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4620" windowHeight="7260" tabRatio="837" firstSheet="11" activeTab="16"/>
  </bookViews>
  <sheets>
    <sheet name="Endeksler" sheetId="27" r:id="rId1"/>
    <sheet name="4a_Sektör" sheetId="2" r:id="rId2"/>
    <sheet name="4a_İmalat_Sektör" sheetId="21" r:id="rId3"/>
    <sheet name="4a_İşyeri_Sektör" sheetId="17" r:id="rId4"/>
    <sheet name="4a_İl" sheetId="3" r:id="rId5"/>
    <sheet name="4b_Esnaf_İl" sheetId="24" r:id="rId6"/>
    <sheet name="4b_Tarım_İl" sheetId="25" r:id="rId7"/>
    <sheet name="4c_Kamu_İl " sheetId="26" r:id="rId8"/>
    <sheet name="4a_İşyeri_İl" sheetId="18" r:id="rId9"/>
    <sheet name="4a_Kadın_Sektör" sheetId="5" r:id="rId10"/>
    <sheet name="4a_Kadın_İmalat_Sektör" sheetId="23" r:id="rId11"/>
    <sheet name="4a_Kadın_İl" sheetId="20" r:id="rId12"/>
    <sheet name="4b_Esnaf_İl_Cinsiyet" sheetId="30" r:id="rId13"/>
    <sheet name="4b_Tarım_İl_Cinsiyet" sheetId="28" r:id="rId14"/>
    <sheet name="4c_İl_Cinsiyet" sheetId="29" r:id="rId15"/>
    <sheet name="İşsizlikSigortası_Başvuru" sheetId="8" r:id="rId16"/>
    <sheet name="İşsizlikSigortası_Ödeme" sheetId="9" r:id="rId17"/>
  </sheets>
  <definedNames/>
  <calcPr calcId="145621"/>
</workbook>
</file>

<file path=xl/sharedStrings.xml><?xml version="1.0" encoding="utf-8"?>
<sst xmlns="http://schemas.openxmlformats.org/spreadsheetml/2006/main" count="1337" uniqueCount="296">
  <si>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</si>
  <si>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</si>
  <si>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</si>
  <si>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</si>
  <si>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</si>
  <si>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</si>
  <si>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</si>
  <si>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</si>
  <si>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</si>
  <si>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</si>
  <si>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</si>
  <si>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</si>
  <si>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</si>
  <si>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</si>
  <si>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</si>
  <si>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</si>
  <si>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</si>
  <si>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</si>
  <si>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</si>
  <si>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</si>
  <si>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</si>
  <si>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</si>
  <si>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</si>
  <si>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</si>
  <si>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</si>
  <si>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</si>
  <si>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</si>
  <si>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</si>
  <si>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</si>
  <si>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</si>
  <si>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</si>
  <si>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</si>
  <si>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</si>
  <si>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</si>
  <si>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</si>
  <si>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</si>
  <si>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</si>
  <si>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</si>
  <si>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</si>
  <si>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</si>
  <si>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</si>
  <si>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</si>
  <si>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</si>
  <si>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</si>
  <si>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</si>
  <si>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</si>
  <si>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</si>
  <si>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</si>
  <si>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</si>
  <si>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</si>
  <si>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</si>
  <si>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</si>
  <si>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</si>
  <si>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</si>
  <si>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</si>
  <si>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</si>
  <si>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</si>
  <si>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</si>
  <si>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</si>
  <si>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</si>
  <si>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</si>
  <si>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</si>
  <si>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</si>
  <si>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</si>
  <si>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</si>
  <si>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</si>
  <si>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</si>
  <si>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</si>
  <si>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</si>
  <si>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</si>
  <si>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</si>
  <si>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</si>
  <si>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</si>
  <si>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</si>
  <si>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</si>
  <si>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</si>
  <si>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</si>
  <si>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</si>
  <si>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</si>
  <si>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</si>
  <si>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</si>
  <si>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</si>
  <si>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</si>
  <si>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</si>
  <si>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</si>
  <si>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</si>
  <si>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</si>
  <si>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</si>
  <si>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</si>
  <si>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</si>
  <si>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</si>
  <si>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</si>
  <si>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</si>
  <si>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</si>
  <si>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</si>
  <si>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</si>
  <si>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</si>
  <si>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</si>
  <si>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</si>
  <si>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</si>
  <si>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</si>
  <si>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</si>
  <si>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</si>
  <si>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</si>
  <si>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</si>
  <si>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</si>
  <si>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</si>
  <si>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</si>
  <si>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</si>
  <si>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</si>
  <si>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</si>
  <si>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</si>
  <si>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</si>
  <si>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</si>
  <si>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</si>
  <si>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</si>
  <si>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</si>
  <si>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</si>
  <si>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</si>
  <si>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</si>
  <si>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</si>
  <si>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</si>
  <si>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</si>
  <si>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</si>
  <si>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</si>
  <si>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</si>
  <si>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</si>
  <si>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</si>
  <si>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</si>
  <si>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</si>
  <si>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</si>
  <si>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</si>
  <si>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</si>
  <si>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</si>
  <si>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</si>
  <si>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</si>
  <si>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</si>
  <si>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</si>
  <si>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</si>
  <si>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</si>
  <si>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</si>
  <si>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</si>
  <si>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</si>
  <si>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</si>
  <si>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</si>
  <si>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</si>
  <si>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</si>
  <si>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</si>
  <si>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</si>
  <si>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</si>
  <si>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</si>
  <si>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</si>
  <si>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</si>
  <si>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</si>
  <si>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</si>
  <si>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</si>
  <si>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</si>
  <si>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</si>
  <si>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</si>
  <si>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</si>
  <si>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</si>
  <si>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</si>
  <si>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</si>
  <si>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</si>
  <si>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</si>
  <si>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</si>
  <si>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</si>
  <si>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</si>
  <si>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</si>
  <si>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</si>
  <si>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</si>
  <si>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</si>
  <si>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</si>
  <si>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</si>
  <si>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</si>
  <si>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</si>
  <si>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</si>
  <si>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</si>
  <si>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</si>
  <si>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</si>
  <si>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</si>
  <si>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</si>
  <si>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</si>
  <si>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</si>
  <si>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</si>
  <si>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</si>
  <si>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</si>
  <si>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</si>
  <si>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</si>
  <si>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</si>
  <si>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</si>
  <si>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</si>
  <si>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</si>
  <si>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</si>
  <si>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</si>
  <si>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</si>
  <si>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</si>
  <si>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</si>
  <si>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</si>
  <si>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</si>
  <si>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</si>
  <si>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</si>
  <si>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</si>
  <si>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</si>
  <si>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</si>
  <si>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</si>
  <si>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</si>
  <si>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</si>
  <si>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</si>
  <si>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</si>
  <si>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</si>
  <si>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</si>
  <si>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</si>
  <si>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</si>
  <si>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</si>
  <si>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</si>
  <si>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</si>
  <si>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</si>
  <si>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</si>
  <si>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</si>
  <si>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</si>
  <si>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</si>
  <si>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</si>
  <si>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</si>
  <si>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</si>
  <si>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</si>
  <si>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</si>
  <si>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</si>
  <si>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</si>
  <si>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</si>
  <si>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</si>
  <si>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</si>
  <si>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</si>
  <si>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</si>
  <si>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</si>
  <si>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</si>
  <si>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</si>
  <si>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</si>
  <si>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</si>
  <si>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</si>
  <si>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</si>
  <si>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</si>
  <si>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</si>
  <si>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</si>
  <si>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</si>
  <si>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</si>
  <si>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</si>
  <si>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</si>
  <si>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</si>
  <si>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</si>
  <si>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</si>
  <si>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</si>
  <si>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</si>
  <si>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</si>
  <si>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</si>
  <si>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</si>
  <si>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</si>
  <si>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</si>
  <si>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</si>
  <si>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</si>
  <si>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</si>
  <si>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</si>
  <si>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</si>
  <si>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Toplam</t>
  </si>
  <si>
    <t>Erkek</t>
  </si>
  <si>
    <t>Kadın</t>
  </si>
  <si>
    <t>Esnaf (4/b) Endeks</t>
  </si>
  <si>
    <t>Geçen Aya Göre Değişim</t>
  </si>
  <si>
    <t>Sektörün payı (Nisan 2015)</t>
  </si>
  <si>
    <t>Çalışan Sayısında Değişim (Nisan 2015 - Nisan 2014)</t>
  </si>
  <si>
    <t>Çalışan Sayısındaki Fark (Nisan 2015 - Nisan 2014)</t>
  </si>
  <si>
    <t>Artışta Sektörün Payı (%) (Nisan 2015)</t>
  </si>
  <si>
    <t>Çalışan Sayısındaki Fark (Nisan 2015 - Mart 2015)</t>
  </si>
  <si>
    <t>İşyeri Sayısında Değişim (Nisan 2015 - Nisan 2014)</t>
  </si>
  <si>
    <t>İşyeri Sayısındaki Fark (Nisan 2015 - Nisan 2014)</t>
  </si>
  <si>
    <t>İşyeri Sayısındaki Fark (Nisan 2015 - Mart 2015)</t>
  </si>
  <si>
    <t>İlin Payı (Nisan 2015)</t>
  </si>
  <si>
    <t>Çalışan Sayısındaki Fark  (Nisan 2015 - Nisan 2014)</t>
  </si>
  <si>
    <t>Artışta İlin Payı (%) (Nisan 2015)</t>
  </si>
  <si>
    <t>Çalışan Sayısındaki Fark  (Nisan 2015 - Mart 2015)</t>
  </si>
  <si>
    <t>Esnaf Sayısında Değişim (Nisan 2015 - Nisan 2014)</t>
  </si>
  <si>
    <t>Esnaf Sayısındaki Fark (Nisan 2015 - Nisan 2014)</t>
  </si>
  <si>
    <t>Esnaf Sayısındaki Fark (Nisan 2015 - Mart 2015)</t>
  </si>
  <si>
    <t>Çiftçi Sayısında Değişim (Nisan 2015 - Nisan 2014)</t>
  </si>
  <si>
    <t>Çiftçi Sayısındaki Fark (Nisan 2015 - Nisan 2014)</t>
  </si>
  <si>
    <t>Çiftçi Sayısındaki Fark (Nisan 2015 - Mart 2015)</t>
  </si>
  <si>
    <t>Sektörün Sigortalı Kadın İstihdamındaki Payı (Nisan 2015)</t>
  </si>
  <si>
    <t>İldeki Kadın İstihdamının Toplam İstihdama Oranı (Nisan 2015)</t>
  </si>
  <si>
    <t>Kadın İstihdamındaki Değişim (Nisan 2015 - Nisan 2014)</t>
  </si>
  <si>
    <t>Kadın İstihdamındaki Fark (Nisan 2015 - Nisan 2014)</t>
  </si>
  <si>
    <t>Kadın İstihdamındaki Fark (Nisan 2015 - Mart 2015)</t>
  </si>
  <si>
    <t>İldeki Erkek İstihdamının Toplam İstihdama Oranı (Nisan 2015)</t>
  </si>
  <si>
    <t>Başvuru Sayısındaki Değişim (Nisan 2015 - Nisan 2014)</t>
  </si>
  <si>
    <t>Başvuru Sayısındaki Fark (Nisan 2015 - Nisan 2014)</t>
  </si>
  <si>
    <t>Ödeme Yapılan Kişi Sayısındaki Değişim (Nisan 2015 - Nisan 2014)</t>
  </si>
  <si>
    <t>Ödeme Yapılan Kişi Sayısındaki Fark (Nisan 2015 - Nisan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</si>
</sst>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2"/>
    </font>
    <font>
      <sz val="10"/>
      <name val="Arial Tur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 val="single"/>
      <sz val="8"/>
      <color rgb="FF800080"/>
      <name val="Calibri"/>
      <family val="2"/>
      <scheme val="minor"/>
    </font>
    <font>
      <u val="single"/>
      <sz val="8"/>
      <color indexed="39"/>
      <name val="Calibri"/>
      <family val="2"/>
      <scheme val="minor"/>
    </font>
    <font>
      <sz val="8"/>
      <color theme="1"/>
      <name val="Arial"/>
      <family val="2"/>
    </font>
    <font>
      <b/>
      <sz val="8.5"/>
      <name val="Arial"/>
      <family val="2"/>
    </font>
    <font>
      <b/>
      <sz val="10"/>
      <name val="Arial"/>
      <family val="2"/>
    </font>
  </fonts>
  <fills count="4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1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</borders>
  <cellStyleXfs count="8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" fillId="0" borderId="0">
      <alignment vertical="center" wrapText="1"/>
      <protection/>
    </xf>
    <xf numFmtId="0" fontId="1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7" fillId="0" borderId="1" applyNumberFormat="0" applyFill="0" applyAlignment="0" applyProtection="0"/>
    <xf numFmtId="0" fontId="18" fillId="5" borderId="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0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0" fillId="13" borderId="0" applyNumberFormat="0" applyBorder="0" applyAlignment="0" applyProtection="0"/>
    <xf numFmtId="0" fontId="21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1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1" fillId="0" borderId="0">
      <alignment/>
      <protection/>
    </xf>
    <xf numFmtId="0" fontId="1" fillId="0" borderId="0">
      <alignment/>
      <protection/>
    </xf>
    <xf numFmtId="0" fontId="15" fillId="15" borderId="10" applyNumberFormat="0" applyAlignment="0" applyProtection="0"/>
    <xf numFmtId="0" fontId="15" fillId="15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14" fillId="23" borderId="12" applyNumberFormat="0" applyAlignment="0" applyProtection="0"/>
    <xf numFmtId="0" fontId="14" fillId="23" borderId="12" applyNumberFormat="0" applyAlignment="0" applyProtection="0"/>
    <xf numFmtId="0" fontId="27" fillId="21" borderId="13" applyNumberFormat="0" applyAlignment="0" applyProtection="0"/>
    <xf numFmtId="0" fontId="27" fillId="21" borderId="13" applyNumberFormat="0" applyAlignment="0" applyProtection="0"/>
    <xf numFmtId="0" fontId="16" fillId="15" borderId="12" applyNumberFormat="0" applyAlignment="0" applyProtection="0"/>
    <xf numFmtId="0" fontId="16" fillId="15" borderId="12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18" fillId="5" borderId="2" applyNumberFormat="0" applyAlignment="0" applyProtection="0"/>
    <xf numFmtId="0" fontId="29" fillId="32" borderId="14" applyNumberFormat="0" applyAlignment="0" applyProtection="0"/>
    <xf numFmtId="0" fontId="29" fillId="32" borderId="14" applyNumberFormat="0" applyAlignment="0" applyProtection="0"/>
    <xf numFmtId="0" fontId="11" fillId="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>
      <alignment/>
      <protection locked="0"/>
    </xf>
    <xf numFmtId="0" fontId="4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15" borderId="0" applyNumberFormat="0" applyBorder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1" fillId="17" borderId="16" applyNumberFormat="0" applyFont="0" applyAlignment="0" applyProtection="0"/>
    <xf numFmtId="0" fontId="1" fillId="17" borderId="16" applyNumberFormat="0" applyFont="0" applyAlignment="0" applyProtection="0"/>
    <xf numFmtId="0" fontId="13" fillId="4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42" fillId="0" borderId="0">
      <alignment/>
      <protection/>
    </xf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1" fillId="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1" fillId="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1" fillId="1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1" fillId="12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</cellStyleXfs>
  <cellXfs count="147">
    <xf numFmtId="0" fontId="0" fillId="0" borderId="0" xfId="0"/>
    <xf numFmtId="17" fontId="9" fillId="39" borderId="19" xfId="0" applyNumberFormat="1" applyFont="1" applyFill="1" applyBorder="1" applyAlignment="1">
      <alignment horizontal="center" vertical="center" wrapText="1"/>
    </xf>
    <xf numFmtId="17" fontId="9" fillId="39" borderId="20" xfId="0" applyNumberFormat="1" applyFont="1" applyFill="1" applyBorder="1" applyAlignment="1">
      <alignment horizontal="center" vertical="center" wrapText="1"/>
    </xf>
    <xf numFmtId="0" fontId="4" fillId="0" borderId="0" xfId="27" applyFont="1" applyFill="1" applyBorder="1" applyAlignment="1">
      <alignment vertical="center"/>
      <protection/>
    </xf>
    <xf numFmtId="17" fontId="9" fillId="39" borderId="19" xfId="0" applyNumberFormat="1" applyFont="1" applyFill="1" applyBorder="1" applyAlignment="1">
      <alignment horizontal="center" vertical="center"/>
    </xf>
    <xf numFmtId="0" fontId="4" fillId="0" borderId="0" xfId="22" applyFont="1" applyFill="1" applyBorder="1">
      <alignment/>
      <protection/>
    </xf>
    <xf numFmtId="0" fontId="4" fillId="0" borderId="0" xfId="22" applyFont="1" applyBorder="1">
      <alignment/>
      <protection/>
    </xf>
    <xf numFmtId="0" fontId="9" fillId="39" borderId="19" xfId="0" applyFont="1" applyFill="1" applyBorder="1" applyAlignment="1">
      <alignment horizontal="center" vertical="center"/>
    </xf>
    <xf numFmtId="0" fontId="10" fillId="0" borderId="0" xfId="0" applyFont="1"/>
    <xf numFmtId="3" fontId="10" fillId="0" borderId="0" xfId="0" applyNumberFormat="1" applyFont="1"/>
    <xf numFmtId="0" fontId="10" fillId="0" borderId="0" xfId="0" applyFont="1" applyBorder="1"/>
    <xf numFmtId="166" fontId="10" fillId="0" borderId="0" xfId="0" applyNumberFormat="1" applyFont="1" applyBorder="1"/>
    <xf numFmtId="0" fontId="9" fillId="0" borderId="0" xfId="0" applyFont="1"/>
    <xf numFmtId="3" fontId="10" fillId="0" borderId="0" xfId="0" applyNumberFormat="1" applyFont="1" applyFill="1"/>
    <xf numFmtId="166" fontId="10" fillId="0" borderId="0" xfId="31" applyNumberFormat="1" applyFont="1"/>
    <xf numFmtId="166" fontId="10" fillId="0" borderId="0" xfId="0" applyNumberFormat="1" applyFont="1" applyFill="1" applyBorder="1"/>
    <xf numFmtId="0" fontId="9" fillId="39" borderId="19" xfId="0" applyFont="1" applyFill="1" applyBorder="1" applyAlignment="1">
      <alignment horizontal="center" vertical="center" wrapText="1"/>
    </xf>
    <xf numFmtId="9" fontId="10" fillId="0" borderId="0" xfId="31" applyFont="1" applyBorder="1"/>
    <xf numFmtId="17" fontId="9" fillId="39" borderId="2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/>
    <xf numFmtId="165" fontId="10" fillId="0" borderId="0" xfId="0" applyNumberFormat="1" applyFont="1"/>
    <xf numFmtId="2" fontId="10" fillId="0" borderId="0" xfId="0" applyNumberFormat="1" applyFont="1"/>
    <xf numFmtId="166" fontId="10" fillId="0" borderId="0" xfId="31" applyNumberFormat="1" applyFont="1" applyFill="1" applyBorder="1"/>
    <xf numFmtId="166" fontId="10" fillId="0" borderId="0" xfId="31" applyNumberFormat="1" applyFont="1" applyBorder="1"/>
    <xf numFmtId="9" fontId="9" fillId="0" borderId="0" xfId="31" applyNumberFormat="1" applyFont="1"/>
    <xf numFmtId="17" fontId="9" fillId="39" borderId="22" xfId="0" applyNumberFormat="1" applyFont="1" applyFill="1" applyBorder="1" applyAlignment="1">
      <alignment horizontal="center" vertical="center"/>
    </xf>
    <xf numFmtId="0" fontId="10" fillId="0" borderId="0" xfId="0" applyFont="1" applyFill="1"/>
    <xf numFmtId="166" fontId="10" fillId="0" borderId="0" xfId="0" applyNumberFormat="1" applyFont="1" applyFill="1"/>
    <xf numFmtId="166" fontId="10" fillId="0" borderId="0" xfId="0" applyNumberFormat="1" applyFont="1"/>
    <xf numFmtId="0" fontId="4" fillId="0" borderId="23" xfId="22" applyFont="1" applyBorder="1">
      <alignment/>
      <protection/>
    </xf>
    <xf numFmtId="0" fontId="4" fillId="0" borderId="24" xfId="22" applyFont="1" applyBorder="1">
      <alignment/>
      <protection/>
    </xf>
    <xf numFmtId="166" fontId="9" fillId="0" borderId="0" xfId="0" applyNumberFormat="1" applyFont="1" applyBorder="1"/>
    <xf numFmtId="0" fontId="9" fillId="39" borderId="19" xfId="0" applyFont="1" applyFill="1" applyBorder="1" applyAlignment="1">
      <alignment horizontal="center"/>
    </xf>
    <xf numFmtId="17" fontId="10" fillId="0" borderId="0" xfId="0" applyNumberFormat="1" applyFont="1"/>
    <xf numFmtId="167" fontId="10" fillId="0" borderId="0" xfId="0" applyNumberFormat="1" applyFont="1"/>
    <xf numFmtId="0" fontId="9" fillId="0" borderId="0" xfId="0" applyFont="1" applyBorder="1"/>
    <xf numFmtId="0" fontId="3" fillId="0" borderId="0" xfId="27" applyNumberFormat="1" applyFont="1" applyFill="1" applyBorder="1" applyAlignment="1" quotePrefix="1">
      <alignment horizontal="center" vertical="top"/>
      <protection/>
    </xf>
    <xf numFmtId="0" fontId="3" fillId="0" borderId="0" xfId="27" applyFont="1" applyFill="1" applyBorder="1" applyAlignment="1" quotePrefix="1">
      <alignment horizontal="center" vertical="top"/>
      <protection/>
    </xf>
    <xf numFmtId="166" fontId="10" fillId="0" borderId="0" xfId="22" applyNumberFormat="1" applyFont="1" applyFill="1" applyBorder="1">
      <alignment/>
      <protection/>
    </xf>
    <xf numFmtId="17" fontId="9" fillId="39" borderId="0" xfId="0" applyNumberFormat="1" applyFont="1" applyFill="1" applyBorder="1" applyAlignment="1">
      <alignment horizontal="center" vertical="center" wrapText="1"/>
    </xf>
    <xf numFmtId="17" fontId="9" fillId="39" borderId="1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166" fontId="8" fillId="0" borderId="0" xfId="31" applyNumberFormat="1" applyFont="1" applyFill="1"/>
    <xf numFmtId="2" fontId="0" fillId="0" borderId="0" xfId="0" applyNumberFormat="1"/>
    <xf numFmtId="3" fontId="10" fillId="0" borderId="0" xfId="0" applyNumberFormat="1" applyFont="1" applyFill="1" applyBorder="1"/>
    <xf numFmtId="0" fontId="7" fillId="0" borderId="0" xfId="27" applyFont="1" applyFill="1" applyBorder="1" applyAlignment="1">
      <alignment vertical="center"/>
      <protection/>
    </xf>
    <xf numFmtId="166" fontId="10" fillId="0" borderId="0" xfId="0" applyNumberFormat="1" applyFont="1" applyFill="1" applyBorder="1"/>
    <xf numFmtId="0" fontId="0" fillId="0" borderId="0" xfId="0" applyBorder="1"/>
    <xf numFmtId="0" fontId="4" fillId="0" borderId="23" xfId="22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9" fillId="39" borderId="25" xfId="0" applyFont="1" applyFill="1" applyBorder="1" applyAlignment="1">
      <alignment horizontal="center" vertical="center" wrapText="1"/>
    </xf>
    <xf numFmtId="17" fontId="10" fillId="0" borderId="19" xfId="0" applyNumberFormat="1" applyFont="1" applyBorder="1" applyAlignment="1">
      <alignment vertical="center"/>
    </xf>
    <xf numFmtId="17" fontId="10" fillId="0" borderId="26" xfId="0" applyNumberFormat="1" applyFont="1" applyBorder="1" applyAlignment="1">
      <alignment vertical="center"/>
    </xf>
    <xf numFmtId="17" fontId="10" fillId="0" borderId="26" xfId="0" applyNumberFormat="1" applyFont="1" applyBorder="1" applyAlignment="1">
      <alignment horizontal="right"/>
    </xf>
    <xf numFmtId="17" fontId="10" fillId="0" borderId="26" xfId="0" applyNumberFormat="1" applyFont="1" applyBorder="1"/>
    <xf numFmtId="17" fontId="10" fillId="0" borderId="27" xfId="0" applyNumberFormat="1" applyFont="1" applyBorder="1"/>
    <xf numFmtId="0" fontId="9" fillId="11" borderId="25" xfId="0" applyFont="1" applyFill="1" applyBorder="1" applyAlignment="1">
      <alignment horizontal="center" vertical="center" wrapText="1"/>
    </xf>
    <xf numFmtId="3" fontId="10" fillId="0" borderId="1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65" fontId="10" fillId="0" borderId="26" xfId="0" applyNumberFormat="1" applyFont="1" applyBorder="1" applyAlignment="1">
      <alignment vertical="center"/>
    </xf>
    <xf numFmtId="3" fontId="10" fillId="0" borderId="26" xfId="29" applyNumberFormat="1" applyFont="1" applyBorder="1" applyAlignment="1">
      <alignment horizontal="right"/>
    </xf>
    <xf numFmtId="3" fontId="0" fillId="0" borderId="26" xfId="0" applyNumberFormat="1" applyBorder="1"/>
    <xf numFmtId="3" fontId="10" fillId="0" borderId="26" xfId="0" applyNumberFormat="1" applyFont="1" applyBorder="1"/>
    <xf numFmtId="3" fontId="10" fillId="0" borderId="26" xfId="0" applyNumberFormat="1" applyFont="1" applyFill="1" applyBorder="1"/>
    <xf numFmtId="3" fontId="10" fillId="0" borderId="27" xfId="0" applyNumberFormat="1" applyFont="1" applyBorder="1"/>
    <xf numFmtId="168" fontId="10" fillId="0" borderId="19" xfId="0" applyNumberFormat="1" applyFont="1" applyBorder="1" applyAlignment="1">
      <alignment vertical="center"/>
    </xf>
    <xf numFmtId="168" fontId="10" fillId="0" borderId="26" xfId="0" applyNumberFormat="1" applyFont="1" applyBorder="1" applyAlignment="1">
      <alignment vertical="center"/>
    </xf>
    <xf numFmtId="168" fontId="10" fillId="0" borderId="26" xfId="0" applyNumberFormat="1" applyFont="1" applyBorder="1" applyAlignment="1">
      <alignment horizontal="right"/>
    </xf>
    <xf numFmtId="168" fontId="10" fillId="0" borderId="27" xfId="0" applyNumberFormat="1" applyFont="1" applyBorder="1" applyAlignment="1">
      <alignment horizontal="right"/>
    </xf>
    <xf numFmtId="0" fontId="9" fillId="40" borderId="25" xfId="0" applyFont="1" applyFill="1" applyBorder="1" applyAlignment="1">
      <alignment horizontal="center" vertical="center" wrapText="1"/>
    </xf>
    <xf numFmtId="169" fontId="0" fillId="0" borderId="26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0" fontId="9" fillId="41" borderId="25" xfId="0" applyFont="1" applyFill="1" applyBorder="1" applyAlignment="1">
      <alignment horizontal="center" vertical="center" wrapText="1"/>
    </xf>
    <xf numFmtId="0" fontId="9" fillId="42" borderId="25" xfId="0" applyFont="1" applyFill="1" applyBorder="1" applyAlignment="1">
      <alignment horizontal="center" vertical="center" wrapText="1"/>
    </xf>
    <xf numFmtId="168" fontId="10" fillId="0" borderId="19" xfId="0" applyNumberFormat="1" applyFont="1" applyFill="1" applyBorder="1" applyAlignment="1">
      <alignment vertical="center"/>
    </xf>
    <xf numFmtId="168" fontId="10" fillId="0" borderId="26" xfId="0" applyNumberFormat="1" applyFont="1" applyFill="1" applyBorder="1" applyAlignment="1">
      <alignment vertical="center"/>
    </xf>
    <xf numFmtId="168" fontId="10" fillId="0" borderId="27" xfId="0" applyNumberFormat="1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10" fillId="0" borderId="0" xfId="0" applyFont="1" applyFill="1" applyBorder="1"/>
    <xf numFmtId="166" fontId="0" fillId="0" borderId="0" xfId="0" applyNumberFormat="1" applyBorder="1" applyAlignment="1">
      <alignment vertical="center"/>
    </xf>
    <xf numFmtId="3" fontId="10" fillId="0" borderId="19" xfId="0" applyNumberFormat="1" applyFont="1" applyBorder="1"/>
    <xf numFmtId="3" fontId="10" fillId="0" borderId="19" xfId="0" applyNumberFormat="1" applyFont="1" applyFill="1" applyBorder="1"/>
    <xf numFmtId="166" fontId="10" fillId="0" borderId="19" xfId="0" applyNumberFormat="1" applyFont="1" applyFill="1" applyBorder="1"/>
    <xf numFmtId="166" fontId="10" fillId="0" borderId="26" xfId="0" applyNumberFormat="1" applyFont="1" applyFill="1" applyBorder="1"/>
    <xf numFmtId="166" fontId="10" fillId="0" borderId="19" xfId="31" applyNumberFormat="1" applyFont="1" applyFill="1" applyBorder="1"/>
    <xf numFmtId="166" fontId="10" fillId="0" borderId="26" xfId="31" applyNumberFormat="1" applyFont="1" applyFill="1" applyBorder="1"/>
    <xf numFmtId="0" fontId="50" fillId="0" borderId="28" xfId="27" applyFont="1" applyFill="1" applyBorder="1" applyAlignment="1">
      <alignment horizontal="center" vertical="top" wrapText="1"/>
      <protection/>
    </xf>
    <xf numFmtId="0" fontId="50" fillId="0" borderId="29" xfId="27" applyFont="1" applyFill="1" applyBorder="1" applyAlignment="1">
      <alignment horizontal="center" vertical="top" wrapText="1"/>
      <protection/>
    </xf>
    <xf numFmtId="3" fontId="9" fillId="0" borderId="30" xfId="0" applyNumberFormat="1" applyFont="1" applyBorder="1"/>
    <xf numFmtId="3" fontId="9" fillId="0" borderId="30" xfId="0" applyNumberFormat="1" applyFont="1" applyFill="1" applyBorder="1"/>
    <xf numFmtId="166" fontId="9" fillId="0" borderId="30" xfId="0" applyNumberFormat="1" applyFont="1" applyFill="1" applyBorder="1"/>
    <xf numFmtId="166" fontId="9" fillId="0" borderId="30" xfId="31" applyNumberFormat="1" applyFont="1" applyFill="1" applyBorder="1"/>
    <xf numFmtId="0" fontId="3" fillId="0" borderId="19" xfId="27" applyNumberFormat="1" applyFont="1" applyFill="1" applyBorder="1" applyAlignment="1" quotePrefix="1">
      <alignment horizontal="center" vertical="top"/>
      <protection/>
    </xf>
    <xf numFmtId="0" fontId="4" fillId="0" borderId="22" xfId="27" applyFont="1" applyFill="1" applyBorder="1" applyAlignment="1">
      <alignment vertical="center"/>
      <protection/>
    </xf>
    <xf numFmtId="0" fontId="3" fillId="0" borderId="26" xfId="27" applyNumberFormat="1" applyFont="1" applyFill="1" applyBorder="1" applyAlignment="1" quotePrefix="1">
      <alignment horizontal="center" vertical="top"/>
      <protection/>
    </xf>
    <xf numFmtId="0" fontId="4" fillId="0" borderId="31" xfId="27" applyFont="1" applyFill="1" applyBorder="1" applyAlignment="1">
      <alignment vertical="center"/>
      <protection/>
    </xf>
    <xf numFmtId="0" fontId="3" fillId="0" borderId="26" xfId="27" applyFont="1" applyFill="1" applyBorder="1" applyAlignment="1" quotePrefix="1">
      <alignment horizontal="center" vertical="top"/>
      <protection/>
    </xf>
    <xf numFmtId="0" fontId="3" fillId="0" borderId="19" xfId="27" applyFont="1" applyFill="1" applyBorder="1" applyAlignment="1" quotePrefix="1">
      <alignment horizontal="center" vertical="top"/>
      <protection/>
    </xf>
    <xf numFmtId="0" fontId="3" fillId="0" borderId="28" xfId="22" applyFont="1" applyFill="1" applyBorder="1" applyAlignment="1">
      <alignment horizontal="center"/>
      <protection/>
    </xf>
    <xf numFmtId="0" fontId="3" fillId="0" borderId="29" xfId="22" applyFont="1" applyFill="1" applyBorder="1" applyAlignment="1">
      <alignment horizontal="center"/>
      <protection/>
    </xf>
    <xf numFmtId="165" fontId="9" fillId="0" borderId="30" xfId="0" applyNumberFormat="1" applyFont="1" applyBorder="1"/>
    <xf numFmtId="0" fontId="4" fillId="0" borderId="19" xfId="22" applyFont="1" applyFill="1" applyBorder="1" applyAlignment="1">
      <alignment horizontal="center"/>
      <protection/>
    </xf>
    <xf numFmtId="0" fontId="4" fillId="0" borderId="22" xfId="22" applyFont="1" applyFill="1" applyBorder="1">
      <alignment/>
      <protection/>
    </xf>
    <xf numFmtId="0" fontId="4" fillId="0" borderId="26" xfId="22" applyFont="1" applyFill="1" applyBorder="1" applyAlignment="1">
      <alignment horizontal="center"/>
      <protection/>
    </xf>
    <xf numFmtId="0" fontId="4" fillId="0" borderId="31" xfId="22" applyFont="1" applyFill="1" applyBorder="1">
      <alignment/>
      <protection/>
    </xf>
    <xf numFmtId="170" fontId="0" fillId="0" borderId="19" xfId="0" applyNumberFormat="1" applyBorder="1" applyAlignment="1">
      <alignment horizontal="left" vertical="top"/>
    </xf>
    <xf numFmtId="170" fontId="0" fillId="0" borderId="26" xfId="0" applyNumberFormat="1" applyBorder="1" applyAlignment="1">
      <alignment horizontal="left" vertical="top"/>
    </xf>
    <xf numFmtId="17" fontId="9" fillId="39" borderId="32" xfId="0" applyNumberFormat="1" applyFont="1" applyFill="1" applyBorder="1" applyAlignment="1">
      <alignment horizontal="center" vertical="center" wrapText="1"/>
    </xf>
    <xf numFmtId="170" fontId="8" fillId="0" borderId="30" xfId="0" applyNumberFormat="1" applyFont="1" applyBorder="1" applyAlignment="1">
      <alignment/>
    </xf>
    <xf numFmtId="17" fontId="9" fillId="39" borderId="31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right" wrapText="1"/>
    </xf>
    <xf numFmtId="3" fontId="10" fillId="0" borderId="26" xfId="0" applyNumberFormat="1" applyFont="1" applyFill="1" applyBorder="1" applyAlignment="1">
      <alignment horizontal="right" wrapText="1"/>
    </xf>
    <xf numFmtId="3" fontId="9" fillId="0" borderId="30" xfId="28" applyNumberFormat="1" applyFont="1" applyFill="1" applyBorder="1" applyAlignment="1">
      <alignment horizontal="right"/>
      <protection/>
    </xf>
    <xf numFmtId="165" fontId="10" fillId="0" borderId="19" xfId="0" applyNumberFormat="1" applyFont="1" applyBorder="1"/>
    <xf numFmtId="165" fontId="10" fillId="0" borderId="26" xfId="0" applyNumberFormat="1" applyFont="1" applyBorder="1"/>
    <xf numFmtId="17" fontId="9" fillId="39" borderId="25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Border="1"/>
    <xf numFmtId="3" fontId="0" fillId="0" borderId="26" xfId="0" applyNumberFormat="1" applyFont="1" applyBorder="1"/>
    <xf numFmtId="3" fontId="8" fillId="0" borderId="30" xfId="0" applyNumberFormat="1" applyFont="1" applyBorder="1"/>
    <xf numFmtId="165" fontId="9" fillId="0" borderId="30" xfId="0" applyNumberFormat="1" applyFont="1" applyFill="1" applyBorder="1"/>
    <xf numFmtId="0" fontId="0" fillId="0" borderId="0" xfId="0" applyBorder="1" applyAlignment="1">
      <alignment vertical="center"/>
    </xf>
    <xf numFmtId="3" fontId="10" fillId="0" borderId="19" xfId="34" applyNumberFormat="1" applyFont="1" applyFill="1" applyBorder="1" applyAlignment="1">
      <alignment horizontal="right"/>
      <protection/>
    </xf>
    <xf numFmtId="3" fontId="10" fillId="0" borderId="26" xfId="34" applyNumberFormat="1" applyFont="1" applyFill="1" applyBorder="1" applyAlignment="1">
      <alignment horizontal="right"/>
      <protection/>
    </xf>
    <xf numFmtId="0" fontId="50" fillId="0" borderId="29" xfId="27" applyFont="1" applyFill="1" applyBorder="1" applyAlignment="1" quotePrefix="1">
      <alignment horizontal="center" vertical="top" wrapText="1"/>
      <protection/>
    </xf>
    <xf numFmtId="166" fontId="0" fillId="0" borderId="0" xfId="31" applyNumberFormat="1" applyFont="1" applyBorder="1"/>
    <xf numFmtId="3" fontId="1" fillId="0" borderId="19" xfId="0" applyNumberFormat="1" applyFont="1" applyFill="1" applyBorder="1"/>
    <xf numFmtId="3" fontId="1" fillId="0" borderId="26" xfId="0" applyNumberFormat="1" applyFont="1" applyFill="1" applyBorder="1"/>
    <xf numFmtId="166" fontId="0" fillId="0" borderId="19" xfId="31" applyNumberFormat="1" applyFont="1" applyBorder="1"/>
    <xf numFmtId="166" fontId="0" fillId="0" borderId="26" xfId="31" applyNumberFormat="1" applyFont="1" applyBorder="1"/>
    <xf numFmtId="3" fontId="51" fillId="0" borderId="30" xfId="0" applyNumberFormat="1" applyFont="1" applyFill="1" applyBorder="1" applyAlignment="1">
      <alignment vertical="center"/>
    </xf>
    <xf numFmtId="166" fontId="8" fillId="0" borderId="30" xfId="31" applyNumberFormat="1" applyFont="1" applyBorder="1"/>
    <xf numFmtId="17" fontId="9" fillId="39" borderId="22" xfId="0" applyNumberFormat="1" applyFont="1" applyFill="1" applyBorder="1" applyAlignment="1">
      <alignment horizontal="center" vertical="center" wrapText="1"/>
    </xf>
    <xf numFmtId="3" fontId="0" fillId="0" borderId="19" xfId="0" applyNumberFormat="1" applyBorder="1"/>
    <xf numFmtId="3" fontId="51" fillId="0" borderId="28" xfId="26" applyFont="1" applyFill="1" applyBorder="1" applyAlignment="1">
      <alignment horizontal="center" vertical="center"/>
      <protection/>
    </xf>
    <xf numFmtId="0" fontId="9" fillId="0" borderId="29" xfId="0" applyFont="1" applyFill="1" applyBorder="1" applyAlignment="1">
      <alignment horizontal="center"/>
    </xf>
    <xf numFmtId="3" fontId="6" fillId="0" borderId="19" xfId="28" applyNumberFormat="1" applyFont="1" applyFill="1" applyBorder="1" applyAlignment="1">
      <alignment horizontal="right"/>
      <protection/>
    </xf>
    <xf numFmtId="3" fontId="6" fillId="0" borderId="26" xfId="28" applyNumberFormat="1" applyFont="1" applyFill="1" applyBorder="1" applyAlignment="1">
      <alignment horizontal="right"/>
      <protection/>
    </xf>
    <xf numFmtId="3" fontId="6" fillId="0" borderId="19" xfId="64" applyNumberFormat="1" applyFont="1" applyFill="1" applyBorder="1">
      <alignment/>
      <protection/>
    </xf>
    <xf numFmtId="3" fontId="6" fillId="0" borderId="26" xfId="64" applyNumberFormat="1" applyFont="1" applyFill="1" applyBorder="1">
      <alignment/>
      <protection/>
    </xf>
    <xf numFmtId="165" fontId="10" fillId="43" borderId="19" xfId="0" applyNumberFormat="1" applyFont="1" applyFill="1" applyBorder="1" applyAlignment="1" applyProtection="1">
      <alignment/>
      <protection/>
    </xf>
    <xf numFmtId="165" fontId="10" fillId="43" borderId="26" xfId="0" applyNumberFormat="1" applyFont="1" applyFill="1" applyBorder="1" applyAlignment="1" applyProtection="1">
      <alignment/>
      <protection/>
    </xf>
    <xf numFmtId="165" fontId="10" fillId="0" borderId="19" xfId="0" applyNumberFormat="1" applyFont="1" applyFill="1" applyBorder="1" applyAlignment="1" applyProtection="1">
      <alignment/>
      <protection/>
    </xf>
    <xf numFmtId="165" fontId="10" fillId="0" borderId="26" xfId="0" applyNumberFormat="1" applyFont="1" applyFill="1" applyBorder="1" applyAlignment="1" applyProtection="1">
      <alignment/>
      <protection/>
    </xf>
    <xf numFmtId="0" fontId="9" fillId="0" borderId="30" xfId="0" applyFont="1" applyFill="1" applyBorder="1"/>
    <xf numFmtId="0" fontId="9" fillId="0" borderId="19" xfId="0" applyFont="1" applyFill="1" applyBorder="1"/>
    <xf numFmtId="0" fontId="9" fillId="0" borderId="26" xfId="0" applyFont="1" applyFill="1" applyBorder="1"/>
  </cellXfs>
  <cellStyles count="8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inlik Ayracı 2" xfId="20"/>
    <cellStyle name="Hyperlink" xfId="21"/>
    <cellStyle name="Normal 2" xfId="22"/>
    <cellStyle name="Normal 3" xfId="23"/>
    <cellStyle name="Normal 4 2 2" xfId="24"/>
    <cellStyle name="Normal 4 2 2 2" xfId="25"/>
    <cellStyle name="Normal_MYÖ2" xfId="26"/>
    <cellStyle name="Normal_Sayfa2" xfId="27"/>
    <cellStyle name="Normal_TABLO-69" xfId="28"/>
    <cellStyle name="Virgül" xfId="29"/>
    <cellStyle name="Virgül 2 2" xfId="30"/>
    <cellStyle name="Yüzde" xfId="31"/>
    <cellStyle name="Binlik Ayracı 4" xfId="32"/>
    <cellStyle name="Binlik Ayracı 3" xfId="33"/>
    <cellStyle name="Normal 104" xfId="34"/>
    <cellStyle name="İyi" xfId="35"/>
    <cellStyle name="Kötü" xfId="36"/>
    <cellStyle name="Nötr" xfId="37"/>
    <cellStyle name="Bağlı Hücre" xfId="38"/>
    <cellStyle name="İşaretli Hücre" xfId="39"/>
    <cellStyle name="Uyarı Metni" xfId="40"/>
    <cellStyle name="Açıklama Metni" xfId="41"/>
    <cellStyle name="Vurgu2" xfId="42"/>
    <cellStyle name="%40 - Vurgu2" xfId="43"/>
    <cellStyle name="%60 - Vurgu2" xfId="44"/>
    <cellStyle name="Vurgu3" xfId="45"/>
    <cellStyle name="Vurgu5" xfId="46"/>
    <cellStyle name="%60 - Vurgu5" xfId="47"/>
    <cellStyle name="Vurgu6" xfId="48"/>
    <cellStyle name="%20 - Vurgu2 8" xfId="49"/>
    <cellStyle name="%20 - Vurgu1 4 2" xfId="50"/>
    <cellStyle name="%20 - Vurgu2 5" xfId="51"/>
    <cellStyle name="%20 - Vurgu1 3 3" xfId="52"/>
    <cellStyle name="%20 - Vurgu1 3 2" xfId="53"/>
    <cellStyle name="%20 - Vurgu1 3" xfId="54"/>
    <cellStyle name="%20 - Vurgu1 2_25.İL-EMOD-Öncelikli Yaşam" xfId="55"/>
    <cellStyle name="%20 - Vurgu1 2" xfId="56"/>
    <cellStyle name="%20 - Vurgu2 2" xfId="57"/>
    <cellStyle name="%20 - Vurgu1 4" xfId="58"/>
    <cellStyle name="%20 - Vurgu1 5" xfId="59"/>
    <cellStyle name="%20 - Vurgu2 2_25.İL-EMOD-Öncelikli Yaşam" xfId="60"/>
    <cellStyle name="%20 - Vurgu1 2 2" xfId="61"/>
    <cellStyle name="%20 - Vurgu2 2 2" xfId="62"/>
    <cellStyle name="%20 - Vurgu1 2 3" xfId="63"/>
    <cellStyle name="Normal 110" xfId="64"/>
    <cellStyle name="%20 - Vurgu2 2 3" xfId="65"/>
    <cellStyle name="%20 - Vurgu1 4 3" xfId="66"/>
    <cellStyle name="%20 - Vurgu2 3" xfId="67"/>
    <cellStyle name="%20 - Vurgu2 3 2" xfId="68"/>
    <cellStyle name="%20 - Vurgu2 3 3" xfId="69"/>
    <cellStyle name="%20 - Vurgu2 4" xfId="70"/>
    <cellStyle name="%20 - Vurgu2 4 2" xfId="71"/>
    <cellStyle name="%20 - Vurgu2 4 3" xfId="72"/>
    <cellStyle name="%20 - Vurgu3 5" xfId="73"/>
    <cellStyle name="%20 - Vurgu3 2" xfId="74"/>
    <cellStyle name="%20 - Vurgu3 2 2" xfId="75"/>
    <cellStyle name="%20 - Vurgu3 2 3" xfId="76"/>
    <cellStyle name="%20 - Vurgu3 2_25.İL-EMOD-Öncelikli Yaşam" xfId="77"/>
    <cellStyle name="%20 - Vurgu3 3" xfId="78"/>
    <cellStyle name="%20 - Vurgu3 3 2" xfId="79"/>
    <cellStyle name="%20 - Vurgu3 3 3" xfId="80"/>
    <cellStyle name="%20 - Vurgu3 4" xfId="81"/>
    <cellStyle name="%20 - Vurgu3 4 2" xfId="82"/>
    <cellStyle name="%20 - Vurgu3 4 3" xfId="83"/>
    <cellStyle name="%20 - Vurgu4 5" xfId="84"/>
    <cellStyle name="%20 - Vurgu4 2" xfId="85"/>
    <cellStyle name="%20 - Vurgu4 2 2" xfId="86"/>
    <cellStyle name="%20 - Vurgu4 2 3" xfId="87"/>
    <cellStyle name="%20 - Vurgu4 2_25.İL-EMOD-Öncelikli Yaşam" xfId="88"/>
    <cellStyle name="%20 - Vurgu4 3" xfId="89"/>
    <cellStyle name="%20 - Vurgu4 3 2" xfId="90"/>
    <cellStyle name="%20 - Vurgu4 3 3" xfId="91"/>
    <cellStyle name="%20 - Vurgu4 4" xfId="92"/>
    <cellStyle name="%20 - Vurgu4 4 2" xfId="93"/>
    <cellStyle name="%20 - Vurgu4 4 3" xfId="94"/>
    <cellStyle name="%20 - Vurgu5 5" xfId="95"/>
    <cellStyle name="%20 - Vurgu5 2" xfId="96"/>
    <cellStyle name="%20 - Vurgu5 2 2" xfId="97"/>
    <cellStyle name="%20 - Vurgu5 2 3" xfId="98"/>
    <cellStyle name="%20 - Vurgu5 2_25.İL-EMOD-Öncelikli Yaşam" xfId="99"/>
    <cellStyle name="%20 - Vurgu5 3" xfId="100"/>
    <cellStyle name="%20 - Vurgu5 3 2" xfId="101"/>
    <cellStyle name="%20 - Vurgu5 3 3" xfId="102"/>
    <cellStyle name="%20 - Vurgu5 4" xfId="103"/>
    <cellStyle name="%20 - Vurgu5 4 2" xfId="104"/>
    <cellStyle name="%20 - Vurgu5 4 3" xfId="105"/>
    <cellStyle name="%20 - Vurgu6 5" xfId="106"/>
    <cellStyle name="%20 - Vurgu6 2" xfId="107"/>
    <cellStyle name="%20 - Vurgu6 2 2" xfId="108"/>
    <cellStyle name="%20 - Vurgu6 2 3" xfId="109"/>
    <cellStyle name="%20 - Vurgu6 2_25.İL-EMOD-Öncelikli Yaşam" xfId="110"/>
    <cellStyle name="%20 - Vurgu6 3" xfId="111"/>
    <cellStyle name="%20 - Vurgu6 3 2" xfId="112"/>
    <cellStyle name="%20 - Vurgu6 3 3" xfId="113"/>
    <cellStyle name="%20 - Vurgu6 4" xfId="114"/>
    <cellStyle name="%20 - Vurgu6 4 2" xfId="115"/>
    <cellStyle name="%20 - Vurgu6 4 3" xfId="116"/>
    <cellStyle name="%40 - Vurgu1 5" xfId="117"/>
    <cellStyle name="%40 - Vurgu1 2" xfId="118"/>
    <cellStyle name="%40 - Vurgu1 2 2" xfId="119"/>
    <cellStyle name="%40 - Vurgu1 2 3" xfId="120"/>
    <cellStyle name="%40 - Vurgu1 2_25.İL-EMOD-Öncelikli Yaşam" xfId="121"/>
    <cellStyle name="%40 - Vurgu1 3" xfId="122"/>
    <cellStyle name="%40 - Vurgu1 3 2" xfId="123"/>
    <cellStyle name="%40 - Vurgu1 3 3" xfId="124"/>
    <cellStyle name="%40 - Vurgu1 4" xfId="125"/>
    <cellStyle name="%40 - Vurgu1 4 2" xfId="126"/>
    <cellStyle name="%40 - Vurgu1 4 3" xfId="127"/>
    <cellStyle name="%40 - Vurgu2 2" xfId="128"/>
    <cellStyle name="%40 - Vurgu2 2 2" xfId="129"/>
    <cellStyle name="%40 - Vurgu2 2 3" xfId="130"/>
    <cellStyle name="%40 - Vurgu2 2_25.İL-EMOD-Öncelikli Yaşam" xfId="131"/>
    <cellStyle name="%40 - Vurgu2 3" xfId="132"/>
    <cellStyle name="%40 - Vurgu2 3 2" xfId="133"/>
    <cellStyle name="%40 - Vurgu2 3 3" xfId="134"/>
    <cellStyle name="%40 - Vurgu2 4" xfId="135"/>
    <cellStyle name="%40 - Vurgu2 4 2" xfId="136"/>
    <cellStyle name="%40 - Vurgu2 4 3" xfId="137"/>
    <cellStyle name="%40 - Vurgu3 5" xfId="138"/>
    <cellStyle name="%40 - Vurgu3 2" xfId="139"/>
    <cellStyle name="%40 - Vurgu3 2 2" xfId="140"/>
    <cellStyle name="%40 - Vurgu3 2 3" xfId="141"/>
    <cellStyle name="%40 - Vurgu3 2_25.İL-EMOD-Öncelikli Yaşam" xfId="142"/>
    <cellStyle name="%40 - Vurgu3 3" xfId="143"/>
    <cellStyle name="%40 - Vurgu3 3 2" xfId="144"/>
    <cellStyle name="%40 - Vurgu3 3 3" xfId="145"/>
    <cellStyle name="%40 - Vurgu3 4" xfId="146"/>
    <cellStyle name="%40 - Vurgu3 4 2" xfId="147"/>
    <cellStyle name="%40 - Vurgu3 4 3" xfId="148"/>
    <cellStyle name="%40 - Vurgu4 5" xfId="149"/>
    <cellStyle name="%40 - Vurgu4 2" xfId="150"/>
    <cellStyle name="%40 - Vurgu4 2 2" xfId="151"/>
    <cellStyle name="%40 - Vurgu4 2 3" xfId="152"/>
    <cellStyle name="%40 - Vurgu4 2_25.İL-EMOD-Öncelikli Yaşam" xfId="153"/>
    <cellStyle name="%40 - Vurgu4 3" xfId="154"/>
    <cellStyle name="%40 - Vurgu4 3 2" xfId="155"/>
    <cellStyle name="%40 - Vurgu4 3 3" xfId="156"/>
    <cellStyle name="%40 - Vurgu4 4" xfId="157"/>
    <cellStyle name="%40 - Vurgu4 4 2" xfId="158"/>
    <cellStyle name="%40 - Vurgu4 4 3" xfId="159"/>
    <cellStyle name="%40 - Vurgu5 5" xfId="160"/>
    <cellStyle name="%40 - Vurgu5 2" xfId="161"/>
    <cellStyle name="%40 - Vurgu5 2 2" xfId="162"/>
    <cellStyle name="%40 - Vurgu5 2 3" xfId="163"/>
    <cellStyle name="%40 - Vurgu5 2_25.İL-EMOD-Öncelikli Yaşam" xfId="164"/>
    <cellStyle name="%40 - Vurgu5 3" xfId="165"/>
    <cellStyle name="%40 - Vurgu5 3 2" xfId="166"/>
    <cellStyle name="%40 - Vurgu5 3 3" xfId="167"/>
    <cellStyle name="%40 - Vurgu5 4" xfId="168"/>
    <cellStyle name="%40 - Vurgu5 4 2" xfId="169"/>
    <cellStyle name="%40 - Vurgu5 4 3" xfId="170"/>
    <cellStyle name="%40 - Vurgu6 5" xfId="171"/>
    <cellStyle name="%40 - Vurgu6 2" xfId="172"/>
    <cellStyle name="%40 - Vurgu6 2 2" xfId="173"/>
    <cellStyle name="%40 - Vurgu6 2 3" xfId="174"/>
    <cellStyle name="%40 - Vurgu6 2_25.İL-EMOD-Öncelikli Yaşam" xfId="175"/>
    <cellStyle name="%40 - Vurgu6 3" xfId="176"/>
    <cellStyle name="%40 - Vurgu6 3 2" xfId="177"/>
    <cellStyle name="%40 - Vurgu6 3 3" xfId="178"/>
    <cellStyle name="%40 - Vurgu6 4" xfId="179"/>
    <cellStyle name="%40 - Vurgu6 4 2" xfId="180"/>
    <cellStyle name="%40 - Vurgu6 4 3" xfId="181"/>
    <cellStyle name="%60 - Vurgu1 5" xfId="182"/>
    <cellStyle name="%60 - Vurgu1 2" xfId="183"/>
    <cellStyle name="%60 - Vurgu1 3" xfId="184"/>
    <cellStyle name="%60 - Vurgu1 4" xfId="185"/>
    <cellStyle name="%20 - Vurgu2 6" xfId="186"/>
    <cellStyle name="%60 - Vurgu2 2" xfId="187"/>
    <cellStyle name="%60 - Vurgu2 3" xfId="188"/>
    <cellStyle name="%60 - Vurgu2 4" xfId="189"/>
    <cellStyle name="%60 - Vurgu3 5" xfId="190"/>
    <cellStyle name="%60 - Vurgu3 2" xfId="191"/>
    <cellStyle name="%60 - Vurgu3 3" xfId="192"/>
    <cellStyle name="%60 - Vurgu3 4" xfId="193"/>
    <cellStyle name="%60 - Vurgu4 5" xfId="194"/>
    <cellStyle name="%60 - Vurgu4 2" xfId="195"/>
    <cellStyle name="%60 - Vurgu4 3" xfId="196"/>
    <cellStyle name="%60 - Vurgu4 4" xfId="197"/>
    <cellStyle name="%60 - Vurgu5 2" xfId="198"/>
    <cellStyle name="%60 - Vurgu5 3" xfId="199"/>
    <cellStyle name="%60 - Vurgu5 4" xfId="200"/>
    <cellStyle name="%60 - Vurgu6 5" xfId="201"/>
    <cellStyle name="%60 - Vurgu6 2" xfId="202"/>
    <cellStyle name="%60 - Vurgu6 3" xfId="203"/>
    <cellStyle name="%60 - Vurgu6 4" xfId="204"/>
    <cellStyle name="Açıklama Metni 2" xfId="205"/>
    <cellStyle name="Açıklama Metni 3" xfId="206"/>
    <cellStyle name="Açıklama Metni 4" xfId="207"/>
    <cellStyle name="Ana Başlık 5" xfId="208"/>
    <cellStyle name="Ana Başlık 2" xfId="209"/>
    <cellStyle name="Ana Başlık 3" xfId="210"/>
    <cellStyle name="Ana Başlık 4" xfId="211"/>
    <cellStyle name="Bağlı Hücre 2" xfId="212"/>
    <cellStyle name="Bağlı Hücre 3" xfId="213"/>
    <cellStyle name="Bağlı Hücre 4" xfId="214"/>
    <cellStyle name="Başlık 1 5" xfId="215"/>
    <cellStyle name="Başlık 1 2" xfId="216"/>
    <cellStyle name="Başlık 1 3" xfId="217"/>
    <cellStyle name="Başlık 1 4" xfId="218"/>
    <cellStyle name="Başlık 2 5" xfId="219"/>
    <cellStyle name="Başlık 2 2" xfId="220"/>
    <cellStyle name="Başlık 2 3" xfId="221"/>
    <cellStyle name="Başlık 2 4" xfId="222"/>
    <cellStyle name="Başlık 3 5" xfId="223"/>
    <cellStyle name="Başlık 3 2" xfId="224"/>
    <cellStyle name="Başlık 3 3" xfId="225"/>
    <cellStyle name="Başlık 3 4" xfId="226"/>
    <cellStyle name="Başlık 4 5" xfId="227"/>
    <cellStyle name="Başlık 4 2" xfId="228"/>
    <cellStyle name="Başlık 4 3" xfId="229"/>
    <cellStyle name="Başlık 4 4" xfId="230"/>
    <cellStyle name="Comma 2" xfId="231"/>
    <cellStyle name="Comma 2 2" xfId="232"/>
    <cellStyle name="Çıkış 5" xfId="233"/>
    <cellStyle name="Çıkış 2" xfId="234"/>
    <cellStyle name="Çıkış 3" xfId="235"/>
    <cellStyle name="Çıkış 4" xfId="236"/>
    <cellStyle name="Giriş 5" xfId="237"/>
    <cellStyle name="Giriş 2" xfId="238"/>
    <cellStyle name="Giriş 3" xfId="239"/>
    <cellStyle name="Giriş 4" xfId="240"/>
    <cellStyle name="Hesaplama 5" xfId="241"/>
    <cellStyle name="Hesaplama 2" xfId="242"/>
    <cellStyle name="Hesaplama 3" xfId="243"/>
    <cellStyle name="Hesaplama 4" xfId="244"/>
    <cellStyle name="İşaretli Hücre 2" xfId="245"/>
    <cellStyle name="İşaretli Hücre 3" xfId="246"/>
    <cellStyle name="İşaretli Hücre 4" xfId="247"/>
    <cellStyle name="İyi 2" xfId="248"/>
    <cellStyle name="İyi 3" xfId="249"/>
    <cellStyle name="İyi 4" xfId="250"/>
    <cellStyle name="İzlenen Köprü 2" xfId="251"/>
    <cellStyle name="Köprü 2" xfId="252"/>
    <cellStyle name="Köprü 3" xfId="253"/>
    <cellStyle name="Kötü 2" xfId="254"/>
    <cellStyle name="Kötü 3" xfId="255"/>
    <cellStyle name="Kötü 4" xfId="256"/>
    <cellStyle name="Normal 10" xfId="257"/>
    <cellStyle name="Normal 10 2" xfId="258"/>
    <cellStyle name="Normal 100" xfId="259"/>
    <cellStyle name="Normal 101" xfId="260"/>
    <cellStyle name="Normal 102" xfId="261"/>
    <cellStyle name="Normal 103" xfId="262"/>
    <cellStyle name="Normal 105" xfId="263"/>
    <cellStyle name="Normal 105 2" xfId="264"/>
    <cellStyle name="Normal 106" xfId="265"/>
    <cellStyle name="Normal 107" xfId="266"/>
    <cellStyle name="Normal 108" xfId="267"/>
    <cellStyle name="Normal 109" xfId="268"/>
    <cellStyle name="Normal 11" xfId="269"/>
    <cellStyle name="Normal 11 10" xfId="270"/>
    <cellStyle name="Normal 11 11" xfId="271"/>
    <cellStyle name="Normal 11 12" xfId="272"/>
    <cellStyle name="Normal 11 2" xfId="273"/>
    <cellStyle name="Normal 11 2 2" xfId="274"/>
    <cellStyle name="Normal 11 2 3" xfId="275"/>
    <cellStyle name="Normal 11 3" xfId="276"/>
    <cellStyle name="Normal 11 3 2" xfId="277"/>
    <cellStyle name="Normal 11 3 3" xfId="278"/>
    <cellStyle name="Normal 11 4" xfId="279"/>
    <cellStyle name="Normal 11 4 2" xfId="280"/>
    <cellStyle name="Normal 11 4 3" xfId="281"/>
    <cellStyle name="Normal 11 5" xfId="282"/>
    <cellStyle name="Normal 11 5 2" xfId="283"/>
    <cellStyle name="Normal 11 5 3" xfId="284"/>
    <cellStyle name="Normal 11 6" xfId="285"/>
    <cellStyle name="Normal 11 6 2" xfId="286"/>
    <cellStyle name="Normal 11 6 3" xfId="287"/>
    <cellStyle name="Normal 11 7" xfId="288"/>
    <cellStyle name="Normal 11 7 2" xfId="289"/>
    <cellStyle name="Normal 11 7 3" xfId="290"/>
    <cellStyle name="Normal 11 8" xfId="291"/>
    <cellStyle name="Normal 11 8 2" xfId="292"/>
    <cellStyle name="Normal 11 8 3" xfId="293"/>
    <cellStyle name="Normal 11 9" xfId="294"/>
    <cellStyle name="Normal 12" xfId="295"/>
    <cellStyle name="Normal 12 2" xfId="296"/>
    <cellStyle name="Normal 12 2 2" xfId="297"/>
    <cellStyle name="Normal 12 2 3" xfId="298"/>
    <cellStyle name="Normal 12 3" xfId="299"/>
    <cellStyle name="Normal 12 4" xfId="300"/>
    <cellStyle name="Normal 13" xfId="301"/>
    <cellStyle name="Normal 13 2" xfId="302"/>
    <cellStyle name="Normal 13 2 2" xfId="303"/>
    <cellStyle name="Normal 13 2 3" xfId="304"/>
    <cellStyle name="Normal 13 3" xfId="305"/>
    <cellStyle name="Normal 13 4" xfId="306"/>
    <cellStyle name="Normal 14" xfId="307"/>
    <cellStyle name="Normal 14 2" xfId="308"/>
    <cellStyle name="Normal 14 2 2" xfId="309"/>
    <cellStyle name="Normal 14 2 3" xfId="310"/>
    <cellStyle name="Normal 14 3" xfId="311"/>
    <cellStyle name="Normal 15" xfId="312"/>
    <cellStyle name="Normal 15 2" xfId="313"/>
    <cellStyle name="Normal 16" xfId="314"/>
    <cellStyle name="Normal 16 2" xfId="315"/>
    <cellStyle name="Normal 16 2 2" xfId="316"/>
    <cellStyle name="Normal 16 2 3" xfId="317"/>
    <cellStyle name="Normal 16 3" xfId="318"/>
    <cellStyle name="Normal 17" xfId="319"/>
    <cellStyle name="Normal 17 2" xfId="320"/>
    <cellStyle name="Normal 17 2 2" xfId="321"/>
    <cellStyle name="Normal 17 2 3" xfId="322"/>
    <cellStyle name="Normal 17 3" xfId="323"/>
    <cellStyle name="Normal 18" xfId="324"/>
    <cellStyle name="Normal 18 2" xfId="325"/>
    <cellStyle name="Normal 18 3" xfId="326"/>
    <cellStyle name="Normal 18 4" xfId="327"/>
    <cellStyle name="Normal 19" xfId="328"/>
    <cellStyle name="Normal 19 2" xfId="329"/>
    <cellStyle name="Normal 19 3" xfId="330"/>
    <cellStyle name="Normal 19 4" xfId="331"/>
    <cellStyle name="Normal 2 10" xfId="332"/>
    <cellStyle name="Normal 2 10 2" xfId="333"/>
    <cellStyle name="Normal 2 10 3" xfId="334"/>
    <cellStyle name="Normal 2 11" xfId="335"/>
    <cellStyle name="Normal 2 12" xfId="336"/>
    <cellStyle name="Normal 2 13" xfId="337"/>
    <cellStyle name="Normal 2 14" xfId="338"/>
    <cellStyle name="Normal 2 15" xfId="339"/>
    <cellStyle name="Normal 2 16" xfId="340"/>
    <cellStyle name="Normal 2 17" xfId="341"/>
    <cellStyle name="Normal 2 18" xfId="342"/>
    <cellStyle name="Normal 2 19" xfId="343"/>
    <cellStyle name="Normal 2 2" xfId="344"/>
    <cellStyle name="Normal 2 2 2" xfId="345"/>
    <cellStyle name="Normal 2 2 3" xfId="346"/>
    <cellStyle name="Normal 2 2 4" xfId="347"/>
    <cellStyle name="Normal 2 3" xfId="348"/>
    <cellStyle name="Normal 2 3 2" xfId="349"/>
    <cellStyle name="Normal 2 3 2 2" xfId="350"/>
    <cellStyle name="Normal 2 3 3" xfId="351"/>
    <cellStyle name="Normal 2 4" xfId="352"/>
    <cellStyle name="Normal 2 4 10" xfId="353"/>
    <cellStyle name="Normal 2 4 11" xfId="354"/>
    <cellStyle name="Normal 2 4 12" xfId="355"/>
    <cellStyle name="Normal 2 4 2" xfId="356"/>
    <cellStyle name="Normal 2 4 2 2" xfId="357"/>
    <cellStyle name="Normal 2 4 2 3" xfId="358"/>
    <cellStyle name="Normal 2 4 2 4" xfId="359"/>
    <cellStyle name="Normal 2 4 2 5" xfId="360"/>
    <cellStyle name="Normal 2 4 3" xfId="361"/>
    <cellStyle name="Normal 2 4 3 2" xfId="362"/>
    <cellStyle name="Normal 2 4 3 3" xfId="363"/>
    <cellStyle name="Normal 2 4 4" xfId="364"/>
    <cellStyle name="Normal 2 4 4 2" xfId="365"/>
    <cellStyle name="Normal 2 4 4 3" xfId="366"/>
    <cellStyle name="Normal 2 4 5" xfId="367"/>
    <cellStyle name="Normal 2 4 5 2" xfId="368"/>
    <cellStyle name="Normal 2 4 5 3" xfId="369"/>
    <cellStyle name="Normal 2 4 6" xfId="370"/>
    <cellStyle name="Normal 2 4 6 2" xfId="371"/>
    <cellStyle name="Normal 2 4 6 3" xfId="372"/>
    <cellStyle name="Normal 2 4 7" xfId="373"/>
    <cellStyle name="Normal 2 4 7 2" xfId="374"/>
    <cellStyle name="Normal 2 4 7 3" xfId="375"/>
    <cellStyle name="Normal 2 4 8" xfId="376"/>
    <cellStyle name="Normal 2 4 8 2" xfId="377"/>
    <cellStyle name="Normal 2 4 8 3" xfId="378"/>
    <cellStyle name="Normal 2 4 9" xfId="379"/>
    <cellStyle name="Normal 2 5" xfId="380"/>
    <cellStyle name="Normal 2 5 2" xfId="381"/>
    <cellStyle name="Normal 2 5 2 2" xfId="382"/>
    <cellStyle name="Normal 2 5 3" xfId="383"/>
    <cellStyle name="Normal 2 6" xfId="384"/>
    <cellStyle name="Normal 2 6 2" xfId="385"/>
    <cellStyle name="Normal 2 6 2 2" xfId="386"/>
    <cellStyle name="Normal 2 6 3" xfId="387"/>
    <cellStyle name="Normal 2 7" xfId="388"/>
    <cellStyle name="Normal 2 7 2" xfId="389"/>
    <cellStyle name="Normal 2 7 3" xfId="390"/>
    <cellStyle name="Normal 2 8" xfId="391"/>
    <cellStyle name="Normal 2 8 2" xfId="392"/>
    <cellStyle name="Normal 2 8 3" xfId="393"/>
    <cellStyle name="Normal 2 9" xfId="394"/>
    <cellStyle name="Normal 2 9 2" xfId="395"/>
    <cellStyle name="Normal 2 9 3" xfId="396"/>
    <cellStyle name="Normal 20" xfId="397"/>
    <cellStyle name="Normal 20 2" xfId="398"/>
    <cellStyle name="Normal 20 3" xfId="399"/>
    <cellStyle name="Normal 20 4" xfId="400"/>
    <cellStyle name="Normal 21" xfId="401"/>
    <cellStyle name="Normal 21 2" xfId="402"/>
    <cellStyle name="Normal 21 3" xfId="403"/>
    <cellStyle name="Normal 21 4" xfId="404"/>
    <cellStyle name="Normal 22" xfId="405"/>
    <cellStyle name="Normal 22 2" xfId="406"/>
    <cellStyle name="Normal 22 3" xfId="407"/>
    <cellStyle name="Normal 22 4" xfId="408"/>
    <cellStyle name="Normal 23" xfId="409"/>
    <cellStyle name="Normal 23 2" xfId="410"/>
    <cellStyle name="Normal 23 3" xfId="411"/>
    <cellStyle name="Normal 23 4" xfId="412"/>
    <cellStyle name="Normal 24" xfId="413"/>
    <cellStyle name="Normal 24 2" xfId="414"/>
    <cellStyle name="Normal 24 2 2" xfId="415"/>
    <cellStyle name="Normal 24 3" xfId="416"/>
    <cellStyle name="Normal 24 3 2" xfId="417"/>
    <cellStyle name="Normal 24 4" xfId="418"/>
    <cellStyle name="Normal 24 5" xfId="419"/>
    <cellStyle name="Normal 24 6" xfId="420"/>
    <cellStyle name="Normal 25" xfId="421"/>
    <cellStyle name="Normal 25 2" xfId="422"/>
    <cellStyle name="Normal 25 2 2" xfId="423"/>
    <cellStyle name="Normal 25 2 3" xfId="424"/>
    <cellStyle name="Normal 25 2 4" xfId="425"/>
    <cellStyle name="Normal 25 3" xfId="426"/>
    <cellStyle name="Normal 25 4" xfId="427"/>
    <cellStyle name="Normal 25 5" xfId="428"/>
    <cellStyle name="Normal 25 6" xfId="429"/>
    <cellStyle name="Normal 26" xfId="430"/>
    <cellStyle name="Normal 26 2" xfId="431"/>
    <cellStyle name="Normal 26 2 2" xfId="432"/>
    <cellStyle name="Normal 26 2 3" xfId="433"/>
    <cellStyle name="Normal 26 3" xfId="434"/>
    <cellStyle name="Normal 27" xfId="435"/>
    <cellStyle name="Normal 27 2" xfId="436"/>
    <cellStyle name="Normal 27 2 2" xfId="437"/>
    <cellStyle name="Normal 27 2 3" xfId="438"/>
    <cellStyle name="Normal 27 3" xfId="439"/>
    <cellStyle name="Normal 28" xfId="440"/>
    <cellStyle name="Normal 28 2" xfId="441"/>
    <cellStyle name="Normal 28 2 2" xfId="442"/>
    <cellStyle name="Normal 28 2 3" xfId="443"/>
    <cellStyle name="Normal 28 3" xfId="444"/>
    <cellStyle name="Normal 29" xfId="445"/>
    <cellStyle name="Normal 29 2" xfId="446"/>
    <cellStyle name="Normal 29 2 2" xfId="447"/>
    <cellStyle name="Normal 29 2 3" xfId="448"/>
    <cellStyle name="Normal 29 2 4" xfId="449"/>
    <cellStyle name="Normal 29 3" xfId="450"/>
    <cellStyle name="Normal 29 4" xfId="451"/>
    <cellStyle name="Normal 29 5" xfId="452"/>
    <cellStyle name="Normal 3 8" xfId="453"/>
    <cellStyle name="Normal 3 2" xfId="454"/>
    <cellStyle name="Normal 3 2 2" xfId="455"/>
    <cellStyle name="Normal 3 2 3" xfId="456"/>
    <cellStyle name="Normal 3 3" xfId="457"/>
    <cellStyle name="Normal 3 3 2" xfId="458"/>
    <cellStyle name="Normal 3 3 3" xfId="459"/>
    <cellStyle name="Normal 3 4" xfId="460"/>
    <cellStyle name="Normal 3 4 2" xfId="461"/>
    <cellStyle name="Normal 3 4 3" xfId="462"/>
    <cellStyle name="Normal 3 5" xfId="463"/>
    <cellStyle name="Normal 3 5 2" xfId="464"/>
    <cellStyle name="Normal 3 5 3" xfId="465"/>
    <cellStyle name="Normal 3 6" xfId="466"/>
    <cellStyle name="Normal 3 7" xfId="467"/>
    <cellStyle name="Normal 30" xfId="468"/>
    <cellStyle name="Normal 30 2" xfId="469"/>
    <cellStyle name="Normal 30 3" xfId="470"/>
    <cellStyle name="Normal 30 4" xfId="471"/>
    <cellStyle name="Normal 31" xfId="472"/>
    <cellStyle name="Normal 31 2" xfId="473"/>
    <cellStyle name="Normal 31 3" xfId="474"/>
    <cellStyle name="Normal 31 4" xfId="475"/>
    <cellStyle name="Normal 32" xfId="476"/>
    <cellStyle name="Normal 32 2" xfId="477"/>
    <cellStyle name="Normal 32 3" xfId="478"/>
    <cellStyle name="Normal 32 4" xfId="479"/>
    <cellStyle name="Normal 33" xfId="480"/>
    <cellStyle name="Normal 33 2" xfId="481"/>
    <cellStyle name="Normal 33 3" xfId="482"/>
    <cellStyle name="Normal 33 4" xfId="483"/>
    <cellStyle name="Normal 34" xfId="484"/>
    <cellStyle name="Normal 34 2" xfId="485"/>
    <cellStyle name="Normal 34 3" xfId="486"/>
    <cellStyle name="Normal 34 4" xfId="487"/>
    <cellStyle name="Normal 35" xfId="488"/>
    <cellStyle name="Normal 35 2" xfId="489"/>
    <cellStyle name="Normal 35 3" xfId="490"/>
    <cellStyle name="Normal 35 4" xfId="491"/>
    <cellStyle name="Normal 36" xfId="492"/>
    <cellStyle name="Normal 36 2" xfId="493"/>
    <cellStyle name="Normal 36 3" xfId="494"/>
    <cellStyle name="Normal 36 4" xfId="495"/>
    <cellStyle name="Normal 37" xfId="496"/>
    <cellStyle name="Normal 37 2" xfId="497"/>
    <cellStyle name="Normal 37 3" xfId="498"/>
    <cellStyle name="Normal 37 4" xfId="499"/>
    <cellStyle name="Normal 38" xfId="500"/>
    <cellStyle name="Normal 38 2" xfId="501"/>
    <cellStyle name="Normal 38 3" xfId="502"/>
    <cellStyle name="Normal 39" xfId="503"/>
    <cellStyle name="Normal 39 2" xfId="504"/>
    <cellStyle name="Normal 39 3" xfId="505"/>
    <cellStyle name="Normal 4" xfId="506"/>
    <cellStyle name="Normal 4 2" xfId="507"/>
    <cellStyle name="Normal 4 2_25.İL-EMOD-Öncelikli Yaşam" xfId="508"/>
    <cellStyle name="Normal 4 3" xfId="509"/>
    <cellStyle name="Normal 4 3 10" xfId="510"/>
    <cellStyle name="Normal 4 3 10 2" xfId="511"/>
    <cellStyle name="Normal 4 3 10 3" xfId="512"/>
    <cellStyle name="Normal 4 3 11" xfId="513"/>
    <cellStyle name="Normal 4 3 12" xfId="514"/>
    <cellStyle name="Normal 4 3 13" xfId="515"/>
    <cellStyle name="Normal 4 3 2" xfId="516"/>
    <cellStyle name="Normal 4 3 2 10" xfId="517"/>
    <cellStyle name="Normal 4 3 2 11" xfId="518"/>
    <cellStyle name="Normal 4 3 2 2" xfId="519"/>
    <cellStyle name="Normal 4 3 2 2 2" xfId="520"/>
    <cellStyle name="Normal 4 3 2 2 3" xfId="521"/>
    <cellStyle name="Normal 4 3 2 2 4" xfId="522"/>
    <cellStyle name="Normal 4 3 2 3" xfId="523"/>
    <cellStyle name="Normal 4 3 2 3 2" xfId="524"/>
    <cellStyle name="Normal 4 3 2 3 3" xfId="525"/>
    <cellStyle name="Normal 4 3 2 4" xfId="526"/>
    <cellStyle name="Normal 4 3 2 4 2" xfId="527"/>
    <cellStyle name="Normal 4 3 2 4 3" xfId="528"/>
    <cellStyle name="Normal 4 3 2 5" xfId="529"/>
    <cellStyle name="Normal 4 3 2 5 2" xfId="530"/>
    <cellStyle name="Normal 4 3 2 5 3" xfId="531"/>
    <cellStyle name="Normal 4 3 2 6" xfId="532"/>
    <cellStyle name="Normal 4 3 2 6 2" xfId="533"/>
    <cellStyle name="Normal 4 3 2 6 3" xfId="534"/>
    <cellStyle name="Normal 4 3 2 7" xfId="535"/>
    <cellStyle name="Normal 4 3 2 7 2" xfId="536"/>
    <cellStyle name="Normal 4 3 2 7 3" xfId="537"/>
    <cellStyle name="Normal 4 3 2 8" xfId="538"/>
    <cellStyle name="Normal 4 3 2 8 2" xfId="539"/>
    <cellStyle name="Normal 4 3 2 8 3" xfId="540"/>
    <cellStyle name="Normal 4 3 2 9" xfId="541"/>
    <cellStyle name="Normal 4 3 3" xfId="542"/>
    <cellStyle name="Normal 4 3 3 2" xfId="543"/>
    <cellStyle name="Normal 4 3 3 3" xfId="544"/>
    <cellStyle name="Normal 4 3 3 4" xfId="545"/>
    <cellStyle name="Normal 4 3 4" xfId="546"/>
    <cellStyle name="Normal 4 3 4 10" xfId="547"/>
    <cellStyle name="Normal 4 3 4 11" xfId="548"/>
    <cellStyle name="Normal 4 3 4 2" xfId="549"/>
    <cellStyle name="Normal 4 3 4 2 2" xfId="550"/>
    <cellStyle name="Normal 4 3 4 2 3" xfId="551"/>
    <cellStyle name="Normal 4 3 4 2 4" xfId="552"/>
    <cellStyle name="Normal 4 3 4 3" xfId="553"/>
    <cellStyle name="Normal 4 3 4 3 2" xfId="554"/>
    <cellStyle name="Normal 4 3 4 3 3" xfId="555"/>
    <cellStyle name="Normal 4 3 4 4" xfId="556"/>
    <cellStyle name="Normal 4 3 4 4 2" xfId="557"/>
    <cellStyle name="Normal 4 3 4 4 3" xfId="558"/>
    <cellStyle name="Normal 4 3 4 5" xfId="559"/>
    <cellStyle name="Normal 4 3 4 5 2" xfId="560"/>
    <cellStyle name="Normal 4 3 4 5 3" xfId="561"/>
    <cellStyle name="Normal 4 3 4 6" xfId="562"/>
    <cellStyle name="Normal 4 3 4 6 2" xfId="563"/>
    <cellStyle name="Normal 4 3 4 6 3" xfId="564"/>
    <cellStyle name="Normal 4 3 4 7" xfId="565"/>
    <cellStyle name="Normal 4 3 4 7 2" xfId="566"/>
    <cellStyle name="Normal 4 3 4 7 3" xfId="567"/>
    <cellStyle name="Normal 4 3 4 8" xfId="568"/>
    <cellStyle name="Normal 4 3 4 8 2" xfId="569"/>
    <cellStyle name="Normal 4 3 4 8 3" xfId="570"/>
    <cellStyle name="Normal 4 3 4 9" xfId="571"/>
    <cellStyle name="Normal 4 3 5" xfId="572"/>
    <cellStyle name="Normal 4 3 5 2" xfId="573"/>
    <cellStyle name="Normal 4 3 5 3" xfId="574"/>
    <cellStyle name="Normal 4 3 5 4" xfId="575"/>
    <cellStyle name="Normal 4 3 6" xfId="576"/>
    <cellStyle name="Normal 4 3 6 2" xfId="577"/>
    <cellStyle name="Normal 4 3 6 3" xfId="578"/>
    <cellStyle name="Normal 4 3 7" xfId="579"/>
    <cellStyle name="Normal 4 3 7 2" xfId="580"/>
    <cellStyle name="Normal 4 3 7 3" xfId="581"/>
    <cellStyle name="Normal 4 3 8" xfId="582"/>
    <cellStyle name="Normal 4 3 8 2" xfId="583"/>
    <cellStyle name="Normal 4 3 8 3" xfId="584"/>
    <cellStyle name="Normal 4 3 9" xfId="585"/>
    <cellStyle name="Normal 4 3 9 2" xfId="586"/>
    <cellStyle name="Normal 4 3 9 3" xfId="587"/>
    <cellStyle name="Normal 4 4" xfId="588"/>
    <cellStyle name="Normal 4 5" xfId="589"/>
    <cellStyle name="Normal 4_25.İL-EMOD-Öncelikli Yaşam" xfId="590"/>
    <cellStyle name="Normal 40" xfId="591"/>
    <cellStyle name="Normal 40 2" xfId="592"/>
    <cellStyle name="Normal 40 3" xfId="593"/>
    <cellStyle name="Normal 41" xfId="594"/>
    <cellStyle name="Normal 41 2" xfId="595"/>
    <cellStyle name="Normal 41 3" xfId="596"/>
    <cellStyle name="Normal 42" xfId="597"/>
    <cellStyle name="Normal 42 2" xfId="598"/>
    <cellStyle name="Normal 42 3" xfId="599"/>
    <cellStyle name="Normal 43" xfId="600"/>
    <cellStyle name="Normal 43 2" xfId="601"/>
    <cellStyle name="Normal 43 3" xfId="602"/>
    <cellStyle name="Normal 44" xfId="603"/>
    <cellStyle name="Normal 44 2" xfId="604"/>
    <cellStyle name="Normal 44 3" xfId="605"/>
    <cellStyle name="Normal 45" xfId="606"/>
    <cellStyle name="Normal 45 2" xfId="607"/>
    <cellStyle name="Normal 45 3" xfId="608"/>
    <cellStyle name="Normal 46" xfId="609"/>
    <cellStyle name="Normal 46 2" xfId="610"/>
    <cellStyle name="Normal 46 3" xfId="611"/>
    <cellStyle name="Normal 47" xfId="612"/>
    <cellStyle name="Normal 47 2" xfId="613"/>
    <cellStyle name="Normal 47 3" xfId="614"/>
    <cellStyle name="Normal 48" xfId="615"/>
    <cellStyle name="Normal 48 2" xfId="616"/>
    <cellStyle name="Normal 48 3" xfId="617"/>
    <cellStyle name="Normal 49" xfId="618"/>
    <cellStyle name="Normal 49 2" xfId="619"/>
    <cellStyle name="Normal 49 3" xfId="620"/>
    <cellStyle name="Normal 5" xfId="621"/>
    <cellStyle name="Normal 5 2" xfId="622"/>
    <cellStyle name="Normal 5 3" xfId="623"/>
    <cellStyle name="Normal 5 4" xfId="624"/>
    <cellStyle name="Normal 5 5" xfId="625"/>
    <cellStyle name="Normal 5 6" xfId="626"/>
    <cellStyle name="Normal 5 7" xfId="627"/>
    <cellStyle name="Normal 50" xfId="628"/>
    <cellStyle name="Normal 50 2" xfId="629"/>
    <cellStyle name="Normal 50 3" xfId="630"/>
    <cellStyle name="Normal 51" xfId="631"/>
    <cellStyle name="Normal 51 2" xfId="632"/>
    <cellStyle name="Normal 51 3" xfId="633"/>
    <cellStyle name="Normal 52" xfId="634"/>
    <cellStyle name="Normal 52 2" xfId="635"/>
    <cellStyle name="Normal 52 3" xfId="636"/>
    <cellStyle name="Normal 53" xfId="637"/>
    <cellStyle name="Normal 53 2" xfId="638"/>
    <cellStyle name="Normal 53 3" xfId="639"/>
    <cellStyle name="Normal 54" xfId="640"/>
    <cellStyle name="Normal 54 2" xfId="641"/>
    <cellStyle name="Normal 54 3" xfId="642"/>
    <cellStyle name="Normal 55" xfId="643"/>
    <cellStyle name="Normal 55 2" xfId="644"/>
    <cellStyle name="Normal 55 3" xfId="645"/>
    <cellStyle name="Normal 56" xfId="646"/>
    <cellStyle name="Normal 56 2" xfId="647"/>
    <cellStyle name="Normal 56 3" xfId="648"/>
    <cellStyle name="Normal 57" xfId="649"/>
    <cellStyle name="Normal 57 2" xfId="650"/>
    <cellStyle name="Normal 57 3" xfId="651"/>
    <cellStyle name="Normal 58" xfId="652"/>
    <cellStyle name="Normal 58 2" xfId="653"/>
    <cellStyle name="Normal 58 3" xfId="654"/>
    <cellStyle name="Normal 59" xfId="655"/>
    <cellStyle name="Normal 59 2" xfId="656"/>
    <cellStyle name="Normal 59 3" xfId="657"/>
    <cellStyle name="Normal 6" xfId="658"/>
    <cellStyle name="Normal 6 10" xfId="659"/>
    <cellStyle name="Normal 6 11" xfId="660"/>
    <cellStyle name="Normal 6 12" xfId="661"/>
    <cellStyle name="Normal 6 2" xfId="662"/>
    <cellStyle name="Normal 6 2 2" xfId="663"/>
    <cellStyle name="Normal 6 2 3" xfId="664"/>
    <cellStyle name="Normal 6 2 4" xfId="665"/>
    <cellStyle name="Normal 6 3" xfId="666"/>
    <cellStyle name="Normal 6 3 2" xfId="667"/>
    <cellStyle name="Normal 6 3 3" xfId="668"/>
    <cellStyle name="Normal 6 3 4" xfId="669"/>
    <cellStyle name="Normal 6 4" xfId="670"/>
    <cellStyle name="Normal 6 4 2" xfId="671"/>
    <cellStyle name="Normal 6 4 3" xfId="672"/>
    <cellStyle name="Normal 6 4 4" xfId="673"/>
    <cellStyle name="Normal 6 5" xfId="674"/>
    <cellStyle name="Normal 6 5 2" xfId="675"/>
    <cellStyle name="Normal 6 5 3" xfId="676"/>
    <cellStyle name="Normal 6 6" xfId="677"/>
    <cellStyle name="Normal 6 6 2" xfId="678"/>
    <cellStyle name="Normal 6 6 2 2" xfId="679"/>
    <cellStyle name="Normal 6 6 2 3" xfId="680"/>
    <cellStyle name="Normal 6 6 3" xfId="681"/>
    <cellStyle name="Normal 6 6 4" xfId="682"/>
    <cellStyle name="Normal 6 7" xfId="683"/>
    <cellStyle name="Normal 6 7 2" xfId="684"/>
    <cellStyle name="Normal 6 7 3" xfId="685"/>
    <cellStyle name="Normal 6 8" xfId="686"/>
    <cellStyle name="Normal 6 8 2" xfId="687"/>
    <cellStyle name="Normal 6 8 3" xfId="688"/>
    <cellStyle name="Normal 6 9" xfId="689"/>
    <cellStyle name="Normal 60" xfId="690"/>
    <cellStyle name="Normal 60 2" xfId="691"/>
    <cellStyle name="Normal 60 3" xfId="692"/>
    <cellStyle name="Normal 61" xfId="693"/>
    <cellStyle name="Normal 61 2" xfId="694"/>
    <cellStyle name="Normal 61 3" xfId="695"/>
    <cellStyle name="Normal 62" xfId="696"/>
    <cellStyle name="Normal 62 2" xfId="697"/>
    <cellStyle name="Normal 62 3" xfId="698"/>
    <cellStyle name="Normal 63" xfId="699"/>
    <cellStyle name="Normal 63 2" xfId="700"/>
    <cellStyle name="Normal 63 3" xfId="701"/>
    <cellStyle name="Normal 64" xfId="702"/>
    <cellStyle name="Normal 65" xfId="703"/>
    <cellStyle name="Normal 65 2" xfId="704"/>
    <cellStyle name="Normal 65 3" xfId="705"/>
    <cellStyle name="Normal 66" xfId="706"/>
    <cellStyle name="Normal 66 2" xfId="707"/>
    <cellStyle name="Normal 66 3" xfId="708"/>
    <cellStyle name="Normal 67" xfId="709"/>
    <cellStyle name="Normal 67 2" xfId="710"/>
    <cellStyle name="Normal 67 3" xfId="711"/>
    <cellStyle name="Normal 68" xfId="712"/>
    <cellStyle name="Normal 68 2" xfId="713"/>
    <cellStyle name="Normal 68 3" xfId="714"/>
    <cellStyle name="Normal 69" xfId="715"/>
    <cellStyle name="Normal 69 2" xfId="716"/>
    <cellStyle name="Normal 69 3" xfId="717"/>
    <cellStyle name="Normal 7" xfId="718"/>
    <cellStyle name="Normal 7 2" xfId="719"/>
    <cellStyle name="Normal 70" xfId="720"/>
    <cellStyle name="Normal 70 2" xfId="721"/>
    <cellStyle name="Normal 70 3" xfId="722"/>
    <cellStyle name="Normal 71" xfId="723"/>
    <cellStyle name="Normal 71 2" xfId="724"/>
    <cellStyle name="Normal 71 3" xfId="725"/>
    <cellStyle name="Normal 72" xfId="726"/>
    <cellStyle name="Normal 72 2" xfId="727"/>
    <cellStyle name="Normal 72 3" xfId="728"/>
    <cellStyle name="Normal 73" xfId="729"/>
    <cellStyle name="Normal 73 2" xfId="730"/>
    <cellStyle name="Normal 73 3" xfId="731"/>
    <cellStyle name="Normal 74" xfId="732"/>
    <cellStyle name="Normal 74 2" xfId="733"/>
    <cellStyle name="Normal 74 3" xfId="734"/>
    <cellStyle name="Normal 75" xfId="735"/>
    <cellStyle name="Normal 75 2" xfId="736"/>
    <cellStyle name="Normal 75 3" xfId="737"/>
    <cellStyle name="Normal 76" xfId="738"/>
    <cellStyle name="Normal 76 2" xfId="739"/>
    <cellStyle name="Normal 76 3" xfId="740"/>
    <cellStyle name="Normal 77" xfId="741"/>
    <cellStyle name="Normal 77 2" xfId="742"/>
    <cellStyle name="Normal 77 3" xfId="743"/>
    <cellStyle name="Normal 78" xfId="744"/>
    <cellStyle name="Normal 78 2" xfId="745"/>
    <cellStyle name="Normal 78 3" xfId="746"/>
    <cellStyle name="Normal 79" xfId="747"/>
    <cellStyle name="Normal 79 2" xfId="748"/>
    <cellStyle name="Normal 79 3" xfId="749"/>
    <cellStyle name="Normal 8" xfId="750"/>
    <cellStyle name="Normal 8 2" xfId="751"/>
    <cellStyle name="Normal 80" xfId="752"/>
    <cellStyle name="Normal 80 2" xfId="753"/>
    <cellStyle name="Normal 80 3" xfId="754"/>
    <cellStyle name="Normal 81" xfId="755"/>
    <cellStyle name="Normal 81 2" xfId="756"/>
    <cellStyle name="Normal 81 3" xfId="757"/>
    <cellStyle name="Normal 82" xfId="758"/>
    <cellStyle name="Normal 82 2" xfId="759"/>
    <cellStyle name="Normal 82 3" xfId="760"/>
    <cellStyle name="Normal 83" xfId="761"/>
    <cellStyle name="Normal 83 2" xfId="762"/>
    <cellStyle name="Normal 83 3" xfId="763"/>
    <cellStyle name="Normal 84" xfId="764"/>
    <cellStyle name="Normal 84 2" xfId="765"/>
    <cellStyle name="Normal 84 3" xfId="766"/>
    <cellStyle name="Normal 85" xfId="767"/>
    <cellStyle name="Normal 85 2" xfId="768"/>
    <cellStyle name="Normal 85 3" xfId="769"/>
    <cellStyle name="Normal 86" xfId="770"/>
    <cellStyle name="Normal 86 2" xfId="771"/>
    <cellStyle name="Normal 86 3" xfId="772"/>
    <cellStyle name="Normal 87" xfId="773"/>
    <cellStyle name="Normal 87 2" xfId="774"/>
    <cellStyle name="Normal 87 3" xfId="775"/>
    <cellStyle name="Normal 88" xfId="776"/>
    <cellStyle name="Normal 88 2" xfId="777"/>
    <cellStyle name="Normal 88 3" xfId="778"/>
    <cellStyle name="Normal 89" xfId="779"/>
    <cellStyle name="Normal 89 2" xfId="780"/>
    <cellStyle name="Normal 89 3" xfId="781"/>
    <cellStyle name="Normal 9" xfId="782"/>
    <cellStyle name="Normal 9 2" xfId="783"/>
    <cellStyle name="Normal 9 2 2" xfId="784"/>
    <cellStyle name="Normal 9 2 3" xfId="785"/>
    <cellStyle name="Normal 9 3" xfId="786"/>
    <cellStyle name="Normal 9 4" xfId="787"/>
    <cellStyle name="Normal 90" xfId="788"/>
    <cellStyle name="Normal 90 2" xfId="789"/>
    <cellStyle name="Normal 90 3" xfId="790"/>
    <cellStyle name="Normal 91" xfId="791"/>
    <cellStyle name="Normal 91 2" xfId="792"/>
    <cellStyle name="Normal 91 3" xfId="793"/>
    <cellStyle name="Normal 92" xfId="794"/>
    <cellStyle name="Normal 92 2" xfId="795"/>
    <cellStyle name="Normal 92 3" xfId="796"/>
    <cellStyle name="Normal 93" xfId="797"/>
    <cellStyle name="Normal 93 2" xfId="798"/>
    <cellStyle name="Normal 93 3" xfId="799"/>
    <cellStyle name="Normal 94" xfId="800"/>
    <cellStyle name="Normal 94 2" xfId="801"/>
    <cellStyle name="Normal 94 3" xfId="802"/>
    <cellStyle name="Normal 95" xfId="803"/>
    <cellStyle name="Normal 95 2" xfId="804"/>
    <cellStyle name="Normal 95 3" xfId="805"/>
    <cellStyle name="Normal 96" xfId="806"/>
    <cellStyle name="Normal 96 2" xfId="807"/>
    <cellStyle name="Normal 96 3" xfId="808"/>
    <cellStyle name="Normal 97" xfId="809"/>
    <cellStyle name="Normal 97 2" xfId="810"/>
    <cellStyle name="Normal 97 3" xfId="811"/>
    <cellStyle name="Normal 98" xfId="812"/>
    <cellStyle name="Normal 98 2" xfId="813"/>
    <cellStyle name="Normal 98 3" xfId="814"/>
    <cellStyle name="Normal 99" xfId="815"/>
    <cellStyle name="%20 - Vurgu1 6" xfId="816"/>
    <cellStyle name="Not 2" xfId="817"/>
    <cellStyle name="Not 3" xfId="818"/>
    <cellStyle name="Not 3 2" xfId="819"/>
    <cellStyle name="Not 3_25.İL-EMOD-Öncelikli Yaşam" xfId="820"/>
    <cellStyle name="Not 4" xfId="821"/>
    <cellStyle name="Nötr 2" xfId="822"/>
    <cellStyle name="Nötr 3" xfId="823"/>
    <cellStyle name="Nötr 4" xfId="824"/>
    <cellStyle name="Stil 1" xfId="825"/>
    <cellStyle name="Toplam 5" xfId="826"/>
    <cellStyle name="Toplam 2" xfId="827"/>
    <cellStyle name="Toplam 3" xfId="828"/>
    <cellStyle name="Toplam 4" xfId="829"/>
    <cellStyle name="Uyarı Metni 2" xfId="830"/>
    <cellStyle name="Uyarı Metni 3" xfId="831"/>
    <cellStyle name="Uyarı Metni 4" xfId="832"/>
    <cellStyle name="Virgül 7" xfId="833"/>
    <cellStyle name="Virgül 2" xfId="834"/>
    <cellStyle name="Virgül 3" xfId="835"/>
    <cellStyle name="Virgül 3 2" xfId="836"/>
    <cellStyle name="Virgül 4" xfId="837"/>
    <cellStyle name="Virgül 4 2" xfId="838"/>
    <cellStyle name="Virgül 5" xfId="839"/>
    <cellStyle name="Virgül 6" xfId="840"/>
    <cellStyle name="Vurgu1 5" xfId="841"/>
    <cellStyle name="Vurgu1 2" xfId="842"/>
    <cellStyle name="Vurgu1 3" xfId="843"/>
    <cellStyle name="Vurgu1 4" xfId="844"/>
    <cellStyle name="Vurgu2 2" xfId="845"/>
    <cellStyle name="Vurgu2 3" xfId="846"/>
    <cellStyle name="Vurgu2 4" xfId="847"/>
    <cellStyle name="Vurgu3 2" xfId="848"/>
    <cellStyle name="Vurgu3 3" xfId="849"/>
    <cellStyle name="Vurgu3 4" xfId="850"/>
    <cellStyle name="Vurgu4 5" xfId="851"/>
    <cellStyle name="Vurgu4 2" xfId="852"/>
    <cellStyle name="Vurgu4 3" xfId="853"/>
    <cellStyle name="Vurgu4 4" xfId="854"/>
    <cellStyle name="Vurgu5 2" xfId="855"/>
    <cellStyle name="Vurgu5 3" xfId="856"/>
    <cellStyle name="Vurgu5 4" xfId="857"/>
    <cellStyle name="Vurgu6 2" xfId="858"/>
    <cellStyle name="Vurgu6 3" xfId="859"/>
    <cellStyle name="Vurgu6 4" xfId="860"/>
    <cellStyle name="Yüzde 2" xfId="861"/>
    <cellStyle name="Yüzde 2 2" xfId="862"/>
    <cellStyle name="Yüzde 2 3" xfId="863"/>
    <cellStyle name="Yüzde 3" xfId="864"/>
    <cellStyle name="Yüzde 4" xfId="865"/>
    <cellStyle name="Yüzde 4 2" xfId="866"/>
    <cellStyle name="%20 - Vurgu3 6" xfId="867"/>
    <cellStyle name="%20 - Vurgu4 6" xfId="868"/>
    <cellStyle name="%20 - Vurgu5 6" xfId="869"/>
    <cellStyle name="%20 - Vurgu6 6" xfId="870"/>
    <cellStyle name="%40 - Vurgu1 6" xfId="871"/>
    <cellStyle name="%40 - Vurgu3 6" xfId="872"/>
    <cellStyle name="%40 - Vurgu4 6" xfId="873"/>
    <cellStyle name="%40 - Vurgu5 6" xfId="874"/>
    <cellStyle name="%40 - Vurgu6 6" xfId="875"/>
    <cellStyle name="%40 - Vurgu6 7" xfId="876"/>
    <cellStyle name="%40 - Vurgu5 7" xfId="877"/>
    <cellStyle name="%40 - Vurgu4 7" xfId="878"/>
    <cellStyle name="%40 - Vurgu3 7" xfId="879"/>
    <cellStyle name="%40 - Vurgu1 7" xfId="880"/>
    <cellStyle name="%20 - Vurgu6 7" xfId="881"/>
    <cellStyle name="%20 - Vurgu5 7" xfId="882"/>
    <cellStyle name="%20 - Vurgu4 7" xfId="883"/>
    <cellStyle name="%20 - Vurgu3 7" xfId="884"/>
    <cellStyle name="%20 - Vurgu2 7" xfId="885"/>
    <cellStyle name="%20 - Vurgu1 7" xfId="886"/>
    <cellStyle name="%20 - Vurgu6 8" xfId="887"/>
    <cellStyle name="%40 - Vurgu1 8" xfId="888"/>
    <cellStyle name="%20 - Vurgu1 8" xfId="889"/>
    <cellStyle name="%40 - Vurgu6 8" xfId="890"/>
    <cellStyle name="%20 - Vurgu4 8" xfId="891"/>
    <cellStyle name="%40 - Vurgu5 8" xfId="892"/>
    <cellStyle name="%40 - Vurgu4 8" xfId="893"/>
    <cellStyle name="%40 - Vurgu3 8" xfId="894"/>
    <cellStyle name="Normal 110 2" xfId="895"/>
    <cellStyle name="Virgül 7 2" xfId="896"/>
    <cellStyle name="%20 - Vurgu5 8" xfId="897"/>
    <cellStyle name="%20 - Vurgu3 8" xfId="8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86"/>
  <sheetViews>
    <sheetView zoomScale="95" zoomScaleNormal="95" workbookViewId="0" topLeftCell="A1">
      <pane ySplit="1" topLeftCell="A63" activePane="bottomLeft" state="frozen"/>
      <selection pane="bottomLeft" activeCell="A82" sqref="A82"/>
    </sheetView>
  </sheetViews>
  <sheetFormatPr defaultColWidth="8.8515625" defaultRowHeight="15"/>
  <cols>
    <col min="1" max="1" width="9.140625" style="8" customWidth="1"/>
    <col min="2" max="2" width="17.7109375" style="8" bestFit="1" customWidth="1"/>
    <col min="3" max="3" width="11.57421875" style="8" bestFit="1" customWidth="1"/>
    <col min="4" max="4" width="15.57421875" style="8" bestFit="1" customWidth="1"/>
    <col min="5" max="5" width="17.7109375" style="8" bestFit="1" customWidth="1"/>
    <col min="6" max="6" width="12.8515625" style="8" bestFit="1" customWidth="1"/>
    <col min="7" max="7" width="18.00390625" style="8" customWidth="1"/>
    <col min="8" max="8" width="14.57421875" style="8" bestFit="1" customWidth="1"/>
    <col min="9" max="9" width="11.421875" style="8" bestFit="1" customWidth="1"/>
    <col min="10" max="10" width="8.8515625" style="8" customWidth="1"/>
    <col min="11" max="11" width="9.140625" style="8" bestFit="1" customWidth="1"/>
    <col min="12" max="14" width="8.8515625" style="8" customWidth="1"/>
    <col min="15" max="15" width="10.140625" style="8" bestFit="1" customWidth="1"/>
    <col min="16" max="16384" width="8.8515625" style="8" customWidth="1"/>
  </cols>
  <sheetData>
    <row r="1" spans="1:9" ht="15" thickBot="1">
      <c r="A1" s="50" t="s">
        <v>0</v>
      </c>
      <c r="B1" s="56" t="s">
        <v>256</v>
      </c>
      <c r="C1" s="56" t="s">
        <v>257</v>
      </c>
      <c r="D1" s="69" t="s">
        <v>262</v>
      </c>
      <c r="E1" s="69" t="s">
        <v>266</v>
      </c>
      <c r="F1" s="72" t="s">
        <v>260</v>
      </c>
      <c r="G1" s="72" t="s">
        <v>261</v>
      </c>
      <c r="H1" s="73" t="s">
        <v>259</v>
      </c>
      <c r="I1" s="73" t="s">
        <v>258</v>
      </c>
    </row>
    <row r="2" spans="1:16" ht="15">
      <c r="A2" s="51">
        <v>39722</v>
      </c>
      <c r="B2" s="57">
        <v>9119936</v>
      </c>
      <c r="C2" s="65">
        <f>(B2/$B$2)*100</f>
        <v>100</v>
      </c>
      <c r="D2" s="57">
        <v>1910373</v>
      </c>
      <c r="E2" s="65">
        <f aca="true" t="shared" si="0" ref="E2:E65">(D2/$D$2)*100</f>
        <v>100</v>
      </c>
      <c r="F2" s="57">
        <v>1137405</v>
      </c>
      <c r="G2" s="65">
        <f>(F2/$F$2)*100</f>
        <v>100</v>
      </c>
      <c r="H2" s="57">
        <v>2187772</v>
      </c>
      <c r="I2" s="74">
        <f>(H2/$H$2)*100</f>
        <v>100</v>
      </c>
      <c r="J2" s="9"/>
      <c r="K2" s="20"/>
      <c r="O2" s="19"/>
      <c r="P2" s="10"/>
    </row>
    <row r="3" spans="1:16" ht="15">
      <c r="A3" s="52">
        <v>39753</v>
      </c>
      <c r="B3" s="58">
        <v>9022823</v>
      </c>
      <c r="C3" s="66">
        <f aca="true" t="shared" si="1" ref="C3:C66">(B3/$B$2)*100</f>
        <v>98.93515700110176</v>
      </c>
      <c r="D3" s="58">
        <v>1911654</v>
      </c>
      <c r="E3" s="66">
        <f t="shared" si="0"/>
        <v>100.06705496779948</v>
      </c>
      <c r="F3" s="58">
        <v>1140518</v>
      </c>
      <c r="G3" s="66">
        <f aca="true" t="shared" si="2" ref="G3:G66">(F3/$F$2)*100</f>
        <v>100.27369318756291</v>
      </c>
      <c r="H3" s="58">
        <v>2199425</v>
      </c>
      <c r="I3" s="75">
        <f aca="true" t="shared" si="3" ref="I3:I66">(H3/$H$2)*100</f>
        <v>100.53264234115804</v>
      </c>
      <c r="J3" s="9"/>
      <c r="K3" s="20"/>
      <c r="O3" s="19"/>
      <c r="P3" s="10"/>
    </row>
    <row r="4" spans="1:16" ht="15">
      <c r="A4" s="52">
        <v>39783</v>
      </c>
      <c r="B4" s="58">
        <v>8802989</v>
      </c>
      <c r="C4" s="66">
        <f t="shared" si="1"/>
        <v>96.5246795591548</v>
      </c>
      <c r="D4" s="58">
        <v>1897864</v>
      </c>
      <c r="E4" s="66">
        <f t="shared" si="0"/>
        <v>99.34520640733511</v>
      </c>
      <c r="F4" s="58">
        <v>1141467</v>
      </c>
      <c r="G4" s="66">
        <f t="shared" si="2"/>
        <v>100.35712872723437</v>
      </c>
      <c r="H4" s="58">
        <v>2205676</v>
      </c>
      <c r="I4" s="75">
        <f t="shared" si="3"/>
        <v>100.81836681336081</v>
      </c>
      <c r="J4" s="9"/>
      <c r="K4" s="20"/>
      <c r="O4" s="19"/>
      <c r="P4" s="10"/>
    </row>
    <row r="5" spans="1:16" ht="15">
      <c r="A5" s="52">
        <v>39814</v>
      </c>
      <c r="B5" s="58">
        <v>8481011</v>
      </c>
      <c r="C5" s="66">
        <f t="shared" si="1"/>
        <v>92.99419425750357</v>
      </c>
      <c r="D5" s="58">
        <v>1912296</v>
      </c>
      <c r="E5" s="66">
        <f t="shared" si="0"/>
        <v>100.10066097039687</v>
      </c>
      <c r="F5" s="58">
        <v>1144082</v>
      </c>
      <c r="G5" s="66">
        <f t="shared" si="2"/>
        <v>100.58703803834166</v>
      </c>
      <c r="H5" s="58">
        <v>2208984</v>
      </c>
      <c r="I5" s="75">
        <f t="shared" si="3"/>
        <v>100.96957086935933</v>
      </c>
      <c r="J5" s="9"/>
      <c r="K5" s="20"/>
      <c r="O5" s="19"/>
      <c r="P5" s="10"/>
    </row>
    <row r="6" spans="1:16" ht="15">
      <c r="A6" s="52">
        <v>39845</v>
      </c>
      <c r="B6" s="58">
        <v>8362290</v>
      </c>
      <c r="C6" s="66">
        <f t="shared" si="1"/>
        <v>91.69241977136681</v>
      </c>
      <c r="D6" s="58">
        <v>1918636</v>
      </c>
      <c r="E6" s="66">
        <f t="shared" si="0"/>
        <v>100.4325333324958</v>
      </c>
      <c r="F6" s="58">
        <v>1146634</v>
      </c>
      <c r="G6" s="66">
        <f t="shared" si="2"/>
        <v>100.81140842531904</v>
      </c>
      <c r="H6" s="58">
        <v>2213460</v>
      </c>
      <c r="I6" s="75">
        <f t="shared" si="3"/>
        <v>101.17416257269953</v>
      </c>
      <c r="J6" s="9"/>
      <c r="K6" s="20"/>
      <c r="O6" s="19"/>
      <c r="P6" s="10"/>
    </row>
    <row r="7" spans="1:16" ht="15">
      <c r="A7" s="52">
        <v>39873</v>
      </c>
      <c r="B7" s="58">
        <v>8410234</v>
      </c>
      <c r="C7" s="66">
        <f t="shared" si="1"/>
        <v>92.2181252149138</v>
      </c>
      <c r="D7" s="58">
        <v>1916016</v>
      </c>
      <c r="E7" s="66">
        <f t="shared" si="0"/>
        <v>100.29538734058741</v>
      </c>
      <c r="F7" s="58">
        <v>1150295</v>
      </c>
      <c r="G7" s="66">
        <f t="shared" si="2"/>
        <v>101.13328146086926</v>
      </c>
      <c r="H7" s="58">
        <v>2279020</v>
      </c>
      <c r="I7" s="75">
        <f t="shared" si="3"/>
        <v>104.17081853136432</v>
      </c>
      <c r="J7" s="9"/>
      <c r="K7" s="20"/>
      <c r="O7" s="19"/>
      <c r="P7" s="10"/>
    </row>
    <row r="8" spans="1:16" ht="15">
      <c r="A8" s="52">
        <v>39904</v>
      </c>
      <c r="B8" s="58">
        <v>8503053</v>
      </c>
      <c r="C8" s="66">
        <f t="shared" si="1"/>
        <v>93.23588455006701</v>
      </c>
      <c r="D8" s="58">
        <v>1931510</v>
      </c>
      <c r="E8" s="66">
        <f t="shared" si="0"/>
        <v>101.10643314159067</v>
      </c>
      <c r="F8" s="58">
        <v>1149546</v>
      </c>
      <c r="G8" s="66">
        <f t="shared" si="2"/>
        <v>101.06742980732457</v>
      </c>
      <c r="H8" s="58">
        <v>2271908</v>
      </c>
      <c r="I8" s="75">
        <f t="shared" si="3"/>
        <v>103.84573895268794</v>
      </c>
      <c r="J8" s="9"/>
      <c r="K8" s="20"/>
      <c r="O8" s="19"/>
      <c r="P8" s="10"/>
    </row>
    <row r="9" spans="1:16" ht="15">
      <c r="A9" s="52">
        <v>39934</v>
      </c>
      <c r="B9" s="58">
        <v>8674726</v>
      </c>
      <c r="C9" s="66">
        <f t="shared" si="1"/>
        <v>95.11827714580453</v>
      </c>
      <c r="D9" s="58">
        <v>1945342</v>
      </c>
      <c r="E9" s="66">
        <f t="shared" si="0"/>
        <v>101.83048022558945</v>
      </c>
      <c r="F9" s="58">
        <v>1153672</v>
      </c>
      <c r="G9" s="66">
        <f t="shared" si="2"/>
        <v>101.4301853781195</v>
      </c>
      <c r="H9" s="58">
        <v>2270276</v>
      </c>
      <c r="I9" s="75">
        <f t="shared" si="3"/>
        <v>103.77114251393655</v>
      </c>
      <c r="J9" s="9"/>
      <c r="K9" s="20"/>
      <c r="O9" s="19"/>
      <c r="P9" s="10"/>
    </row>
    <row r="10" spans="1:16" ht="15">
      <c r="A10" s="52">
        <v>39965</v>
      </c>
      <c r="B10" s="58">
        <v>8922743</v>
      </c>
      <c r="C10" s="66">
        <f t="shared" si="1"/>
        <v>97.83778087916406</v>
      </c>
      <c r="D10" s="58">
        <v>1894680</v>
      </c>
      <c r="E10" s="66">
        <f t="shared" si="0"/>
        <v>99.17853738510752</v>
      </c>
      <c r="F10" s="58">
        <v>1158562</v>
      </c>
      <c r="G10" s="66">
        <f t="shared" si="2"/>
        <v>101.86011139391861</v>
      </c>
      <c r="H10" s="58">
        <v>2271485</v>
      </c>
      <c r="I10" s="75">
        <f t="shared" si="3"/>
        <v>103.82640421396745</v>
      </c>
      <c r="J10" s="9"/>
      <c r="K10" s="20"/>
      <c r="O10" s="19"/>
      <c r="P10" s="10"/>
    </row>
    <row r="11" spans="1:53" ht="15">
      <c r="A11" s="52">
        <v>39995</v>
      </c>
      <c r="B11" s="58">
        <v>9013349</v>
      </c>
      <c r="C11" s="66">
        <f t="shared" si="1"/>
        <v>98.83127469315575</v>
      </c>
      <c r="D11" s="58">
        <v>1830370</v>
      </c>
      <c r="E11" s="66">
        <f t="shared" si="0"/>
        <v>95.81217908753945</v>
      </c>
      <c r="F11" s="58">
        <v>1049015</v>
      </c>
      <c r="G11" s="66">
        <f t="shared" si="2"/>
        <v>92.22880152628132</v>
      </c>
      <c r="H11" s="58">
        <v>2260614</v>
      </c>
      <c r="I11" s="75">
        <f t="shared" si="3"/>
        <v>103.32950599971112</v>
      </c>
      <c r="J11" s="9"/>
      <c r="K11" s="20"/>
      <c r="O11" s="19"/>
      <c r="P11" s="10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</row>
    <row r="12" spans="1:53" ht="15">
      <c r="A12" s="52">
        <v>40026</v>
      </c>
      <c r="B12" s="58">
        <v>8977653</v>
      </c>
      <c r="C12" s="66">
        <f t="shared" si="1"/>
        <v>98.43986843767325</v>
      </c>
      <c r="D12" s="58">
        <v>1786003</v>
      </c>
      <c r="E12" s="66">
        <f t="shared" si="0"/>
        <v>93.4897530482267</v>
      </c>
      <c r="F12" s="58">
        <v>1053385</v>
      </c>
      <c r="G12" s="66">
        <f t="shared" si="2"/>
        <v>92.61300943815088</v>
      </c>
      <c r="H12" s="58">
        <v>2248048</v>
      </c>
      <c r="I12" s="75">
        <f t="shared" si="3"/>
        <v>102.75513170476631</v>
      </c>
      <c r="J12" s="9"/>
      <c r="K12" s="20"/>
      <c r="O12" s="19"/>
      <c r="P12" s="10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</row>
    <row r="13" spans="1:53" ht="15">
      <c r="A13" s="52">
        <v>40057</v>
      </c>
      <c r="B13" s="58">
        <v>8950211</v>
      </c>
      <c r="C13" s="66">
        <f t="shared" si="1"/>
        <v>98.13896720327861</v>
      </c>
      <c r="D13" s="58">
        <v>1820914</v>
      </c>
      <c r="E13" s="66">
        <f t="shared" si="0"/>
        <v>95.31719721750673</v>
      </c>
      <c r="F13" s="58">
        <v>1059182</v>
      </c>
      <c r="G13" s="66">
        <f t="shared" si="2"/>
        <v>93.12267837753483</v>
      </c>
      <c r="H13" s="58">
        <v>2262750</v>
      </c>
      <c r="I13" s="75">
        <f t="shared" si="3"/>
        <v>103.42713957395927</v>
      </c>
      <c r="J13" s="9"/>
      <c r="K13" s="20"/>
      <c r="O13" s="19"/>
      <c r="P13" s="10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</row>
    <row r="14" spans="1:16" ht="15">
      <c r="A14" s="52">
        <v>40087</v>
      </c>
      <c r="B14" s="58">
        <v>9046769</v>
      </c>
      <c r="C14" s="66">
        <f t="shared" si="1"/>
        <v>99.19772463315532</v>
      </c>
      <c r="D14" s="58">
        <v>1831341</v>
      </c>
      <c r="E14" s="66">
        <f t="shared" si="0"/>
        <v>95.86300685782305</v>
      </c>
      <c r="F14" s="58">
        <v>1061647</v>
      </c>
      <c r="G14" s="66">
        <f t="shared" si="2"/>
        <v>93.33939977404707</v>
      </c>
      <c r="H14" s="58">
        <v>2279402</v>
      </c>
      <c r="I14" s="75">
        <f t="shared" si="3"/>
        <v>104.1882792173956</v>
      </c>
      <c r="J14" s="9"/>
      <c r="K14" s="20"/>
      <c r="O14" s="19"/>
      <c r="P14" s="10"/>
    </row>
    <row r="15" spans="1:16" ht="15">
      <c r="A15" s="52">
        <v>40118</v>
      </c>
      <c r="B15" s="58">
        <v>8975981</v>
      </c>
      <c r="C15" s="66">
        <f t="shared" si="1"/>
        <v>98.42153497568404</v>
      </c>
      <c r="D15" s="58">
        <v>1833978</v>
      </c>
      <c r="E15" s="66">
        <f t="shared" si="0"/>
        <v>96.00104272830488</v>
      </c>
      <c r="F15" s="58">
        <v>1066653</v>
      </c>
      <c r="G15" s="66">
        <f t="shared" si="2"/>
        <v>93.7795244437997</v>
      </c>
      <c r="H15" s="58">
        <v>2266276</v>
      </c>
      <c r="I15" s="75">
        <f t="shared" si="3"/>
        <v>103.58830810523216</v>
      </c>
      <c r="J15" s="9"/>
      <c r="K15" s="20"/>
      <c r="O15" s="19"/>
      <c r="P15" s="10"/>
    </row>
    <row r="16" spans="1:16" ht="15">
      <c r="A16" s="52">
        <v>40148</v>
      </c>
      <c r="B16" s="58">
        <v>9030202</v>
      </c>
      <c r="C16" s="66">
        <f t="shared" si="1"/>
        <v>99.01606765661514</v>
      </c>
      <c r="D16" s="58">
        <v>1832133</v>
      </c>
      <c r="E16" s="66">
        <f t="shared" si="0"/>
        <v>95.9044647301862</v>
      </c>
      <c r="F16" s="58">
        <v>1016692</v>
      </c>
      <c r="G16" s="66">
        <f t="shared" si="2"/>
        <v>89.38698176990606</v>
      </c>
      <c r="H16" s="58">
        <v>2241418</v>
      </c>
      <c r="I16" s="75">
        <f t="shared" si="3"/>
        <v>102.4520836723388</v>
      </c>
      <c r="J16" s="9"/>
      <c r="K16" s="20"/>
      <c r="O16" s="19"/>
      <c r="P16" s="10"/>
    </row>
    <row r="17" spans="1:16" ht="15">
      <c r="A17" s="52">
        <v>40179</v>
      </c>
      <c r="B17" s="58">
        <v>8874966</v>
      </c>
      <c r="C17" s="66">
        <f t="shared" si="1"/>
        <v>97.31390658881817</v>
      </c>
      <c r="D17" s="58">
        <v>1829450</v>
      </c>
      <c r="E17" s="66">
        <f t="shared" si="0"/>
        <v>95.76402095297621</v>
      </c>
      <c r="F17" s="58">
        <v>1023665</v>
      </c>
      <c r="G17" s="66">
        <f t="shared" si="2"/>
        <v>90.00004395971531</v>
      </c>
      <c r="H17" s="58">
        <v>2224741</v>
      </c>
      <c r="I17" s="75">
        <f t="shared" si="3"/>
        <v>101.68980131384806</v>
      </c>
      <c r="J17" s="9"/>
      <c r="K17" s="20"/>
      <c r="O17" s="19"/>
      <c r="P17" s="10"/>
    </row>
    <row r="18" spans="1:16" ht="15">
      <c r="A18" s="52">
        <v>40210</v>
      </c>
      <c r="B18" s="58">
        <v>8900113</v>
      </c>
      <c r="C18" s="66">
        <f t="shared" si="1"/>
        <v>97.58964317293454</v>
      </c>
      <c r="D18" s="58">
        <v>1836308</v>
      </c>
      <c r="E18" s="66">
        <f t="shared" si="0"/>
        <v>96.12300843866618</v>
      </c>
      <c r="F18" s="58">
        <v>1036251</v>
      </c>
      <c r="G18" s="66">
        <f t="shared" si="2"/>
        <v>91.10659791367192</v>
      </c>
      <c r="H18" s="58">
        <v>2232394</v>
      </c>
      <c r="I18" s="75">
        <f t="shared" si="3"/>
        <v>102.03960924630171</v>
      </c>
      <c r="J18" s="9"/>
      <c r="K18" s="20"/>
      <c r="O18" s="19"/>
      <c r="P18" s="10"/>
    </row>
    <row r="19" spans="1:16" ht="15">
      <c r="A19" s="52">
        <v>40238</v>
      </c>
      <c r="B19" s="58">
        <v>9136036</v>
      </c>
      <c r="C19" s="66">
        <f t="shared" si="1"/>
        <v>100.17653632657071</v>
      </c>
      <c r="D19" s="58">
        <v>1836519</v>
      </c>
      <c r="E19" s="66">
        <f t="shared" si="0"/>
        <v>96.13405340213666</v>
      </c>
      <c r="F19" s="58">
        <v>1044023</v>
      </c>
      <c r="G19" s="66">
        <f t="shared" si="2"/>
        <v>91.78990772855755</v>
      </c>
      <c r="H19" s="58">
        <v>2233661</v>
      </c>
      <c r="I19" s="75">
        <f t="shared" si="3"/>
        <v>102.09752204525884</v>
      </c>
      <c r="J19" s="9"/>
      <c r="K19" s="20"/>
      <c r="O19" s="19"/>
      <c r="P19" s="10"/>
    </row>
    <row r="20" spans="1:16" ht="15">
      <c r="A20" s="52">
        <v>40269</v>
      </c>
      <c r="B20" s="58">
        <v>9361665</v>
      </c>
      <c r="C20" s="66">
        <f t="shared" si="1"/>
        <v>102.65055588109391</v>
      </c>
      <c r="D20" s="58">
        <v>1840882</v>
      </c>
      <c r="E20" s="66">
        <f t="shared" si="0"/>
        <v>96.36243812072303</v>
      </c>
      <c r="F20" s="58">
        <v>1049270</v>
      </c>
      <c r="G20" s="66">
        <f t="shared" si="2"/>
        <v>92.25122098109293</v>
      </c>
      <c r="H20" s="58">
        <v>2228659</v>
      </c>
      <c r="I20" s="75">
        <f t="shared" si="3"/>
        <v>101.86888761717401</v>
      </c>
      <c r="J20" s="9"/>
      <c r="K20" s="20"/>
      <c r="O20" s="19"/>
      <c r="P20" s="10"/>
    </row>
    <row r="21" spans="1:16" ht="15">
      <c r="A21" s="52">
        <v>40299</v>
      </c>
      <c r="B21" s="58">
        <v>9604589</v>
      </c>
      <c r="C21" s="66">
        <f t="shared" si="1"/>
        <v>105.31421492431525</v>
      </c>
      <c r="D21" s="58">
        <v>1850444</v>
      </c>
      <c r="E21" s="66">
        <f t="shared" si="0"/>
        <v>96.8629686453902</v>
      </c>
      <c r="F21" s="58">
        <v>1047511</v>
      </c>
      <c r="G21" s="66">
        <f t="shared" si="2"/>
        <v>92.09657070260813</v>
      </c>
      <c r="H21" s="58">
        <v>2220134</v>
      </c>
      <c r="I21" s="75">
        <f t="shared" si="3"/>
        <v>101.47922178362279</v>
      </c>
      <c r="J21" s="9"/>
      <c r="K21" s="20"/>
      <c r="O21" s="19"/>
      <c r="P21" s="10"/>
    </row>
    <row r="22" spans="1:16" ht="15">
      <c r="A22" s="52">
        <v>40330</v>
      </c>
      <c r="B22" s="58">
        <v>9743072</v>
      </c>
      <c r="C22" s="66">
        <f t="shared" si="1"/>
        <v>106.83267952757562</v>
      </c>
      <c r="D22" s="58">
        <v>1849129</v>
      </c>
      <c r="E22" s="66">
        <f t="shared" si="0"/>
        <v>96.7941339204438</v>
      </c>
      <c r="F22" s="58">
        <v>1054916</v>
      </c>
      <c r="G22" s="66">
        <f t="shared" si="2"/>
        <v>92.74761408645118</v>
      </c>
      <c r="H22" s="58">
        <v>2250200</v>
      </c>
      <c r="I22" s="75">
        <f t="shared" si="3"/>
        <v>102.85349661664927</v>
      </c>
      <c r="J22" s="9"/>
      <c r="K22" s="20"/>
      <c r="O22" s="19"/>
      <c r="P22" s="10"/>
    </row>
    <row r="23" spans="1:16" ht="15">
      <c r="A23" s="52">
        <v>40360</v>
      </c>
      <c r="B23" s="58">
        <v>9976855</v>
      </c>
      <c r="C23" s="66">
        <f t="shared" si="1"/>
        <v>109.39610760426388</v>
      </c>
      <c r="D23" s="58">
        <v>1859828.0926363636</v>
      </c>
      <c r="E23" s="66">
        <f t="shared" si="0"/>
        <v>97.35418646705976</v>
      </c>
      <c r="F23" s="58">
        <v>1068099</v>
      </c>
      <c r="G23" s="66">
        <f t="shared" si="2"/>
        <v>93.90665594049614</v>
      </c>
      <c r="H23" s="58">
        <v>2238882</v>
      </c>
      <c r="I23" s="75">
        <f t="shared" si="3"/>
        <v>102.33616665722023</v>
      </c>
      <c r="J23" s="9"/>
      <c r="K23" s="20"/>
      <c r="O23" s="19"/>
      <c r="P23" s="10"/>
    </row>
    <row r="24" spans="1:16" ht="15">
      <c r="A24" s="52">
        <v>40391</v>
      </c>
      <c r="B24" s="58">
        <v>9937919</v>
      </c>
      <c r="C24" s="66">
        <f t="shared" si="1"/>
        <v>108.96917478368269</v>
      </c>
      <c r="D24" s="58">
        <v>1861234</v>
      </c>
      <c r="E24" s="66">
        <f t="shared" si="0"/>
        <v>97.42777981053962</v>
      </c>
      <c r="F24" s="58">
        <v>1075781</v>
      </c>
      <c r="G24" s="66">
        <f t="shared" si="2"/>
        <v>94.58205300662473</v>
      </c>
      <c r="H24" s="58">
        <v>2244534</v>
      </c>
      <c r="I24" s="75">
        <f t="shared" si="3"/>
        <v>102.59451167671952</v>
      </c>
      <c r="J24" s="9"/>
      <c r="K24" s="20"/>
      <c r="O24" s="19"/>
      <c r="P24" s="10"/>
    </row>
    <row r="25" spans="1:16" ht="15">
      <c r="A25" s="52">
        <v>40422</v>
      </c>
      <c r="B25" s="58">
        <v>9959685</v>
      </c>
      <c r="C25" s="66">
        <f t="shared" si="1"/>
        <v>109.20783873921923</v>
      </c>
      <c r="D25" s="58">
        <v>1817693.7794</v>
      </c>
      <c r="E25" s="66">
        <f t="shared" si="0"/>
        <v>95.14863219905223</v>
      </c>
      <c r="F25" s="58">
        <v>1083929</v>
      </c>
      <c r="G25" s="66">
        <f t="shared" si="2"/>
        <v>95.29842052742866</v>
      </c>
      <c r="H25" s="58">
        <v>2246537</v>
      </c>
      <c r="I25" s="75">
        <f t="shared" si="3"/>
        <v>102.68606600687824</v>
      </c>
      <c r="J25" s="9"/>
      <c r="K25" s="20"/>
      <c r="O25" s="19"/>
      <c r="P25" s="10"/>
    </row>
    <row r="26" spans="1:16" ht="15">
      <c r="A26" s="52">
        <v>40452</v>
      </c>
      <c r="B26" s="58">
        <v>9992591</v>
      </c>
      <c r="C26" s="66">
        <f t="shared" si="1"/>
        <v>109.56865267475561</v>
      </c>
      <c r="D26" s="58">
        <v>1824281.3330515001</v>
      </c>
      <c r="E26" s="66">
        <f t="shared" si="0"/>
        <v>95.49346295469525</v>
      </c>
      <c r="F26" s="58">
        <v>1089543</v>
      </c>
      <c r="G26" s="66">
        <f t="shared" si="2"/>
        <v>95.79200021100664</v>
      </c>
      <c r="H26" s="58">
        <v>2263441</v>
      </c>
      <c r="I26" s="75">
        <f t="shared" si="3"/>
        <v>103.45872421806294</v>
      </c>
      <c r="J26" s="9"/>
      <c r="K26" s="20"/>
      <c r="O26" s="19"/>
      <c r="P26" s="10"/>
    </row>
    <row r="27" spans="1:16" ht="15">
      <c r="A27" s="52">
        <v>40483</v>
      </c>
      <c r="B27" s="58">
        <v>9914876</v>
      </c>
      <c r="C27" s="66">
        <f t="shared" si="1"/>
        <v>108.71650853690203</v>
      </c>
      <c r="D27" s="58">
        <v>1832451.5024645755</v>
      </c>
      <c r="E27" s="66">
        <f t="shared" si="0"/>
        <v>95.92113699599896</v>
      </c>
      <c r="F27" s="58">
        <v>1095643</v>
      </c>
      <c r="G27" s="66">
        <f t="shared" si="2"/>
        <v>96.32830873787262</v>
      </c>
      <c r="H27" s="58">
        <v>2260299</v>
      </c>
      <c r="I27" s="75">
        <f t="shared" si="3"/>
        <v>103.31510779002566</v>
      </c>
      <c r="J27" s="9"/>
      <c r="K27" s="20"/>
      <c r="O27" s="19"/>
      <c r="P27" s="10"/>
    </row>
    <row r="28" spans="1:16" ht="15">
      <c r="A28" s="52">
        <v>40513</v>
      </c>
      <c r="B28" s="58">
        <v>10030810</v>
      </c>
      <c r="C28" s="66">
        <f t="shared" si="1"/>
        <v>109.98772359806033</v>
      </c>
      <c r="D28" s="58">
        <v>1862191.7550279992</v>
      </c>
      <c r="E28" s="66">
        <f t="shared" si="0"/>
        <v>97.47791426218855</v>
      </c>
      <c r="F28" s="58">
        <v>1101131</v>
      </c>
      <c r="G28" s="66">
        <f t="shared" si="2"/>
        <v>96.81081057319074</v>
      </c>
      <c r="H28" s="58">
        <v>2282511</v>
      </c>
      <c r="I28" s="75">
        <f t="shared" si="3"/>
        <v>104.33038726156107</v>
      </c>
      <c r="J28" s="9"/>
      <c r="K28" s="20"/>
      <c r="O28" s="19"/>
      <c r="P28" s="10"/>
    </row>
    <row r="29" spans="1:16" ht="15">
      <c r="A29" s="52">
        <v>40544</v>
      </c>
      <c r="B29" s="58">
        <v>9960858</v>
      </c>
      <c r="C29" s="66">
        <f t="shared" si="1"/>
        <v>109.22070067158367</v>
      </c>
      <c r="D29" s="58">
        <v>1876534.0000000005</v>
      </c>
      <c r="E29" s="66">
        <f t="shared" si="0"/>
        <v>98.22867052664587</v>
      </c>
      <c r="F29" s="58">
        <v>1115031</v>
      </c>
      <c r="G29" s="66">
        <f t="shared" si="2"/>
        <v>98.03289065900009</v>
      </c>
      <c r="H29" s="58">
        <v>2287486</v>
      </c>
      <c r="I29" s="75">
        <f t="shared" si="3"/>
        <v>104.55778755738716</v>
      </c>
      <c r="J29" s="9"/>
      <c r="K29" s="20"/>
      <c r="O29" s="19"/>
      <c r="P29" s="10"/>
    </row>
    <row r="30" spans="1:16" ht="15">
      <c r="A30" s="52">
        <v>40575</v>
      </c>
      <c r="B30" s="58">
        <v>9970036</v>
      </c>
      <c r="C30" s="66">
        <f t="shared" si="1"/>
        <v>109.32133734271821</v>
      </c>
      <c r="D30" s="58">
        <v>1883401.7738148256</v>
      </c>
      <c r="E30" s="66">
        <f t="shared" si="0"/>
        <v>98.58816963047664</v>
      </c>
      <c r="F30" s="58">
        <v>1144364</v>
      </c>
      <c r="G30" s="66">
        <f t="shared" si="2"/>
        <v>100.61183131778037</v>
      </c>
      <c r="H30" s="58">
        <v>2301439</v>
      </c>
      <c r="I30" s="75">
        <f t="shared" si="3"/>
        <v>105.19555968355021</v>
      </c>
      <c r="J30" s="9"/>
      <c r="K30" s="20"/>
      <c r="O30" s="19"/>
      <c r="P30" s="10"/>
    </row>
    <row r="31" spans="1:16" ht="15">
      <c r="A31" s="52">
        <v>40603</v>
      </c>
      <c r="B31" s="58">
        <v>10252034</v>
      </c>
      <c r="C31" s="66">
        <f t="shared" si="1"/>
        <v>112.41344237503421</v>
      </c>
      <c r="D31" s="58">
        <v>1901118.795957645</v>
      </c>
      <c r="E31" s="66">
        <f t="shared" si="0"/>
        <v>99.51558130049185</v>
      </c>
      <c r="F31" s="58">
        <v>1157888</v>
      </c>
      <c r="G31" s="66">
        <f t="shared" si="2"/>
        <v>101.80085369767144</v>
      </c>
      <c r="H31" s="58">
        <v>2306478</v>
      </c>
      <c r="I31" s="75">
        <f t="shared" si="3"/>
        <v>105.42588532991554</v>
      </c>
      <c r="J31" s="9"/>
      <c r="K31" s="20"/>
      <c r="O31" s="19"/>
      <c r="P31" s="10"/>
    </row>
    <row r="32" spans="1:16" ht="15">
      <c r="A32" s="52">
        <v>40634</v>
      </c>
      <c r="B32" s="58">
        <v>10511792</v>
      </c>
      <c r="C32" s="66">
        <f t="shared" si="1"/>
        <v>115.26168604691962</v>
      </c>
      <c r="D32" s="58">
        <v>1906281.7196028521</v>
      </c>
      <c r="E32" s="66">
        <f t="shared" si="0"/>
        <v>99.78583866097627</v>
      </c>
      <c r="F32" s="58">
        <v>1195761</v>
      </c>
      <c r="G32" s="66">
        <f t="shared" si="2"/>
        <v>105.13062629406411</v>
      </c>
      <c r="H32" s="58">
        <v>2305863</v>
      </c>
      <c r="I32" s="75">
        <f t="shared" si="3"/>
        <v>105.39777453957726</v>
      </c>
      <c r="J32" s="9"/>
      <c r="K32" s="20"/>
      <c r="O32" s="19"/>
      <c r="P32" s="10"/>
    </row>
    <row r="33" spans="1:16" ht="15">
      <c r="A33" s="52">
        <v>40664</v>
      </c>
      <c r="B33" s="58">
        <v>10771209</v>
      </c>
      <c r="C33" s="66">
        <f t="shared" si="1"/>
        <v>118.1061906574783</v>
      </c>
      <c r="D33" s="58">
        <v>1885039.9718485156</v>
      </c>
      <c r="E33" s="66">
        <f t="shared" si="0"/>
        <v>98.67392241455022</v>
      </c>
      <c r="F33" s="58">
        <v>1218210</v>
      </c>
      <c r="G33" s="66">
        <f t="shared" si="2"/>
        <v>107.10432959236155</v>
      </c>
      <c r="H33" s="58">
        <v>2312096</v>
      </c>
      <c r="I33" s="75">
        <f t="shared" si="3"/>
        <v>105.68267625694085</v>
      </c>
      <c r="J33" s="9"/>
      <c r="K33" s="20"/>
      <c r="O33" s="19"/>
      <c r="P33" s="10"/>
    </row>
    <row r="34" spans="1:16" ht="15">
      <c r="A34" s="52">
        <v>40695</v>
      </c>
      <c r="B34" s="58">
        <v>11045909</v>
      </c>
      <c r="C34" s="66">
        <f t="shared" si="1"/>
        <v>121.1182731984084</v>
      </c>
      <c r="D34" s="58">
        <v>1889623.9999999995</v>
      </c>
      <c r="E34" s="66">
        <f t="shared" si="0"/>
        <v>98.91387702820337</v>
      </c>
      <c r="F34" s="58">
        <v>1199684</v>
      </c>
      <c r="G34" s="66">
        <f t="shared" si="2"/>
        <v>105.47553422044038</v>
      </c>
      <c r="H34" s="58">
        <v>2370551</v>
      </c>
      <c r="I34" s="75">
        <f t="shared" si="3"/>
        <v>108.3545725971445</v>
      </c>
      <c r="J34" s="9"/>
      <c r="K34" s="20"/>
      <c r="O34" s="19"/>
      <c r="P34" s="10"/>
    </row>
    <row r="35" spans="1:16" ht="15">
      <c r="A35" s="52">
        <v>40725</v>
      </c>
      <c r="B35" s="58">
        <v>11112453</v>
      </c>
      <c r="C35" s="66">
        <f t="shared" si="1"/>
        <v>121.84792744159607</v>
      </c>
      <c r="D35" s="58">
        <v>1868398.0000000002</v>
      </c>
      <c r="E35" s="66">
        <f t="shared" si="0"/>
        <v>97.80278511055172</v>
      </c>
      <c r="F35" s="58">
        <v>1184844</v>
      </c>
      <c r="G35" s="66">
        <f t="shared" si="2"/>
        <v>104.1708098698353</v>
      </c>
      <c r="H35" s="58">
        <v>2376533</v>
      </c>
      <c r="I35" s="75">
        <f t="shared" si="3"/>
        <v>108.62800145536188</v>
      </c>
      <c r="J35" s="9"/>
      <c r="K35" s="20"/>
      <c r="O35" s="19"/>
      <c r="P35" s="10"/>
    </row>
    <row r="36" spans="1:16" ht="15">
      <c r="A36" s="52">
        <v>40756</v>
      </c>
      <c r="B36" s="58">
        <v>10886860</v>
      </c>
      <c r="C36" s="66">
        <f t="shared" si="1"/>
        <v>119.3743026266851</v>
      </c>
      <c r="D36" s="58">
        <v>1876833</v>
      </c>
      <c r="E36" s="66">
        <f t="shared" si="0"/>
        <v>98.2443219203789</v>
      </c>
      <c r="F36" s="58">
        <v>1166692</v>
      </c>
      <c r="G36" s="66">
        <f t="shared" si="2"/>
        <v>102.57489636497115</v>
      </c>
      <c r="H36" s="58">
        <v>2509484</v>
      </c>
      <c r="I36" s="75">
        <f t="shared" si="3"/>
        <v>114.70500582327591</v>
      </c>
      <c r="J36" s="9"/>
      <c r="K36" s="20"/>
      <c r="O36" s="19"/>
      <c r="P36" s="10"/>
    </row>
    <row r="37" spans="1:16" ht="15">
      <c r="A37" s="52">
        <v>40787</v>
      </c>
      <c r="B37" s="58">
        <v>11061597</v>
      </c>
      <c r="C37" s="66">
        <f t="shared" si="1"/>
        <v>121.29029194941718</v>
      </c>
      <c r="D37" s="58">
        <v>1864766</v>
      </c>
      <c r="E37" s="66">
        <f t="shared" si="0"/>
        <v>97.61266517062374</v>
      </c>
      <c r="F37" s="58">
        <v>1155959</v>
      </c>
      <c r="G37" s="66">
        <f t="shared" si="2"/>
        <v>101.63125711597891</v>
      </c>
      <c r="H37" s="58">
        <v>2537648</v>
      </c>
      <c r="I37" s="75">
        <f t="shared" si="3"/>
        <v>115.99234289496346</v>
      </c>
      <c r="J37" s="9"/>
      <c r="K37" s="20"/>
      <c r="O37" s="19"/>
      <c r="P37" s="10"/>
    </row>
    <row r="38" spans="1:16" ht="15">
      <c r="A38" s="52">
        <v>40817</v>
      </c>
      <c r="B38" s="58">
        <v>11078121</v>
      </c>
      <c r="C38" s="66">
        <f t="shared" si="1"/>
        <v>121.47147743142057</v>
      </c>
      <c r="D38" s="58">
        <v>1869097</v>
      </c>
      <c r="E38" s="66">
        <f t="shared" si="0"/>
        <v>97.8393748236601</v>
      </c>
      <c r="F38" s="58">
        <v>1154076</v>
      </c>
      <c r="G38" s="66">
        <f t="shared" si="2"/>
        <v>101.46570482809554</v>
      </c>
      <c r="H38" s="58">
        <v>2579366</v>
      </c>
      <c r="I38" s="75">
        <f t="shared" si="3"/>
        <v>117.8992143605458</v>
      </c>
      <c r="J38" s="9"/>
      <c r="K38" s="20"/>
      <c r="O38" s="19"/>
      <c r="P38" s="10"/>
    </row>
    <row r="39" spans="1:15" ht="15">
      <c r="A39" s="52">
        <v>40848</v>
      </c>
      <c r="B39" s="58">
        <v>10984191</v>
      </c>
      <c r="C39" s="66">
        <f t="shared" si="1"/>
        <v>120.44153599323504</v>
      </c>
      <c r="D39" s="58">
        <v>1878909</v>
      </c>
      <c r="E39" s="66">
        <f t="shared" si="0"/>
        <v>98.35299179793684</v>
      </c>
      <c r="F39" s="58">
        <v>1142647</v>
      </c>
      <c r="G39" s="66">
        <f t="shared" si="2"/>
        <v>100.46087365538222</v>
      </c>
      <c r="H39" s="58">
        <v>2543634</v>
      </c>
      <c r="I39" s="75">
        <f t="shared" si="3"/>
        <v>116.26595458758958</v>
      </c>
      <c r="J39" s="9"/>
      <c r="K39" s="20"/>
      <c r="O39" s="10"/>
    </row>
    <row r="40" spans="1:15" ht="15">
      <c r="A40" s="52">
        <v>40878</v>
      </c>
      <c r="B40" s="58">
        <v>11030939</v>
      </c>
      <c r="C40" s="66">
        <f t="shared" si="1"/>
        <v>120.95412730966532</v>
      </c>
      <c r="D40" s="58">
        <v>1880740</v>
      </c>
      <c r="E40" s="66">
        <f t="shared" si="0"/>
        <v>98.4488369548774</v>
      </c>
      <c r="F40" s="58">
        <v>1121777</v>
      </c>
      <c r="G40" s="66">
        <f t="shared" si="2"/>
        <v>98.62599513805549</v>
      </c>
      <c r="H40" s="58">
        <v>2554200</v>
      </c>
      <c r="I40" s="75">
        <f t="shared" si="3"/>
        <v>116.74891167818218</v>
      </c>
      <c r="J40" s="9"/>
      <c r="K40" s="20"/>
      <c r="O40" s="10"/>
    </row>
    <row r="41" spans="1:11" ht="15">
      <c r="A41" s="52">
        <v>40909</v>
      </c>
      <c r="B41" s="58">
        <v>10957242</v>
      </c>
      <c r="C41" s="66">
        <f t="shared" si="1"/>
        <v>120.14604049852981</v>
      </c>
      <c r="D41" s="58">
        <v>1900471</v>
      </c>
      <c r="E41" s="66">
        <f t="shared" si="0"/>
        <v>99.4816719038638</v>
      </c>
      <c r="F41" s="58">
        <v>1139504</v>
      </c>
      <c r="G41" s="66">
        <f t="shared" si="2"/>
        <v>100.18454288490028</v>
      </c>
      <c r="H41" s="58">
        <v>2563237</v>
      </c>
      <c r="I41" s="75">
        <f t="shared" si="3"/>
        <v>117.16198031604756</v>
      </c>
      <c r="J41" s="9"/>
      <c r="K41" s="20"/>
    </row>
    <row r="42" spans="1:11" ht="15">
      <c r="A42" s="52">
        <v>40940</v>
      </c>
      <c r="B42" s="58">
        <v>10845430</v>
      </c>
      <c r="C42" s="66">
        <f t="shared" si="1"/>
        <v>118.92002312296927</v>
      </c>
      <c r="D42" s="58">
        <v>1921116</v>
      </c>
      <c r="E42" s="66">
        <f t="shared" si="0"/>
        <v>100.56235091262282</v>
      </c>
      <c r="F42" s="58">
        <v>1138592</v>
      </c>
      <c r="G42" s="66">
        <f t="shared" si="2"/>
        <v>100.10436036416228</v>
      </c>
      <c r="H42" s="58">
        <v>2576419</v>
      </c>
      <c r="I42" s="75">
        <f t="shared" si="3"/>
        <v>117.76451110993284</v>
      </c>
      <c r="J42" s="9"/>
      <c r="K42" s="20"/>
    </row>
    <row r="43" spans="1:11" ht="15">
      <c r="A43" s="52">
        <v>40969</v>
      </c>
      <c r="B43" s="58">
        <v>11257343</v>
      </c>
      <c r="C43" s="66">
        <f t="shared" si="1"/>
        <v>123.43664473084021</v>
      </c>
      <c r="D43" s="58">
        <v>1932074</v>
      </c>
      <c r="E43" s="66">
        <f t="shared" si="0"/>
        <v>101.1359561719099</v>
      </c>
      <c r="F43" s="58">
        <v>1136096</v>
      </c>
      <c r="G43" s="66">
        <f t="shared" si="2"/>
        <v>99.8849134653004</v>
      </c>
      <c r="H43" s="58">
        <v>2574644</v>
      </c>
      <c r="I43" s="75">
        <f t="shared" si="3"/>
        <v>117.68337834107028</v>
      </c>
      <c r="J43" s="9"/>
      <c r="K43" s="20"/>
    </row>
    <row r="44" spans="1:11" ht="15">
      <c r="A44" s="52">
        <v>41000</v>
      </c>
      <c r="B44" s="58">
        <v>11521869</v>
      </c>
      <c r="C44" s="66">
        <f t="shared" si="1"/>
        <v>126.3371694713647</v>
      </c>
      <c r="D44" s="58">
        <v>1937480</v>
      </c>
      <c r="E44" s="66">
        <f t="shared" si="0"/>
        <v>101.4189375582674</v>
      </c>
      <c r="F44" s="58">
        <v>1121103</v>
      </c>
      <c r="G44" s="66">
        <f t="shared" si="2"/>
        <v>98.56673744180833</v>
      </c>
      <c r="H44" s="58">
        <v>2569269</v>
      </c>
      <c r="I44" s="75">
        <f t="shared" si="3"/>
        <v>117.43769460437376</v>
      </c>
      <c r="J44" s="9"/>
      <c r="K44" s="20"/>
    </row>
    <row r="45" spans="1:11" ht="15">
      <c r="A45" s="52">
        <v>41030</v>
      </c>
      <c r="B45" s="58">
        <v>11820778</v>
      </c>
      <c r="C45" s="66">
        <f t="shared" si="1"/>
        <v>129.61470343651536</v>
      </c>
      <c r="D45" s="58">
        <v>1931182</v>
      </c>
      <c r="E45" s="66">
        <f t="shared" si="0"/>
        <v>101.0892637197029</v>
      </c>
      <c r="F45" s="58">
        <v>1113613</v>
      </c>
      <c r="G45" s="66">
        <f t="shared" si="2"/>
        <v>97.90822090636141</v>
      </c>
      <c r="H45" s="58">
        <v>2574350</v>
      </c>
      <c r="I45" s="75">
        <f t="shared" si="3"/>
        <v>117.66994001203051</v>
      </c>
      <c r="J45" s="9"/>
      <c r="K45" s="20"/>
    </row>
    <row r="46" spans="1:11" ht="15">
      <c r="A46" s="52">
        <v>41061</v>
      </c>
      <c r="B46" s="58">
        <v>12087084</v>
      </c>
      <c r="C46" s="66">
        <f t="shared" si="1"/>
        <v>132.53474585786566</v>
      </c>
      <c r="D46" s="58">
        <v>1935759</v>
      </c>
      <c r="E46" s="66">
        <f t="shared" si="0"/>
        <v>101.32885043915508</v>
      </c>
      <c r="F46" s="58">
        <v>1104403</v>
      </c>
      <c r="G46" s="66">
        <f t="shared" si="2"/>
        <v>97.09848295022442</v>
      </c>
      <c r="H46" s="58">
        <v>2610813</v>
      </c>
      <c r="I46" s="75">
        <f t="shared" si="3"/>
        <v>119.33661277317746</v>
      </c>
      <c r="J46" s="9"/>
      <c r="K46" s="20"/>
    </row>
    <row r="47" spans="1:11" ht="15">
      <c r="A47" s="52">
        <v>41091</v>
      </c>
      <c r="B47" s="58">
        <v>12107944</v>
      </c>
      <c r="C47" s="66">
        <f t="shared" si="1"/>
        <v>132.76347553316162</v>
      </c>
      <c r="D47" s="58">
        <v>1938997</v>
      </c>
      <c r="E47" s="66">
        <f t="shared" si="0"/>
        <v>101.49834613449835</v>
      </c>
      <c r="F47" s="58">
        <v>1103934</v>
      </c>
      <c r="G47" s="66">
        <f t="shared" si="2"/>
        <v>97.05724873725717</v>
      </c>
      <c r="H47" s="58">
        <v>2613791</v>
      </c>
      <c r="I47" s="75">
        <f t="shared" si="3"/>
        <v>119.47273299045787</v>
      </c>
      <c r="J47" s="9"/>
      <c r="K47" s="20"/>
    </row>
    <row r="48" spans="1:11" ht="15">
      <c r="A48" s="52">
        <v>41122</v>
      </c>
      <c r="B48" s="58">
        <v>11716148</v>
      </c>
      <c r="C48" s="66">
        <f t="shared" si="1"/>
        <v>128.46743661359028</v>
      </c>
      <c r="D48" s="58">
        <v>1937355</v>
      </c>
      <c r="E48" s="66">
        <f t="shared" si="0"/>
        <v>101.41239433346263</v>
      </c>
      <c r="F48" s="58">
        <v>1101083</v>
      </c>
      <c r="G48" s="66">
        <f t="shared" si="2"/>
        <v>96.80659044052031</v>
      </c>
      <c r="H48" s="58">
        <v>2600540</v>
      </c>
      <c r="I48" s="75">
        <f t="shared" si="3"/>
        <v>118.86704830302244</v>
      </c>
      <c r="J48" s="9"/>
      <c r="K48" s="20"/>
    </row>
    <row r="49" spans="1:11" ht="15">
      <c r="A49" s="52">
        <v>41153</v>
      </c>
      <c r="B49" s="58">
        <v>12069085</v>
      </c>
      <c r="C49" s="66">
        <f t="shared" si="1"/>
        <v>132.337387016751</v>
      </c>
      <c r="D49" s="58">
        <v>1937908</v>
      </c>
      <c r="E49" s="66">
        <f t="shared" si="0"/>
        <v>101.44134155999902</v>
      </c>
      <c r="F49" s="58">
        <v>1097163</v>
      </c>
      <c r="G49" s="66">
        <f t="shared" si="2"/>
        <v>96.46194627243594</v>
      </c>
      <c r="H49" s="58">
        <v>2613470</v>
      </c>
      <c r="I49" s="75">
        <f t="shared" si="3"/>
        <v>119.45806052915935</v>
      </c>
      <c r="J49" s="9"/>
      <c r="K49" s="20"/>
    </row>
    <row r="50" spans="1:11" ht="15">
      <c r="A50" s="52">
        <v>41183</v>
      </c>
      <c r="B50" s="58">
        <v>11743906</v>
      </c>
      <c r="C50" s="66">
        <f t="shared" si="1"/>
        <v>128.77180278458093</v>
      </c>
      <c r="D50" s="58">
        <v>1987922</v>
      </c>
      <c r="E50" s="66">
        <f t="shared" si="0"/>
        <v>104.05936432309292</v>
      </c>
      <c r="F50" s="58">
        <v>1079239</v>
      </c>
      <c r="G50" s="66">
        <f t="shared" si="2"/>
        <v>94.88607839775631</v>
      </c>
      <c r="H50" s="58">
        <v>2688851</v>
      </c>
      <c r="I50" s="75">
        <f t="shared" si="3"/>
        <v>122.90362066979557</v>
      </c>
      <c r="J50" s="9"/>
      <c r="K50" s="20"/>
    </row>
    <row r="51" spans="1:11" ht="15">
      <c r="A51" s="52">
        <v>41214</v>
      </c>
      <c r="B51" s="58">
        <v>11996881</v>
      </c>
      <c r="C51" s="66">
        <f t="shared" si="1"/>
        <v>131.54567093453286</v>
      </c>
      <c r="D51" s="58">
        <v>1933781</v>
      </c>
      <c r="E51" s="66">
        <f t="shared" si="0"/>
        <v>101.22531044984409</v>
      </c>
      <c r="F51" s="58">
        <v>1071133</v>
      </c>
      <c r="G51" s="66">
        <f t="shared" si="2"/>
        <v>94.17340349303898</v>
      </c>
      <c r="H51" s="58">
        <v>2622715</v>
      </c>
      <c r="I51" s="75">
        <f t="shared" si="3"/>
        <v>119.88063655627734</v>
      </c>
      <c r="J51" s="9"/>
      <c r="K51" s="20"/>
    </row>
    <row r="52" spans="1:11" ht="15">
      <c r="A52" s="52">
        <v>41244</v>
      </c>
      <c r="B52" s="58">
        <v>11939620</v>
      </c>
      <c r="C52" s="66">
        <f t="shared" si="1"/>
        <v>130.9178046863487</v>
      </c>
      <c r="D52" s="58">
        <v>1910505</v>
      </c>
      <c r="E52" s="66">
        <f t="shared" si="0"/>
        <v>100.00690964539385</v>
      </c>
      <c r="F52" s="58">
        <v>1056852</v>
      </c>
      <c r="G52" s="66">
        <f t="shared" si="2"/>
        <v>92.91782610415815</v>
      </c>
      <c r="H52" s="58">
        <v>2662608</v>
      </c>
      <c r="I52" s="75">
        <f t="shared" si="3"/>
        <v>121.70408982288832</v>
      </c>
      <c r="J52" s="9"/>
      <c r="K52" s="20"/>
    </row>
    <row r="53" spans="1:11" ht="15">
      <c r="A53" s="52">
        <v>41275</v>
      </c>
      <c r="B53" s="58">
        <v>11818115</v>
      </c>
      <c r="C53" s="66">
        <f t="shared" si="1"/>
        <v>129.58550367020118</v>
      </c>
      <c r="D53" s="58">
        <v>1913440</v>
      </c>
      <c r="E53" s="66">
        <f t="shared" si="0"/>
        <v>100.16054456381032</v>
      </c>
      <c r="F53" s="58">
        <v>1050279</v>
      </c>
      <c r="G53" s="66">
        <f t="shared" si="2"/>
        <v>92.3399316866024</v>
      </c>
      <c r="H53" s="58">
        <v>2667984</v>
      </c>
      <c r="I53" s="75">
        <f t="shared" si="3"/>
        <v>121.949819268187</v>
      </c>
      <c r="J53" s="9"/>
      <c r="K53" s="20"/>
    </row>
    <row r="54" spans="1:11" ht="15">
      <c r="A54" s="52">
        <v>41306</v>
      </c>
      <c r="B54" s="58">
        <v>11748042</v>
      </c>
      <c r="C54" s="66">
        <f t="shared" si="1"/>
        <v>128.81715398002794</v>
      </c>
      <c r="D54" s="58">
        <v>1927111.9999999998</v>
      </c>
      <c r="E54" s="66">
        <f t="shared" si="0"/>
        <v>100.87621632005894</v>
      </c>
      <c r="F54" s="58">
        <v>1042120</v>
      </c>
      <c r="G54" s="66">
        <f t="shared" si="2"/>
        <v>91.6225970520615</v>
      </c>
      <c r="H54" s="58">
        <v>2670744</v>
      </c>
      <c r="I54" s="75">
        <f t="shared" si="3"/>
        <v>122.07597501019303</v>
      </c>
      <c r="K54" s="20"/>
    </row>
    <row r="55" spans="1:11" ht="15">
      <c r="A55" s="52">
        <v>41334</v>
      </c>
      <c r="B55" s="58">
        <v>12030850</v>
      </c>
      <c r="C55" s="66">
        <f t="shared" si="1"/>
        <v>131.91814065361862</v>
      </c>
      <c r="D55" s="58">
        <v>1938193</v>
      </c>
      <c r="E55" s="66">
        <f t="shared" si="0"/>
        <v>101.45626011255393</v>
      </c>
      <c r="F55" s="58">
        <v>1034903</v>
      </c>
      <c r="G55" s="66">
        <f t="shared" si="2"/>
        <v>90.98808252117759</v>
      </c>
      <c r="H55" s="58">
        <v>2651342</v>
      </c>
      <c r="I55" s="75">
        <f t="shared" si="3"/>
        <v>121.18913671077243</v>
      </c>
      <c r="K55" s="20"/>
    </row>
    <row r="56" spans="1:11" ht="15">
      <c r="A56" s="52">
        <v>41365</v>
      </c>
      <c r="B56" s="58">
        <v>12262422</v>
      </c>
      <c r="C56" s="66">
        <f t="shared" si="1"/>
        <v>134.45732513912378</v>
      </c>
      <c r="D56" s="58">
        <v>1948982</v>
      </c>
      <c r="E56" s="66">
        <f t="shared" si="0"/>
        <v>102.02101893190492</v>
      </c>
      <c r="F56" s="58">
        <v>1027778</v>
      </c>
      <c r="G56" s="66">
        <f t="shared" si="2"/>
        <v>90.361656577912</v>
      </c>
      <c r="H56" s="58">
        <v>2649513</v>
      </c>
      <c r="I56" s="75">
        <f t="shared" si="3"/>
        <v>121.10553567739235</v>
      </c>
      <c r="J56" s="10"/>
      <c r="K56" s="20"/>
    </row>
    <row r="57" spans="1:11" ht="15">
      <c r="A57" s="52">
        <v>41395</v>
      </c>
      <c r="B57" s="58">
        <v>12354071</v>
      </c>
      <c r="C57" s="66">
        <f t="shared" si="1"/>
        <v>135.46225543688027</v>
      </c>
      <c r="D57" s="58">
        <v>1958586</v>
      </c>
      <c r="E57" s="66">
        <f t="shared" si="0"/>
        <v>102.5237479801065</v>
      </c>
      <c r="F57" s="58">
        <v>1022716</v>
      </c>
      <c r="G57" s="66">
        <f t="shared" si="2"/>
        <v>89.91660842004387</v>
      </c>
      <c r="H57" s="58">
        <v>2650756</v>
      </c>
      <c r="I57" s="75">
        <f t="shared" si="3"/>
        <v>121.16235146989722</v>
      </c>
      <c r="K57" s="20"/>
    </row>
    <row r="58" spans="1:11" ht="15">
      <c r="A58" s="52">
        <v>41426</v>
      </c>
      <c r="B58" s="58">
        <v>12561253</v>
      </c>
      <c r="C58" s="66">
        <f t="shared" si="1"/>
        <v>137.73400383511463</v>
      </c>
      <c r="D58" s="58">
        <v>1961927</v>
      </c>
      <c r="E58" s="66">
        <f t="shared" si="0"/>
        <v>102.69863529268892</v>
      </c>
      <c r="F58" s="58">
        <v>1012428</v>
      </c>
      <c r="G58" s="66">
        <f t="shared" si="2"/>
        <v>89.01209331768368</v>
      </c>
      <c r="H58" s="58">
        <v>2663305</v>
      </c>
      <c r="I58" s="75">
        <f t="shared" si="3"/>
        <v>121.73594871860504</v>
      </c>
      <c r="K58" s="20"/>
    </row>
    <row r="59" spans="1:11" ht="15">
      <c r="A59" s="52">
        <v>41456</v>
      </c>
      <c r="B59" s="58">
        <v>12615267</v>
      </c>
      <c r="C59" s="66">
        <f t="shared" si="1"/>
        <v>138.32626676327553</v>
      </c>
      <c r="D59" s="58">
        <v>1966920</v>
      </c>
      <c r="E59" s="66">
        <f t="shared" si="0"/>
        <v>102.95999786429142</v>
      </c>
      <c r="F59" s="58">
        <v>1003774</v>
      </c>
      <c r="G59" s="66">
        <f t="shared" si="2"/>
        <v>88.25123856497905</v>
      </c>
      <c r="H59" s="58">
        <v>2668898</v>
      </c>
      <c r="I59" s="75">
        <f t="shared" si="3"/>
        <v>121.99159693057595</v>
      </c>
      <c r="K59" s="20"/>
    </row>
    <row r="60" spans="1:11" ht="15">
      <c r="A60" s="52">
        <v>41487</v>
      </c>
      <c r="B60" s="58">
        <v>12542642</v>
      </c>
      <c r="C60" s="66">
        <f t="shared" si="1"/>
        <v>137.52993442059244</v>
      </c>
      <c r="D60" s="58">
        <v>1945347</v>
      </c>
      <c r="E60" s="66">
        <f t="shared" si="0"/>
        <v>101.83074195458164</v>
      </c>
      <c r="F60" s="58">
        <v>986334</v>
      </c>
      <c r="G60" s="66">
        <f t="shared" si="2"/>
        <v>86.71792369472615</v>
      </c>
      <c r="H60" s="58">
        <v>2663081</v>
      </c>
      <c r="I60" s="75">
        <f t="shared" si="3"/>
        <v>121.72570999171761</v>
      </c>
      <c r="K60" s="20"/>
    </row>
    <row r="61" spans="1:11" ht="15">
      <c r="A61" s="52">
        <v>41518</v>
      </c>
      <c r="B61" s="58">
        <v>12679379</v>
      </c>
      <c r="C61" s="66">
        <f t="shared" si="1"/>
        <v>139.0292541526607</v>
      </c>
      <c r="D61" s="58">
        <v>1913073</v>
      </c>
      <c r="E61" s="66">
        <f t="shared" si="0"/>
        <v>100.14133365578346</v>
      </c>
      <c r="F61" s="58">
        <v>970007</v>
      </c>
      <c r="G61" s="66">
        <f t="shared" si="2"/>
        <v>85.28246315076863</v>
      </c>
      <c r="H61" s="58">
        <v>2707070</v>
      </c>
      <c r="I61" s="75">
        <f t="shared" si="3"/>
        <v>123.73638569284185</v>
      </c>
      <c r="K61" s="20"/>
    </row>
    <row r="62" spans="1:9" ht="15">
      <c r="A62" s="52">
        <v>41548</v>
      </c>
      <c r="B62" s="58">
        <v>12412998</v>
      </c>
      <c r="C62" s="66">
        <f t="shared" si="1"/>
        <v>136.10838935711828</v>
      </c>
      <c r="D62" s="58">
        <v>1896377</v>
      </c>
      <c r="E62" s="66">
        <f t="shared" si="0"/>
        <v>99.26736820505734</v>
      </c>
      <c r="F62" s="58">
        <v>960369</v>
      </c>
      <c r="G62" s="66">
        <f t="shared" si="2"/>
        <v>84.43509567832038</v>
      </c>
      <c r="H62" s="58">
        <v>2756891</v>
      </c>
      <c r="I62" s="75">
        <f t="shared" si="3"/>
        <v>126.0136339618571</v>
      </c>
    </row>
    <row r="63" spans="1:9" ht="15">
      <c r="A63" s="52">
        <v>41579</v>
      </c>
      <c r="B63" s="58">
        <v>12557625</v>
      </c>
      <c r="C63" s="66">
        <f t="shared" si="1"/>
        <v>137.69422285419546</v>
      </c>
      <c r="D63" s="58">
        <v>1860055</v>
      </c>
      <c r="E63" s="66">
        <f t="shared" si="0"/>
        <v>97.36606411418084</v>
      </c>
      <c r="F63" s="58">
        <v>940806</v>
      </c>
      <c r="G63" s="66">
        <f t="shared" si="2"/>
        <v>82.715127856832</v>
      </c>
      <c r="H63" s="58">
        <v>2766055</v>
      </c>
      <c r="I63" s="75">
        <f t="shared" si="3"/>
        <v>126.43250759219882</v>
      </c>
    </row>
    <row r="64" spans="1:9" ht="15">
      <c r="A64" s="52">
        <v>41609</v>
      </c>
      <c r="B64" s="58">
        <v>12484113</v>
      </c>
      <c r="C64" s="66">
        <f t="shared" si="1"/>
        <v>136.88816456606713</v>
      </c>
      <c r="D64" s="58">
        <v>1832463</v>
      </c>
      <c r="E64" s="66">
        <f t="shared" si="0"/>
        <v>95.92173884367085</v>
      </c>
      <c r="F64" s="58">
        <v>928454</v>
      </c>
      <c r="G64" s="66">
        <f t="shared" si="2"/>
        <v>81.6291470496437</v>
      </c>
      <c r="H64" s="58">
        <v>2823400</v>
      </c>
      <c r="I64" s="75">
        <f t="shared" si="3"/>
        <v>129.053667383987</v>
      </c>
    </row>
    <row r="65" spans="1:9" ht="15">
      <c r="A65" s="52">
        <v>41640</v>
      </c>
      <c r="B65" s="58">
        <v>12447958</v>
      </c>
      <c r="C65" s="66">
        <f t="shared" si="1"/>
        <v>136.49172538052898</v>
      </c>
      <c r="D65" s="58">
        <v>1849023</v>
      </c>
      <c r="E65" s="66">
        <f t="shared" si="0"/>
        <v>96.78858526580935</v>
      </c>
      <c r="F65" s="58">
        <v>908141</v>
      </c>
      <c r="G65" s="66">
        <f t="shared" si="2"/>
        <v>79.84323965518</v>
      </c>
      <c r="H65" s="59">
        <v>2838873</v>
      </c>
      <c r="I65" s="75">
        <f t="shared" si="3"/>
        <v>129.76091658545772</v>
      </c>
    </row>
    <row r="66" spans="1:9" ht="15">
      <c r="A66" s="52">
        <v>41671</v>
      </c>
      <c r="B66" s="58">
        <v>12486017</v>
      </c>
      <c r="C66" s="66">
        <f t="shared" si="1"/>
        <v>136.90904190555725</v>
      </c>
      <c r="D66" s="58">
        <v>1925354</v>
      </c>
      <c r="E66" s="66">
        <f aca="true" t="shared" si="4" ref="E66:E76">(D66/$D$2)*100</f>
        <v>100.7841924064044</v>
      </c>
      <c r="F66" s="58">
        <v>929946</v>
      </c>
      <c r="G66" s="66">
        <f t="shared" si="2"/>
        <v>81.76032284014929</v>
      </c>
      <c r="H66" s="59">
        <v>2836699</v>
      </c>
      <c r="I66" s="75">
        <f t="shared" si="3"/>
        <v>129.6615460843269</v>
      </c>
    </row>
    <row r="67" spans="1:9" ht="15">
      <c r="A67" s="52">
        <v>41699</v>
      </c>
      <c r="B67" s="58">
        <v>12700185</v>
      </c>
      <c r="C67" s="66">
        <f aca="true" t="shared" si="5" ref="C67:C76">(B67/$B$2)*100</f>
        <v>139.25739171853837</v>
      </c>
      <c r="D67" s="58">
        <v>1928800</v>
      </c>
      <c r="E67" s="66">
        <f t="shared" si="4"/>
        <v>100.96457602782283</v>
      </c>
      <c r="F67" s="58">
        <v>942484</v>
      </c>
      <c r="G67" s="66">
        <f aca="true" t="shared" si="6" ref="G67:G80">(F67/$F$2)*100</f>
        <v>82.86265666143547</v>
      </c>
      <c r="H67" s="59">
        <v>2849623</v>
      </c>
      <c r="I67" s="75">
        <f aca="true" t="shared" si="7" ref="I67:I80">(H67/$H$2)*100</f>
        <v>130.25228405885073</v>
      </c>
    </row>
    <row r="68" spans="1:9" ht="15">
      <c r="A68" s="52">
        <v>41730</v>
      </c>
      <c r="B68" s="58">
        <v>12868737</v>
      </c>
      <c r="C68" s="66">
        <f t="shared" si="5"/>
        <v>141.10556258289532</v>
      </c>
      <c r="D68" s="58">
        <v>1902614</v>
      </c>
      <c r="E68" s="66">
        <f t="shared" si="4"/>
        <v>99.5938489499171</v>
      </c>
      <c r="F68" s="58">
        <v>913407</v>
      </c>
      <c r="G68" s="66">
        <f t="shared" si="6"/>
        <v>80.3062233768974</v>
      </c>
      <c r="H68" s="59">
        <v>2844868</v>
      </c>
      <c r="I68" s="75">
        <f t="shared" si="7"/>
        <v>130.03493965550342</v>
      </c>
    </row>
    <row r="69" spans="1:9" ht="15">
      <c r="A69" s="52">
        <v>41760</v>
      </c>
      <c r="B69" s="58">
        <v>13068558</v>
      </c>
      <c r="C69" s="66">
        <f t="shared" si="5"/>
        <v>143.29659769542243</v>
      </c>
      <c r="D69" s="58">
        <v>1904808</v>
      </c>
      <c r="E69" s="66">
        <f t="shared" si="4"/>
        <v>99.70869563169077</v>
      </c>
      <c r="F69" s="58">
        <v>911396</v>
      </c>
      <c r="G69" s="66">
        <f t="shared" si="6"/>
        <v>80.12941740189291</v>
      </c>
      <c r="H69" s="59">
        <v>2849314</v>
      </c>
      <c r="I69" s="75">
        <f t="shared" si="7"/>
        <v>130.23816010077834</v>
      </c>
    </row>
    <row r="70" spans="1:9" ht="15">
      <c r="A70" s="52">
        <v>41791</v>
      </c>
      <c r="B70" s="58">
        <v>13351474</v>
      </c>
      <c r="C70" s="66">
        <f t="shared" si="5"/>
        <v>146.39876858784976</v>
      </c>
      <c r="D70" s="58">
        <v>1906518</v>
      </c>
      <c r="E70" s="66">
        <f t="shared" si="4"/>
        <v>99.79820694702029</v>
      </c>
      <c r="F70" s="58">
        <v>911356</v>
      </c>
      <c r="G70" s="66">
        <f t="shared" si="6"/>
        <v>80.12590062466755</v>
      </c>
      <c r="H70" s="59">
        <v>2852087</v>
      </c>
      <c r="I70" s="75">
        <f t="shared" si="7"/>
        <v>130.36491005461264</v>
      </c>
    </row>
    <row r="71" spans="1:9" ht="15">
      <c r="A71" s="52">
        <v>41821</v>
      </c>
      <c r="B71" s="58">
        <v>13109755</v>
      </c>
      <c r="C71" s="66">
        <f t="shared" si="5"/>
        <v>143.74832235664812</v>
      </c>
      <c r="D71" s="58">
        <v>1948562</v>
      </c>
      <c r="E71" s="66">
        <f t="shared" si="4"/>
        <v>101.99903369656083</v>
      </c>
      <c r="F71" s="58">
        <v>927355</v>
      </c>
      <c r="G71" s="66">
        <f t="shared" si="6"/>
        <v>81.5325235953772</v>
      </c>
      <c r="H71" s="59">
        <v>2864800</v>
      </c>
      <c r="I71" s="75">
        <f t="shared" si="7"/>
        <v>130.94600351407732</v>
      </c>
    </row>
    <row r="72" spans="1:9" ht="15">
      <c r="A72" s="52">
        <v>41852</v>
      </c>
      <c r="B72" s="58">
        <v>13212186</v>
      </c>
      <c r="C72" s="66">
        <f t="shared" si="5"/>
        <v>144.87147716826084</v>
      </c>
      <c r="D72" s="58">
        <v>1983848</v>
      </c>
      <c r="E72" s="66">
        <f t="shared" si="4"/>
        <v>103.84610754025523</v>
      </c>
      <c r="F72" s="58">
        <v>925809</v>
      </c>
      <c r="G72" s="66">
        <f t="shared" si="6"/>
        <v>81.39660015561739</v>
      </c>
      <c r="H72" s="59">
        <v>2859563</v>
      </c>
      <c r="I72" s="75">
        <f t="shared" si="7"/>
        <v>130.70662756448112</v>
      </c>
    </row>
    <row r="73" spans="1:9" ht="15">
      <c r="A73" s="52">
        <v>41883</v>
      </c>
      <c r="B73" s="58">
        <v>13321597</v>
      </c>
      <c r="C73" s="66">
        <f t="shared" si="5"/>
        <v>146.07116760468494</v>
      </c>
      <c r="D73" s="58">
        <v>1984653</v>
      </c>
      <c r="E73" s="66">
        <f t="shared" si="4"/>
        <v>103.88824590799808</v>
      </c>
      <c r="F73" s="58">
        <v>922896</v>
      </c>
      <c r="G73" s="66">
        <f t="shared" si="6"/>
        <v>81.14049085418122</v>
      </c>
      <c r="H73" s="59">
        <v>2879940</v>
      </c>
      <c r="I73" s="75">
        <f t="shared" si="7"/>
        <v>131.63803175102342</v>
      </c>
    </row>
    <row r="74" spans="1:9" ht="15">
      <c r="A74" s="52">
        <v>41913</v>
      </c>
      <c r="B74" s="59">
        <v>13211467</v>
      </c>
      <c r="C74" s="66">
        <f t="shared" si="5"/>
        <v>144.8635933410059</v>
      </c>
      <c r="D74" s="58">
        <v>2001958</v>
      </c>
      <c r="E74" s="66">
        <f t="shared" si="4"/>
        <v>104.79408994997313</v>
      </c>
      <c r="F74" s="58">
        <v>922888</v>
      </c>
      <c r="G74" s="66">
        <f t="shared" si="6"/>
        <v>81.13978749873615</v>
      </c>
      <c r="H74" s="59">
        <v>2908367</v>
      </c>
      <c r="I74" s="75">
        <f t="shared" si="7"/>
        <v>132.93739018508327</v>
      </c>
    </row>
    <row r="75" spans="1:9" s="41" customFormat="1" ht="15">
      <c r="A75" s="53">
        <v>41944</v>
      </c>
      <c r="B75" s="60">
        <v>13237370</v>
      </c>
      <c r="C75" s="67">
        <f t="shared" si="5"/>
        <v>145.14761945697865</v>
      </c>
      <c r="D75" s="60">
        <v>1990727</v>
      </c>
      <c r="E75" s="67">
        <f t="shared" si="4"/>
        <v>104.2061942877124</v>
      </c>
      <c r="F75" s="60">
        <v>878159</v>
      </c>
      <c r="G75" s="67">
        <f t="shared" si="6"/>
        <v>77.20723928591838</v>
      </c>
      <c r="H75" s="60">
        <v>2929226</v>
      </c>
      <c r="I75" s="75">
        <f t="shared" si="7"/>
        <v>133.89082591787445</v>
      </c>
    </row>
    <row r="76" spans="1:9" ht="15">
      <c r="A76" s="54">
        <v>41974</v>
      </c>
      <c r="B76" s="61">
        <v>13240122</v>
      </c>
      <c r="C76" s="67">
        <f t="shared" si="5"/>
        <v>145.17779510733408</v>
      </c>
      <c r="D76" s="70">
        <v>1963165</v>
      </c>
      <c r="E76" s="67">
        <f t="shared" si="4"/>
        <v>102.76343939115556</v>
      </c>
      <c r="F76" s="60">
        <v>864468</v>
      </c>
      <c r="G76" s="67">
        <f t="shared" si="6"/>
        <v>76.00353436111148</v>
      </c>
      <c r="H76" s="62">
        <v>2910148</v>
      </c>
      <c r="I76" s="75">
        <f t="shared" si="7"/>
        <v>133.01879720555888</v>
      </c>
    </row>
    <row r="77" spans="1:9" ht="15">
      <c r="A77" s="54">
        <v>42005</v>
      </c>
      <c r="B77" s="62">
        <v>13058277</v>
      </c>
      <c r="C77" s="67">
        <f>(B77/$B$2)*100</f>
        <v>143.18386664116943</v>
      </c>
      <c r="D77" s="71">
        <v>1971494</v>
      </c>
      <c r="E77" s="67">
        <f>(D77/$D$2)*100</f>
        <v>103.19942754634828</v>
      </c>
      <c r="F77" s="62">
        <v>850325</v>
      </c>
      <c r="G77" s="67">
        <f t="shared" si="6"/>
        <v>74.7600898536581</v>
      </c>
      <c r="H77" s="62">
        <v>2926680</v>
      </c>
      <c r="I77" s="75">
        <f t="shared" si="7"/>
        <v>133.7744518167341</v>
      </c>
    </row>
    <row r="78" spans="1:9" ht="15">
      <c r="A78" s="54">
        <v>42036</v>
      </c>
      <c r="B78" s="62">
        <v>13019198</v>
      </c>
      <c r="C78" s="67">
        <f>(B78/$B$2)*100</f>
        <v>142.75536582712863</v>
      </c>
      <c r="D78" s="63">
        <v>2027866</v>
      </c>
      <c r="E78" s="67">
        <f>(D78/$D$2)*100</f>
        <v>106.150264895913</v>
      </c>
      <c r="F78" s="62">
        <v>886675</v>
      </c>
      <c r="G78" s="67">
        <f t="shared" si="6"/>
        <v>77.95596115719555</v>
      </c>
      <c r="H78" s="62">
        <v>2929385</v>
      </c>
      <c r="I78" s="75">
        <f t="shared" si="7"/>
        <v>133.89809358562044</v>
      </c>
    </row>
    <row r="79" spans="1:9" ht="15">
      <c r="A79" s="54">
        <v>42064</v>
      </c>
      <c r="B79" s="63">
        <v>13328128</v>
      </c>
      <c r="C79" s="67">
        <f>(B79/$B$2)*100</f>
        <v>146.14277994933298</v>
      </c>
      <c r="D79" s="63">
        <v>2025815</v>
      </c>
      <c r="E79" s="67">
        <f>(D79/$D$2)*100</f>
        <v>106.04290366331601</v>
      </c>
      <c r="F79" s="63">
        <v>872201</v>
      </c>
      <c r="G79" s="67">
        <f t="shared" si="6"/>
        <v>76.68341531820239</v>
      </c>
      <c r="H79" s="63">
        <v>2926533</v>
      </c>
      <c r="I79" s="75">
        <f t="shared" si="7"/>
        <v>133.76773265221422</v>
      </c>
    </row>
    <row r="80" spans="1:9" ht="15" thickBot="1">
      <c r="A80" s="55">
        <v>42095</v>
      </c>
      <c r="B80" s="64">
        <v>13681271</v>
      </c>
      <c r="C80" s="68">
        <f>(B80/$B$2)*100</f>
        <v>150.01498914027468</v>
      </c>
      <c r="D80" s="64">
        <v>1949831</v>
      </c>
      <c r="E80" s="68">
        <f>(D80/$D$2)*100</f>
        <v>102.06546051477905</v>
      </c>
      <c r="F80" s="64">
        <v>839337</v>
      </c>
      <c r="G80" s="68">
        <f t="shared" si="6"/>
        <v>73.79403114985428</v>
      </c>
      <c r="H80" s="64">
        <v>2928695</v>
      </c>
      <c r="I80" s="76">
        <f t="shared" si="7"/>
        <v>133.86655465011893</v>
      </c>
    </row>
    <row r="86" ht="15">
      <c r="E86" s="9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92"/>
  <sheetViews>
    <sheetView workbookViewId="0" topLeftCell="A1">
      <pane ySplit="1" topLeftCell="A71" activePane="bottomLeft" state="frozen"/>
      <selection pane="topLeft" activeCell="W1" sqref="W1"/>
      <selection pane="bottomLeft" activeCell="D91" sqref="D91"/>
    </sheetView>
  </sheetViews>
  <sheetFormatPr defaultColWidth="9.140625" defaultRowHeight="15"/>
  <cols>
    <col min="1" max="1" width="13.7109375" style="8" bestFit="1" customWidth="1"/>
    <col min="2" max="2" width="34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33.140625" style="8" customWidth="1"/>
    <col min="7" max="7" width="28.421875" style="8" customWidth="1"/>
    <col min="8" max="8" width="26.7109375" style="8" customWidth="1"/>
    <col min="9" max="9" width="20.28125" style="8" customWidth="1"/>
    <col min="10" max="10" width="32.421875" style="8" customWidth="1"/>
    <col min="11" max="11" width="9.140625" style="8" customWidth="1"/>
    <col min="12" max="12" width="32.7109375" style="10" bestFit="1" customWidth="1"/>
    <col min="13" max="13" width="9.140625" style="10" customWidth="1"/>
    <col min="14" max="20" width="9.140625" style="8" customWidth="1"/>
    <col min="21" max="21" width="34.57421875" style="8" bestFit="1" customWidth="1"/>
    <col min="22" max="16384" width="9.140625" style="8" customWidth="1"/>
  </cols>
  <sheetData>
    <row r="1" spans="1:10" ht="29.5" thickBot="1">
      <c r="A1" s="16" t="s">
        <v>1</v>
      </c>
      <c r="B1" s="7" t="s">
        <v>91</v>
      </c>
      <c r="C1" s="4">
        <v>41730</v>
      </c>
      <c r="D1" s="4">
        <v>42064</v>
      </c>
      <c r="E1" s="4">
        <v>42095</v>
      </c>
      <c r="F1" s="1" t="s">
        <v>286</v>
      </c>
      <c r="G1" s="1" t="s">
        <v>269</v>
      </c>
      <c r="H1" s="1" t="s">
        <v>270</v>
      </c>
      <c r="I1" s="1" t="s">
        <v>271</v>
      </c>
      <c r="J1" s="39" t="s">
        <v>272</v>
      </c>
    </row>
    <row r="2" spans="1:22" ht="15">
      <c r="A2" s="93">
        <v>1</v>
      </c>
      <c r="B2" s="94" t="s">
        <v>2</v>
      </c>
      <c r="C2" s="81">
        <v>25896</v>
      </c>
      <c r="D2" s="82">
        <v>28614</v>
      </c>
      <c r="E2" s="81">
        <v>31231</v>
      </c>
      <c r="F2" s="83">
        <f aca="true" t="shared" si="0" ref="F2:F33">E2/$E$90</f>
        <v>0.008470142686009687</v>
      </c>
      <c r="G2" s="83">
        <f aca="true" t="shared" si="1" ref="G2:G33">(E2-C2)/C2</f>
        <v>0.2060163731850479</v>
      </c>
      <c r="H2" s="82">
        <f aca="true" t="shared" si="2" ref="H2:H33">E2-C2</f>
        <v>5335</v>
      </c>
      <c r="I2" s="85">
        <f>H2/$H$90</f>
        <v>0.014681075309650984</v>
      </c>
      <c r="J2" s="81">
        <f aca="true" t="shared" si="3" ref="J2:J33">E2-D2</f>
        <v>2617</v>
      </c>
      <c r="L2" s="77"/>
      <c r="M2" s="80"/>
      <c r="U2" s="3"/>
      <c r="V2" s="11"/>
    </row>
    <row r="3" spans="1:22" ht="15">
      <c r="A3" s="95">
        <v>2</v>
      </c>
      <c r="B3" s="96" t="s">
        <v>3</v>
      </c>
      <c r="C3" s="62">
        <v>3362</v>
      </c>
      <c r="D3" s="63">
        <v>4088</v>
      </c>
      <c r="E3" s="62">
        <v>26164</v>
      </c>
      <c r="F3" s="84">
        <f t="shared" si="0"/>
        <v>0.00709592434557835</v>
      </c>
      <c r="G3" s="84">
        <f t="shared" si="1"/>
        <v>6.78227245687091</v>
      </c>
      <c r="H3" s="63">
        <f t="shared" si="2"/>
        <v>22802</v>
      </c>
      <c r="I3" s="86">
        <f aca="true" t="shared" si="4" ref="I3:I66">H3/$H$90</f>
        <v>0.06274749376019902</v>
      </c>
      <c r="J3" s="62">
        <f t="shared" si="3"/>
        <v>22076</v>
      </c>
      <c r="L3" s="77"/>
      <c r="M3" s="80"/>
      <c r="U3" s="3"/>
      <c r="V3" s="11"/>
    </row>
    <row r="4" spans="1:22" ht="15">
      <c r="A4" s="95">
        <v>3</v>
      </c>
      <c r="B4" s="96" t="s">
        <v>4</v>
      </c>
      <c r="C4" s="62">
        <v>1385</v>
      </c>
      <c r="D4" s="63">
        <v>1271</v>
      </c>
      <c r="E4" s="62">
        <v>1277</v>
      </c>
      <c r="F4" s="84">
        <f t="shared" si="0"/>
        <v>0.00034633448208620826</v>
      </c>
      <c r="G4" s="84">
        <f t="shared" si="1"/>
        <v>-0.0779783393501805</v>
      </c>
      <c r="H4" s="63">
        <f t="shared" si="2"/>
        <v>-108</v>
      </c>
      <c r="I4" s="86">
        <f t="shared" si="4"/>
        <v>-0.00029719890036406866</v>
      </c>
      <c r="J4" s="62">
        <f t="shared" si="3"/>
        <v>6</v>
      </c>
      <c r="L4" s="77"/>
      <c r="M4" s="80"/>
      <c r="U4" s="3"/>
      <c r="V4" s="11"/>
    </row>
    <row r="5" spans="1:22" ht="15">
      <c r="A5" s="95">
        <v>5</v>
      </c>
      <c r="B5" s="96" t="s">
        <v>5</v>
      </c>
      <c r="C5" s="62">
        <v>442</v>
      </c>
      <c r="D5" s="63">
        <v>440</v>
      </c>
      <c r="E5" s="62">
        <v>428</v>
      </c>
      <c r="F5" s="84">
        <f t="shared" si="0"/>
        <v>0.00011607764943844725</v>
      </c>
      <c r="G5" s="84">
        <f t="shared" si="1"/>
        <v>-0.03167420814479638</v>
      </c>
      <c r="H5" s="63">
        <f t="shared" si="2"/>
        <v>-14</v>
      </c>
      <c r="I5" s="86">
        <f t="shared" si="4"/>
        <v>-3.852578338052742E-05</v>
      </c>
      <c r="J5" s="62">
        <f t="shared" si="3"/>
        <v>-12</v>
      </c>
      <c r="L5" s="77"/>
      <c r="M5" s="80"/>
      <c r="U5" s="3"/>
      <c r="V5" s="11"/>
    </row>
    <row r="6" spans="1:22" ht="15">
      <c r="A6" s="95">
        <v>6</v>
      </c>
      <c r="B6" s="96" t="s">
        <v>6</v>
      </c>
      <c r="C6" s="62">
        <v>91</v>
      </c>
      <c r="D6" s="63">
        <v>79</v>
      </c>
      <c r="E6" s="62">
        <v>73</v>
      </c>
      <c r="F6" s="84">
        <f t="shared" si="0"/>
        <v>1.979829067524918E-05</v>
      </c>
      <c r="G6" s="84">
        <f t="shared" si="1"/>
        <v>-0.1978021978021978</v>
      </c>
      <c r="H6" s="63">
        <f t="shared" si="2"/>
        <v>-18</v>
      </c>
      <c r="I6" s="86">
        <f t="shared" si="4"/>
        <v>-4.953315006067811E-05</v>
      </c>
      <c r="J6" s="62">
        <f t="shared" si="3"/>
        <v>-6</v>
      </c>
      <c r="L6" s="77"/>
      <c r="M6" s="80"/>
      <c r="U6" s="3"/>
      <c r="V6" s="11"/>
    </row>
    <row r="7" spans="1:22" ht="15">
      <c r="A7" s="95">
        <v>7</v>
      </c>
      <c r="B7" s="96" t="s">
        <v>7</v>
      </c>
      <c r="C7" s="62">
        <v>847</v>
      </c>
      <c r="D7" s="63">
        <v>880</v>
      </c>
      <c r="E7" s="62">
        <v>885</v>
      </c>
      <c r="F7" s="84">
        <f t="shared" si="0"/>
        <v>0.00024002037325473322</v>
      </c>
      <c r="G7" s="84">
        <f t="shared" si="1"/>
        <v>0.0448642266824085</v>
      </c>
      <c r="H7" s="63">
        <f t="shared" si="2"/>
        <v>38</v>
      </c>
      <c r="I7" s="86">
        <f t="shared" si="4"/>
        <v>0.00010456998346143156</v>
      </c>
      <c r="J7" s="62">
        <f t="shared" si="3"/>
        <v>5</v>
      </c>
      <c r="L7" s="77"/>
      <c r="M7" s="80"/>
      <c r="U7" s="3"/>
      <c r="V7" s="11"/>
    </row>
    <row r="8" spans="1:22" ht="15">
      <c r="A8" s="95">
        <v>8</v>
      </c>
      <c r="B8" s="96" t="s">
        <v>8</v>
      </c>
      <c r="C8" s="62">
        <v>2704</v>
      </c>
      <c r="D8" s="63">
        <v>2852</v>
      </c>
      <c r="E8" s="62">
        <v>2972</v>
      </c>
      <c r="F8" s="84">
        <f t="shared" si="0"/>
        <v>0.0008060345189978159</v>
      </c>
      <c r="G8" s="84">
        <f t="shared" si="1"/>
        <v>0.09911242603550297</v>
      </c>
      <c r="H8" s="63">
        <f t="shared" si="2"/>
        <v>268</v>
      </c>
      <c r="I8" s="86">
        <f t="shared" si="4"/>
        <v>0.0007374935675700963</v>
      </c>
      <c r="J8" s="62">
        <f t="shared" si="3"/>
        <v>120</v>
      </c>
      <c r="L8" s="77"/>
      <c r="M8" s="80"/>
      <c r="U8" s="3"/>
      <c r="V8" s="11"/>
    </row>
    <row r="9" spans="1:22" ht="15">
      <c r="A9" s="95">
        <v>9</v>
      </c>
      <c r="B9" s="96" t="s">
        <v>9</v>
      </c>
      <c r="C9" s="62">
        <v>443</v>
      </c>
      <c r="D9" s="63">
        <v>440</v>
      </c>
      <c r="E9" s="62">
        <v>442</v>
      </c>
      <c r="F9" s="84">
        <f t="shared" si="0"/>
        <v>0.00011987458189671422</v>
      </c>
      <c r="G9" s="84">
        <f t="shared" si="1"/>
        <v>-0.002257336343115124</v>
      </c>
      <c r="H9" s="63">
        <f t="shared" si="2"/>
        <v>-1</v>
      </c>
      <c r="I9" s="86">
        <f t="shared" si="4"/>
        <v>-2.751841670037673E-06</v>
      </c>
      <c r="J9" s="62">
        <f t="shared" si="3"/>
        <v>2</v>
      </c>
      <c r="L9" s="77"/>
      <c r="M9" s="80"/>
      <c r="U9" s="3"/>
      <c r="V9" s="11"/>
    </row>
    <row r="10" spans="1:22" ht="15">
      <c r="A10" s="97">
        <v>10</v>
      </c>
      <c r="B10" s="96" t="s">
        <v>10</v>
      </c>
      <c r="C10" s="63">
        <v>111785</v>
      </c>
      <c r="D10" s="63">
        <v>116622</v>
      </c>
      <c r="E10" s="63">
        <v>116736</v>
      </c>
      <c r="F10" s="84">
        <f t="shared" si="0"/>
        <v>0.031659907674875185</v>
      </c>
      <c r="G10" s="84">
        <f t="shared" si="1"/>
        <v>0.04429037885226104</v>
      </c>
      <c r="H10" s="63">
        <f t="shared" si="2"/>
        <v>4951</v>
      </c>
      <c r="I10" s="86">
        <f t="shared" si="4"/>
        <v>0.013624368108356518</v>
      </c>
      <c r="J10" s="62">
        <f t="shared" si="3"/>
        <v>114</v>
      </c>
      <c r="L10" s="77"/>
      <c r="M10" s="80"/>
      <c r="U10" s="3"/>
      <c r="V10" s="11"/>
    </row>
    <row r="11" spans="1:22" ht="15">
      <c r="A11" s="97">
        <v>11</v>
      </c>
      <c r="B11" s="96" t="s">
        <v>11</v>
      </c>
      <c r="C11" s="63">
        <v>2168</v>
      </c>
      <c r="D11" s="63">
        <v>2405</v>
      </c>
      <c r="E11" s="63">
        <v>2486</v>
      </c>
      <c r="F11" s="84">
        <f t="shared" si="0"/>
        <v>0.0006742267208036912</v>
      </c>
      <c r="G11" s="84">
        <f t="shared" si="1"/>
        <v>0.1466789667896679</v>
      </c>
      <c r="H11" s="63">
        <f t="shared" si="2"/>
        <v>318</v>
      </c>
      <c r="I11" s="86">
        <f t="shared" si="4"/>
        <v>0.0008750856510719799</v>
      </c>
      <c r="J11" s="62">
        <f t="shared" si="3"/>
        <v>81</v>
      </c>
      <c r="L11" s="77"/>
      <c r="M11" s="80"/>
      <c r="U11" s="3"/>
      <c r="V11" s="11"/>
    </row>
    <row r="12" spans="1:13" ht="15">
      <c r="A12" s="97">
        <v>12</v>
      </c>
      <c r="B12" s="96" t="s">
        <v>12</v>
      </c>
      <c r="C12" s="63">
        <v>1228</v>
      </c>
      <c r="D12" s="63">
        <v>1246</v>
      </c>
      <c r="E12" s="63">
        <v>1368</v>
      </c>
      <c r="F12" s="84">
        <f t="shared" si="0"/>
        <v>0.00037101454306494357</v>
      </c>
      <c r="G12" s="84">
        <f t="shared" si="1"/>
        <v>0.11400651465798045</v>
      </c>
      <c r="H12" s="63">
        <f t="shared" si="2"/>
        <v>140</v>
      </c>
      <c r="I12" s="86">
        <f t="shared" si="4"/>
        <v>0.0003852578338052742</v>
      </c>
      <c r="J12" s="62">
        <f t="shared" si="3"/>
        <v>122</v>
      </c>
      <c r="L12" s="121"/>
      <c r="M12" s="47"/>
    </row>
    <row r="13" spans="1:13" ht="15">
      <c r="A13" s="97">
        <v>13</v>
      </c>
      <c r="B13" s="96" t="s">
        <v>13</v>
      </c>
      <c r="C13" s="63">
        <v>127575</v>
      </c>
      <c r="D13" s="63">
        <v>123683</v>
      </c>
      <c r="E13" s="63">
        <v>122293</v>
      </c>
      <c r="F13" s="84">
        <f t="shared" si="0"/>
        <v>0.033167018651345866</v>
      </c>
      <c r="G13" s="84">
        <f t="shared" si="1"/>
        <v>-0.04140309621791103</v>
      </c>
      <c r="H13" s="63">
        <f t="shared" si="2"/>
        <v>-5282</v>
      </c>
      <c r="I13" s="86">
        <f t="shared" si="4"/>
        <v>-0.014535227701138987</v>
      </c>
      <c r="J13" s="62">
        <f t="shared" si="3"/>
        <v>-1390</v>
      </c>
      <c r="L13" s="3"/>
      <c r="M13" s="11"/>
    </row>
    <row r="14" spans="1:13" ht="15">
      <c r="A14" s="97">
        <v>14</v>
      </c>
      <c r="B14" s="96" t="s">
        <v>14</v>
      </c>
      <c r="C14" s="63">
        <v>239846</v>
      </c>
      <c r="D14" s="63">
        <v>244301</v>
      </c>
      <c r="E14" s="63">
        <v>242710</v>
      </c>
      <c r="F14" s="84">
        <f t="shared" si="0"/>
        <v>0.06582524835328395</v>
      </c>
      <c r="G14" s="84">
        <f t="shared" si="1"/>
        <v>0.011940995472094594</v>
      </c>
      <c r="H14" s="63">
        <f t="shared" si="2"/>
        <v>2864</v>
      </c>
      <c r="I14" s="86">
        <f t="shared" si="4"/>
        <v>0.007881274542987895</v>
      </c>
      <c r="J14" s="62">
        <f t="shared" si="3"/>
        <v>-1591</v>
      </c>
      <c r="L14" s="3"/>
      <c r="M14" s="11"/>
    </row>
    <row r="15" spans="1:13" ht="15">
      <c r="A15" s="97">
        <v>15</v>
      </c>
      <c r="B15" s="96" t="s">
        <v>15</v>
      </c>
      <c r="C15" s="63">
        <v>13029</v>
      </c>
      <c r="D15" s="63">
        <v>12790</v>
      </c>
      <c r="E15" s="63">
        <v>12838</v>
      </c>
      <c r="F15" s="84">
        <f t="shared" si="0"/>
        <v>0.003481787064230808</v>
      </c>
      <c r="G15" s="84">
        <f t="shared" si="1"/>
        <v>-0.014659605495433265</v>
      </c>
      <c r="H15" s="63">
        <f t="shared" si="2"/>
        <v>-191</v>
      </c>
      <c r="I15" s="86">
        <f t="shared" si="4"/>
        <v>-0.0005256017589771954</v>
      </c>
      <c r="J15" s="62">
        <f t="shared" si="3"/>
        <v>48</v>
      </c>
      <c r="L15" s="3"/>
      <c r="M15" s="11"/>
    </row>
    <row r="16" spans="1:13" ht="15">
      <c r="A16" s="97">
        <v>16</v>
      </c>
      <c r="B16" s="96" t="s">
        <v>16</v>
      </c>
      <c r="C16" s="63">
        <v>9406</v>
      </c>
      <c r="D16" s="63">
        <v>10100</v>
      </c>
      <c r="E16" s="63">
        <v>10159</v>
      </c>
      <c r="F16" s="84">
        <f t="shared" si="0"/>
        <v>0.0027552169173952934</v>
      </c>
      <c r="G16" s="84">
        <f t="shared" si="1"/>
        <v>0.08005528386136508</v>
      </c>
      <c r="H16" s="63">
        <f t="shared" si="2"/>
        <v>753</v>
      </c>
      <c r="I16" s="86">
        <f t="shared" si="4"/>
        <v>0.0020721367775383675</v>
      </c>
      <c r="J16" s="62">
        <f t="shared" si="3"/>
        <v>59</v>
      </c>
      <c r="L16" s="3"/>
      <c r="M16" s="11"/>
    </row>
    <row r="17" spans="1:13" ht="15">
      <c r="A17" s="97">
        <v>17</v>
      </c>
      <c r="B17" s="96" t="s">
        <v>17</v>
      </c>
      <c r="C17" s="63">
        <v>8968</v>
      </c>
      <c r="D17" s="63">
        <v>9347</v>
      </c>
      <c r="E17" s="63">
        <v>9303</v>
      </c>
      <c r="F17" s="84">
        <f t="shared" si="0"/>
        <v>0.002523061618518399</v>
      </c>
      <c r="G17" s="84">
        <f t="shared" si="1"/>
        <v>0.03735504014272971</v>
      </c>
      <c r="H17" s="63">
        <f t="shared" si="2"/>
        <v>335</v>
      </c>
      <c r="I17" s="86">
        <f t="shared" si="4"/>
        <v>0.0009218669594626204</v>
      </c>
      <c r="J17" s="62">
        <f t="shared" si="3"/>
        <v>-44</v>
      </c>
      <c r="L17" s="3"/>
      <c r="M17" s="11"/>
    </row>
    <row r="18" spans="1:13" ht="15">
      <c r="A18" s="97">
        <v>18</v>
      </c>
      <c r="B18" s="96" t="s">
        <v>18</v>
      </c>
      <c r="C18" s="63">
        <v>15688</v>
      </c>
      <c r="D18" s="63">
        <v>15004</v>
      </c>
      <c r="E18" s="63">
        <v>14998</v>
      </c>
      <c r="F18" s="84">
        <f t="shared" si="0"/>
        <v>0.00406759950064914</v>
      </c>
      <c r="G18" s="84">
        <f t="shared" si="1"/>
        <v>-0.04398266190719021</v>
      </c>
      <c r="H18" s="63">
        <f t="shared" si="2"/>
        <v>-690</v>
      </c>
      <c r="I18" s="86">
        <f t="shared" si="4"/>
        <v>-0.0018987707523259942</v>
      </c>
      <c r="J18" s="62">
        <f t="shared" si="3"/>
        <v>-6</v>
      </c>
      <c r="L18" s="3"/>
      <c r="M18" s="11"/>
    </row>
    <row r="19" spans="1:13" ht="15">
      <c r="A19" s="97">
        <v>19</v>
      </c>
      <c r="B19" s="96" t="s">
        <v>19</v>
      </c>
      <c r="C19" s="63">
        <v>974</v>
      </c>
      <c r="D19" s="63">
        <v>1017</v>
      </c>
      <c r="E19" s="63">
        <v>974</v>
      </c>
      <c r="F19" s="84">
        <f t="shared" si="0"/>
        <v>0.00026415801531085893</v>
      </c>
      <c r="G19" s="84">
        <f t="shared" si="1"/>
        <v>0</v>
      </c>
      <c r="H19" s="63">
        <f t="shared" si="2"/>
        <v>0</v>
      </c>
      <c r="I19" s="86">
        <f t="shared" si="4"/>
        <v>0</v>
      </c>
      <c r="J19" s="62">
        <f t="shared" si="3"/>
        <v>-43</v>
      </c>
      <c r="L19" s="3"/>
      <c r="M19" s="11"/>
    </row>
    <row r="20" spans="1:13" ht="15">
      <c r="A20" s="97">
        <v>20</v>
      </c>
      <c r="B20" s="96" t="s">
        <v>20</v>
      </c>
      <c r="C20" s="63">
        <v>15765</v>
      </c>
      <c r="D20" s="63">
        <v>16803</v>
      </c>
      <c r="E20" s="63">
        <v>16633</v>
      </c>
      <c r="F20" s="84">
        <f t="shared" si="0"/>
        <v>0.00451102696988246</v>
      </c>
      <c r="G20" s="84">
        <f t="shared" si="1"/>
        <v>0.055058674278464954</v>
      </c>
      <c r="H20" s="63">
        <f t="shared" si="2"/>
        <v>868</v>
      </c>
      <c r="I20" s="86">
        <f t="shared" si="4"/>
        <v>0.0023885985695927</v>
      </c>
      <c r="J20" s="62">
        <f t="shared" si="3"/>
        <v>-170</v>
      </c>
      <c r="L20" s="3"/>
      <c r="M20" s="11"/>
    </row>
    <row r="21" spans="1:13" ht="15">
      <c r="A21" s="97">
        <v>21</v>
      </c>
      <c r="B21" s="96" t="s">
        <v>21</v>
      </c>
      <c r="C21" s="63">
        <v>6719</v>
      </c>
      <c r="D21" s="63">
        <v>6859</v>
      </c>
      <c r="E21" s="63">
        <v>6922</v>
      </c>
      <c r="F21" s="84">
        <f t="shared" si="0"/>
        <v>0.00187731189115171</v>
      </c>
      <c r="G21" s="84">
        <f t="shared" si="1"/>
        <v>0.030212829290072928</v>
      </c>
      <c r="H21" s="63">
        <f t="shared" si="2"/>
        <v>203</v>
      </c>
      <c r="I21" s="86">
        <f t="shared" si="4"/>
        <v>0.0005586238590176475</v>
      </c>
      <c r="J21" s="62">
        <f t="shared" si="3"/>
        <v>63</v>
      </c>
      <c r="L21" s="3"/>
      <c r="M21" s="11"/>
    </row>
    <row r="22" spans="1:13" ht="15">
      <c r="A22" s="97">
        <v>22</v>
      </c>
      <c r="B22" s="96" t="s">
        <v>22</v>
      </c>
      <c r="C22" s="63">
        <v>35564</v>
      </c>
      <c r="D22" s="63">
        <v>38100</v>
      </c>
      <c r="E22" s="63">
        <v>38524</v>
      </c>
      <c r="F22" s="84">
        <f t="shared" si="0"/>
        <v>0.010448073287305472</v>
      </c>
      <c r="G22" s="84">
        <f t="shared" si="1"/>
        <v>0.08323023281970532</v>
      </c>
      <c r="H22" s="63">
        <f t="shared" si="2"/>
        <v>2960</v>
      </c>
      <c r="I22" s="86">
        <f t="shared" si="4"/>
        <v>0.008145451343311511</v>
      </c>
      <c r="J22" s="62">
        <f t="shared" si="3"/>
        <v>424</v>
      </c>
      <c r="L22" s="3"/>
      <c r="M22" s="11"/>
    </row>
    <row r="23" spans="1:13" ht="15">
      <c r="A23" s="97">
        <v>23</v>
      </c>
      <c r="B23" s="96" t="s">
        <v>23</v>
      </c>
      <c r="C23" s="63">
        <v>25716</v>
      </c>
      <c r="D23" s="63">
        <v>26776</v>
      </c>
      <c r="E23" s="63">
        <v>27785</v>
      </c>
      <c r="F23" s="84">
        <f t="shared" si="0"/>
        <v>0.007535554882353404</v>
      </c>
      <c r="G23" s="84">
        <f t="shared" si="1"/>
        <v>0.08045574739461814</v>
      </c>
      <c r="H23" s="63">
        <f t="shared" si="2"/>
        <v>2069</v>
      </c>
      <c r="I23" s="86">
        <f t="shared" si="4"/>
        <v>0.005693560415307945</v>
      </c>
      <c r="J23" s="62">
        <f t="shared" si="3"/>
        <v>1009</v>
      </c>
      <c r="L23" s="3"/>
      <c r="M23" s="11"/>
    </row>
    <row r="24" spans="1:10" ht="15">
      <c r="A24" s="97">
        <v>24</v>
      </c>
      <c r="B24" s="96" t="s">
        <v>24</v>
      </c>
      <c r="C24" s="63">
        <v>11413</v>
      </c>
      <c r="D24" s="63">
        <v>11151</v>
      </c>
      <c r="E24" s="63">
        <v>11524</v>
      </c>
      <c r="F24" s="84">
        <f t="shared" si="0"/>
        <v>0.0031254178320763225</v>
      </c>
      <c r="G24" s="84">
        <f t="shared" si="1"/>
        <v>0.009725751336195566</v>
      </c>
      <c r="H24" s="63">
        <f t="shared" si="2"/>
        <v>111</v>
      </c>
      <c r="I24" s="86">
        <f t="shared" si="4"/>
        <v>0.00030545442537418166</v>
      </c>
      <c r="J24" s="62">
        <f t="shared" si="3"/>
        <v>373</v>
      </c>
    </row>
    <row r="25" spans="1:10" ht="15">
      <c r="A25" s="97">
        <v>25</v>
      </c>
      <c r="B25" s="96" t="s">
        <v>25</v>
      </c>
      <c r="C25" s="63">
        <v>48630</v>
      </c>
      <c r="D25" s="63">
        <v>53586</v>
      </c>
      <c r="E25" s="63">
        <v>53624</v>
      </c>
      <c r="F25" s="84">
        <f t="shared" si="0"/>
        <v>0.014543336153007699</v>
      </c>
      <c r="G25" s="84">
        <f t="shared" si="1"/>
        <v>0.10269381040509973</v>
      </c>
      <c r="H25" s="63">
        <f t="shared" si="2"/>
        <v>4994</v>
      </c>
      <c r="I25" s="86">
        <f t="shared" si="4"/>
        <v>0.013742697300168137</v>
      </c>
      <c r="J25" s="62">
        <f t="shared" si="3"/>
        <v>38</v>
      </c>
    </row>
    <row r="26" spans="1:10" ht="15">
      <c r="A26" s="97">
        <v>26</v>
      </c>
      <c r="B26" s="96" t="s">
        <v>26</v>
      </c>
      <c r="C26" s="63">
        <v>10056</v>
      </c>
      <c r="D26" s="63">
        <v>11437</v>
      </c>
      <c r="E26" s="63">
        <v>11325</v>
      </c>
      <c r="F26" s="84">
        <f t="shared" si="0"/>
        <v>0.0030714471492766706</v>
      </c>
      <c r="G26" s="84">
        <f t="shared" si="1"/>
        <v>0.12619331742243436</v>
      </c>
      <c r="H26" s="63">
        <f t="shared" si="2"/>
        <v>1269</v>
      </c>
      <c r="I26" s="86">
        <f t="shared" si="4"/>
        <v>0.0034920870792778066</v>
      </c>
      <c r="J26" s="62">
        <f t="shared" si="3"/>
        <v>-112</v>
      </c>
    </row>
    <row r="27" spans="1:10" ht="15">
      <c r="A27" s="97">
        <v>27</v>
      </c>
      <c r="B27" s="96" t="s">
        <v>27</v>
      </c>
      <c r="C27" s="63">
        <v>24405</v>
      </c>
      <c r="D27" s="63">
        <v>27018</v>
      </c>
      <c r="E27" s="63">
        <v>27021</v>
      </c>
      <c r="F27" s="84">
        <f t="shared" si="0"/>
        <v>0.007328350853916549</v>
      </c>
      <c r="G27" s="84">
        <f t="shared" si="1"/>
        <v>0.10719114935464044</v>
      </c>
      <c r="H27" s="63">
        <f t="shared" si="2"/>
        <v>2616</v>
      </c>
      <c r="I27" s="86">
        <f t="shared" si="4"/>
        <v>0.007198817808818552</v>
      </c>
      <c r="J27" s="62">
        <f t="shared" si="3"/>
        <v>3</v>
      </c>
    </row>
    <row r="28" spans="1:10" ht="15">
      <c r="A28" s="97">
        <v>28</v>
      </c>
      <c r="B28" s="96" t="s">
        <v>28</v>
      </c>
      <c r="C28" s="63">
        <v>22672</v>
      </c>
      <c r="D28" s="63">
        <v>18222</v>
      </c>
      <c r="E28" s="63">
        <v>18538</v>
      </c>
      <c r="F28" s="84">
        <f t="shared" si="0"/>
        <v>0.005027680993668073</v>
      </c>
      <c r="G28" s="84">
        <f t="shared" si="1"/>
        <v>-0.1823394495412844</v>
      </c>
      <c r="H28" s="63">
        <f t="shared" si="2"/>
        <v>-4134</v>
      </c>
      <c r="I28" s="86">
        <f t="shared" si="4"/>
        <v>-0.011376113463935739</v>
      </c>
      <c r="J28" s="62">
        <f t="shared" si="3"/>
        <v>316</v>
      </c>
    </row>
    <row r="29" spans="1:10" ht="15">
      <c r="A29" s="97">
        <v>29</v>
      </c>
      <c r="B29" s="96" t="s">
        <v>29</v>
      </c>
      <c r="C29" s="63">
        <v>21114</v>
      </c>
      <c r="D29" s="63">
        <v>22829</v>
      </c>
      <c r="E29" s="63">
        <v>23134</v>
      </c>
      <c r="F29" s="84">
        <f t="shared" si="0"/>
        <v>0.006274159677824857</v>
      </c>
      <c r="G29" s="84">
        <f t="shared" si="1"/>
        <v>0.0956711186890215</v>
      </c>
      <c r="H29" s="63">
        <f t="shared" si="2"/>
        <v>2020</v>
      </c>
      <c r="I29" s="86">
        <f t="shared" si="4"/>
        <v>0.005558720173476099</v>
      </c>
      <c r="J29" s="62">
        <f t="shared" si="3"/>
        <v>305</v>
      </c>
    </row>
    <row r="30" spans="1:10" ht="15">
      <c r="A30" s="97">
        <v>30</v>
      </c>
      <c r="B30" s="96" t="s">
        <v>30</v>
      </c>
      <c r="C30" s="63">
        <v>2598</v>
      </c>
      <c r="D30" s="63">
        <v>2798</v>
      </c>
      <c r="E30" s="63">
        <v>2838</v>
      </c>
      <c r="F30" s="84">
        <f t="shared" si="0"/>
        <v>0.000769692451182975</v>
      </c>
      <c r="G30" s="84">
        <f t="shared" si="1"/>
        <v>0.09237875288683603</v>
      </c>
      <c r="H30" s="63">
        <f t="shared" si="2"/>
        <v>240</v>
      </c>
      <c r="I30" s="86">
        <f t="shared" si="4"/>
        <v>0.0006604420008090414</v>
      </c>
      <c r="J30" s="62">
        <f t="shared" si="3"/>
        <v>40</v>
      </c>
    </row>
    <row r="31" spans="1:10" ht="15">
      <c r="A31" s="97">
        <v>31</v>
      </c>
      <c r="B31" s="96" t="s">
        <v>31</v>
      </c>
      <c r="C31" s="63">
        <v>19523</v>
      </c>
      <c r="D31" s="63">
        <v>20748</v>
      </c>
      <c r="E31" s="63">
        <v>21221</v>
      </c>
      <c r="F31" s="84">
        <f t="shared" si="0"/>
        <v>0.005755335978348806</v>
      </c>
      <c r="G31" s="84">
        <f t="shared" si="1"/>
        <v>0.08697433796035445</v>
      </c>
      <c r="H31" s="63">
        <f t="shared" si="2"/>
        <v>1698</v>
      </c>
      <c r="I31" s="86">
        <f t="shared" si="4"/>
        <v>0.004672627155723968</v>
      </c>
      <c r="J31" s="62">
        <f t="shared" si="3"/>
        <v>473</v>
      </c>
    </row>
    <row r="32" spans="1:10" ht="15">
      <c r="A32" s="97">
        <v>32</v>
      </c>
      <c r="B32" s="96" t="s">
        <v>32</v>
      </c>
      <c r="C32" s="63">
        <v>12859</v>
      </c>
      <c r="D32" s="63">
        <v>14764</v>
      </c>
      <c r="E32" s="63">
        <v>14748</v>
      </c>
      <c r="F32" s="84">
        <f t="shared" si="0"/>
        <v>0.003999797135322944</v>
      </c>
      <c r="G32" s="84">
        <f t="shared" si="1"/>
        <v>0.14690100318842833</v>
      </c>
      <c r="H32" s="63">
        <f t="shared" si="2"/>
        <v>1889</v>
      </c>
      <c r="I32" s="86">
        <f t="shared" si="4"/>
        <v>0.005198228914701164</v>
      </c>
      <c r="J32" s="62">
        <f t="shared" si="3"/>
        <v>-16</v>
      </c>
    </row>
    <row r="33" spans="1:10" ht="15">
      <c r="A33" s="97">
        <v>33</v>
      </c>
      <c r="B33" s="96" t="s">
        <v>33</v>
      </c>
      <c r="C33" s="63">
        <v>16994</v>
      </c>
      <c r="D33" s="63">
        <v>21695</v>
      </c>
      <c r="E33" s="63">
        <v>21699</v>
      </c>
      <c r="F33" s="84">
        <f t="shared" si="0"/>
        <v>0.0058849741008524924</v>
      </c>
      <c r="G33" s="84">
        <f t="shared" si="1"/>
        <v>0.2768624220313052</v>
      </c>
      <c r="H33" s="63">
        <f t="shared" si="2"/>
        <v>4705</v>
      </c>
      <c r="I33" s="86">
        <f t="shared" si="4"/>
        <v>0.01294741505752725</v>
      </c>
      <c r="J33" s="62">
        <f t="shared" si="3"/>
        <v>4</v>
      </c>
    </row>
    <row r="34" spans="1:10" ht="15">
      <c r="A34" s="97">
        <v>35</v>
      </c>
      <c r="B34" s="96" t="s">
        <v>34</v>
      </c>
      <c r="C34" s="63">
        <v>10773</v>
      </c>
      <c r="D34" s="63">
        <v>9943</v>
      </c>
      <c r="E34" s="63">
        <v>10026</v>
      </c>
      <c r="F34" s="84">
        <f aca="true" t="shared" si="5" ref="F34:F65">E34/$E$90</f>
        <v>0.002719146059041757</v>
      </c>
      <c r="G34" s="84">
        <f aca="true" t="shared" si="6" ref="G34:G65">(E34-C34)/C34</f>
        <v>-0.06934001670843776</v>
      </c>
      <c r="H34" s="63">
        <f aca="true" t="shared" si="7" ref="H34:H65">E34-C34</f>
        <v>-747</v>
      </c>
      <c r="I34" s="86">
        <f t="shared" si="4"/>
        <v>-0.0020556257275181414</v>
      </c>
      <c r="J34" s="62">
        <f aca="true" t="shared" si="8" ref="J34:J66">E34-D34</f>
        <v>83</v>
      </c>
    </row>
    <row r="35" spans="1:10" ht="15">
      <c r="A35" s="97">
        <v>36</v>
      </c>
      <c r="B35" s="96" t="s">
        <v>35</v>
      </c>
      <c r="C35" s="63">
        <v>1308</v>
      </c>
      <c r="D35" s="63">
        <v>1624</v>
      </c>
      <c r="E35" s="63">
        <v>1648</v>
      </c>
      <c r="F35" s="84">
        <f t="shared" si="5"/>
        <v>0.0004469531922302829</v>
      </c>
      <c r="G35" s="84">
        <f t="shared" si="6"/>
        <v>0.2599388379204893</v>
      </c>
      <c r="H35" s="63">
        <f t="shared" si="7"/>
        <v>340</v>
      </c>
      <c r="I35" s="86">
        <f t="shared" si="4"/>
        <v>0.0009356261678128087</v>
      </c>
      <c r="J35" s="62">
        <f t="shared" si="8"/>
        <v>24</v>
      </c>
    </row>
    <row r="36" spans="1:10" ht="15">
      <c r="A36" s="97">
        <v>37</v>
      </c>
      <c r="B36" s="96" t="s">
        <v>36</v>
      </c>
      <c r="C36" s="63">
        <v>446</v>
      </c>
      <c r="D36" s="63">
        <v>805</v>
      </c>
      <c r="E36" s="63">
        <v>869</v>
      </c>
      <c r="F36" s="84">
        <f t="shared" si="5"/>
        <v>0.00023568102187385668</v>
      </c>
      <c r="G36" s="84">
        <f t="shared" si="6"/>
        <v>0.9484304932735426</v>
      </c>
      <c r="H36" s="63">
        <f t="shared" si="7"/>
        <v>423</v>
      </c>
      <c r="I36" s="86">
        <f t="shared" si="4"/>
        <v>0.0011640290264259355</v>
      </c>
      <c r="J36" s="62">
        <f t="shared" si="8"/>
        <v>64</v>
      </c>
    </row>
    <row r="37" spans="1:10" ht="15">
      <c r="A37" s="97">
        <v>38</v>
      </c>
      <c r="B37" s="96" t="s">
        <v>37</v>
      </c>
      <c r="C37" s="63">
        <v>5929</v>
      </c>
      <c r="D37" s="63">
        <v>6928</v>
      </c>
      <c r="E37" s="63">
        <v>7244</v>
      </c>
      <c r="F37" s="84">
        <f t="shared" si="5"/>
        <v>0.0019646413376918502</v>
      </c>
      <c r="G37" s="84">
        <f t="shared" si="6"/>
        <v>0.22179119581716986</v>
      </c>
      <c r="H37" s="63">
        <f t="shared" si="7"/>
        <v>1315</v>
      </c>
      <c r="I37" s="86">
        <f t="shared" si="4"/>
        <v>0.0036186717960995395</v>
      </c>
      <c r="J37" s="62">
        <f t="shared" si="8"/>
        <v>316</v>
      </c>
    </row>
    <row r="38" spans="1:10" ht="15">
      <c r="A38" s="97">
        <v>39</v>
      </c>
      <c r="B38" s="96" t="s">
        <v>38</v>
      </c>
      <c r="C38" s="63">
        <v>283</v>
      </c>
      <c r="D38" s="63">
        <v>207</v>
      </c>
      <c r="E38" s="63">
        <v>205</v>
      </c>
      <c r="F38" s="84">
        <f t="shared" si="5"/>
        <v>5.559793956748058E-05</v>
      </c>
      <c r="G38" s="84">
        <f t="shared" si="6"/>
        <v>-0.2756183745583039</v>
      </c>
      <c r="H38" s="63">
        <f t="shared" si="7"/>
        <v>-78</v>
      </c>
      <c r="I38" s="86">
        <f t="shared" si="4"/>
        <v>-0.00021464365026293848</v>
      </c>
      <c r="J38" s="62">
        <f t="shared" si="8"/>
        <v>-2</v>
      </c>
    </row>
    <row r="39" spans="1:10" ht="15">
      <c r="A39" s="97">
        <v>41</v>
      </c>
      <c r="B39" s="96" t="s">
        <v>39</v>
      </c>
      <c r="C39" s="63">
        <v>30192</v>
      </c>
      <c r="D39" s="63">
        <v>35530</v>
      </c>
      <c r="E39" s="63">
        <v>35723</v>
      </c>
      <c r="F39" s="84">
        <f t="shared" si="5"/>
        <v>0.009688415586190774</v>
      </c>
      <c r="G39" s="84">
        <f t="shared" si="6"/>
        <v>0.1831942236354001</v>
      </c>
      <c r="H39" s="63">
        <f t="shared" si="7"/>
        <v>5531</v>
      </c>
      <c r="I39" s="86">
        <f t="shared" si="4"/>
        <v>0.015220436276978368</v>
      </c>
      <c r="J39" s="62">
        <f t="shared" si="8"/>
        <v>193</v>
      </c>
    </row>
    <row r="40" spans="1:10" ht="15">
      <c r="A40" s="97">
        <v>42</v>
      </c>
      <c r="B40" s="96" t="s">
        <v>40</v>
      </c>
      <c r="C40" s="63">
        <v>13829</v>
      </c>
      <c r="D40" s="63">
        <v>16502</v>
      </c>
      <c r="E40" s="63">
        <v>16819</v>
      </c>
      <c r="F40" s="84">
        <f t="shared" si="5"/>
        <v>0.00456147192968515</v>
      </c>
      <c r="G40" s="84">
        <f t="shared" si="6"/>
        <v>0.21621230746980982</v>
      </c>
      <c r="H40" s="63">
        <f t="shared" si="7"/>
        <v>2990</v>
      </c>
      <c r="I40" s="86">
        <f t="shared" si="4"/>
        <v>0.008228006593412641</v>
      </c>
      <c r="J40" s="62">
        <f t="shared" si="8"/>
        <v>317</v>
      </c>
    </row>
    <row r="41" spans="1:10" ht="15">
      <c r="A41" s="97">
        <v>43</v>
      </c>
      <c r="B41" s="96" t="s">
        <v>41</v>
      </c>
      <c r="C41" s="63">
        <v>42248</v>
      </c>
      <c r="D41" s="63">
        <v>40320</v>
      </c>
      <c r="E41" s="63">
        <v>40804</v>
      </c>
      <c r="F41" s="84">
        <f t="shared" si="5"/>
        <v>0.011066430859080378</v>
      </c>
      <c r="G41" s="84">
        <f t="shared" si="6"/>
        <v>-0.03417913274001136</v>
      </c>
      <c r="H41" s="63">
        <f t="shared" si="7"/>
        <v>-1444</v>
      </c>
      <c r="I41" s="86">
        <f t="shared" si="4"/>
        <v>-0.0039736593715344</v>
      </c>
      <c r="J41" s="62">
        <f t="shared" si="8"/>
        <v>484</v>
      </c>
    </row>
    <row r="42" spans="1:10" ht="15">
      <c r="A42" s="97">
        <v>45</v>
      </c>
      <c r="B42" s="96" t="s">
        <v>42</v>
      </c>
      <c r="C42" s="63">
        <v>27104</v>
      </c>
      <c r="D42" s="63">
        <v>29650</v>
      </c>
      <c r="E42" s="63">
        <v>29938</v>
      </c>
      <c r="F42" s="84">
        <f t="shared" si="5"/>
        <v>0.008119468852542602</v>
      </c>
      <c r="G42" s="84">
        <f t="shared" si="6"/>
        <v>0.10456021251475797</v>
      </c>
      <c r="H42" s="63">
        <f t="shared" si="7"/>
        <v>2834</v>
      </c>
      <c r="I42" s="86">
        <f t="shared" si="4"/>
        <v>0.007798719292886764</v>
      </c>
      <c r="J42" s="62">
        <f t="shared" si="8"/>
        <v>288</v>
      </c>
    </row>
    <row r="43" spans="1:10" ht="15">
      <c r="A43" s="97">
        <v>46</v>
      </c>
      <c r="B43" s="96" t="s">
        <v>43</v>
      </c>
      <c r="C43" s="63">
        <v>158306</v>
      </c>
      <c r="D43" s="63">
        <v>176560</v>
      </c>
      <c r="E43" s="63">
        <v>177896</v>
      </c>
      <c r="F43" s="84">
        <f t="shared" si="5"/>
        <v>0.04824707832827573</v>
      </c>
      <c r="G43" s="84">
        <f t="shared" si="6"/>
        <v>0.12374767854661226</v>
      </c>
      <c r="H43" s="63">
        <f t="shared" si="7"/>
        <v>19590</v>
      </c>
      <c r="I43" s="86">
        <f t="shared" si="4"/>
        <v>0.05390857831603801</v>
      </c>
      <c r="J43" s="62">
        <f t="shared" si="8"/>
        <v>1336</v>
      </c>
    </row>
    <row r="44" spans="1:10" ht="15">
      <c r="A44" s="97">
        <v>47</v>
      </c>
      <c r="B44" s="96" t="s">
        <v>44</v>
      </c>
      <c r="C44" s="63">
        <v>421666</v>
      </c>
      <c r="D44" s="63">
        <v>446632</v>
      </c>
      <c r="E44" s="63">
        <v>450070</v>
      </c>
      <c r="F44" s="84">
        <f t="shared" si="5"/>
        <v>0.12206324224944382</v>
      </c>
      <c r="G44" s="84">
        <f t="shared" si="6"/>
        <v>0.0673613713223262</v>
      </c>
      <c r="H44" s="63">
        <f t="shared" si="7"/>
        <v>28404</v>
      </c>
      <c r="I44" s="86">
        <f t="shared" si="4"/>
        <v>0.07816331079575005</v>
      </c>
      <c r="J44" s="62">
        <f t="shared" si="8"/>
        <v>3438</v>
      </c>
    </row>
    <row r="45" spans="1:10" ht="15">
      <c r="A45" s="97">
        <v>49</v>
      </c>
      <c r="B45" s="96" t="s">
        <v>45</v>
      </c>
      <c r="C45" s="63">
        <v>58262</v>
      </c>
      <c r="D45" s="63">
        <v>57795</v>
      </c>
      <c r="E45" s="63">
        <v>58161</v>
      </c>
      <c r="F45" s="84">
        <f t="shared" si="5"/>
        <v>0.0157738134789475</v>
      </c>
      <c r="G45" s="84">
        <f t="shared" si="6"/>
        <v>-0.0017335484535374688</v>
      </c>
      <c r="H45" s="63">
        <f t="shared" si="7"/>
        <v>-101</v>
      </c>
      <c r="I45" s="86">
        <f t="shared" si="4"/>
        <v>-0.00027793600867380495</v>
      </c>
      <c r="J45" s="62">
        <f t="shared" si="8"/>
        <v>366</v>
      </c>
    </row>
    <row r="46" spans="1:10" ht="15">
      <c r="A46" s="97">
        <v>50</v>
      </c>
      <c r="B46" s="96" t="s">
        <v>46</v>
      </c>
      <c r="C46" s="63">
        <v>1681</v>
      </c>
      <c r="D46" s="63">
        <v>1255</v>
      </c>
      <c r="E46" s="63">
        <v>1285</v>
      </c>
      <c r="F46" s="84">
        <f t="shared" si="5"/>
        <v>0.00034850415777664653</v>
      </c>
      <c r="G46" s="84">
        <f t="shared" si="6"/>
        <v>-0.23557406305770376</v>
      </c>
      <c r="H46" s="63">
        <f t="shared" si="7"/>
        <v>-396</v>
      </c>
      <c r="I46" s="86">
        <f t="shared" si="4"/>
        <v>-0.0010897293013349184</v>
      </c>
      <c r="J46" s="62">
        <f t="shared" si="8"/>
        <v>30</v>
      </c>
    </row>
    <row r="47" spans="1:10" ht="15">
      <c r="A47" s="97">
        <v>51</v>
      </c>
      <c r="B47" s="96" t="s">
        <v>47</v>
      </c>
      <c r="C47" s="63">
        <v>9157</v>
      </c>
      <c r="D47" s="63">
        <v>10121</v>
      </c>
      <c r="E47" s="63">
        <v>10385</v>
      </c>
      <c r="F47" s="84">
        <f t="shared" si="5"/>
        <v>0.0028165102556501746</v>
      </c>
      <c r="G47" s="84">
        <f t="shared" si="6"/>
        <v>0.134105056241127</v>
      </c>
      <c r="H47" s="63">
        <f t="shared" si="7"/>
        <v>1228</v>
      </c>
      <c r="I47" s="86">
        <f t="shared" si="4"/>
        <v>0.0033792615708062622</v>
      </c>
      <c r="J47" s="62">
        <f t="shared" si="8"/>
        <v>264</v>
      </c>
    </row>
    <row r="48" spans="1:10" ht="15">
      <c r="A48" s="97">
        <v>52</v>
      </c>
      <c r="B48" s="96" t="s">
        <v>48</v>
      </c>
      <c r="C48" s="63">
        <v>42114</v>
      </c>
      <c r="D48" s="63">
        <v>42191</v>
      </c>
      <c r="E48" s="63">
        <v>43276</v>
      </c>
      <c r="F48" s="84">
        <f t="shared" si="5"/>
        <v>0.011736860647425802</v>
      </c>
      <c r="G48" s="84">
        <f t="shared" si="6"/>
        <v>0.02759177470674835</v>
      </c>
      <c r="H48" s="63">
        <f t="shared" si="7"/>
        <v>1162</v>
      </c>
      <c r="I48" s="86">
        <f t="shared" si="4"/>
        <v>0.003197640020583776</v>
      </c>
      <c r="J48" s="62">
        <f t="shared" si="8"/>
        <v>1085</v>
      </c>
    </row>
    <row r="49" spans="1:10" ht="15">
      <c r="A49" s="97">
        <v>53</v>
      </c>
      <c r="B49" s="96" t="s">
        <v>49</v>
      </c>
      <c r="C49" s="63">
        <v>5184</v>
      </c>
      <c r="D49" s="63">
        <v>5751</v>
      </c>
      <c r="E49" s="63">
        <v>5753</v>
      </c>
      <c r="F49" s="84">
        <f t="shared" si="5"/>
        <v>0.0015602680308864183</v>
      </c>
      <c r="G49" s="84">
        <f t="shared" si="6"/>
        <v>0.1097608024691358</v>
      </c>
      <c r="H49" s="63">
        <f t="shared" si="7"/>
        <v>569</v>
      </c>
      <c r="I49" s="86">
        <f t="shared" si="4"/>
        <v>0.0015657979102514357</v>
      </c>
      <c r="J49" s="62">
        <f t="shared" si="8"/>
        <v>2</v>
      </c>
    </row>
    <row r="50" spans="1:10" ht="15">
      <c r="A50" s="97">
        <v>55</v>
      </c>
      <c r="B50" s="96" t="s">
        <v>50</v>
      </c>
      <c r="C50" s="63">
        <v>89573</v>
      </c>
      <c r="D50" s="63">
        <v>76803</v>
      </c>
      <c r="E50" s="63">
        <v>96553</v>
      </c>
      <c r="F50" s="84">
        <f t="shared" si="5"/>
        <v>0.026186087117360743</v>
      </c>
      <c r="G50" s="84">
        <f t="shared" si="6"/>
        <v>0.0779252676587811</v>
      </c>
      <c r="H50" s="63">
        <f t="shared" si="7"/>
        <v>6980</v>
      </c>
      <c r="I50" s="86">
        <f t="shared" si="4"/>
        <v>0.019207854856862955</v>
      </c>
      <c r="J50" s="62">
        <f t="shared" si="8"/>
        <v>19750</v>
      </c>
    </row>
    <row r="51" spans="1:10" ht="15">
      <c r="A51" s="97">
        <v>56</v>
      </c>
      <c r="B51" s="96" t="s">
        <v>51</v>
      </c>
      <c r="C51" s="63">
        <v>138656</v>
      </c>
      <c r="D51" s="63">
        <v>163297</v>
      </c>
      <c r="E51" s="63">
        <v>165129</v>
      </c>
      <c r="F51" s="84">
        <f t="shared" si="5"/>
        <v>0.04478454713579756</v>
      </c>
      <c r="G51" s="84">
        <f t="shared" si="6"/>
        <v>0.19092574428802214</v>
      </c>
      <c r="H51" s="63">
        <f t="shared" si="7"/>
        <v>26473</v>
      </c>
      <c r="I51" s="86">
        <f t="shared" si="4"/>
        <v>0.07284950453090731</v>
      </c>
      <c r="J51" s="62">
        <f t="shared" si="8"/>
        <v>1832</v>
      </c>
    </row>
    <row r="52" spans="1:10" ht="15">
      <c r="A52" s="97">
        <v>58</v>
      </c>
      <c r="B52" s="96" t="s">
        <v>52</v>
      </c>
      <c r="C52" s="63">
        <v>6401</v>
      </c>
      <c r="D52" s="63">
        <v>6716</v>
      </c>
      <c r="E52" s="63">
        <v>6780</v>
      </c>
      <c r="F52" s="84">
        <f t="shared" si="5"/>
        <v>0.0018388001476464307</v>
      </c>
      <c r="G52" s="84">
        <f t="shared" si="6"/>
        <v>0.0592094985158569</v>
      </c>
      <c r="H52" s="63">
        <f t="shared" si="7"/>
        <v>379</v>
      </c>
      <c r="I52" s="86">
        <f t="shared" si="4"/>
        <v>0.001042947992944278</v>
      </c>
      <c r="J52" s="62">
        <f t="shared" si="8"/>
        <v>64</v>
      </c>
    </row>
    <row r="53" spans="1:10" ht="15">
      <c r="A53" s="97">
        <v>59</v>
      </c>
      <c r="B53" s="96" t="s">
        <v>53</v>
      </c>
      <c r="C53" s="63">
        <v>8502</v>
      </c>
      <c r="D53" s="63">
        <v>8470</v>
      </c>
      <c r="E53" s="63">
        <v>8421</v>
      </c>
      <c r="F53" s="84">
        <f t="shared" si="5"/>
        <v>0.00228385487364758</v>
      </c>
      <c r="G53" s="84">
        <f t="shared" si="6"/>
        <v>-0.009527170077628794</v>
      </c>
      <c r="H53" s="63">
        <f t="shared" si="7"/>
        <v>-81</v>
      </c>
      <c r="I53" s="86">
        <f t="shared" si="4"/>
        <v>-0.00022289917527305148</v>
      </c>
      <c r="J53" s="62">
        <f t="shared" si="8"/>
        <v>-49</v>
      </c>
    </row>
    <row r="54" spans="1:10" ht="15">
      <c r="A54" s="97">
        <v>60</v>
      </c>
      <c r="B54" s="96" t="s">
        <v>54</v>
      </c>
      <c r="C54" s="63">
        <v>2669</v>
      </c>
      <c r="D54" s="63">
        <v>2875</v>
      </c>
      <c r="E54" s="63">
        <v>2876</v>
      </c>
      <c r="F54" s="84">
        <f t="shared" si="5"/>
        <v>0.0007799984107125568</v>
      </c>
      <c r="G54" s="84">
        <f t="shared" si="6"/>
        <v>0.0775571375046834</v>
      </c>
      <c r="H54" s="63">
        <f t="shared" si="7"/>
        <v>207</v>
      </c>
      <c r="I54" s="86">
        <f t="shared" si="4"/>
        <v>0.0005696312256977983</v>
      </c>
      <c r="J54" s="62">
        <f t="shared" si="8"/>
        <v>1</v>
      </c>
    </row>
    <row r="55" spans="1:10" ht="15">
      <c r="A55" s="97">
        <v>61</v>
      </c>
      <c r="B55" s="96" t="s">
        <v>55</v>
      </c>
      <c r="C55" s="63">
        <v>7130</v>
      </c>
      <c r="D55" s="63">
        <v>7057</v>
      </c>
      <c r="E55" s="63">
        <v>7036</v>
      </c>
      <c r="F55" s="84">
        <f t="shared" si="5"/>
        <v>0.0019082297697404552</v>
      </c>
      <c r="G55" s="84">
        <f t="shared" si="6"/>
        <v>-0.013183730715287518</v>
      </c>
      <c r="H55" s="63">
        <f t="shared" si="7"/>
        <v>-94</v>
      </c>
      <c r="I55" s="86">
        <f t="shared" si="4"/>
        <v>-0.00025867311698354124</v>
      </c>
      <c r="J55" s="62">
        <f t="shared" si="8"/>
        <v>-21</v>
      </c>
    </row>
    <row r="56" spans="1:10" ht="15">
      <c r="A56" s="97">
        <v>62</v>
      </c>
      <c r="B56" s="96" t="s">
        <v>56</v>
      </c>
      <c r="C56" s="63">
        <v>20117</v>
      </c>
      <c r="D56" s="63">
        <v>21437</v>
      </c>
      <c r="E56" s="63">
        <v>22140</v>
      </c>
      <c r="F56" s="84">
        <f t="shared" si="5"/>
        <v>0.0060045774732879025</v>
      </c>
      <c r="G56" s="84">
        <f t="shared" si="6"/>
        <v>0.10056171397325644</v>
      </c>
      <c r="H56" s="63">
        <f t="shared" si="7"/>
        <v>2023</v>
      </c>
      <c r="I56" s="86">
        <f t="shared" si="4"/>
        <v>0.005566975698486212</v>
      </c>
      <c r="J56" s="62">
        <f t="shared" si="8"/>
        <v>703</v>
      </c>
    </row>
    <row r="57" spans="1:10" ht="15">
      <c r="A57" s="97">
        <v>63</v>
      </c>
      <c r="B57" s="96" t="s">
        <v>57</v>
      </c>
      <c r="C57" s="63">
        <v>29940</v>
      </c>
      <c r="D57" s="63">
        <v>34089</v>
      </c>
      <c r="E57" s="63">
        <v>33175</v>
      </c>
      <c r="F57" s="84">
        <f t="shared" si="5"/>
        <v>0.008997373878786186</v>
      </c>
      <c r="G57" s="84">
        <f t="shared" si="6"/>
        <v>0.10804943219772879</v>
      </c>
      <c r="H57" s="63">
        <f t="shared" si="7"/>
        <v>3235</v>
      </c>
      <c r="I57" s="86">
        <f t="shared" si="4"/>
        <v>0.00890220780257187</v>
      </c>
      <c r="J57" s="62">
        <f t="shared" si="8"/>
        <v>-914</v>
      </c>
    </row>
    <row r="58" spans="1:10" ht="15">
      <c r="A58" s="97">
        <v>64</v>
      </c>
      <c r="B58" s="96" t="s">
        <v>58</v>
      </c>
      <c r="C58" s="63">
        <v>43612</v>
      </c>
      <c r="D58" s="63">
        <v>43445</v>
      </c>
      <c r="E58" s="63">
        <v>43452</v>
      </c>
      <c r="F58" s="84">
        <f t="shared" si="5"/>
        <v>0.011784593512615444</v>
      </c>
      <c r="G58" s="84">
        <f t="shared" si="6"/>
        <v>-0.003668715032559846</v>
      </c>
      <c r="H58" s="63">
        <f t="shared" si="7"/>
        <v>-160</v>
      </c>
      <c r="I58" s="86">
        <f t="shared" si="4"/>
        <v>-0.00044029466720602766</v>
      </c>
      <c r="J58" s="62">
        <f t="shared" si="8"/>
        <v>7</v>
      </c>
    </row>
    <row r="59" spans="1:10" ht="15">
      <c r="A59" s="97">
        <v>65</v>
      </c>
      <c r="B59" s="96" t="s">
        <v>59</v>
      </c>
      <c r="C59" s="63">
        <v>13875</v>
      </c>
      <c r="D59" s="63">
        <v>13816</v>
      </c>
      <c r="E59" s="63">
        <v>13969</v>
      </c>
      <c r="F59" s="84">
        <f t="shared" si="5"/>
        <v>0.003788524964966518</v>
      </c>
      <c r="G59" s="84">
        <f t="shared" si="6"/>
        <v>0.006774774774774775</v>
      </c>
      <c r="H59" s="63">
        <f t="shared" si="7"/>
        <v>94</v>
      </c>
      <c r="I59" s="86">
        <f t="shared" si="4"/>
        <v>0.00025867311698354124</v>
      </c>
      <c r="J59" s="62">
        <f t="shared" si="8"/>
        <v>153</v>
      </c>
    </row>
    <row r="60" spans="1:10" ht="15">
      <c r="A60" s="97">
        <v>66</v>
      </c>
      <c r="B60" s="96" t="s">
        <v>60</v>
      </c>
      <c r="C60" s="63">
        <v>21970</v>
      </c>
      <c r="D60" s="63">
        <v>23394</v>
      </c>
      <c r="E60" s="63">
        <v>23667</v>
      </c>
      <c r="F60" s="84">
        <f t="shared" si="5"/>
        <v>0.006418714320700306</v>
      </c>
      <c r="G60" s="84">
        <f t="shared" si="6"/>
        <v>0.07724169321802458</v>
      </c>
      <c r="H60" s="63">
        <f t="shared" si="7"/>
        <v>1697</v>
      </c>
      <c r="I60" s="86">
        <f t="shared" si="4"/>
        <v>0.004669875314053931</v>
      </c>
      <c r="J60" s="62">
        <f t="shared" si="8"/>
        <v>273</v>
      </c>
    </row>
    <row r="61" spans="1:10" ht="15">
      <c r="A61" s="97">
        <v>68</v>
      </c>
      <c r="B61" s="96" t="s">
        <v>61</v>
      </c>
      <c r="C61" s="63">
        <v>14388</v>
      </c>
      <c r="D61" s="63">
        <v>22374</v>
      </c>
      <c r="E61" s="63">
        <v>22882</v>
      </c>
      <c r="F61" s="84">
        <f t="shared" si="5"/>
        <v>0.006205814893576051</v>
      </c>
      <c r="G61" s="84">
        <f t="shared" si="6"/>
        <v>0.5903530720044482</v>
      </c>
      <c r="H61" s="63">
        <f t="shared" si="7"/>
        <v>8494</v>
      </c>
      <c r="I61" s="86">
        <f t="shared" si="4"/>
        <v>0.02337414314529999</v>
      </c>
      <c r="J61" s="62">
        <f t="shared" si="8"/>
        <v>508</v>
      </c>
    </row>
    <row r="62" spans="1:10" ht="15">
      <c r="A62" s="97">
        <v>69</v>
      </c>
      <c r="B62" s="96" t="s">
        <v>62</v>
      </c>
      <c r="C62" s="63">
        <v>69646</v>
      </c>
      <c r="D62" s="63">
        <v>73526</v>
      </c>
      <c r="E62" s="63">
        <v>73744</v>
      </c>
      <c r="F62" s="84">
        <f t="shared" si="5"/>
        <v>0.020000070514459938</v>
      </c>
      <c r="G62" s="84">
        <f t="shared" si="6"/>
        <v>0.05884042156046291</v>
      </c>
      <c r="H62" s="63">
        <f t="shared" si="7"/>
        <v>4098</v>
      </c>
      <c r="I62" s="86">
        <f t="shared" si="4"/>
        <v>0.011277047163814382</v>
      </c>
      <c r="J62" s="62">
        <f t="shared" si="8"/>
        <v>218</v>
      </c>
    </row>
    <row r="63" spans="1:10" ht="15">
      <c r="A63" s="97">
        <v>70</v>
      </c>
      <c r="B63" s="96" t="s">
        <v>63</v>
      </c>
      <c r="C63" s="63">
        <v>90442</v>
      </c>
      <c r="D63" s="63">
        <v>90486</v>
      </c>
      <c r="E63" s="63">
        <v>90767</v>
      </c>
      <c r="F63" s="84">
        <f t="shared" si="5"/>
        <v>0.024616869174251266</v>
      </c>
      <c r="G63" s="84">
        <f t="shared" si="6"/>
        <v>0.0035934632139934986</v>
      </c>
      <c r="H63" s="63">
        <f t="shared" si="7"/>
        <v>325</v>
      </c>
      <c r="I63" s="86">
        <f t="shared" si="4"/>
        <v>0.0008943485427622437</v>
      </c>
      <c r="J63" s="62">
        <f t="shared" si="8"/>
        <v>281</v>
      </c>
    </row>
    <row r="64" spans="1:10" ht="15">
      <c r="A64" s="97">
        <v>71</v>
      </c>
      <c r="B64" s="96" t="s">
        <v>64</v>
      </c>
      <c r="C64" s="63">
        <v>40769</v>
      </c>
      <c r="D64" s="63">
        <v>43549</v>
      </c>
      <c r="E64" s="63">
        <v>43968</v>
      </c>
      <c r="F64" s="84">
        <f t="shared" si="5"/>
        <v>0.011924537594648711</v>
      </c>
      <c r="G64" s="84">
        <f t="shared" si="6"/>
        <v>0.07846648188574652</v>
      </c>
      <c r="H64" s="63">
        <f t="shared" si="7"/>
        <v>3199</v>
      </c>
      <c r="I64" s="86">
        <f t="shared" si="4"/>
        <v>0.008803141502450516</v>
      </c>
      <c r="J64" s="62">
        <f t="shared" si="8"/>
        <v>419</v>
      </c>
    </row>
    <row r="65" spans="1:10" ht="15">
      <c r="A65" s="97">
        <v>72</v>
      </c>
      <c r="B65" s="96" t="s">
        <v>65</v>
      </c>
      <c r="C65" s="63">
        <v>3570</v>
      </c>
      <c r="D65" s="63">
        <v>3424</v>
      </c>
      <c r="E65" s="63">
        <v>3437</v>
      </c>
      <c r="F65" s="84">
        <f t="shared" si="5"/>
        <v>0.0009321469185045401</v>
      </c>
      <c r="G65" s="84">
        <f t="shared" si="6"/>
        <v>-0.03725490196078431</v>
      </c>
      <c r="H65" s="63">
        <f t="shared" si="7"/>
        <v>-133</v>
      </c>
      <c r="I65" s="86">
        <f t="shared" si="4"/>
        <v>-0.0003659949421150105</v>
      </c>
      <c r="J65" s="62">
        <f t="shared" si="8"/>
        <v>13</v>
      </c>
    </row>
    <row r="66" spans="1:10" ht="15">
      <c r="A66" s="97">
        <v>73</v>
      </c>
      <c r="B66" s="96" t="s">
        <v>66</v>
      </c>
      <c r="C66" s="63">
        <v>26200</v>
      </c>
      <c r="D66" s="63">
        <v>26032</v>
      </c>
      <c r="E66" s="63">
        <v>26150</v>
      </c>
      <c r="F66" s="84">
        <f aca="true" t="shared" si="9" ref="F66:F90">E66/$E$90</f>
        <v>0.0070921274131200834</v>
      </c>
      <c r="G66" s="84">
        <f aca="true" t="shared" si="10" ref="G66:G90">(E66-C66)/C66</f>
        <v>-0.0019083969465648854</v>
      </c>
      <c r="H66" s="63">
        <f aca="true" t="shared" si="11" ref="H66:H90">E66-C66</f>
        <v>-50</v>
      </c>
      <c r="I66" s="86">
        <f t="shared" si="4"/>
        <v>-0.00013759208350188362</v>
      </c>
      <c r="J66" s="62">
        <f t="shared" si="8"/>
        <v>118</v>
      </c>
    </row>
    <row r="67" spans="1:10" ht="15">
      <c r="A67" s="97">
        <v>74</v>
      </c>
      <c r="B67" s="96" t="s">
        <v>67</v>
      </c>
      <c r="C67" s="63">
        <v>8120</v>
      </c>
      <c r="D67" s="63">
        <v>9787</v>
      </c>
      <c r="E67" s="63">
        <v>10049</v>
      </c>
      <c r="F67" s="84">
        <f t="shared" si="9"/>
        <v>0.0027253838766517673</v>
      </c>
      <c r="G67" s="84">
        <f t="shared" si="10"/>
        <v>0.2375615763546798</v>
      </c>
      <c r="H67" s="63">
        <f t="shared" si="11"/>
        <v>1929</v>
      </c>
      <c r="I67" s="86">
        <f aca="true" t="shared" si="12" ref="I67:I90">H67/$H$90</f>
        <v>0.005308302581502671</v>
      </c>
      <c r="J67" s="62">
        <f aca="true" t="shared" si="13" ref="J67:J90">E67-D67</f>
        <v>262</v>
      </c>
    </row>
    <row r="68" spans="1:10" ht="15">
      <c r="A68" s="97">
        <v>75</v>
      </c>
      <c r="B68" s="96" t="s">
        <v>68</v>
      </c>
      <c r="C68" s="63">
        <v>2251</v>
      </c>
      <c r="D68" s="63">
        <v>2366</v>
      </c>
      <c r="E68" s="63">
        <v>2406</v>
      </c>
      <c r="F68" s="84">
        <f t="shared" si="9"/>
        <v>0.0006525299638993086</v>
      </c>
      <c r="G68" s="84">
        <f t="shared" si="10"/>
        <v>0.06885828520657486</v>
      </c>
      <c r="H68" s="63">
        <f t="shared" si="11"/>
        <v>155</v>
      </c>
      <c r="I68" s="86">
        <f t="shared" si="12"/>
        <v>0.00042653545885583925</v>
      </c>
      <c r="J68" s="62">
        <f t="shared" si="13"/>
        <v>40</v>
      </c>
    </row>
    <row r="69" spans="1:10" ht="15">
      <c r="A69" s="97">
        <v>77</v>
      </c>
      <c r="B69" s="96" t="s">
        <v>69</v>
      </c>
      <c r="C69" s="63">
        <v>6141</v>
      </c>
      <c r="D69" s="63">
        <v>6151</v>
      </c>
      <c r="E69" s="63">
        <v>6124</v>
      </c>
      <c r="F69" s="84">
        <f t="shared" si="9"/>
        <v>0.001660886741030493</v>
      </c>
      <c r="G69" s="84">
        <f t="shared" si="10"/>
        <v>-0.002768278781957336</v>
      </c>
      <c r="H69" s="63">
        <f t="shared" si="11"/>
        <v>-17</v>
      </c>
      <c r="I69" s="86">
        <f t="shared" si="12"/>
        <v>-4.6781308390640435E-05</v>
      </c>
      <c r="J69" s="62">
        <f t="shared" si="13"/>
        <v>-27</v>
      </c>
    </row>
    <row r="70" spans="1:10" ht="15">
      <c r="A70" s="97">
        <v>78</v>
      </c>
      <c r="B70" s="96" t="s">
        <v>70</v>
      </c>
      <c r="C70" s="63">
        <v>7130</v>
      </c>
      <c r="D70" s="63">
        <v>11395</v>
      </c>
      <c r="E70" s="63">
        <v>12064</v>
      </c>
      <c r="F70" s="84">
        <f t="shared" si="9"/>
        <v>0.003271870941180906</v>
      </c>
      <c r="G70" s="84">
        <f t="shared" si="10"/>
        <v>0.6920056100981767</v>
      </c>
      <c r="H70" s="63">
        <f t="shared" si="11"/>
        <v>4934</v>
      </c>
      <c r="I70" s="86">
        <f t="shared" si="12"/>
        <v>0.013577586799965877</v>
      </c>
      <c r="J70" s="62">
        <f t="shared" si="13"/>
        <v>669</v>
      </c>
    </row>
    <row r="71" spans="1:10" ht="15">
      <c r="A71" s="97">
        <v>79</v>
      </c>
      <c r="B71" s="96" t="s">
        <v>71</v>
      </c>
      <c r="C71" s="63">
        <v>20156</v>
      </c>
      <c r="D71" s="63">
        <v>19341</v>
      </c>
      <c r="E71" s="63">
        <v>21213</v>
      </c>
      <c r="F71" s="84">
        <f t="shared" si="9"/>
        <v>0.005753166302658368</v>
      </c>
      <c r="G71" s="84">
        <f t="shared" si="10"/>
        <v>0.05244096050803731</v>
      </c>
      <c r="H71" s="63">
        <f t="shared" si="11"/>
        <v>1057</v>
      </c>
      <c r="I71" s="86">
        <f t="shared" si="12"/>
        <v>0.00290869664522982</v>
      </c>
      <c r="J71" s="62">
        <f t="shared" si="13"/>
        <v>1872</v>
      </c>
    </row>
    <row r="72" spans="1:10" ht="15">
      <c r="A72" s="97">
        <v>80</v>
      </c>
      <c r="B72" s="96" t="s">
        <v>72</v>
      </c>
      <c r="C72" s="63">
        <v>27125</v>
      </c>
      <c r="D72" s="63">
        <v>30133</v>
      </c>
      <c r="E72" s="63">
        <v>30730</v>
      </c>
      <c r="F72" s="84">
        <f t="shared" si="9"/>
        <v>0.00833426674589599</v>
      </c>
      <c r="G72" s="84">
        <f t="shared" si="10"/>
        <v>0.1329032258064516</v>
      </c>
      <c r="H72" s="63">
        <f t="shared" si="11"/>
        <v>3605</v>
      </c>
      <c r="I72" s="86">
        <f t="shared" si="12"/>
        <v>0.00992038922048581</v>
      </c>
      <c r="J72" s="62">
        <f t="shared" si="13"/>
        <v>597</v>
      </c>
    </row>
    <row r="73" spans="1:10" ht="15">
      <c r="A73" s="97">
        <v>81</v>
      </c>
      <c r="B73" s="96" t="s">
        <v>73</v>
      </c>
      <c r="C73" s="63">
        <v>159042</v>
      </c>
      <c r="D73" s="63">
        <v>213227</v>
      </c>
      <c r="E73" s="63">
        <v>215742</v>
      </c>
      <c r="F73" s="84">
        <f t="shared" si="9"/>
        <v>0.05851127160081656</v>
      </c>
      <c r="G73" s="84">
        <f t="shared" si="10"/>
        <v>0.356509601237409</v>
      </c>
      <c r="H73" s="63">
        <f t="shared" si="11"/>
        <v>56700</v>
      </c>
      <c r="I73" s="86">
        <f t="shared" si="12"/>
        <v>0.15602942269113604</v>
      </c>
      <c r="J73" s="62">
        <f t="shared" si="13"/>
        <v>2515</v>
      </c>
    </row>
    <row r="74" spans="1:10" ht="15">
      <c r="A74" s="97">
        <v>82</v>
      </c>
      <c r="B74" s="96" t="s">
        <v>74</v>
      </c>
      <c r="C74" s="63">
        <v>142485</v>
      </c>
      <c r="D74" s="63">
        <v>161691</v>
      </c>
      <c r="E74" s="63">
        <v>160836</v>
      </c>
      <c r="F74" s="84">
        <f t="shared" si="9"/>
        <v>0.04362024491841612</v>
      </c>
      <c r="G74" s="84">
        <f t="shared" si="10"/>
        <v>0.12879250447415516</v>
      </c>
      <c r="H74" s="63">
        <f t="shared" si="11"/>
        <v>18351</v>
      </c>
      <c r="I74" s="86">
        <f t="shared" si="12"/>
        <v>0.050499046486861335</v>
      </c>
      <c r="J74" s="62">
        <f t="shared" si="13"/>
        <v>-855</v>
      </c>
    </row>
    <row r="75" spans="1:10" ht="15">
      <c r="A75" s="97">
        <v>84</v>
      </c>
      <c r="B75" s="96" t="s">
        <v>75</v>
      </c>
      <c r="C75" s="63">
        <v>1472</v>
      </c>
      <c r="D75" s="63">
        <v>4697</v>
      </c>
      <c r="E75" s="63">
        <v>5439</v>
      </c>
      <c r="F75" s="84">
        <f t="shared" si="9"/>
        <v>0.0014751082600367163</v>
      </c>
      <c r="G75" s="84">
        <f t="shared" si="10"/>
        <v>2.6949728260869565</v>
      </c>
      <c r="H75" s="63">
        <f t="shared" si="11"/>
        <v>3967</v>
      </c>
      <c r="I75" s="86">
        <f t="shared" si="12"/>
        <v>0.010916555905039448</v>
      </c>
      <c r="J75" s="62">
        <f t="shared" si="13"/>
        <v>742</v>
      </c>
    </row>
    <row r="76" spans="1:10" ht="15">
      <c r="A76" s="97">
        <v>85</v>
      </c>
      <c r="B76" s="96" t="s">
        <v>76</v>
      </c>
      <c r="C76" s="63">
        <v>300355</v>
      </c>
      <c r="D76" s="63">
        <v>362621</v>
      </c>
      <c r="E76" s="63">
        <v>409048</v>
      </c>
      <c r="F76" s="84">
        <f t="shared" si="9"/>
        <v>0.110937687727799</v>
      </c>
      <c r="G76" s="84">
        <f t="shared" si="10"/>
        <v>0.36188177323500526</v>
      </c>
      <c r="H76" s="63">
        <f t="shared" si="11"/>
        <v>108693</v>
      </c>
      <c r="I76" s="86">
        <f t="shared" si="12"/>
        <v>0.2991059266414048</v>
      </c>
      <c r="J76" s="62">
        <f t="shared" si="13"/>
        <v>46427</v>
      </c>
    </row>
    <row r="77" spans="1:10" ht="15">
      <c r="A77" s="97">
        <v>86</v>
      </c>
      <c r="B77" s="96" t="s">
        <v>77</v>
      </c>
      <c r="C77" s="63">
        <v>151355</v>
      </c>
      <c r="D77" s="63">
        <v>165321</v>
      </c>
      <c r="E77" s="63">
        <v>166387</v>
      </c>
      <c r="F77" s="84">
        <f t="shared" si="9"/>
        <v>0.04512572863811898</v>
      </c>
      <c r="G77" s="84">
        <f t="shared" si="10"/>
        <v>0.09931617719929967</v>
      </c>
      <c r="H77" s="63">
        <f t="shared" si="11"/>
        <v>15032</v>
      </c>
      <c r="I77" s="86">
        <f t="shared" si="12"/>
        <v>0.04136568398400629</v>
      </c>
      <c r="J77" s="62">
        <f t="shared" si="13"/>
        <v>1066</v>
      </c>
    </row>
    <row r="78" spans="1:10" ht="15">
      <c r="A78" s="97">
        <v>87</v>
      </c>
      <c r="B78" s="96" t="s">
        <v>78</v>
      </c>
      <c r="C78" s="62">
        <v>12491</v>
      </c>
      <c r="D78" s="63">
        <v>15638</v>
      </c>
      <c r="E78" s="62">
        <v>14955</v>
      </c>
      <c r="F78" s="84">
        <f t="shared" si="9"/>
        <v>0.004055937493813034</v>
      </c>
      <c r="G78" s="84">
        <f t="shared" si="10"/>
        <v>0.19726202866063566</v>
      </c>
      <c r="H78" s="63">
        <f t="shared" si="11"/>
        <v>2464</v>
      </c>
      <c r="I78" s="86">
        <f t="shared" si="12"/>
        <v>0.006780537874972826</v>
      </c>
      <c r="J78" s="62">
        <f t="shared" si="13"/>
        <v>-683</v>
      </c>
    </row>
    <row r="79" spans="1:10" ht="15">
      <c r="A79" s="97">
        <v>88</v>
      </c>
      <c r="B79" s="96" t="s">
        <v>79</v>
      </c>
      <c r="C79" s="62">
        <v>24196</v>
      </c>
      <c r="D79" s="63">
        <v>26656</v>
      </c>
      <c r="E79" s="62">
        <v>27107</v>
      </c>
      <c r="F79" s="84">
        <f t="shared" si="9"/>
        <v>0.007351674867588761</v>
      </c>
      <c r="G79" s="84">
        <f t="shared" si="10"/>
        <v>0.1203091420069433</v>
      </c>
      <c r="H79" s="63">
        <f t="shared" si="11"/>
        <v>2911</v>
      </c>
      <c r="I79" s="86">
        <f t="shared" si="12"/>
        <v>0.008010611101479666</v>
      </c>
      <c r="J79" s="62">
        <f t="shared" si="13"/>
        <v>451</v>
      </c>
    </row>
    <row r="80" spans="1:22" ht="15">
      <c r="A80" s="97">
        <v>90</v>
      </c>
      <c r="B80" s="96" t="s">
        <v>80</v>
      </c>
      <c r="C80" s="62">
        <v>4357</v>
      </c>
      <c r="D80" s="63">
        <v>4948</v>
      </c>
      <c r="E80" s="62">
        <v>5115</v>
      </c>
      <c r="F80" s="84">
        <f t="shared" si="9"/>
        <v>0.0013872363945739666</v>
      </c>
      <c r="G80" s="84">
        <f t="shared" si="10"/>
        <v>0.1739729171448244</v>
      </c>
      <c r="H80" s="63">
        <f t="shared" si="11"/>
        <v>758</v>
      </c>
      <c r="I80" s="86">
        <f t="shared" si="12"/>
        <v>0.002085895985888556</v>
      </c>
      <c r="J80" s="62">
        <f t="shared" si="13"/>
        <v>167</v>
      </c>
      <c r="U80" s="12"/>
      <c r="V80" s="12"/>
    </row>
    <row r="81" spans="1:22" ht="15">
      <c r="A81" s="97">
        <v>91</v>
      </c>
      <c r="B81" s="96" t="s">
        <v>81</v>
      </c>
      <c r="C81" s="62">
        <v>931</v>
      </c>
      <c r="D81" s="63">
        <v>1085</v>
      </c>
      <c r="E81" s="62">
        <v>1124</v>
      </c>
      <c r="F81" s="84">
        <f t="shared" si="9"/>
        <v>0.00030483943450657644</v>
      </c>
      <c r="G81" s="84">
        <f t="shared" si="10"/>
        <v>0.20730397422126745</v>
      </c>
      <c r="H81" s="63">
        <f t="shared" si="11"/>
        <v>193</v>
      </c>
      <c r="I81" s="86">
        <f t="shared" si="12"/>
        <v>0.0005311054423172708</v>
      </c>
      <c r="J81" s="62">
        <f t="shared" si="13"/>
        <v>39</v>
      </c>
      <c r="U81" s="10"/>
      <c r="V81" s="10"/>
    </row>
    <row r="82" spans="1:10" ht="15">
      <c r="A82" s="97">
        <v>92</v>
      </c>
      <c r="B82" s="96" t="s">
        <v>82</v>
      </c>
      <c r="C82" s="62">
        <v>3320</v>
      </c>
      <c r="D82" s="63">
        <v>3240</v>
      </c>
      <c r="E82" s="62">
        <v>3141</v>
      </c>
      <c r="F82" s="84">
        <f t="shared" si="9"/>
        <v>0.0008518689179583244</v>
      </c>
      <c r="G82" s="84">
        <f t="shared" si="10"/>
        <v>-0.05391566265060241</v>
      </c>
      <c r="H82" s="63">
        <f t="shared" si="11"/>
        <v>-179</v>
      </c>
      <c r="I82" s="86">
        <f t="shared" si="12"/>
        <v>-0.0004925796589367434</v>
      </c>
      <c r="J82" s="62">
        <f t="shared" si="13"/>
        <v>-99</v>
      </c>
    </row>
    <row r="83" spans="1:10" ht="15">
      <c r="A83" s="97">
        <v>93</v>
      </c>
      <c r="B83" s="96" t="s">
        <v>83</v>
      </c>
      <c r="C83" s="62">
        <v>17944</v>
      </c>
      <c r="D83" s="63">
        <v>12389</v>
      </c>
      <c r="E83" s="62">
        <v>12661</v>
      </c>
      <c r="F83" s="84">
        <f t="shared" si="9"/>
        <v>0.0034337829895798614</v>
      </c>
      <c r="G83" s="84">
        <f t="shared" si="10"/>
        <v>-0.29441596076683013</v>
      </c>
      <c r="H83" s="63">
        <f t="shared" si="11"/>
        <v>-5283</v>
      </c>
      <c r="I83" s="86">
        <f t="shared" si="12"/>
        <v>-0.014537979542809025</v>
      </c>
      <c r="J83" s="62">
        <f t="shared" si="13"/>
        <v>272</v>
      </c>
    </row>
    <row r="84" spans="1:10" ht="15">
      <c r="A84" s="97">
        <v>94</v>
      </c>
      <c r="B84" s="96" t="s">
        <v>84</v>
      </c>
      <c r="C84" s="62">
        <v>16972</v>
      </c>
      <c r="D84" s="63">
        <v>18760</v>
      </c>
      <c r="E84" s="62">
        <v>18572</v>
      </c>
      <c r="F84" s="84">
        <f t="shared" si="9"/>
        <v>0.005036902115352435</v>
      </c>
      <c r="G84" s="84">
        <f t="shared" si="10"/>
        <v>0.09427292010370021</v>
      </c>
      <c r="H84" s="63">
        <f t="shared" si="11"/>
        <v>1600</v>
      </c>
      <c r="I84" s="86">
        <f t="shared" si="12"/>
        <v>0.004402946672060276</v>
      </c>
      <c r="J84" s="62">
        <f t="shared" si="13"/>
        <v>-188</v>
      </c>
    </row>
    <row r="85" spans="1:10" ht="15">
      <c r="A85" s="97">
        <v>95</v>
      </c>
      <c r="B85" s="96" t="s">
        <v>85</v>
      </c>
      <c r="C85" s="62">
        <v>14168</v>
      </c>
      <c r="D85" s="63">
        <v>13858</v>
      </c>
      <c r="E85" s="62">
        <v>13672</v>
      </c>
      <c r="F85" s="84">
        <f t="shared" si="9"/>
        <v>0.0037079757549589973</v>
      </c>
      <c r="G85" s="84">
        <f t="shared" si="10"/>
        <v>-0.03500846979107849</v>
      </c>
      <c r="H85" s="63">
        <f t="shared" si="11"/>
        <v>-496</v>
      </c>
      <c r="I85" s="86">
        <f t="shared" si="12"/>
        <v>-0.0013649134683386857</v>
      </c>
      <c r="J85" s="62">
        <f t="shared" si="13"/>
        <v>-186</v>
      </c>
    </row>
    <row r="86" spans="1:10" ht="15">
      <c r="A86" s="97">
        <v>96</v>
      </c>
      <c r="B86" s="96" t="s">
        <v>86</v>
      </c>
      <c r="C86" s="62">
        <v>83426</v>
      </c>
      <c r="D86" s="63">
        <v>47771</v>
      </c>
      <c r="E86" s="62">
        <v>48510</v>
      </c>
      <c r="F86" s="84">
        <f t="shared" si="9"/>
        <v>0.013156370967895037</v>
      </c>
      <c r="G86" s="84">
        <f t="shared" si="10"/>
        <v>-0.41852659842255413</v>
      </c>
      <c r="H86" s="63">
        <f t="shared" si="11"/>
        <v>-34916</v>
      </c>
      <c r="I86" s="86">
        <f t="shared" si="12"/>
        <v>-0.09608330375103538</v>
      </c>
      <c r="J86" s="62">
        <f t="shared" si="13"/>
        <v>739</v>
      </c>
    </row>
    <row r="87" spans="1:10" ht="15">
      <c r="A87" s="97">
        <v>97</v>
      </c>
      <c r="B87" s="96" t="s">
        <v>87</v>
      </c>
      <c r="C87" s="62">
        <v>21921</v>
      </c>
      <c r="D87" s="63">
        <v>32594</v>
      </c>
      <c r="E87" s="62">
        <v>32252</v>
      </c>
      <c r="F87" s="84">
        <f t="shared" si="9"/>
        <v>0.008747047546001871</v>
      </c>
      <c r="G87" s="84">
        <f t="shared" si="10"/>
        <v>0.47128324437753755</v>
      </c>
      <c r="H87" s="63">
        <f t="shared" si="11"/>
        <v>10331</v>
      </c>
      <c r="I87" s="86">
        <f t="shared" si="12"/>
        <v>0.028429276293159198</v>
      </c>
      <c r="J87" s="62">
        <f t="shared" si="13"/>
        <v>-342</v>
      </c>
    </row>
    <row r="88" spans="1:10" ht="15">
      <c r="A88" s="97">
        <v>98</v>
      </c>
      <c r="B88" s="96" t="s">
        <v>88</v>
      </c>
      <c r="C88" s="62">
        <v>1041</v>
      </c>
      <c r="D88" s="63">
        <v>1099</v>
      </c>
      <c r="E88" s="62">
        <v>1232</v>
      </c>
      <c r="F88" s="84">
        <f t="shared" si="9"/>
        <v>0.00033413005632749305</v>
      </c>
      <c r="G88" s="84">
        <f t="shared" si="10"/>
        <v>0.1834774255523535</v>
      </c>
      <c r="H88" s="63">
        <f t="shared" si="11"/>
        <v>191</v>
      </c>
      <c r="I88" s="86">
        <f t="shared" si="12"/>
        <v>0.0005256017589771954</v>
      </c>
      <c r="J88" s="62">
        <f t="shared" si="13"/>
        <v>133</v>
      </c>
    </row>
    <row r="89" spans="1:10" ht="15" thickBot="1">
      <c r="A89" s="97">
        <v>99</v>
      </c>
      <c r="B89" s="96" t="s">
        <v>89</v>
      </c>
      <c r="C89" s="62">
        <v>1588</v>
      </c>
      <c r="D89" s="63">
        <v>1661</v>
      </c>
      <c r="E89" s="62">
        <v>1687</v>
      </c>
      <c r="F89" s="84">
        <f t="shared" si="9"/>
        <v>0.0004575303612211694</v>
      </c>
      <c r="G89" s="84">
        <f t="shared" si="10"/>
        <v>0.06234256926952141</v>
      </c>
      <c r="H89" s="63">
        <f t="shared" si="11"/>
        <v>99</v>
      </c>
      <c r="I89" s="86">
        <f t="shared" si="12"/>
        <v>0.0002724323253337296</v>
      </c>
      <c r="J89" s="62">
        <f t="shared" si="13"/>
        <v>26</v>
      </c>
    </row>
    <row r="90" spans="1:22" s="12" customFormat="1" ht="15" thickBot="1">
      <c r="A90" s="87" t="s">
        <v>90</v>
      </c>
      <c r="B90" s="88"/>
      <c r="C90" s="89">
        <v>3323794</v>
      </c>
      <c r="D90" s="90">
        <v>3576998</v>
      </c>
      <c r="E90" s="89">
        <v>3687187</v>
      </c>
      <c r="F90" s="91">
        <f t="shared" si="9"/>
        <v>1</v>
      </c>
      <c r="G90" s="91">
        <f t="shared" si="10"/>
        <v>0.10933078283431524</v>
      </c>
      <c r="H90" s="90">
        <f t="shared" si="11"/>
        <v>363393</v>
      </c>
      <c r="I90" s="92">
        <f t="shared" si="12"/>
        <v>1</v>
      </c>
      <c r="J90" s="89">
        <f t="shared" si="13"/>
        <v>110189</v>
      </c>
      <c r="L90" s="35"/>
      <c r="M90" s="35"/>
      <c r="U90" s="8"/>
      <c r="V90" s="8"/>
    </row>
    <row r="91" spans="3:22" s="10" customFormat="1" ht="15">
      <c r="C91" s="21"/>
      <c r="D91" s="9"/>
      <c r="E91" s="9"/>
      <c r="H91" s="22"/>
      <c r="I91" s="22"/>
      <c r="U91" s="8"/>
      <c r="V91" s="8"/>
    </row>
    <row r="92" spans="3:5" ht="15">
      <c r="C92" s="9"/>
      <c r="D92" s="9"/>
      <c r="E92" s="9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27"/>
  <sheetViews>
    <sheetView workbookViewId="0" topLeftCell="A1">
      <pane ySplit="1" topLeftCell="A7" activePane="bottomLeft" state="frozen"/>
      <selection pane="bottomLeft" activeCell="C27" sqref="C27"/>
    </sheetView>
  </sheetViews>
  <sheetFormatPr defaultColWidth="8.8515625" defaultRowHeight="15"/>
  <cols>
    <col min="1" max="1" width="13.7109375" style="8" bestFit="1" customWidth="1"/>
    <col min="2" max="2" width="34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22.57421875" style="8" customWidth="1"/>
    <col min="7" max="7" width="28.421875" style="8" customWidth="1"/>
    <col min="8" max="8" width="26.7109375" style="8" customWidth="1"/>
    <col min="9" max="9" width="20.28125" style="8" customWidth="1"/>
    <col min="10" max="10" width="29.00390625" style="8" customWidth="1"/>
    <col min="11" max="11" width="8.8515625" style="8" customWidth="1"/>
    <col min="12" max="12" width="8.8515625" style="10" customWidth="1"/>
    <col min="13" max="13" width="37.28125" style="10" bestFit="1" customWidth="1"/>
    <col min="14" max="14" width="8.8515625" style="10" customWidth="1"/>
    <col min="15" max="21" width="8.8515625" style="8" customWidth="1"/>
    <col min="22" max="22" width="33.28125" style="8" bestFit="1" customWidth="1"/>
    <col min="23" max="16384" width="8.8515625" style="8" customWidth="1"/>
  </cols>
  <sheetData>
    <row r="1" spans="1:10" ht="44" thickBot="1">
      <c r="A1" s="16" t="s">
        <v>1</v>
      </c>
      <c r="B1" s="7" t="s">
        <v>91</v>
      </c>
      <c r="C1" s="4">
        <v>41730</v>
      </c>
      <c r="D1" s="4">
        <v>42064</v>
      </c>
      <c r="E1" s="4">
        <v>42095</v>
      </c>
      <c r="F1" s="1" t="s">
        <v>286</v>
      </c>
      <c r="G1" s="1" t="s">
        <v>269</v>
      </c>
      <c r="H1" s="1" t="s">
        <v>270</v>
      </c>
      <c r="I1" s="1" t="s">
        <v>271</v>
      </c>
      <c r="J1" s="39" t="s">
        <v>272</v>
      </c>
    </row>
    <row r="2" spans="1:23" ht="15">
      <c r="A2" s="98">
        <v>10</v>
      </c>
      <c r="B2" s="94" t="s">
        <v>10</v>
      </c>
      <c r="C2" s="82">
        <v>111785</v>
      </c>
      <c r="D2" s="82">
        <v>116622</v>
      </c>
      <c r="E2" s="122">
        <v>116736</v>
      </c>
      <c r="F2" s="83">
        <f aca="true" t="shared" si="0" ref="F2:F26">E2/$E$26</f>
        <v>0.14074735863593124</v>
      </c>
      <c r="G2" s="83">
        <f aca="true" t="shared" si="1" ref="G2:G26">(E2-C2)/C2</f>
        <v>0.04429037885226104</v>
      </c>
      <c r="H2" s="82">
        <f aca="true" t="shared" si="2" ref="H2:H26">E2-C2</f>
        <v>4951</v>
      </c>
      <c r="I2" s="85">
        <f>H2/$H$26</f>
        <v>0.20039666477778678</v>
      </c>
      <c r="J2" s="81">
        <f>E2-D2</f>
        <v>114</v>
      </c>
      <c r="M2" s="77"/>
      <c r="N2" s="80"/>
      <c r="V2" s="3"/>
      <c r="W2" s="11"/>
    </row>
    <row r="3" spans="1:23" ht="15">
      <c r="A3" s="97">
        <v>11</v>
      </c>
      <c r="B3" s="96" t="s">
        <v>11</v>
      </c>
      <c r="C3" s="63">
        <v>2168</v>
      </c>
      <c r="D3" s="63">
        <v>2405</v>
      </c>
      <c r="E3" s="123">
        <v>2486</v>
      </c>
      <c r="F3" s="84">
        <f t="shared" si="0"/>
        <v>0.0029973438662359944</v>
      </c>
      <c r="G3" s="84">
        <f t="shared" si="1"/>
        <v>0.1466789667896679</v>
      </c>
      <c r="H3" s="63">
        <f t="shared" si="2"/>
        <v>318</v>
      </c>
      <c r="I3" s="86">
        <f aca="true" t="shared" si="3" ref="I3:I26">H3/$H$26</f>
        <v>0.012871367279203433</v>
      </c>
      <c r="J3" s="62">
        <f aca="true" t="shared" si="4" ref="J3:J26">E3-D3</f>
        <v>81</v>
      </c>
      <c r="M3" s="77"/>
      <c r="N3" s="80"/>
      <c r="V3" s="3"/>
      <c r="W3" s="11"/>
    </row>
    <row r="4" spans="1:23" ht="15">
      <c r="A4" s="97">
        <v>12</v>
      </c>
      <c r="B4" s="96" t="s">
        <v>12</v>
      </c>
      <c r="C4" s="63">
        <v>1228</v>
      </c>
      <c r="D4" s="63">
        <v>1246</v>
      </c>
      <c r="E4" s="123">
        <v>1368</v>
      </c>
      <c r="F4" s="84">
        <f t="shared" si="0"/>
        <v>0.0016493831090148192</v>
      </c>
      <c r="G4" s="84">
        <f t="shared" si="1"/>
        <v>0.11400651465798045</v>
      </c>
      <c r="H4" s="63">
        <f t="shared" si="2"/>
        <v>140</v>
      </c>
      <c r="I4" s="86">
        <f t="shared" si="3"/>
        <v>0.005666639682668177</v>
      </c>
      <c r="J4" s="62">
        <f t="shared" si="4"/>
        <v>122</v>
      </c>
      <c r="M4" s="77"/>
      <c r="N4" s="80"/>
      <c r="V4" s="3"/>
      <c r="W4" s="11"/>
    </row>
    <row r="5" spans="1:23" ht="15">
      <c r="A5" s="97">
        <v>13</v>
      </c>
      <c r="B5" s="96" t="s">
        <v>13</v>
      </c>
      <c r="C5" s="63">
        <v>127575</v>
      </c>
      <c r="D5" s="63">
        <v>123683</v>
      </c>
      <c r="E5" s="123">
        <v>122293</v>
      </c>
      <c r="F5" s="84">
        <f t="shared" si="0"/>
        <v>0.14744737467160035</v>
      </c>
      <c r="G5" s="84">
        <f t="shared" si="1"/>
        <v>-0.04140309621791103</v>
      </c>
      <c r="H5" s="63">
        <f t="shared" si="2"/>
        <v>-5282</v>
      </c>
      <c r="I5" s="86">
        <f t="shared" si="3"/>
        <v>-0.21379422002752368</v>
      </c>
      <c r="J5" s="62">
        <f t="shared" si="4"/>
        <v>-1390</v>
      </c>
      <c r="M5" s="77"/>
      <c r="N5" s="80"/>
      <c r="V5" s="3"/>
      <c r="W5" s="11"/>
    </row>
    <row r="6" spans="1:23" ht="15">
      <c r="A6" s="97">
        <v>14</v>
      </c>
      <c r="B6" s="96" t="s">
        <v>14</v>
      </c>
      <c r="C6" s="63">
        <v>239846</v>
      </c>
      <c r="D6" s="63">
        <v>244301</v>
      </c>
      <c r="E6" s="123">
        <v>242710</v>
      </c>
      <c r="F6" s="84">
        <f t="shared" si="0"/>
        <v>0.2926328760153412</v>
      </c>
      <c r="G6" s="84">
        <f t="shared" si="1"/>
        <v>0.011940995472094594</v>
      </c>
      <c r="H6" s="63">
        <f t="shared" si="2"/>
        <v>2864</v>
      </c>
      <c r="I6" s="86">
        <f t="shared" si="3"/>
        <v>0.11592325750829759</v>
      </c>
      <c r="J6" s="62">
        <f t="shared" si="4"/>
        <v>-1591</v>
      </c>
      <c r="M6" s="77"/>
      <c r="N6" s="80"/>
      <c r="V6" s="3"/>
      <c r="W6" s="11"/>
    </row>
    <row r="7" spans="1:23" ht="15">
      <c r="A7" s="97">
        <v>15</v>
      </c>
      <c r="B7" s="96" t="s">
        <v>15</v>
      </c>
      <c r="C7" s="63">
        <v>13029</v>
      </c>
      <c r="D7" s="63">
        <v>12790</v>
      </c>
      <c r="E7" s="123">
        <v>12838</v>
      </c>
      <c r="F7" s="84">
        <f t="shared" si="0"/>
        <v>0.015478640609307199</v>
      </c>
      <c r="G7" s="84">
        <f t="shared" si="1"/>
        <v>-0.014659605495433265</v>
      </c>
      <c r="H7" s="63">
        <f t="shared" si="2"/>
        <v>-191</v>
      </c>
      <c r="I7" s="86">
        <f t="shared" si="3"/>
        <v>-0.0077309155670687284</v>
      </c>
      <c r="J7" s="62">
        <f t="shared" si="4"/>
        <v>48</v>
      </c>
      <c r="M7" s="77"/>
      <c r="N7" s="80"/>
      <c r="V7" s="3"/>
      <c r="W7" s="11"/>
    </row>
    <row r="8" spans="1:23" ht="15">
      <c r="A8" s="97">
        <v>16</v>
      </c>
      <c r="B8" s="96" t="s">
        <v>16</v>
      </c>
      <c r="C8" s="63">
        <v>9406</v>
      </c>
      <c r="D8" s="63">
        <v>10100</v>
      </c>
      <c r="E8" s="123">
        <v>10159</v>
      </c>
      <c r="F8" s="84">
        <f t="shared" si="0"/>
        <v>0.012248598687486512</v>
      </c>
      <c r="G8" s="84">
        <f t="shared" si="1"/>
        <v>0.08005528386136508</v>
      </c>
      <c r="H8" s="63">
        <f t="shared" si="2"/>
        <v>753</v>
      </c>
      <c r="I8" s="86">
        <f t="shared" si="3"/>
        <v>0.030478426293208127</v>
      </c>
      <c r="J8" s="62">
        <f t="shared" si="4"/>
        <v>59</v>
      </c>
      <c r="M8" s="77"/>
      <c r="N8" s="80"/>
      <c r="V8" s="3"/>
      <c r="W8" s="11"/>
    </row>
    <row r="9" spans="1:23" ht="15">
      <c r="A9" s="97">
        <v>17</v>
      </c>
      <c r="B9" s="96" t="s">
        <v>17</v>
      </c>
      <c r="C9" s="63">
        <v>8968</v>
      </c>
      <c r="D9" s="63">
        <v>9347</v>
      </c>
      <c r="E9" s="123">
        <v>9303</v>
      </c>
      <c r="F9" s="84">
        <f t="shared" si="0"/>
        <v>0.011216528554945074</v>
      </c>
      <c r="G9" s="84">
        <f t="shared" si="1"/>
        <v>0.03735504014272971</v>
      </c>
      <c r="H9" s="63">
        <f t="shared" si="2"/>
        <v>335</v>
      </c>
      <c r="I9" s="86">
        <f t="shared" si="3"/>
        <v>0.013559459240670282</v>
      </c>
      <c r="J9" s="62">
        <f t="shared" si="4"/>
        <v>-44</v>
      </c>
      <c r="M9" s="77"/>
      <c r="N9" s="80"/>
      <c r="V9" s="3"/>
      <c r="W9" s="11"/>
    </row>
    <row r="10" spans="1:23" ht="15">
      <c r="A10" s="97">
        <v>18</v>
      </c>
      <c r="B10" s="96" t="s">
        <v>18</v>
      </c>
      <c r="C10" s="63">
        <v>15688</v>
      </c>
      <c r="D10" s="63">
        <v>15004</v>
      </c>
      <c r="E10" s="123">
        <v>14998</v>
      </c>
      <c r="F10" s="84">
        <f t="shared" si="0"/>
        <v>0.018082929728804282</v>
      </c>
      <c r="G10" s="84">
        <f t="shared" si="1"/>
        <v>-0.04398266190719021</v>
      </c>
      <c r="H10" s="63">
        <f t="shared" si="2"/>
        <v>-690</v>
      </c>
      <c r="I10" s="86">
        <f t="shared" si="3"/>
        <v>-0.02792843843600745</v>
      </c>
      <c r="J10" s="62">
        <f t="shared" si="4"/>
        <v>-6</v>
      </c>
      <c r="M10" s="77"/>
      <c r="N10" s="80"/>
      <c r="V10" s="3"/>
      <c r="W10" s="11"/>
    </row>
    <row r="11" spans="1:23" ht="15">
      <c r="A11" s="97">
        <v>19</v>
      </c>
      <c r="B11" s="96" t="s">
        <v>19</v>
      </c>
      <c r="C11" s="63">
        <v>974</v>
      </c>
      <c r="D11" s="63">
        <v>1017</v>
      </c>
      <c r="E11" s="123">
        <v>974</v>
      </c>
      <c r="F11" s="84">
        <f t="shared" si="0"/>
        <v>0.0011743414825880363</v>
      </c>
      <c r="G11" s="84">
        <f t="shared" si="1"/>
        <v>0</v>
      </c>
      <c r="H11" s="63">
        <f t="shared" si="2"/>
        <v>0</v>
      </c>
      <c r="I11" s="86">
        <f t="shared" si="3"/>
        <v>0</v>
      </c>
      <c r="J11" s="62">
        <f t="shared" si="4"/>
        <v>-43</v>
      </c>
      <c r="M11" s="77"/>
      <c r="N11" s="80"/>
      <c r="V11" s="3"/>
      <c r="W11" s="11"/>
    </row>
    <row r="12" spans="1:10" ht="15">
      <c r="A12" s="97">
        <v>20</v>
      </c>
      <c r="B12" s="96" t="s">
        <v>20</v>
      </c>
      <c r="C12" s="63">
        <v>15765</v>
      </c>
      <c r="D12" s="63">
        <v>16803</v>
      </c>
      <c r="E12" s="123">
        <v>16633</v>
      </c>
      <c r="F12" s="84">
        <f t="shared" si="0"/>
        <v>0.020054231909534714</v>
      </c>
      <c r="G12" s="84">
        <f t="shared" si="1"/>
        <v>0.055058674278464954</v>
      </c>
      <c r="H12" s="63">
        <f t="shared" si="2"/>
        <v>868</v>
      </c>
      <c r="I12" s="86">
        <f t="shared" si="3"/>
        <v>0.035133166032542705</v>
      </c>
      <c r="J12" s="62">
        <f t="shared" si="4"/>
        <v>-170</v>
      </c>
    </row>
    <row r="13" spans="1:14" ht="15">
      <c r="A13" s="97">
        <v>21</v>
      </c>
      <c r="B13" s="96" t="s">
        <v>21</v>
      </c>
      <c r="C13" s="63">
        <v>6719</v>
      </c>
      <c r="D13" s="63">
        <v>6859</v>
      </c>
      <c r="E13" s="123">
        <v>6922</v>
      </c>
      <c r="F13" s="84">
        <f t="shared" si="0"/>
        <v>0.00834578207646241</v>
      </c>
      <c r="G13" s="84">
        <f t="shared" si="1"/>
        <v>0.030212829290072928</v>
      </c>
      <c r="H13" s="63">
        <f t="shared" si="2"/>
        <v>203</v>
      </c>
      <c r="I13" s="86">
        <f t="shared" si="3"/>
        <v>0.008216627539868859</v>
      </c>
      <c r="J13" s="62">
        <f t="shared" si="4"/>
        <v>63</v>
      </c>
      <c r="M13" s="3"/>
      <c r="N13" s="11"/>
    </row>
    <row r="14" spans="1:14" ht="15">
      <c r="A14" s="97">
        <v>22</v>
      </c>
      <c r="B14" s="96" t="s">
        <v>22</v>
      </c>
      <c r="C14" s="63">
        <v>35564</v>
      </c>
      <c r="D14" s="63">
        <v>38100</v>
      </c>
      <c r="E14" s="123">
        <v>38524</v>
      </c>
      <c r="F14" s="84">
        <f t="shared" si="0"/>
        <v>0.04644797872199334</v>
      </c>
      <c r="G14" s="84">
        <f t="shared" si="1"/>
        <v>0.08323023281970532</v>
      </c>
      <c r="H14" s="63">
        <f t="shared" si="2"/>
        <v>2960</v>
      </c>
      <c r="I14" s="86">
        <f t="shared" si="3"/>
        <v>0.11980895329069861</v>
      </c>
      <c r="J14" s="62">
        <f t="shared" si="4"/>
        <v>424</v>
      </c>
      <c r="M14" s="3"/>
      <c r="N14" s="11"/>
    </row>
    <row r="15" spans="1:14" ht="15">
      <c r="A15" s="97">
        <v>23</v>
      </c>
      <c r="B15" s="96" t="s">
        <v>23</v>
      </c>
      <c r="C15" s="63">
        <v>25716</v>
      </c>
      <c r="D15" s="63">
        <v>26776</v>
      </c>
      <c r="E15" s="123">
        <v>27785</v>
      </c>
      <c r="F15" s="84">
        <f t="shared" si="0"/>
        <v>0.033500080178345576</v>
      </c>
      <c r="G15" s="84">
        <f t="shared" si="1"/>
        <v>0.08045574739461814</v>
      </c>
      <c r="H15" s="63">
        <f t="shared" si="2"/>
        <v>2069</v>
      </c>
      <c r="I15" s="86">
        <f t="shared" si="3"/>
        <v>0.083744839310289</v>
      </c>
      <c r="J15" s="62">
        <f t="shared" si="4"/>
        <v>1009</v>
      </c>
      <c r="M15" s="3"/>
      <c r="N15" s="11"/>
    </row>
    <row r="16" spans="1:23" ht="15">
      <c r="A16" s="97">
        <v>24</v>
      </c>
      <c r="B16" s="96" t="s">
        <v>24</v>
      </c>
      <c r="C16" s="63">
        <v>11413</v>
      </c>
      <c r="D16" s="63">
        <v>11151</v>
      </c>
      <c r="E16" s="123">
        <v>11524</v>
      </c>
      <c r="F16" s="84">
        <f t="shared" si="0"/>
        <v>0.013894364728279807</v>
      </c>
      <c r="G16" s="84">
        <f t="shared" si="1"/>
        <v>0.009725751336195566</v>
      </c>
      <c r="H16" s="63">
        <f t="shared" si="2"/>
        <v>111</v>
      </c>
      <c r="I16" s="86">
        <f t="shared" si="3"/>
        <v>0.004492835748401198</v>
      </c>
      <c r="J16" s="62">
        <f t="shared" si="4"/>
        <v>373</v>
      </c>
      <c r="M16" s="3"/>
      <c r="N16" s="11"/>
      <c r="V16" s="12"/>
      <c r="W16" s="12"/>
    </row>
    <row r="17" spans="1:14" ht="15">
      <c r="A17" s="97">
        <v>25</v>
      </c>
      <c r="B17" s="96" t="s">
        <v>25</v>
      </c>
      <c r="C17" s="63">
        <v>48630</v>
      </c>
      <c r="D17" s="63">
        <v>53586</v>
      </c>
      <c r="E17" s="123">
        <v>53624</v>
      </c>
      <c r="F17" s="84">
        <f t="shared" si="0"/>
        <v>0.06465388877032943</v>
      </c>
      <c r="G17" s="84">
        <f t="shared" si="1"/>
        <v>0.10269381040509973</v>
      </c>
      <c r="H17" s="63">
        <f t="shared" si="2"/>
        <v>4994</v>
      </c>
      <c r="I17" s="86">
        <f t="shared" si="3"/>
        <v>0.20213713268032057</v>
      </c>
      <c r="J17" s="62">
        <f t="shared" si="4"/>
        <v>38</v>
      </c>
      <c r="M17" s="3"/>
      <c r="N17" s="11"/>
    </row>
    <row r="18" spans="1:14" ht="15">
      <c r="A18" s="97">
        <v>26</v>
      </c>
      <c r="B18" s="96" t="s">
        <v>26</v>
      </c>
      <c r="C18" s="63">
        <v>10056</v>
      </c>
      <c r="D18" s="63">
        <v>11437</v>
      </c>
      <c r="E18" s="123">
        <v>11325</v>
      </c>
      <c r="F18" s="84">
        <f t="shared" si="0"/>
        <v>0.013654432536252066</v>
      </c>
      <c r="G18" s="84">
        <f t="shared" si="1"/>
        <v>0.12619331742243436</v>
      </c>
      <c r="H18" s="63">
        <f t="shared" si="2"/>
        <v>1269</v>
      </c>
      <c r="I18" s="86">
        <f t="shared" si="3"/>
        <v>0.051364041123613695</v>
      </c>
      <c r="J18" s="62">
        <f t="shared" si="4"/>
        <v>-112</v>
      </c>
      <c r="M18" s="3"/>
      <c r="N18" s="11"/>
    </row>
    <row r="19" spans="1:14" ht="15">
      <c r="A19" s="97">
        <v>27</v>
      </c>
      <c r="B19" s="96" t="s">
        <v>27</v>
      </c>
      <c r="C19" s="63">
        <v>24405</v>
      </c>
      <c r="D19" s="63">
        <v>27018</v>
      </c>
      <c r="E19" s="123">
        <v>27021</v>
      </c>
      <c r="F19" s="84">
        <f t="shared" si="0"/>
        <v>0.0325789334712642</v>
      </c>
      <c r="G19" s="84">
        <f t="shared" si="1"/>
        <v>0.10719114935464044</v>
      </c>
      <c r="H19" s="63">
        <f t="shared" si="2"/>
        <v>2616</v>
      </c>
      <c r="I19" s="86">
        <f t="shared" si="3"/>
        <v>0.10588521007042824</v>
      </c>
      <c r="J19" s="62">
        <f t="shared" si="4"/>
        <v>3</v>
      </c>
      <c r="M19" s="3"/>
      <c r="N19" s="11"/>
    </row>
    <row r="20" spans="1:14" ht="15">
      <c r="A20" s="97">
        <v>28</v>
      </c>
      <c r="B20" s="96" t="s">
        <v>28</v>
      </c>
      <c r="C20" s="63">
        <v>22672</v>
      </c>
      <c r="D20" s="63">
        <v>18222</v>
      </c>
      <c r="E20" s="123">
        <v>18538</v>
      </c>
      <c r="F20" s="84">
        <f t="shared" si="0"/>
        <v>0.022351070230202278</v>
      </c>
      <c r="G20" s="84">
        <f t="shared" si="1"/>
        <v>-0.1823394495412844</v>
      </c>
      <c r="H20" s="63">
        <f t="shared" si="2"/>
        <v>-4134</v>
      </c>
      <c r="I20" s="86">
        <f t="shared" si="3"/>
        <v>-0.16732777462964463</v>
      </c>
      <c r="J20" s="62">
        <f t="shared" si="4"/>
        <v>316</v>
      </c>
      <c r="M20" s="3"/>
      <c r="N20" s="11"/>
    </row>
    <row r="21" spans="1:14" ht="15">
      <c r="A21" s="97">
        <v>29</v>
      </c>
      <c r="B21" s="96" t="s">
        <v>29</v>
      </c>
      <c r="C21" s="63">
        <v>21114</v>
      </c>
      <c r="D21" s="63">
        <v>22829</v>
      </c>
      <c r="E21" s="123">
        <v>23134</v>
      </c>
      <c r="F21" s="84">
        <f t="shared" si="0"/>
        <v>0.027892418745576627</v>
      </c>
      <c r="G21" s="84">
        <f t="shared" si="1"/>
        <v>0.0956711186890215</v>
      </c>
      <c r="H21" s="63">
        <f t="shared" si="2"/>
        <v>2020</v>
      </c>
      <c r="I21" s="86">
        <f t="shared" si="3"/>
        <v>0.08176151542135514</v>
      </c>
      <c r="J21" s="62">
        <f t="shared" si="4"/>
        <v>305</v>
      </c>
      <c r="M21" s="3"/>
      <c r="N21" s="11"/>
    </row>
    <row r="22" spans="1:14" ht="15">
      <c r="A22" s="97">
        <v>30</v>
      </c>
      <c r="B22" s="96" t="s">
        <v>30</v>
      </c>
      <c r="C22" s="63">
        <v>2598</v>
      </c>
      <c r="D22" s="63">
        <v>2798</v>
      </c>
      <c r="E22" s="123">
        <v>2838</v>
      </c>
      <c r="F22" s="84">
        <f t="shared" si="0"/>
        <v>0.003421746537561445</v>
      </c>
      <c r="G22" s="84">
        <f t="shared" si="1"/>
        <v>0.09237875288683603</v>
      </c>
      <c r="H22" s="63">
        <f t="shared" si="2"/>
        <v>240</v>
      </c>
      <c r="I22" s="86">
        <f t="shared" si="3"/>
        <v>0.009714239456002591</v>
      </c>
      <c r="J22" s="62">
        <f t="shared" si="4"/>
        <v>40</v>
      </c>
      <c r="M22" s="3"/>
      <c r="N22" s="11"/>
    </row>
    <row r="23" spans="1:14" ht="15">
      <c r="A23" s="97">
        <v>31</v>
      </c>
      <c r="B23" s="96" t="s">
        <v>31</v>
      </c>
      <c r="C23" s="63">
        <v>19523</v>
      </c>
      <c r="D23" s="63">
        <v>20748</v>
      </c>
      <c r="E23" s="123">
        <v>21221</v>
      </c>
      <c r="F23" s="84">
        <f t="shared" si="0"/>
        <v>0.025585934909651664</v>
      </c>
      <c r="G23" s="84">
        <f t="shared" si="1"/>
        <v>0.08697433796035445</v>
      </c>
      <c r="H23" s="63">
        <f t="shared" si="2"/>
        <v>1698</v>
      </c>
      <c r="I23" s="86">
        <f t="shared" si="3"/>
        <v>0.06872824415121832</v>
      </c>
      <c r="J23" s="62">
        <f t="shared" si="4"/>
        <v>473</v>
      </c>
      <c r="M23" s="3"/>
      <c r="N23" s="11"/>
    </row>
    <row r="24" spans="1:10" ht="15">
      <c r="A24" s="97">
        <v>32</v>
      </c>
      <c r="B24" s="96" t="s">
        <v>32</v>
      </c>
      <c r="C24" s="63">
        <v>12859</v>
      </c>
      <c r="D24" s="63">
        <v>14764</v>
      </c>
      <c r="E24" s="123">
        <v>14748</v>
      </c>
      <c r="F24" s="84">
        <f t="shared" si="0"/>
        <v>0.017781507377010636</v>
      </c>
      <c r="G24" s="84">
        <f t="shared" si="1"/>
        <v>0.14690100318842833</v>
      </c>
      <c r="H24" s="63">
        <f t="shared" si="2"/>
        <v>1889</v>
      </c>
      <c r="I24" s="86">
        <f t="shared" si="3"/>
        <v>0.07645915971828705</v>
      </c>
      <c r="J24" s="62">
        <f t="shared" si="4"/>
        <v>-16</v>
      </c>
    </row>
    <row r="25" spans="1:10" ht="15" thickBot="1">
      <c r="A25" s="97">
        <v>33</v>
      </c>
      <c r="B25" s="96" t="s">
        <v>33</v>
      </c>
      <c r="C25" s="63">
        <v>16994</v>
      </c>
      <c r="D25" s="63">
        <v>21695</v>
      </c>
      <c r="E25" s="123">
        <v>21699</v>
      </c>
      <c r="F25" s="84">
        <f t="shared" si="0"/>
        <v>0.026162254446281112</v>
      </c>
      <c r="G25" s="84">
        <f t="shared" si="1"/>
        <v>0.2768624220313052</v>
      </c>
      <c r="H25" s="63">
        <f t="shared" si="2"/>
        <v>4705</v>
      </c>
      <c r="I25" s="86">
        <f t="shared" si="3"/>
        <v>0.1904395693353841</v>
      </c>
      <c r="J25" s="62">
        <f t="shared" si="4"/>
        <v>4</v>
      </c>
    </row>
    <row r="26" spans="1:23" s="12" customFormat="1" ht="15" thickBot="1">
      <c r="A26" s="87" t="s">
        <v>255</v>
      </c>
      <c r="B26" s="124"/>
      <c r="C26" s="119">
        <v>804695</v>
      </c>
      <c r="D26" s="90">
        <v>829301</v>
      </c>
      <c r="E26" s="90">
        <v>829401</v>
      </c>
      <c r="F26" s="91">
        <f t="shared" si="0"/>
        <v>1</v>
      </c>
      <c r="G26" s="91">
        <f t="shared" si="1"/>
        <v>0.030702315784241235</v>
      </c>
      <c r="H26" s="90">
        <f t="shared" si="2"/>
        <v>24706</v>
      </c>
      <c r="I26" s="92">
        <f t="shared" si="3"/>
        <v>1</v>
      </c>
      <c r="J26" s="89">
        <f t="shared" si="4"/>
        <v>100</v>
      </c>
      <c r="L26" s="35"/>
      <c r="M26" s="35"/>
      <c r="N26" s="35"/>
      <c r="V26" s="8"/>
      <c r="W26" s="8"/>
    </row>
    <row r="27" spans="8:9" ht="15">
      <c r="H27" s="22"/>
      <c r="I27" s="22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L89"/>
  <sheetViews>
    <sheetView workbookViewId="0" topLeftCell="A1">
      <pane ySplit="1" topLeftCell="A70" activePane="bottomLeft" state="frozen"/>
      <selection pane="bottomLeft" activeCell="C85" sqref="C85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57421875" style="8" customWidth="1"/>
    <col min="4" max="4" width="12.57421875" style="8" bestFit="1" customWidth="1"/>
    <col min="5" max="5" width="12.57421875" style="8" customWidth="1"/>
    <col min="6" max="6" width="19.28125" style="8" customWidth="1"/>
    <col min="7" max="7" width="18.140625" style="8" customWidth="1"/>
    <col min="8" max="8" width="30.421875" style="8" customWidth="1"/>
    <col min="9" max="9" width="27.421875" style="8" customWidth="1"/>
    <col min="10" max="10" width="22.28125" style="8" customWidth="1"/>
    <col min="11" max="11" width="30.421875" style="8" customWidth="1"/>
    <col min="12" max="15" width="9.140625" style="10" customWidth="1"/>
    <col min="16" max="19" width="9.140625" style="8" customWidth="1"/>
    <col min="20" max="20" width="9.28125" style="8" customWidth="1"/>
    <col min="21" max="21" width="12.00390625" style="10" customWidth="1"/>
    <col min="22" max="23" width="9.140625" style="10" customWidth="1"/>
    <col min="24" max="28" width="9.140625" style="8" customWidth="1"/>
    <col min="29" max="32" width="9.140625" style="10" customWidth="1"/>
    <col min="33" max="16384" width="9.140625" style="8" customWidth="1"/>
  </cols>
  <sheetData>
    <row r="1" spans="1:11" ht="58.5" thickBot="1">
      <c r="A1" s="4" t="s">
        <v>92</v>
      </c>
      <c r="B1" s="4" t="s">
        <v>175</v>
      </c>
      <c r="C1" s="4">
        <v>41730</v>
      </c>
      <c r="D1" s="4">
        <v>42064</v>
      </c>
      <c r="E1" s="4">
        <v>42095</v>
      </c>
      <c r="F1" s="1" t="s">
        <v>287</v>
      </c>
      <c r="G1" s="1" t="s">
        <v>276</v>
      </c>
      <c r="H1" s="1" t="s">
        <v>288</v>
      </c>
      <c r="I1" s="1" t="s">
        <v>289</v>
      </c>
      <c r="J1" s="1" t="s">
        <v>278</v>
      </c>
      <c r="K1" s="39" t="s">
        <v>290</v>
      </c>
    </row>
    <row r="2" spans="1:38" ht="15">
      <c r="A2" s="102">
        <v>1</v>
      </c>
      <c r="B2" s="103" t="s">
        <v>93</v>
      </c>
      <c r="C2" s="81">
        <v>62493</v>
      </c>
      <c r="D2" s="81">
        <v>68422</v>
      </c>
      <c r="E2" s="126">
        <v>69543</v>
      </c>
      <c r="F2" s="128">
        <f>E2/4a_İl!E2</f>
        <v>0.23802482826602595</v>
      </c>
      <c r="G2" s="83">
        <f aca="true" t="shared" si="0" ref="G2:G33">E2/$E$83</f>
        <v>0.018860719567518544</v>
      </c>
      <c r="H2" s="83">
        <f aca="true" t="shared" si="1" ref="H2:H33">(E2-C2)/C2</f>
        <v>0.11281263501512169</v>
      </c>
      <c r="I2" s="82">
        <f aca="true" t="shared" si="2" ref="I2:I33">E2-C2</f>
        <v>7050</v>
      </c>
      <c r="J2" s="85">
        <f>I2/$I$83</f>
        <v>0.019400483773765593</v>
      </c>
      <c r="K2" s="81">
        <f aca="true" t="shared" si="3" ref="K2:K33">E2-D2</f>
        <v>1121</v>
      </c>
      <c r="L2" s="19"/>
      <c r="M2" s="49"/>
      <c r="N2" s="125"/>
      <c r="P2" s="6"/>
      <c r="Q2" s="11"/>
      <c r="T2" s="29"/>
      <c r="U2" s="49"/>
      <c r="V2" s="49"/>
      <c r="W2" s="125"/>
      <c r="AD2" s="49"/>
      <c r="AE2" s="46"/>
      <c r="AK2" s="6"/>
      <c r="AL2" s="11"/>
    </row>
    <row r="3" spans="1:38" ht="15">
      <c r="A3" s="104">
        <v>2</v>
      </c>
      <c r="B3" s="105" t="s">
        <v>94</v>
      </c>
      <c r="C3" s="62">
        <v>7356</v>
      </c>
      <c r="D3" s="62">
        <v>7853</v>
      </c>
      <c r="E3" s="127">
        <v>8077</v>
      </c>
      <c r="F3" s="129">
        <f>E3/4a_İl!E3</f>
        <v>0.1771000065779376</v>
      </c>
      <c r="G3" s="84">
        <f t="shared" si="0"/>
        <v>0.0021905588189587346</v>
      </c>
      <c r="H3" s="84">
        <f t="shared" si="1"/>
        <v>0.09801522566612289</v>
      </c>
      <c r="I3" s="63">
        <f t="shared" si="2"/>
        <v>721</v>
      </c>
      <c r="J3" s="86">
        <f aca="true" t="shared" si="4" ref="J3:J66">I3/$I$83</f>
        <v>0.001984077844097162</v>
      </c>
      <c r="K3" s="62">
        <f t="shared" si="3"/>
        <v>224</v>
      </c>
      <c r="L3" s="19"/>
      <c r="M3" s="49"/>
      <c r="N3" s="125"/>
      <c r="P3" s="6"/>
      <c r="Q3" s="11"/>
      <c r="T3" s="48"/>
      <c r="U3" s="49"/>
      <c r="V3" s="49"/>
      <c r="W3" s="125"/>
      <c r="AD3" s="49"/>
      <c r="AE3" s="46"/>
      <c r="AK3" s="6"/>
      <c r="AL3" s="11"/>
    </row>
    <row r="4" spans="1:38" ht="15">
      <c r="A4" s="104">
        <v>3</v>
      </c>
      <c r="B4" s="105" t="s">
        <v>95</v>
      </c>
      <c r="C4" s="62">
        <v>14430</v>
      </c>
      <c r="D4" s="62">
        <v>16019</v>
      </c>
      <c r="E4" s="127">
        <v>16721</v>
      </c>
      <c r="F4" s="129">
        <f>E4/4a_İl!E4</f>
        <v>0.19797302897195154</v>
      </c>
      <c r="G4" s="84">
        <f t="shared" si="0"/>
        <v>0.0045348934024772814</v>
      </c>
      <c r="H4" s="84">
        <f t="shared" si="1"/>
        <v>0.15876645876645876</v>
      </c>
      <c r="I4" s="63">
        <f t="shared" si="2"/>
        <v>2291</v>
      </c>
      <c r="J4" s="86">
        <f t="shared" si="4"/>
        <v>0.006304469266056308</v>
      </c>
      <c r="K4" s="62">
        <f t="shared" si="3"/>
        <v>702</v>
      </c>
      <c r="L4" s="19"/>
      <c r="M4" s="49"/>
      <c r="N4" s="125"/>
      <c r="P4" s="6"/>
      <c r="Q4" s="11"/>
      <c r="T4" s="29"/>
      <c r="U4" s="49"/>
      <c r="V4" s="49"/>
      <c r="W4" s="125"/>
      <c r="AD4" s="49"/>
      <c r="AE4" s="46"/>
      <c r="AK4" s="6"/>
      <c r="AL4" s="11"/>
    </row>
    <row r="5" spans="1:38" ht="15">
      <c r="A5" s="104">
        <v>4</v>
      </c>
      <c r="B5" s="105" t="s">
        <v>96</v>
      </c>
      <c r="C5" s="62">
        <v>2540</v>
      </c>
      <c r="D5" s="62">
        <v>2697</v>
      </c>
      <c r="E5" s="127">
        <v>2991</v>
      </c>
      <c r="F5" s="129">
        <f>E5/4a_İl!E5</f>
        <v>0.14091872791519436</v>
      </c>
      <c r="G5" s="84">
        <f t="shared" si="0"/>
        <v>0.0008111874987626068</v>
      </c>
      <c r="H5" s="84">
        <f t="shared" si="1"/>
        <v>0.17755905511811024</v>
      </c>
      <c r="I5" s="63">
        <f t="shared" si="2"/>
        <v>451</v>
      </c>
      <c r="J5" s="86">
        <f t="shared" si="4"/>
        <v>0.0012410805931869903</v>
      </c>
      <c r="K5" s="62">
        <f t="shared" si="3"/>
        <v>294</v>
      </c>
      <c r="L5" s="19"/>
      <c r="M5" s="49"/>
      <c r="N5" s="125"/>
      <c r="P5" s="6"/>
      <c r="Q5" s="11"/>
      <c r="T5" s="48"/>
      <c r="U5" s="49"/>
      <c r="V5" s="49"/>
      <c r="W5" s="125"/>
      <c r="AD5" s="49"/>
      <c r="AE5" s="46"/>
      <c r="AK5" s="6"/>
      <c r="AL5" s="11"/>
    </row>
    <row r="6" spans="1:38" ht="15">
      <c r="A6" s="104">
        <v>5</v>
      </c>
      <c r="B6" s="105" t="s">
        <v>97</v>
      </c>
      <c r="C6" s="62">
        <v>7650</v>
      </c>
      <c r="D6" s="62">
        <v>8773</v>
      </c>
      <c r="E6" s="127">
        <v>9118</v>
      </c>
      <c r="F6" s="129">
        <f>E6/4a_İl!E6</f>
        <v>0.23480029871501043</v>
      </c>
      <c r="G6" s="84">
        <f t="shared" si="0"/>
        <v>0.0024728878681770142</v>
      </c>
      <c r="H6" s="84">
        <f t="shared" si="1"/>
        <v>0.1918954248366013</v>
      </c>
      <c r="I6" s="63">
        <f t="shared" si="2"/>
        <v>1468</v>
      </c>
      <c r="J6" s="86">
        <f t="shared" si="4"/>
        <v>0.004039703571615303</v>
      </c>
      <c r="K6" s="62">
        <f t="shared" si="3"/>
        <v>345</v>
      </c>
      <c r="L6" s="19"/>
      <c r="M6" s="49"/>
      <c r="N6" s="125"/>
      <c r="P6" s="6"/>
      <c r="Q6" s="11"/>
      <c r="T6" s="29"/>
      <c r="U6" s="49"/>
      <c r="V6" s="49"/>
      <c r="W6" s="125"/>
      <c r="AD6" s="49"/>
      <c r="AE6" s="46"/>
      <c r="AK6" s="6"/>
      <c r="AL6" s="11"/>
    </row>
    <row r="7" spans="1:38" ht="15">
      <c r="A7" s="104">
        <v>6</v>
      </c>
      <c r="B7" s="105" t="s">
        <v>98</v>
      </c>
      <c r="C7" s="62">
        <v>294099</v>
      </c>
      <c r="D7" s="62">
        <v>338367</v>
      </c>
      <c r="E7" s="127">
        <v>379789</v>
      </c>
      <c r="F7" s="129">
        <f>E7/4a_İl!E7</f>
        <v>0.31260772438361484</v>
      </c>
      <c r="G7" s="84">
        <f t="shared" si="0"/>
        <v>0.10300237009948235</v>
      </c>
      <c r="H7" s="84">
        <f t="shared" si="1"/>
        <v>0.291364472507557</v>
      </c>
      <c r="I7" s="63">
        <f t="shared" si="2"/>
        <v>85690</v>
      </c>
      <c r="J7" s="86">
        <f t="shared" si="4"/>
        <v>0.23580531270552818</v>
      </c>
      <c r="K7" s="62">
        <f t="shared" si="3"/>
        <v>41422</v>
      </c>
      <c r="L7" s="19"/>
      <c r="M7" s="49"/>
      <c r="N7" s="125"/>
      <c r="P7" s="5"/>
      <c r="Q7" s="11"/>
      <c r="T7" s="48"/>
      <c r="U7" s="49"/>
      <c r="V7" s="49"/>
      <c r="W7" s="125"/>
      <c r="AD7" s="49"/>
      <c r="AE7" s="46"/>
      <c r="AK7" s="6"/>
      <c r="AL7" s="11"/>
    </row>
    <row r="8" spans="1:38" ht="15">
      <c r="A8" s="104">
        <v>7</v>
      </c>
      <c r="B8" s="105" t="s">
        <v>99</v>
      </c>
      <c r="C8" s="62">
        <v>146808</v>
      </c>
      <c r="D8" s="62">
        <v>140092</v>
      </c>
      <c r="E8" s="127">
        <v>158795</v>
      </c>
      <c r="F8" s="129">
        <f>E8/4a_İl!E8</f>
        <v>0.28652031056315286</v>
      </c>
      <c r="G8" s="84">
        <f t="shared" si="0"/>
        <v>0.04306670640789306</v>
      </c>
      <c r="H8" s="84">
        <f t="shared" si="1"/>
        <v>0.08165086371314914</v>
      </c>
      <c r="I8" s="63">
        <f t="shared" si="2"/>
        <v>11987</v>
      </c>
      <c r="J8" s="86">
        <f t="shared" si="4"/>
        <v>0.03298632609874158</v>
      </c>
      <c r="K8" s="62">
        <f t="shared" si="3"/>
        <v>18703</v>
      </c>
      <c r="L8" s="19"/>
      <c r="M8" s="49"/>
      <c r="N8" s="125"/>
      <c r="P8" s="5"/>
      <c r="Q8" s="11"/>
      <c r="T8" s="29"/>
      <c r="U8" s="49"/>
      <c r="V8" s="49"/>
      <c r="W8" s="125"/>
      <c r="AD8" s="49"/>
      <c r="AE8" s="46"/>
      <c r="AK8" s="6"/>
      <c r="AL8" s="11"/>
    </row>
    <row r="9" spans="1:38" ht="15">
      <c r="A9" s="104">
        <v>8</v>
      </c>
      <c r="B9" s="105" t="s">
        <v>100</v>
      </c>
      <c r="C9" s="62">
        <v>4016</v>
      </c>
      <c r="D9" s="62">
        <v>4371</v>
      </c>
      <c r="E9" s="127">
        <v>4661</v>
      </c>
      <c r="F9" s="129">
        <f>E9/4a_İl!E9</f>
        <v>0.19507805633449127</v>
      </c>
      <c r="G9" s="84">
        <f t="shared" si="0"/>
        <v>0.001264107299141595</v>
      </c>
      <c r="H9" s="84">
        <f t="shared" si="1"/>
        <v>0.16060756972111553</v>
      </c>
      <c r="I9" s="63">
        <f t="shared" si="2"/>
        <v>645</v>
      </c>
      <c r="J9" s="86">
        <f t="shared" si="4"/>
        <v>0.001774937877174299</v>
      </c>
      <c r="K9" s="62">
        <f t="shared" si="3"/>
        <v>290</v>
      </c>
      <c r="L9" s="19"/>
      <c r="M9" s="49"/>
      <c r="N9" s="125"/>
      <c r="P9" s="6"/>
      <c r="Q9" s="11"/>
      <c r="T9" s="29"/>
      <c r="U9" s="49"/>
      <c r="V9" s="49"/>
      <c r="W9" s="125"/>
      <c r="AD9" s="49"/>
      <c r="AE9" s="46"/>
      <c r="AK9" s="5"/>
      <c r="AL9" s="11"/>
    </row>
    <row r="10" spans="1:38" ht="15">
      <c r="A10" s="104">
        <v>9</v>
      </c>
      <c r="B10" s="105" t="s">
        <v>101</v>
      </c>
      <c r="C10" s="62">
        <v>37778</v>
      </c>
      <c r="D10" s="62">
        <v>39329</v>
      </c>
      <c r="E10" s="127">
        <v>41323</v>
      </c>
      <c r="F10" s="129">
        <f>E10/4a_İl!E10</f>
        <v>0.2792547440125426</v>
      </c>
      <c r="G10" s="84">
        <f t="shared" si="0"/>
        <v>0.01120718856949756</v>
      </c>
      <c r="H10" s="84">
        <f t="shared" si="1"/>
        <v>0.09383768330774525</v>
      </c>
      <c r="I10" s="63">
        <f t="shared" si="2"/>
        <v>3545</v>
      </c>
      <c r="J10" s="86">
        <f t="shared" si="4"/>
        <v>0.009755278720283549</v>
      </c>
      <c r="K10" s="62">
        <f t="shared" si="3"/>
        <v>1994</v>
      </c>
      <c r="L10" s="19"/>
      <c r="M10" s="49"/>
      <c r="N10" s="125"/>
      <c r="P10" s="6"/>
      <c r="Q10" s="11"/>
      <c r="T10" s="48"/>
      <c r="U10" s="49"/>
      <c r="V10" s="49"/>
      <c r="W10" s="125"/>
      <c r="AD10" s="49"/>
      <c r="AE10" s="46"/>
      <c r="AK10" s="6"/>
      <c r="AL10" s="11"/>
    </row>
    <row r="11" spans="1:38" ht="15">
      <c r="A11" s="104">
        <v>10</v>
      </c>
      <c r="B11" s="105" t="s">
        <v>102</v>
      </c>
      <c r="C11" s="62">
        <v>35416</v>
      </c>
      <c r="D11" s="62">
        <v>39336</v>
      </c>
      <c r="E11" s="127">
        <v>40994</v>
      </c>
      <c r="F11" s="129">
        <f>E11/4a_İl!E11</f>
        <v>0.25695123480005017</v>
      </c>
      <c r="G11" s="84">
        <f t="shared" si="0"/>
        <v>0.011117960656728286</v>
      </c>
      <c r="H11" s="84">
        <f t="shared" si="1"/>
        <v>0.1574994352834877</v>
      </c>
      <c r="I11" s="63">
        <f t="shared" si="2"/>
        <v>5578</v>
      </c>
      <c r="J11" s="86">
        <f t="shared" si="4"/>
        <v>0.015349772835470139</v>
      </c>
      <c r="K11" s="62">
        <f t="shared" si="3"/>
        <v>1658</v>
      </c>
      <c r="L11" s="19"/>
      <c r="M11" s="49"/>
      <c r="N11" s="125"/>
      <c r="P11" s="6"/>
      <c r="Q11" s="11"/>
      <c r="T11" s="48"/>
      <c r="U11" s="49"/>
      <c r="V11" s="49"/>
      <c r="W11" s="125"/>
      <c r="AD11" s="49"/>
      <c r="AE11" s="46"/>
      <c r="AK11" s="6"/>
      <c r="AL11" s="11"/>
    </row>
    <row r="12" spans="1:38" ht="15">
      <c r="A12" s="104">
        <v>11</v>
      </c>
      <c r="B12" s="105" t="s">
        <v>103</v>
      </c>
      <c r="C12" s="62">
        <v>9722</v>
      </c>
      <c r="D12" s="62">
        <v>10315</v>
      </c>
      <c r="E12" s="127">
        <v>10468</v>
      </c>
      <c r="F12" s="129">
        <f>E12/4a_İl!E12</f>
        <v>0.2529479992267543</v>
      </c>
      <c r="G12" s="84">
        <f t="shared" si="0"/>
        <v>0.0028390206409384714</v>
      </c>
      <c r="H12" s="84">
        <f t="shared" si="1"/>
        <v>0.07673318247274223</v>
      </c>
      <c r="I12" s="63">
        <f t="shared" si="2"/>
        <v>746</v>
      </c>
      <c r="J12" s="86">
        <f t="shared" si="4"/>
        <v>0.002052873885848104</v>
      </c>
      <c r="K12" s="62">
        <f t="shared" si="3"/>
        <v>153</v>
      </c>
      <c r="L12" s="19"/>
      <c r="M12" s="49"/>
      <c r="N12" s="125"/>
      <c r="P12" s="6"/>
      <c r="Q12" s="11"/>
      <c r="T12" s="29"/>
      <c r="U12" s="49"/>
      <c r="V12" s="49"/>
      <c r="W12" s="125"/>
      <c r="AD12" s="49"/>
      <c r="AE12" s="46"/>
      <c r="AK12" s="6"/>
      <c r="AL12" s="11"/>
    </row>
    <row r="13" spans="1:38" ht="15">
      <c r="A13" s="104">
        <v>12</v>
      </c>
      <c r="B13" s="105" t="s">
        <v>104</v>
      </c>
      <c r="C13" s="62">
        <v>2880</v>
      </c>
      <c r="D13" s="62">
        <v>3741</v>
      </c>
      <c r="E13" s="127">
        <v>4077</v>
      </c>
      <c r="F13" s="129">
        <f>E13/4a_İl!E13</f>
        <v>0.17567975179902615</v>
      </c>
      <c r="G13" s="84">
        <f t="shared" si="0"/>
        <v>0.0011057209737396015</v>
      </c>
      <c r="H13" s="84">
        <f t="shared" si="1"/>
        <v>0.415625</v>
      </c>
      <c r="I13" s="63">
        <f t="shared" si="2"/>
        <v>1197</v>
      </c>
      <c r="J13" s="86">
        <f t="shared" si="4"/>
        <v>0.003293954479035094</v>
      </c>
      <c r="K13" s="62">
        <f t="shared" si="3"/>
        <v>336</v>
      </c>
      <c r="L13" s="19"/>
      <c r="M13" s="49"/>
      <c r="N13" s="125"/>
      <c r="P13" s="6"/>
      <c r="Q13" s="11"/>
      <c r="T13" s="29"/>
      <c r="U13" s="49"/>
      <c r="V13" s="49"/>
      <c r="W13" s="125"/>
      <c r="AD13" s="49"/>
      <c r="AE13" s="46"/>
      <c r="AK13" s="6"/>
      <c r="AL13" s="11"/>
    </row>
    <row r="14" spans="1:38" ht="15">
      <c r="A14" s="104">
        <v>13</v>
      </c>
      <c r="B14" s="105" t="s">
        <v>105</v>
      </c>
      <c r="C14" s="62">
        <v>2166</v>
      </c>
      <c r="D14" s="62">
        <v>2647</v>
      </c>
      <c r="E14" s="127">
        <v>2732</v>
      </c>
      <c r="F14" s="129">
        <f>E14/4a_İl!E14</f>
        <v>0.13617784866912572</v>
      </c>
      <c r="G14" s="84">
        <f t="shared" si="0"/>
        <v>0.000740944248284668</v>
      </c>
      <c r="H14" s="84">
        <f t="shared" si="1"/>
        <v>0.2613111726685134</v>
      </c>
      <c r="I14" s="63">
        <f t="shared" si="2"/>
        <v>566</v>
      </c>
      <c r="J14" s="86">
        <f t="shared" si="4"/>
        <v>0.0015575423852413227</v>
      </c>
      <c r="K14" s="62">
        <f t="shared" si="3"/>
        <v>85</v>
      </c>
      <c r="L14" s="19"/>
      <c r="M14" s="49"/>
      <c r="N14" s="125"/>
      <c r="P14" s="6"/>
      <c r="Q14" s="11"/>
      <c r="T14" s="29"/>
      <c r="U14" s="49"/>
      <c r="V14" s="49"/>
      <c r="W14" s="125"/>
      <c r="AD14" s="49"/>
      <c r="AE14" s="46"/>
      <c r="AK14" s="6"/>
      <c r="AL14" s="11"/>
    </row>
    <row r="15" spans="1:38" ht="15">
      <c r="A15" s="104">
        <v>14</v>
      </c>
      <c r="B15" s="105" t="s">
        <v>106</v>
      </c>
      <c r="C15" s="62">
        <v>14342</v>
      </c>
      <c r="D15" s="62">
        <v>15927</v>
      </c>
      <c r="E15" s="127">
        <v>16502</v>
      </c>
      <c r="F15" s="129">
        <f>E15/4a_İl!E15</f>
        <v>0.2903135005805566</v>
      </c>
      <c r="G15" s="84">
        <f t="shared" si="0"/>
        <v>0.004475498530451534</v>
      </c>
      <c r="H15" s="84">
        <f t="shared" si="1"/>
        <v>0.15060660995677033</v>
      </c>
      <c r="I15" s="63">
        <f t="shared" si="2"/>
        <v>2160</v>
      </c>
      <c r="J15" s="86">
        <f t="shared" si="4"/>
        <v>0.005943978007281373</v>
      </c>
      <c r="K15" s="62">
        <f t="shared" si="3"/>
        <v>575</v>
      </c>
      <c r="L15" s="19"/>
      <c r="M15" s="49"/>
      <c r="N15" s="125"/>
      <c r="P15" s="5"/>
      <c r="Q15" s="11"/>
      <c r="T15" s="29"/>
      <c r="U15" s="49"/>
      <c r="V15" s="49"/>
      <c r="W15" s="125"/>
      <c r="AD15" s="49"/>
      <c r="AE15" s="46"/>
      <c r="AK15" s="6"/>
      <c r="AL15" s="11"/>
    </row>
    <row r="16" spans="1:38" ht="15">
      <c r="A16" s="104">
        <v>15</v>
      </c>
      <c r="B16" s="105" t="s">
        <v>107</v>
      </c>
      <c r="C16" s="62">
        <v>7676</v>
      </c>
      <c r="D16" s="62">
        <v>8533</v>
      </c>
      <c r="E16" s="127">
        <v>9100</v>
      </c>
      <c r="F16" s="129">
        <f>E16/4a_İl!E16</f>
        <v>0.24611889435819764</v>
      </c>
      <c r="G16" s="84">
        <f t="shared" si="0"/>
        <v>0.002468006097873528</v>
      </c>
      <c r="H16" s="84">
        <f t="shared" si="1"/>
        <v>0.18551328817092236</v>
      </c>
      <c r="I16" s="63">
        <f t="shared" si="2"/>
        <v>1424</v>
      </c>
      <c r="J16" s="86">
        <f t="shared" si="4"/>
        <v>0.003918622538133646</v>
      </c>
      <c r="K16" s="62">
        <f t="shared" si="3"/>
        <v>567</v>
      </c>
      <c r="L16" s="19"/>
      <c r="M16" s="49"/>
      <c r="N16" s="125"/>
      <c r="P16" s="6"/>
      <c r="Q16" s="11"/>
      <c r="T16" s="30"/>
      <c r="U16" s="49"/>
      <c r="V16" s="49"/>
      <c r="W16" s="125"/>
      <c r="AD16" s="49"/>
      <c r="AE16" s="46"/>
      <c r="AK16" s="6"/>
      <c r="AL16" s="11"/>
    </row>
    <row r="17" spans="1:38" ht="15">
      <c r="A17" s="104">
        <v>16</v>
      </c>
      <c r="B17" s="105" t="s">
        <v>108</v>
      </c>
      <c r="C17" s="62">
        <v>173280</v>
      </c>
      <c r="D17" s="62">
        <v>185867</v>
      </c>
      <c r="E17" s="127">
        <v>186769</v>
      </c>
      <c r="F17" s="129">
        <f>E17/4a_İl!E17</f>
        <v>0.2939998646242773</v>
      </c>
      <c r="G17" s="84">
        <f t="shared" si="0"/>
        <v>0.05065351987843307</v>
      </c>
      <c r="H17" s="84">
        <f t="shared" si="1"/>
        <v>0.07784510618651892</v>
      </c>
      <c r="I17" s="63">
        <f t="shared" si="2"/>
        <v>13489</v>
      </c>
      <c r="J17" s="86">
        <f t="shared" si="4"/>
        <v>0.03711959228713817</v>
      </c>
      <c r="K17" s="62">
        <f t="shared" si="3"/>
        <v>902</v>
      </c>
      <c r="L17" s="19"/>
      <c r="AK17" s="10"/>
      <c r="AL17" s="10"/>
    </row>
    <row r="18" spans="1:29" ht="15">
      <c r="A18" s="104">
        <v>17</v>
      </c>
      <c r="B18" s="105" t="s">
        <v>109</v>
      </c>
      <c r="C18" s="62">
        <v>17420</v>
      </c>
      <c r="D18" s="62">
        <v>19065</v>
      </c>
      <c r="E18" s="127">
        <v>20790</v>
      </c>
      <c r="F18" s="129">
        <f>E18/4a_İl!E18</f>
        <v>0.27192110494925187</v>
      </c>
      <c r="G18" s="84">
        <f t="shared" si="0"/>
        <v>0.005638444700526444</v>
      </c>
      <c r="H18" s="84">
        <f t="shared" si="1"/>
        <v>0.19345579793340986</v>
      </c>
      <c r="I18" s="63">
        <f t="shared" si="2"/>
        <v>3370</v>
      </c>
      <c r="J18" s="86">
        <f t="shared" si="4"/>
        <v>0.009273706428026957</v>
      </c>
      <c r="K18" s="62">
        <f t="shared" si="3"/>
        <v>1725</v>
      </c>
      <c r="L18" s="19"/>
      <c r="M18" s="6"/>
      <c r="N18" s="11"/>
      <c r="U18" s="6"/>
      <c r="V18" s="46"/>
      <c r="AC18" s="49"/>
    </row>
    <row r="19" spans="1:29" ht="15">
      <c r="A19" s="104">
        <v>18</v>
      </c>
      <c r="B19" s="105" t="s">
        <v>110</v>
      </c>
      <c r="C19" s="62">
        <v>5264</v>
      </c>
      <c r="D19" s="62">
        <v>5450</v>
      </c>
      <c r="E19" s="127">
        <v>5848</v>
      </c>
      <c r="F19" s="129">
        <f>E19/4a_İl!E19</f>
        <v>0.24679270762997974</v>
      </c>
      <c r="G19" s="84">
        <f t="shared" si="0"/>
        <v>0.0015860329297103727</v>
      </c>
      <c r="H19" s="84">
        <f t="shared" si="1"/>
        <v>0.11094224924012158</v>
      </c>
      <c r="I19" s="63">
        <f t="shared" si="2"/>
        <v>584</v>
      </c>
      <c r="J19" s="86">
        <f t="shared" si="4"/>
        <v>0.0016070755353020008</v>
      </c>
      <c r="K19" s="62">
        <f t="shared" si="3"/>
        <v>398</v>
      </c>
      <c r="L19" s="19"/>
      <c r="M19" s="6"/>
      <c r="N19" s="11"/>
      <c r="U19" s="5"/>
      <c r="V19" s="46"/>
      <c r="AC19" s="49"/>
    </row>
    <row r="20" spans="1:29" ht="15">
      <c r="A20" s="104">
        <v>19</v>
      </c>
      <c r="B20" s="105" t="s">
        <v>111</v>
      </c>
      <c r="C20" s="62">
        <v>11783</v>
      </c>
      <c r="D20" s="62">
        <v>12527</v>
      </c>
      <c r="E20" s="127">
        <v>12859</v>
      </c>
      <c r="F20" s="129">
        <f>E20/4a_İl!E20</f>
        <v>0.23022523006409568</v>
      </c>
      <c r="G20" s="84">
        <f t="shared" si="0"/>
        <v>0.003487482462918208</v>
      </c>
      <c r="H20" s="84">
        <f t="shared" si="1"/>
        <v>0.09131800050920819</v>
      </c>
      <c r="I20" s="63">
        <f t="shared" si="2"/>
        <v>1076</v>
      </c>
      <c r="J20" s="86">
        <f t="shared" si="4"/>
        <v>0.0029609816369605356</v>
      </c>
      <c r="K20" s="62">
        <f t="shared" si="3"/>
        <v>332</v>
      </c>
      <c r="L20" s="19"/>
      <c r="M20" s="6"/>
      <c r="N20" s="11"/>
      <c r="U20" s="5"/>
      <c r="V20" s="46"/>
      <c r="AC20" s="49"/>
    </row>
    <row r="21" spans="1:29" ht="15">
      <c r="A21" s="104">
        <v>20</v>
      </c>
      <c r="B21" s="105" t="s">
        <v>112</v>
      </c>
      <c r="C21" s="62">
        <v>56663</v>
      </c>
      <c r="D21" s="62">
        <v>60359</v>
      </c>
      <c r="E21" s="127">
        <v>60750</v>
      </c>
      <c r="F21" s="129">
        <f>E21/4a_İl!E21</f>
        <v>0.3284636013668411</v>
      </c>
      <c r="G21" s="84">
        <f t="shared" si="0"/>
        <v>0.016475974774265587</v>
      </c>
      <c r="H21" s="84">
        <f t="shared" si="1"/>
        <v>0.07212819653036373</v>
      </c>
      <c r="I21" s="63">
        <f t="shared" si="2"/>
        <v>4087</v>
      </c>
      <c r="J21" s="86">
        <f t="shared" si="4"/>
        <v>0.011246776905443968</v>
      </c>
      <c r="K21" s="62">
        <f t="shared" si="3"/>
        <v>391</v>
      </c>
      <c r="L21" s="19"/>
      <c r="M21" s="6"/>
      <c r="N21" s="11"/>
      <c r="U21" s="5"/>
      <c r="V21" s="46"/>
      <c r="AC21" s="49"/>
    </row>
    <row r="22" spans="1:29" ht="15">
      <c r="A22" s="104">
        <v>21</v>
      </c>
      <c r="B22" s="105" t="s">
        <v>113</v>
      </c>
      <c r="C22" s="62">
        <v>17984</v>
      </c>
      <c r="D22" s="62">
        <v>20819</v>
      </c>
      <c r="E22" s="127">
        <v>21121</v>
      </c>
      <c r="F22" s="129">
        <f>E22/4a_İl!E22</f>
        <v>0.17324365336504943</v>
      </c>
      <c r="G22" s="84">
        <f t="shared" si="0"/>
        <v>0.005728215032218328</v>
      </c>
      <c r="H22" s="84">
        <f t="shared" si="1"/>
        <v>0.17443282918149466</v>
      </c>
      <c r="I22" s="63">
        <f t="shared" si="2"/>
        <v>3137</v>
      </c>
      <c r="J22" s="86">
        <f t="shared" si="4"/>
        <v>0.008632527318908179</v>
      </c>
      <c r="K22" s="62">
        <f t="shared" si="3"/>
        <v>302</v>
      </c>
      <c r="L22" s="19"/>
      <c r="M22" s="6"/>
      <c r="N22" s="11"/>
      <c r="U22" s="6"/>
      <c r="V22" s="46"/>
      <c r="AC22" s="49"/>
    </row>
    <row r="23" spans="1:29" ht="15">
      <c r="A23" s="104">
        <v>22</v>
      </c>
      <c r="B23" s="105" t="s">
        <v>114</v>
      </c>
      <c r="C23" s="62">
        <v>17982</v>
      </c>
      <c r="D23" s="62">
        <v>19550</v>
      </c>
      <c r="E23" s="127">
        <v>19764</v>
      </c>
      <c r="F23" s="129">
        <f>E23/4a_İl!E23</f>
        <v>0.34015455312118137</v>
      </c>
      <c r="G23" s="84">
        <f t="shared" si="0"/>
        <v>0.005360183793227737</v>
      </c>
      <c r="H23" s="84">
        <f t="shared" si="1"/>
        <v>0.0990990990990991</v>
      </c>
      <c r="I23" s="63">
        <f t="shared" si="2"/>
        <v>1782</v>
      </c>
      <c r="J23" s="86">
        <f t="shared" si="4"/>
        <v>0.004903781856007133</v>
      </c>
      <c r="K23" s="62">
        <f t="shared" si="3"/>
        <v>214</v>
      </c>
      <c r="L23" s="19"/>
      <c r="M23" s="6"/>
      <c r="N23" s="11"/>
      <c r="U23" s="5"/>
      <c r="V23" s="46"/>
      <c r="AC23" s="49"/>
    </row>
    <row r="24" spans="1:29" ht="15">
      <c r="A24" s="104">
        <v>23</v>
      </c>
      <c r="B24" s="105" t="s">
        <v>115</v>
      </c>
      <c r="C24" s="62">
        <v>9114</v>
      </c>
      <c r="D24" s="62">
        <v>10291</v>
      </c>
      <c r="E24" s="127">
        <v>10650</v>
      </c>
      <c r="F24" s="129">
        <f>E24/4a_İl!E24</f>
        <v>0.17417044172240667</v>
      </c>
      <c r="G24" s="84">
        <f t="shared" si="0"/>
        <v>0.002888380762895942</v>
      </c>
      <c r="H24" s="84">
        <f t="shared" si="1"/>
        <v>0.1685319289005925</v>
      </c>
      <c r="I24" s="63">
        <f t="shared" si="2"/>
        <v>1536</v>
      </c>
      <c r="J24" s="86">
        <f t="shared" si="4"/>
        <v>0.0042268288051778655</v>
      </c>
      <c r="K24" s="62">
        <f t="shared" si="3"/>
        <v>359</v>
      </c>
      <c r="L24" s="19"/>
      <c r="M24" s="6"/>
      <c r="N24" s="11"/>
      <c r="U24" s="6"/>
      <c r="V24" s="46"/>
      <c r="AC24" s="49"/>
    </row>
    <row r="25" spans="1:29" ht="15">
      <c r="A25" s="104">
        <v>24</v>
      </c>
      <c r="B25" s="105" t="s">
        <v>116</v>
      </c>
      <c r="C25" s="62">
        <v>4447</v>
      </c>
      <c r="D25" s="62">
        <v>4781</v>
      </c>
      <c r="E25" s="127">
        <v>4920</v>
      </c>
      <c r="F25" s="129">
        <f>E25/4a_İl!E25</f>
        <v>0.19173811379579112</v>
      </c>
      <c r="G25" s="84">
        <f t="shared" si="0"/>
        <v>0.001334350549619534</v>
      </c>
      <c r="H25" s="84">
        <f t="shared" si="1"/>
        <v>0.10636384079154486</v>
      </c>
      <c r="I25" s="63">
        <f t="shared" si="2"/>
        <v>473</v>
      </c>
      <c r="J25" s="86">
        <f t="shared" si="4"/>
        <v>0.0013016211099278192</v>
      </c>
      <c r="K25" s="62">
        <f t="shared" si="3"/>
        <v>139</v>
      </c>
      <c r="L25" s="19"/>
      <c r="M25" s="6"/>
      <c r="N25" s="46"/>
      <c r="P25" s="6"/>
      <c r="Q25" s="15"/>
      <c r="U25" s="5"/>
      <c r="V25" s="46"/>
      <c r="AC25" s="49"/>
    </row>
    <row r="26" spans="1:29" ht="15">
      <c r="A26" s="104">
        <v>25</v>
      </c>
      <c r="B26" s="105" t="s">
        <v>117</v>
      </c>
      <c r="C26" s="62">
        <v>10568</v>
      </c>
      <c r="D26" s="62">
        <v>12119</v>
      </c>
      <c r="E26" s="127">
        <v>12484</v>
      </c>
      <c r="F26" s="129">
        <f>E26/4a_İl!E26</f>
        <v>0.16816638827523034</v>
      </c>
      <c r="G26" s="84">
        <f t="shared" si="0"/>
        <v>0.0033857789149289146</v>
      </c>
      <c r="H26" s="84">
        <f t="shared" si="1"/>
        <v>0.18130204390613172</v>
      </c>
      <c r="I26" s="63">
        <f t="shared" si="2"/>
        <v>1916</v>
      </c>
      <c r="J26" s="86">
        <f t="shared" si="4"/>
        <v>0.005272528639792181</v>
      </c>
      <c r="K26" s="62">
        <f t="shared" si="3"/>
        <v>365</v>
      </c>
      <c r="L26" s="19"/>
      <c r="M26" s="6"/>
      <c r="N26" s="46"/>
      <c r="P26" s="6"/>
      <c r="Q26" s="15"/>
      <c r="U26" s="5"/>
      <c r="V26" s="46"/>
      <c r="AC26" s="49"/>
    </row>
    <row r="27" spans="1:29" ht="15">
      <c r="A27" s="104">
        <v>26</v>
      </c>
      <c r="B27" s="105" t="s">
        <v>118</v>
      </c>
      <c r="C27" s="62">
        <v>42987</v>
      </c>
      <c r="D27" s="62">
        <v>47334</v>
      </c>
      <c r="E27" s="127">
        <v>48181</v>
      </c>
      <c r="F27" s="129">
        <f>E27/4a_İl!E27</f>
        <v>0.2838484287919313</v>
      </c>
      <c r="G27" s="84">
        <f t="shared" si="0"/>
        <v>0.013067143055125763</v>
      </c>
      <c r="H27" s="84">
        <f t="shared" si="1"/>
        <v>0.1208272268360202</v>
      </c>
      <c r="I27" s="63">
        <f t="shared" si="2"/>
        <v>5194</v>
      </c>
      <c r="J27" s="86">
        <f t="shared" si="4"/>
        <v>0.014293065634175673</v>
      </c>
      <c r="K27" s="62">
        <f t="shared" si="3"/>
        <v>847</v>
      </c>
      <c r="L27" s="19"/>
      <c r="M27" s="6"/>
      <c r="N27" s="46"/>
      <c r="P27" s="6"/>
      <c r="Q27" s="15"/>
      <c r="U27" s="5"/>
      <c r="V27" s="46"/>
      <c r="AC27" s="49"/>
    </row>
    <row r="28" spans="1:29" ht="15">
      <c r="A28" s="104">
        <v>27</v>
      </c>
      <c r="B28" s="105" t="s">
        <v>119</v>
      </c>
      <c r="C28" s="62">
        <v>37763</v>
      </c>
      <c r="D28" s="62">
        <v>41268</v>
      </c>
      <c r="E28" s="127">
        <v>41534</v>
      </c>
      <c r="F28" s="129">
        <f>E28/4a_İl!E28</f>
        <v>0.15453591600127992</v>
      </c>
      <c r="G28" s="84">
        <f t="shared" si="0"/>
        <v>0.011264413765832869</v>
      </c>
      <c r="H28" s="84">
        <f t="shared" si="1"/>
        <v>0.09985965098111908</v>
      </c>
      <c r="I28" s="63">
        <f t="shared" si="2"/>
        <v>3771</v>
      </c>
      <c r="J28" s="86">
        <f t="shared" si="4"/>
        <v>0.010377194937712064</v>
      </c>
      <c r="K28" s="62">
        <f t="shared" si="3"/>
        <v>266</v>
      </c>
      <c r="L28" s="19"/>
      <c r="M28" s="6"/>
      <c r="N28" s="46"/>
      <c r="P28" s="6"/>
      <c r="Q28" s="15"/>
      <c r="U28" s="5"/>
      <c r="V28" s="46"/>
      <c r="AC28" s="49"/>
    </row>
    <row r="29" spans="1:29" ht="15">
      <c r="A29" s="104">
        <v>28</v>
      </c>
      <c r="B29" s="105" t="s">
        <v>120</v>
      </c>
      <c r="C29" s="62">
        <v>12915</v>
      </c>
      <c r="D29" s="62">
        <v>14153</v>
      </c>
      <c r="E29" s="127">
        <v>14190</v>
      </c>
      <c r="F29" s="129">
        <f>E29/4a_İl!E29</f>
        <v>0.3023072498348921</v>
      </c>
      <c r="G29" s="84">
        <f t="shared" si="0"/>
        <v>0.0038484622559148748</v>
      </c>
      <c r="H29" s="84">
        <f t="shared" si="1"/>
        <v>0.09872241579558652</v>
      </c>
      <c r="I29" s="63">
        <f t="shared" si="2"/>
        <v>1275</v>
      </c>
      <c r="J29" s="86">
        <f t="shared" si="4"/>
        <v>0.0035085981292980327</v>
      </c>
      <c r="K29" s="62">
        <f t="shared" si="3"/>
        <v>37</v>
      </c>
      <c r="L29" s="19"/>
      <c r="M29" s="6"/>
      <c r="N29" s="46"/>
      <c r="P29" s="6"/>
      <c r="Q29" s="15"/>
      <c r="U29" s="6"/>
      <c r="V29" s="46"/>
      <c r="AC29" s="49"/>
    </row>
    <row r="30" spans="1:29" ht="15">
      <c r="A30" s="104">
        <v>29</v>
      </c>
      <c r="B30" s="105" t="s">
        <v>121</v>
      </c>
      <c r="C30" s="62">
        <v>2247</v>
      </c>
      <c r="D30" s="62">
        <v>2576</v>
      </c>
      <c r="E30" s="127">
        <v>2812</v>
      </c>
      <c r="F30" s="129">
        <f>E30/4a_İl!E30</f>
        <v>0.20922619047619048</v>
      </c>
      <c r="G30" s="84">
        <f t="shared" si="0"/>
        <v>0.0007626410051890506</v>
      </c>
      <c r="H30" s="84">
        <f t="shared" si="1"/>
        <v>0.2514463729417</v>
      </c>
      <c r="I30" s="63">
        <f t="shared" si="2"/>
        <v>565</v>
      </c>
      <c r="J30" s="86">
        <f t="shared" si="4"/>
        <v>0.0015547905435712851</v>
      </c>
      <c r="K30" s="62">
        <f t="shared" si="3"/>
        <v>236</v>
      </c>
      <c r="L30" s="19"/>
      <c r="M30" s="6"/>
      <c r="N30" s="46"/>
      <c r="P30" s="6"/>
      <c r="Q30" s="15"/>
      <c r="U30" s="5"/>
      <c r="V30" s="46"/>
      <c r="AC30" s="49"/>
    </row>
    <row r="31" spans="1:29" ht="15">
      <c r="A31" s="104">
        <v>30</v>
      </c>
      <c r="B31" s="105" t="s">
        <v>122</v>
      </c>
      <c r="C31" s="62">
        <v>1730</v>
      </c>
      <c r="D31" s="62">
        <v>2224</v>
      </c>
      <c r="E31" s="127">
        <v>2405</v>
      </c>
      <c r="F31" s="129">
        <f>E31/4a_İl!E31</f>
        <v>0.1989411862023327</v>
      </c>
      <c r="G31" s="84">
        <f t="shared" si="0"/>
        <v>0.0006522587544380038</v>
      </c>
      <c r="H31" s="84">
        <f t="shared" si="1"/>
        <v>0.3901734104046243</v>
      </c>
      <c r="I31" s="63">
        <f t="shared" si="2"/>
        <v>675</v>
      </c>
      <c r="J31" s="86">
        <f t="shared" si="4"/>
        <v>0.0018574931272754291</v>
      </c>
      <c r="K31" s="62">
        <f t="shared" si="3"/>
        <v>181</v>
      </c>
      <c r="L31" s="19"/>
      <c r="M31" s="6"/>
      <c r="N31" s="46"/>
      <c r="P31" s="5"/>
      <c r="Q31" s="15"/>
      <c r="U31" s="6"/>
      <c r="V31" s="46"/>
      <c r="AC31" s="49"/>
    </row>
    <row r="32" spans="1:29" ht="15">
      <c r="A32" s="104">
        <v>31</v>
      </c>
      <c r="B32" s="105" t="s">
        <v>123</v>
      </c>
      <c r="C32" s="62">
        <v>26626</v>
      </c>
      <c r="D32" s="62">
        <v>29489</v>
      </c>
      <c r="E32" s="127">
        <v>30260</v>
      </c>
      <c r="F32" s="129">
        <f>E32/4a_İl!E32</f>
        <v>0.19902919007090333</v>
      </c>
      <c r="G32" s="84">
        <f t="shared" si="0"/>
        <v>0.008206798299082742</v>
      </c>
      <c r="H32" s="84">
        <f t="shared" si="1"/>
        <v>0.13648313678359497</v>
      </c>
      <c r="I32" s="63">
        <f t="shared" si="2"/>
        <v>3634</v>
      </c>
      <c r="J32" s="86">
        <f t="shared" si="4"/>
        <v>0.010000192628916903</v>
      </c>
      <c r="K32" s="62">
        <f t="shared" si="3"/>
        <v>771</v>
      </c>
      <c r="L32" s="19"/>
      <c r="M32" s="6"/>
      <c r="N32" s="46"/>
      <c r="P32" s="6"/>
      <c r="Q32" s="15"/>
      <c r="U32" s="5"/>
      <c r="V32" s="46"/>
      <c r="AC32" s="49"/>
    </row>
    <row r="33" spans="1:30" ht="15">
      <c r="A33" s="104">
        <v>32</v>
      </c>
      <c r="B33" s="105" t="s">
        <v>124</v>
      </c>
      <c r="C33" s="62">
        <v>12786</v>
      </c>
      <c r="D33" s="62">
        <v>14161</v>
      </c>
      <c r="E33" s="127">
        <v>15100</v>
      </c>
      <c r="F33" s="129">
        <f>E33/4a_İl!E33</f>
        <v>0.26845398947518134</v>
      </c>
      <c r="G33" s="84">
        <f t="shared" si="0"/>
        <v>0.0040952628657022275</v>
      </c>
      <c r="H33" s="84">
        <f t="shared" si="1"/>
        <v>0.1809791959956202</v>
      </c>
      <c r="I33" s="63">
        <f t="shared" si="2"/>
        <v>2314</v>
      </c>
      <c r="J33" s="86">
        <f t="shared" si="4"/>
        <v>0.006367761624467175</v>
      </c>
      <c r="K33" s="62">
        <f t="shared" si="3"/>
        <v>939</v>
      </c>
      <c r="L33" s="19"/>
      <c r="M33" s="6"/>
      <c r="N33" s="46"/>
      <c r="P33" s="6"/>
      <c r="Q33" s="15"/>
      <c r="U33" s="6"/>
      <c r="V33" s="11"/>
      <c r="AC33" s="6"/>
      <c r="AD33" s="11"/>
    </row>
    <row r="34" spans="1:22" ht="15">
      <c r="A34" s="104">
        <v>33</v>
      </c>
      <c r="B34" s="105" t="s">
        <v>125</v>
      </c>
      <c r="C34" s="62">
        <v>48013</v>
      </c>
      <c r="D34" s="62">
        <v>51916</v>
      </c>
      <c r="E34" s="127">
        <v>52488</v>
      </c>
      <c r="F34" s="129">
        <f>E34/4a_İl!E34</f>
        <v>0.23493393490170802</v>
      </c>
      <c r="G34" s="84">
        <f aca="true" t="shared" si="5" ref="G34:G65">E34/$E$83</f>
        <v>0.014235242204965465</v>
      </c>
      <c r="H34" s="84">
        <f aca="true" t="shared" si="6" ref="H34:H65">(E34-C34)/C34</f>
        <v>0.093203923937267</v>
      </c>
      <c r="I34" s="63">
        <f aca="true" t="shared" si="7" ref="I34:I65">E34-C34</f>
        <v>4475</v>
      </c>
      <c r="J34" s="86">
        <f t="shared" si="4"/>
        <v>0.012314491473418586</v>
      </c>
      <c r="K34" s="62">
        <f aca="true" t="shared" si="8" ref="K34:K66">E34-D34</f>
        <v>572</v>
      </c>
      <c r="L34" s="19"/>
      <c r="M34" s="6"/>
      <c r="N34" s="46"/>
      <c r="P34" s="6"/>
      <c r="Q34" s="15"/>
      <c r="U34" s="6"/>
      <c r="V34" s="11"/>
    </row>
    <row r="35" spans="1:17" ht="15">
      <c r="A35" s="104">
        <v>34</v>
      </c>
      <c r="B35" s="105" t="s">
        <v>126</v>
      </c>
      <c r="C35" s="62">
        <v>1159105</v>
      </c>
      <c r="D35" s="62">
        <v>1226936</v>
      </c>
      <c r="E35" s="127">
        <v>1233304</v>
      </c>
      <c r="F35" s="129">
        <f>E35/4a_İl!E35</f>
        <v>0.307711960782259</v>
      </c>
      <c r="G35" s="84">
        <f t="shared" si="5"/>
        <v>0.33448371346503447</v>
      </c>
      <c r="H35" s="84">
        <f t="shared" si="6"/>
        <v>0.06401404531944906</v>
      </c>
      <c r="I35" s="63">
        <f t="shared" si="7"/>
        <v>74199</v>
      </c>
      <c r="J35" s="86">
        <f t="shared" si="4"/>
        <v>0.20418390007512527</v>
      </c>
      <c r="K35" s="62">
        <f t="shared" si="8"/>
        <v>6368</v>
      </c>
      <c r="L35" s="19"/>
      <c r="M35" s="6"/>
      <c r="N35" s="46"/>
      <c r="P35" s="6"/>
      <c r="Q35" s="15"/>
    </row>
    <row r="36" spans="1:17" ht="15">
      <c r="A36" s="104">
        <v>35</v>
      </c>
      <c r="B36" s="105" t="s">
        <v>127</v>
      </c>
      <c r="C36" s="62">
        <v>245878</v>
      </c>
      <c r="D36" s="62">
        <v>259858</v>
      </c>
      <c r="E36" s="127">
        <v>262548</v>
      </c>
      <c r="F36" s="129">
        <f>E36/4a_İl!E36</f>
        <v>0.3116404006784803</v>
      </c>
      <c r="G36" s="84">
        <f t="shared" si="5"/>
        <v>0.07120550164664824</v>
      </c>
      <c r="H36" s="84">
        <f t="shared" si="6"/>
        <v>0.0677978509667396</v>
      </c>
      <c r="I36" s="63">
        <f t="shared" si="7"/>
        <v>16670</v>
      </c>
      <c r="J36" s="86">
        <f t="shared" si="4"/>
        <v>0.045873200639528</v>
      </c>
      <c r="K36" s="62">
        <f t="shared" si="8"/>
        <v>2690</v>
      </c>
      <c r="L36" s="19"/>
      <c r="M36" s="6"/>
      <c r="N36" s="46"/>
      <c r="P36" s="5"/>
      <c r="Q36" s="15"/>
    </row>
    <row r="37" spans="1:17" ht="15">
      <c r="A37" s="104">
        <v>36</v>
      </c>
      <c r="B37" s="105" t="s">
        <v>128</v>
      </c>
      <c r="C37" s="62">
        <v>3520</v>
      </c>
      <c r="D37" s="62">
        <v>3907</v>
      </c>
      <c r="E37" s="127">
        <v>3943</v>
      </c>
      <c r="F37" s="129">
        <f>E37/4a_İl!E37</f>
        <v>0.20042698114166624</v>
      </c>
      <c r="G37" s="84">
        <f t="shared" si="5"/>
        <v>0.0010693789059247605</v>
      </c>
      <c r="H37" s="84">
        <f t="shared" si="6"/>
        <v>0.12017045454545454</v>
      </c>
      <c r="I37" s="63">
        <f t="shared" si="7"/>
        <v>423</v>
      </c>
      <c r="J37" s="86">
        <f t="shared" si="4"/>
        <v>0.0011640290264259355</v>
      </c>
      <c r="K37" s="62">
        <f t="shared" si="8"/>
        <v>36</v>
      </c>
      <c r="L37" s="19"/>
      <c r="M37" s="6"/>
      <c r="N37" s="46"/>
      <c r="P37" s="5"/>
      <c r="Q37" s="15"/>
    </row>
    <row r="38" spans="1:17" ht="15">
      <c r="A38" s="104">
        <v>37</v>
      </c>
      <c r="B38" s="105" t="s">
        <v>129</v>
      </c>
      <c r="C38" s="62">
        <v>9348</v>
      </c>
      <c r="D38" s="62">
        <v>10174</v>
      </c>
      <c r="E38" s="127">
        <v>10304</v>
      </c>
      <c r="F38" s="129">
        <f>E38/4a_İl!E38</f>
        <v>0.23119727158499373</v>
      </c>
      <c r="G38" s="84">
        <f t="shared" si="5"/>
        <v>0.002794542289284487</v>
      </c>
      <c r="H38" s="84">
        <f t="shared" si="6"/>
        <v>0.10226786478391099</v>
      </c>
      <c r="I38" s="63">
        <f t="shared" si="7"/>
        <v>956</v>
      </c>
      <c r="J38" s="86">
        <f t="shared" si="4"/>
        <v>0.002630760636556015</v>
      </c>
      <c r="K38" s="62">
        <f t="shared" si="8"/>
        <v>130</v>
      </c>
      <c r="L38" s="19"/>
      <c r="M38" s="6"/>
      <c r="N38" s="46"/>
      <c r="P38" s="6"/>
      <c r="Q38" s="15"/>
    </row>
    <row r="39" spans="1:17" ht="15">
      <c r="A39" s="104">
        <v>38</v>
      </c>
      <c r="B39" s="105" t="s">
        <v>130</v>
      </c>
      <c r="C39" s="62">
        <v>37364</v>
      </c>
      <c r="D39" s="62">
        <v>40913</v>
      </c>
      <c r="E39" s="127">
        <v>41912</v>
      </c>
      <c r="F39" s="129">
        <f>E39/4a_İl!E39</f>
        <v>0.19144368416725285</v>
      </c>
      <c r="G39" s="84">
        <f t="shared" si="5"/>
        <v>0.011366930942206078</v>
      </c>
      <c r="H39" s="84">
        <f t="shared" si="6"/>
        <v>0.12172144310031045</v>
      </c>
      <c r="I39" s="63">
        <f t="shared" si="7"/>
        <v>4548</v>
      </c>
      <c r="J39" s="86">
        <f t="shared" si="4"/>
        <v>0.012515375915331335</v>
      </c>
      <c r="K39" s="62">
        <f t="shared" si="8"/>
        <v>999</v>
      </c>
      <c r="L39" s="19"/>
      <c r="M39" s="6"/>
      <c r="N39" s="46"/>
      <c r="P39" s="6"/>
      <c r="Q39" s="15"/>
    </row>
    <row r="40" spans="1:13" ht="15">
      <c r="A40" s="104">
        <v>39</v>
      </c>
      <c r="B40" s="105" t="s">
        <v>131</v>
      </c>
      <c r="C40" s="62">
        <v>17649</v>
      </c>
      <c r="D40" s="62">
        <v>19062</v>
      </c>
      <c r="E40" s="127">
        <v>19411</v>
      </c>
      <c r="F40" s="129">
        <f>E40/4a_İl!E40</f>
        <v>0.31233004553572863</v>
      </c>
      <c r="G40" s="84">
        <f t="shared" si="5"/>
        <v>0.005264446853387148</v>
      </c>
      <c r="H40" s="84">
        <f t="shared" si="6"/>
        <v>0.09983568474134512</v>
      </c>
      <c r="I40" s="63">
        <f t="shared" si="7"/>
        <v>1762</v>
      </c>
      <c r="J40" s="86">
        <f t="shared" si="4"/>
        <v>0.004848745022606379</v>
      </c>
      <c r="K40" s="62">
        <f t="shared" si="8"/>
        <v>349</v>
      </c>
      <c r="L40" s="19"/>
      <c r="M40" s="6"/>
    </row>
    <row r="41" spans="1:13" ht="15">
      <c r="A41" s="104">
        <v>40</v>
      </c>
      <c r="B41" s="105" t="s">
        <v>132</v>
      </c>
      <c r="C41" s="62">
        <v>4064</v>
      </c>
      <c r="D41" s="62">
        <v>4531</v>
      </c>
      <c r="E41" s="127">
        <v>4562</v>
      </c>
      <c r="F41" s="129">
        <f>E41/4a_İl!E41</f>
        <v>0.18609014888843564</v>
      </c>
      <c r="G41" s="84">
        <f t="shared" si="5"/>
        <v>0.0012372575624724214</v>
      </c>
      <c r="H41" s="84">
        <f t="shared" si="6"/>
        <v>0.12253937007874016</v>
      </c>
      <c r="I41" s="63">
        <f t="shared" si="7"/>
        <v>498</v>
      </c>
      <c r="J41" s="86">
        <f t="shared" si="4"/>
        <v>0.001370417151678761</v>
      </c>
      <c r="K41" s="62">
        <f t="shared" si="8"/>
        <v>31</v>
      </c>
      <c r="L41" s="19"/>
      <c r="M41" s="6"/>
    </row>
    <row r="42" spans="1:13" ht="15">
      <c r="A42" s="104">
        <v>41</v>
      </c>
      <c r="B42" s="105" t="s">
        <v>133</v>
      </c>
      <c r="C42" s="62">
        <v>96808</v>
      </c>
      <c r="D42" s="62">
        <v>106819</v>
      </c>
      <c r="E42" s="127">
        <v>107875</v>
      </c>
      <c r="F42" s="129">
        <f>E42/4a_İl!E42</f>
        <v>0.23515755283551507</v>
      </c>
      <c r="G42" s="84">
        <f t="shared" si="5"/>
        <v>0.0292567206382535</v>
      </c>
      <c r="H42" s="84">
        <f t="shared" si="6"/>
        <v>0.11431906454012065</v>
      </c>
      <c r="I42" s="63">
        <f t="shared" si="7"/>
        <v>11067</v>
      </c>
      <c r="J42" s="86">
        <f t="shared" si="4"/>
        <v>0.030454631762306925</v>
      </c>
      <c r="K42" s="62">
        <f t="shared" si="8"/>
        <v>1056</v>
      </c>
      <c r="L42" s="19"/>
      <c r="M42" s="6"/>
    </row>
    <row r="43" spans="1:13" ht="15">
      <c r="A43" s="104">
        <v>42</v>
      </c>
      <c r="B43" s="105" t="s">
        <v>134</v>
      </c>
      <c r="C43" s="62">
        <v>44800</v>
      </c>
      <c r="D43" s="62">
        <v>48939</v>
      </c>
      <c r="E43" s="127">
        <v>50593</v>
      </c>
      <c r="F43" s="129">
        <f>E43/4a_İl!E43</f>
        <v>0.1745422806103615</v>
      </c>
      <c r="G43" s="84">
        <f t="shared" si="5"/>
        <v>0.013721300275792901</v>
      </c>
      <c r="H43" s="84">
        <f t="shared" si="6"/>
        <v>0.1293080357142857</v>
      </c>
      <c r="I43" s="63">
        <f t="shared" si="7"/>
        <v>5793</v>
      </c>
      <c r="J43" s="86">
        <f t="shared" si="4"/>
        <v>0.015941418794528237</v>
      </c>
      <c r="K43" s="62">
        <f t="shared" si="8"/>
        <v>1654</v>
      </c>
      <c r="L43" s="19"/>
      <c r="M43" s="6"/>
    </row>
    <row r="44" spans="1:13" ht="15">
      <c r="A44" s="104">
        <v>43</v>
      </c>
      <c r="B44" s="105" t="s">
        <v>135</v>
      </c>
      <c r="C44" s="62">
        <v>15026</v>
      </c>
      <c r="D44" s="62">
        <v>16007</v>
      </c>
      <c r="E44" s="127">
        <v>16586</v>
      </c>
      <c r="F44" s="129">
        <f>E44/4a_İl!E44</f>
        <v>0.20569486816975469</v>
      </c>
      <c r="G44" s="84">
        <f t="shared" si="5"/>
        <v>0.004498280125201135</v>
      </c>
      <c r="H44" s="84">
        <f t="shared" si="6"/>
        <v>0.10382004525489152</v>
      </c>
      <c r="I44" s="63">
        <f t="shared" si="7"/>
        <v>1560</v>
      </c>
      <c r="J44" s="86">
        <f t="shared" si="4"/>
        <v>0.004292873005258769</v>
      </c>
      <c r="K44" s="62">
        <f t="shared" si="8"/>
        <v>579</v>
      </c>
      <c r="L44" s="19"/>
      <c r="M44" s="6"/>
    </row>
    <row r="45" spans="1:13" ht="15">
      <c r="A45" s="104">
        <v>44</v>
      </c>
      <c r="B45" s="105" t="s">
        <v>136</v>
      </c>
      <c r="C45" s="62">
        <v>16798</v>
      </c>
      <c r="D45" s="62">
        <v>18907</v>
      </c>
      <c r="E45" s="127">
        <v>19278</v>
      </c>
      <c r="F45" s="129">
        <f>E45/4a_İl!E45</f>
        <v>0.20819473843362565</v>
      </c>
      <c r="G45" s="84">
        <f t="shared" si="5"/>
        <v>0.005228375995033612</v>
      </c>
      <c r="H45" s="84">
        <f t="shared" si="6"/>
        <v>0.14763662340754852</v>
      </c>
      <c r="I45" s="63">
        <f t="shared" si="7"/>
        <v>2480</v>
      </c>
      <c r="J45" s="86">
        <f t="shared" si="4"/>
        <v>0.006824567341693428</v>
      </c>
      <c r="K45" s="62">
        <f t="shared" si="8"/>
        <v>371</v>
      </c>
      <c r="L45" s="19"/>
      <c r="M45" s="6"/>
    </row>
    <row r="46" spans="1:13" ht="15">
      <c r="A46" s="104">
        <v>45</v>
      </c>
      <c r="B46" s="105" t="s">
        <v>137</v>
      </c>
      <c r="C46" s="62">
        <v>50700</v>
      </c>
      <c r="D46" s="62">
        <v>55452</v>
      </c>
      <c r="E46" s="127">
        <v>55884</v>
      </c>
      <c r="F46" s="129">
        <f>E46/4a_İl!E46</f>
        <v>0.2529019645111802</v>
      </c>
      <c r="G46" s="84">
        <f t="shared" si="5"/>
        <v>0.015156269535556509</v>
      </c>
      <c r="H46" s="84">
        <f t="shared" si="6"/>
        <v>0.10224852071005917</v>
      </c>
      <c r="I46" s="63">
        <f t="shared" si="7"/>
        <v>5184</v>
      </c>
      <c r="J46" s="86">
        <f t="shared" si="4"/>
        <v>0.014265547217475295</v>
      </c>
      <c r="K46" s="62">
        <f t="shared" si="8"/>
        <v>432</v>
      </c>
      <c r="L46" s="19"/>
      <c r="M46" s="6"/>
    </row>
    <row r="47" spans="1:13" ht="15">
      <c r="A47" s="104">
        <v>46</v>
      </c>
      <c r="B47" s="105" t="s">
        <v>138</v>
      </c>
      <c r="C47" s="62">
        <v>18148</v>
      </c>
      <c r="D47" s="62">
        <v>20631</v>
      </c>
      <c r="E47" s="127">
        <v>21479</v>
      </c>
      <c r="F47" s="129">
        <f>E47/4a_İl!E47</f>
        <v>0.1608106792845538</v>
      </c>
      <c r="G47" s="84">
        <f t="shared" si="5"/>
        <v>0.00582530801936544</v>
      </c>
      <c r="H47" s="84">
        <f t="shared" si="6"/>
        <v>0.18354639629711264</v>
      </c>
      <c r="I47" s="63">
        <f t="shared" si="7"/>
        <v>3331</v>
      </c>
      <c r="J47" s="86">
        <f t="shared" si="4"/>
        <v>0.009166384602895488</v>
      </c>
      <c r="K47" s="62">
        <f t="shared" si="8"/>
        <v>848</v>
      </c>
      <c r="L47" s="19"/>
      <c r="M47" s="6"/>
    </row>
    <row r="48" spans="1:17" ht="15">
      <c r="A48" s="104">
        <v>47</v>
      </c>
      <c r="B48" s="105" t="s">
        <v>139</v>
      </c>
      <c r="C48" s="62">
        <v>5647</v>
      </c>
      <c r="D48" s="62">
        <v>6705</v>
      </c>
      <c r="E48" s="127">
        <v>7133</v>
      </c>
      <c r="F48" s="129">
        <f>E48/4a_İl!E48</f>
        <v>0.11769655968979457</v>
      </c>
      <c r="G48" s="84">
        <f t="shared" si="5"/>
        <v>0.0019345370874870192</v>
      </c>
      <c r="H48" s="84">
        <f t="shared" si="6"/>
        <v>0.26314857446431733</v>
      </c>
      <c r="I48" s="63">
        <f t="shared" si="7"/>
        <v>1486</v>
      </c>
      <c r="J48" s="86">
        <f t="shared" si="4"/>
        <v>0.0040892367216759816</v>
      </c>
      <c r="K48" s="62">
        <f t="shared" si="8"/>
        <v>428</v>
      </c>
      <c r="L48" s="19"/>
      <c r="N48" s="46"/>
      <c r="P48" s="6"/>
      <c r="Q48" s="15"/>
    </row>
    <row r="49" spans="1:17" ht="15">
      <c r="A49" s="104">
        <v>48</v>
      </c>
      <c r="B49" s="105" t="s">
        <v>140</v>
      </c>
      <c r="C49" s="62">
        <v>44448</v>
      </c>
      <c r="D49" s="62">
        <v>42992</v>
      </c>
      <c r="E49" s="127">
        <v>50779</v>
      </c>
      <c r="F49" s="129">
        <f>E49/4a_İl!E49</f>
        <v>0.26362952002699686</v>
      </c>
      <c r="G49" s="84">
        <f t="shared" si="5"/>
        <v>0.01377174523559559</v>
      </c>
      <c r="H49" s="84">
        <f t="shared" si="6"/>
        <v>0.14243610511159108</v>
      </c>
      <c r="I49" s="63">
        <f t="shared" si="7"/>
        <v>6331</v>
      </c>
      <c r="J49" s="86">
        <f t="shared" si="4"/>
        <v>0.017421909613008504</v>
      </c>
      <c r="K49" s="62">
        <f t="shared" si="8"/>
        <v>7787</v>
      </c>
      <c r="L49" s="19"/>
      <c r="N49" s="46"/>
      <c r="P49" s="6"/>
      <c r="Q49" s="15"/>
    </row>
    <row r="50" spans="1:17" ht="15">
      <c r="A50" s="104">
        <v>49</v>
      </c>
      <c r="B50" s="105" t="s">
        <v>141</v>
      </c>
      <c r="C50" s="62">
        <v>2460</v>
      </c>
      <c r="D50" s="62">
        <v>2874</v>
      </c>
      <c r="E50" s="127">
        <v>2864</v>
      </c>
      <c r="F50" s="129">
        <f>E50/4a_İl!E50</f>
        <v>0.15370579080126656</v>
      </c>
      <c r="G50" s="84">
        <f t="shared" si="5"/>
        <v>0.0007767438971768994</v>
      </c>
      <c r="H50" s="84">
        <f t="shared" si="6"/>
        <v>0.16422764227642275</v>
      </c>
      <c r="I50" s="63">
        <f t="shared" si="7"/>
        <v>404</v>
      </c>
      <c r="J50" s="86">
        <f t="shared" si="4"/>
        <v>0.0011117440346952198</v>
      </c>
      <c r="K50" s="62">
        <f t="shared" si="8"/>
        <v>-10</v>
      </c>
      <c r="L50" s="19"/>
      <c r="N50" s="46"/>
      <c r="P50" s="6"/>
      <c r="Q50" s="15"/>
    </row>
    <row r="51" spans="1:17" ht="15">
      <c r="A51" s="104">
        <v>50</v>
      </c>
      <c r="B51" s="105" t="s">
        <v>142</v>
      </c>
      <c r="C51" s="62">
        <v>7440</v>
      </c>
      <c r="D51" s="62">
        <v>8277</v>
      </c>
      <c r="E51" s="127">
        <v>8393</v>
      </c>
      <c r="F51" s="129">
        <f>E51/4a_İl!E51</f>
        <v>0.21155979028029845</v>
      </c>
      <c r="G51" s="84">
        <f t="shared" si="5"/>
        <v>0.002276261008731046</v>
      </c>
      <c r="H51" s="84">
        <f t="shared" si="6"/>
        <v>0.12809139784946236</v>
      </c>
      <c r="I51" s="63">
        <f t="shared" si="7"/>
        <v>953</v>
      </c>
      <c r="J51" s="86">
        <f t="shared" si="4"/>
        <v>0.002622505111545902</v>
      </c>
      <c r="K51" s="62">
        <f t="shared" si="8"/>
        <v>116</v>
      </c>
      <c r="L51" s="19"/>
      <c r="N51" s="46"/>
      <c r="P51" s="6"/>
      <c r="Q51" s="15"/>
    </row>
    <row r="52" spans="1:17" ht="15">
      <c r="A52" s="104">
        <v>51</v>
      </c>
      <c r="B52" s="105" t="s">
        <v>143</v>
      </c>
      <c r="C52" s="62">
        <v>6158</v>
      </c>
      <c r="D52" s="62">
        <v>6907</v>
      </c>
      <c r="E52" s="127">
        <v>7311</v>
      </c>
      <c r="F52" s="129">
        <f>E52/4a_İl!E52</f>
        <v>0.19440012763241862</v>
      </c>
      <c r="G52" s="84">
        <f t="shared" si="5"/>
        <v>0.0019828123715992705</v>
      </c>
      <c r="H52" s="84">
        <f t="shared" si="6"/>
        <v>0.1872361156219552</v>
      </c>
      <c r="I52" s="63">
        <f t="shared" si="7"/>
        <v>1153</v>
      </c>
      <c r="J52" s="86">
        <f t="shared" si="4"/>
        <v>0.0031728734455534367</v>
      </c>
      <c r="K52" s="62">
        <f t="shared" si="8"/>
        <v>404</v>
      </c>
      <c r="L52" s="19"/>
      <c r="N52" s="46"/>
      <c r="P52" s="6"/>
      <c r="Q52" s="15"/>
    </row>
    <row r="53" spans="1:17" ht="15">
      <c r="A53" s="104">
        <v>52</v>
      </c>
      <c r="B53" s="105" t="s">
        <v>144</v>
      </c>
      <c r="C53" s="62">
        <v>20657</v>
      </c>
      <c r="D53" s="62">
        <v>22494</v>
      </c>
      <c r="E53" s="127">
        <v>22684</v>
      </c>
      <c r="F53" s="129">
        <f>E53/4a_İl!E53</f>
        <v>0.2987881981032666</v>
      </c>
      <c r="G53" s="84">
        <f t="shared" si="5"/>
        <v>0.0061521154202377045</v>
      </c>
      <c r="H53" s="84">
        <f t="shared" si="6"/>
        <v>0.09812654306046377</v>
      </c>
      <c r="I53" s="63">
        <f t="shared" si="7"/>
        <v>2027</v>
      </c>
      <c r="J53" s="86">
        <f t="shared" si="4"/>
        <v>0.005577983065166363</v>
      </c>
      <c r="K53" s="62">
        <f t="shared" si="8"/>
        <v>190</v>
      </c>
      <c r="L53" s="19"/>
      <c r="N53" s="46"/>
      <c r="P53" s="6"/>
      <c r="Q53" s="15"/>
    </row>
    <row r="54" spans="1:17" ht="15">
      <c r="A54" s="104">
        <v>53</v>
      </c>
      <c r="B54" s="105" t="s">
        <v>145</v>
      </c>
      <c r="C54" s="62">
        <v>9579</v>
      </c>
      <c r="D54" s="62">
        <v>10465</v>
      </c>
      <c r="E54" s="127">
        <v>10759</v>
      </c>
      <c r="F54" s="129">
        <f>E54/4a_İl!E54</f>
        <v>0.23156558047436615</v>
      </c>
      <c r="G54" s="84">
        <f t="shared" si="5"/>
        <v>0.0029179425941781635</v>
      </c>
      <c r="H54" s="84">
        <f t="shared" si="6"/>
        <v>0.12318613633991023</v>
      </c>
      <c r="I54" s="63">
        <f t="shared" si="7"/>
        <v>1180</v>
      </c>
      <c r="J54" s="86">
        <f t="shared" si="4"/>
        <v>0.0032471731706444538</v>
      </c>
      <c r="K54" s="62">
        <f t="shared" si="8"/>
        <v>294</v>
      </c>
      <c r="L54" s="19"/>
      <c r="N54" s="46"/>
      <c r="P54" s="6"/>
      <c r="Q54" s="15"/>
    </row>
    <row r="55" spans="1:17" ht="15">
      <c r="A55" s="104">
        <v>54</v>
      </c>
      <c r="B55" s="105" t="s">
        <v>146</v>
      </c>
      <c r="C55" s="62">
        <v>37902</v>
      </c>
      <c r="D55" s="62">
        <v>42082</v>
      </c>
      <c r="E55" s="127">
        <v>43094</v>
      </c>
      <c r="F55" s="129">
        <f>E55/4a_İl!E55</f>
        <v>0.2588819069817736</v>
      </c>
      <c r="G55" s="84">
        <f t="shared" si="5"/>
        <v>0.011687500525468332</v>
      </c>
      <c r="H55" s="84">
        <f t="shared" si="6"/>
        <v>0.13698485568043903</v>
      </c>
      <c r="I55" s="63">
        <f t="shared" si="7"/>
        <v>5192</v>
      </c>
      <c r="J55" s="86">
        <f t="shared" si="4"/>
        <v>0.014287561950835597</v>
      </c>
      <c r="K55" s="62">
        <f t="shared" si="8"/>
        <v>1012</v>
      </c>
      <c r="L55" s="19"/>
      <c r="N55" s="46"/>
      <c r="P55" s="6"/>
      <c r="Q55" s="15"/>
    </row>
    <row r="56" spans="1:17" ht="15">
      <c r="A56" s="104">
        <v>55</v>
      </c>
      <c r="B56" s="105" t="s">
        <v>147</v>
      </c>
      <c r="C56" s="62">
        <v>37895</v>
      </c>
      <c r="D56" s="62">
        <v>42351</v>
      </c>
      <c r="E56" s="127">
        <v>42639</v>
      </c>
      <c r="F56" s="129">
        <f>E56/4a_İl!E56</f>
        <v>0.27700073409514653</v>
      </c>
      <c r="G56" s="84">
        <f t="shared" si="5"/>
        <v>0.011564100220574655</v>
      </c>
      <c r="H56" s="84">
        <f t="shared" si="6"/>
        <v>0.12518801952764216</v>
      </c>
      <c r="I56" s="63">
        <f t="shared" si="7"/>
        <v>4744</v>
      </c>
      <c r="J56" s="86">
        <f t="shared" si="4"/>
        <v>0.01305473688265872</v>
      </c>
      <c r="K56" s="62">
        <f t="shared" si="8"/>
        <v>288</v>
      </c>
      <c r="L56" s="19"/>
      <c r="N56" s="46"/>
      <c r="P56" s="6"/>
      <c r="Q56" s="15"/>
    </row>
    <row r="57" spans="1:17" ht="15">
      <c r="A57" s="104">
        <v>56</v>
      </c>
      <c r="B57" s="105" t="s">
        <v>148</v>
      </c>
      <c r="C57" s="62">
        <v>1903</v>
      </c>
      <c r="D57" s="62">
        <v>2130</v>
      </c>
      <c r="E57" s="127">
        <v>2223</v>
      </c>
      <c r="F57" s="129">
        <f>E57/4a_İl!E57</f>
        <v>0.10884786760025461</v>
      </c>
      <c r="G57" s="84">
        <f t="shared" si="5"/>
        <v>0.0006028986324805333</v>
      </c>
      <c r="H57" s="84">
        <f t="shared" si="6"/>
        <v>0.16815554387808723</v>
      </c>
      <c r="I57" s="63">
        <f t="shared" si="7"/>
        <v>320</v>
      </c>
      <c r="J57" s="86">
        <f t="shared" si="4"/>
        <v>0.0008805893344120553</v>
      </c>
      <c r="K57" s="62">
        <f t="shared" si="8"/>
        <v>93</v>
      </c>
      <c r="L57" s="19"/>
      <c r="N57" s="46"/>
      <c r="P57" s="6"/>
      <c r="Q57" s="15"/>
    </row>
    <row r="58" spans="1:17" ht="15">
      <c r="A58" s="104">
        <v>57</v>
      </c>
      <c r="B58" s="105" t="s">
        <v>149</v>
      </c>
      <c r="C58" s="62">
        <v>6357</v>
      </c>
      <c r="D58" s="62">
        <v>6518</v>
      </c>
      <c r="E58" s="127">
        <v>6999</v>
      </c>
      <c r="F58" s="129">
        <f>E58/4a_İl!E58</f>
        <v>0.30194132873166524</v>
      </c>
      <c r="G58" s="84">
        <f t="shared" si="5"/>
        <v>0.0018981950196721783</v>
      </c>
      <c r="H58" s="84">
        <f t="shared" si="6"/>
        <v>0.10099103350637093</v>
      </c>
      <c r="I58" s="63">
        <f t="shared" si="7"/>
        <v>642</v>
      </c>
      <c r="J58" s="86">
        <f t="shared" si="4"/>
        <v>0.001766682352164186</v>
      </c>
      <c r="K58" s="62">
        <f t="shared" si="8"/>
        <v>481</v>
      </c>
      <c r="L58" s="19"/>
      <c r="N58" s="46"/>
      <c r="P58" s="6"/>
      <c r="Q58" s="15"/>
    </row>
    <row r="59" spans="1:17" ht="15">
      <c r="A59" s="104">
        <v>58</v>
      </c>
      <c r="B59" s="105" t="s">
        <v>150</v>
      </c>
      <c r="C59" s="62">
        <v>10821</v>
      </c>
      <c r="D59" s="62">
        <v>12309</v>
      </c>
      <c r="E59" s="127">
        <v>12663</v>
      </c>
      <c r="F59" s="129">
        <f>E59/4a_İl!E59</f>
        <v>0.17442148760330578</v>
      </c>
      <c r="G59" s="84">
        <f t="shared" si="5"/>
        <v>0.003434325408502471</v>
      </c>
      <c r="H59" s="84">
        <f t="shared" si="6"/>
        <v>0.17022456334904354</v>
      </c>
      <c r="I59" s="63">
        <f t="shared" si="7"/>
        <v>1842</v>
      </c>
      <c r="J59" s="86">
        <f t="shared" si="4"/>
        <v>0.005068892356209393</v>
      </c>
      <c r="K59" s="62">
        <f t="shared" si="8"/>
        <v>354</v>
      </c>
      <c r="L59" s="19"/>
      <c r="N59" s="46"/>
      <c r="P59" s="6"/>
      <c r="Q59" s="15"/>
    </row>
    <row r="60" spans="1:17" ht="15">
      <c r="A60" s="104">
        <v>59</v>
      </c>
      <c r="B60" s="105" t="s">
        <v>151</v>
      </c>
      <c r="C60" s="62">
        <v>66269</v>
      </c>
      <c r="D60" s="62">
        <v>71176</v>
      </c>
      <c r="E60" s="127">
        <v>71459</v>
      </c>
      <c r="F60" s="129">
        <f>E60/4a_İl!E60</f>
        <v>0.2988503343607416</v>
      </c>
      <c r="G60" s="84">
        <f t="shared" si="5"/>
        <v>0.01938035689537851</v>
      </c>
      <c r="H60" s="84">
        <f t="shared" si="6"/>
        <v>0.07831716187055787</v>
      </c>
      <c r="I60" s="63">
        <f t="shared" si="7"/>
        <v>5190</v>
      </c>
      <c r="J60" s="86">
        <f t="shared" si="4"/>
        <v>0.01428205826749552</v>
      </c>
      <c r="K60" s="62">
        <f t="shared" si="8"/>
        <v>283</v>
      </c>
      <c r="L60" s="19"/>
      <c r="N60" s="46"/>
      <c r="P60" s="5"/>
      <c r="Q60" s="15"/>
    </row>
    <row r="61" spans="1:17" ht="15">
      <c r="A61" s="104">
        <v>60</v>
      </c>
      <c r="B61" s="105" t="s">
        <v>152</v>
      </c>
      <c r="C61" s="62">
        <v>10373</v>
      </c>
      <c r="D61" s="62">
        <v>11747</v>
      </c>
      <c r="E61" s="127">
        <v>11923</v>
      </c>
      <c r="F61" s="129">
        <f>E61/4a_İl!E61</f>
        <v>0.22557941538170467</v>
      </c>
      <c r="G61" s="84">
        <f t="shared" si="5"/>
        <v>0.0032336304071369313</v>
      </c>
      <c r="H61" s="84">
        <f t="shared" si="6"/>
        <v>0.14942639544972525</v>
      </c>
      <c r="I61" s="63">
        <f t="shared" si="7"/>
        <v>1550</v>
      </c>
      <c r="J61" s="86">
        <f t="shared" si="4"/>
        <v>0.004265354588558393</v>
      </c>
      <c r="K61" s="62">
        <f t="shared" si="8"/>
        <v>176</v>
      </c>
      <c r="L61" s="19"/>
      <c r="N61" s="46"/>
      <c r="P61" s="5"/>
      <c r="Q61" s="15"/>
    </row>
    <row r="62" spans="1:17" ht="15">
      <c r="A62" s="104">
        <v>61</v>
      </c>
      <c r="B62" s="105" t="s">
        <v>153</v>
      </c>
      <c r="C62" s="62">
        <v>25952</v>
      </c>
      <c r="D62" s="62">
        <v>28258</v>
      </c>
      <c r="E62" s="127">
        <v>28705</v>
      </c>
      <c r="F62" s="129">
        <f>E62/4a_İl!E62</f>
        <v>0.2503030144487753</v>
      </c>
      <c r="G62" s="84">
        <f t="shared" si="5"/>
        <v>0.007785067586753804</v>
      </c>
      <c r="H62" s="84">
        <f t="shared" si="6"/>
        <v>0.10608045622688039</v>
      </c>
      <c r="I62" s="63">
        <f t="shared" si="7"/>
        <v>2753</v>
      </c>
      <c r="J62" s="86">
        <f t="shared" si="4"/>
        <v>0.007575820117613713</v>
      </c>
      <c r="K62" s="62">
        <f t="shared" si="8"/>
        <v>447</v>
      </c>
      <c r="L62" s="19"/>
      <c r="N62" s="46"/>
      <c r="P62" s="5"/>
      <c r="Q62" s="15"/>
    </row>
    <row r="63" spans="1:12" ht="15">
      <c r="A63" s="104">
        <v>62</v>
      </c>
      <c r="B63" s="105" t="s">
        <v>154</v>
      </c>
      <c r="C63" s="62">
        <v>1978</v>
      </c>
      <c r="D63" s="62">
        <v>1694</v>
      </c>
      <c r="E63" s="127">
        <v>2012</v>
      </c>
      <c r="F63" s="129">
        <f>E63/4a_İl!E63</f>
        <v>0.2883347664087131</v>
      </c>
      <c r="G63" s="84">
        <f t="shared" si="5"/>
        <v>0.000545673436145224</v>
      </c>
      <c r="H63" s="84">
        <f t="shared" si="6"/>
        <v>0.017189079878665317</v>
      </c>
      <c r="I63" s="63">
        <f t="shared" si="7"/>
        <v>34</v>
      </c>
      <c r="J63" s="86">
        <f t="shared" si="4"/>
        <v>9.356261678128087E-05</v>
      </c>
      <c r="K63" s="62">
        <f t="shared" si="8"/>
        <v>318</v>
      </c>
      <c r="L63" s="19"/>
    </row>
    <row r="64" spans="1:12" ht="15">
      <c r="A64" s="104">
        <v>63</v>
      </c>
      <c r="B64" s="105" t="s">
        <v>155</v>
      </c>
      <c r="C64" s="62">
        <v>14161</v>
      </c>
      <c r="D64" s="62">
        <v>15461</v>
      </c>
      <c r="E64" s="127">
        <v>15854</v>
      </c>
      <c r="F64" s="129">
        <f>E64/4a_İl!E64</f>
        <v>0.13358048616084595</v>
      </c>
      <c r="G64" s="84">
        <f t="shared" si="5"/>
        <v>0.004299754799526034</v>
      </c>
      <c r="H64" s="84">
        <f t="shared" si="6"/>
        <v>0.11955370383447497</v>
      </c>
      <c r="I64" s="63">
        <f t="shared" si="7"/>
        <v>1693</v>
      </c>
      <c r="J64" s="86">
        <f t="shared" si="4"/>
        <v>0.00465886794737378</v>
      </c>
      <c r="K64" s="62">
        <f t="shared" si="8"/>
        <v>393</v>
      </c>
      <c r="L64" s="19"/>
    </row>
    <row r="65" spans="1:12" ht="15">
      <c r="A65" s="104">
        <v>64</v>
      </c>
      <c r="B65" s="105" t="s">
        <v>156</v>
      </c>
      <c r="C65" s="62">
        <v>14664</v>
      </c>
      <c r="D65" s="62">
        <v>15459</v>
      </c>
      <c r="E65" s="127">
        <v>15893</v>
      </c>
      <c r="F65" s="129">
        <f>E65/4a_İl!E65</f>
        <v>0.27253240963029013</v>
      </c>
      <c r="G65" s="84">
        <f t="shared" si="5"/>
        <v>0.004310331968516921</v>
      </c>
      <c r="H65" s="84">
        <f t="shared" si="6"/>
        <v>0.08381069285324605</v>
      </c>
      <c r="I65" s="63">
        <f t="shared" si="7"/>
        <v>1229</v>
      </c>
      <c r="J65" s="86">
        <f t="shared" si="4"/>
        <v>0.0033820134124762998</v>
      </c>
      <c r="K65" s="62">
        <f t="shared" si="8"/>
        <v>434</v>
      </c>
      <c r="L65" s="19"/>
    </row>
    <row r="66" spans="1:12" ht="15">
      <c r="A66" s="104">
        <v>65</v>
      </c>
      <c r="B66" s="105" t="s">
        <v>157</v>
      </c>
      <c r="C66" s="62">
        <v>7595</v>
      </c>
      <c r="D66" s="62">
        <v>8460</v>
      </c>
      <c r="E66" s="127">
        <v>8640</v>
      </c>
      <c r="F66" s="129">
        <f>E66/4a_İl!E66</f>
        <v>0.1336034266804806</v>
      </c>
      <c r="G66" s="84">
        <f aca="true" t="shared" si="9" ref="G66:G83">E66/$E$83</f>
        <v>0.0023432497456733277</v>
      </c>
      <c r="H66" s="84">
        <f aca="true" t="shared" si="10" ref="H66:H83">(E66-C66)/C66</f>
        <v>0.13759052007899933</v>
      </c>
      <c r="I66" s="63">
        <f aca="true" t="shared" si="11" ref="I66:I83">E66-C66</f>
        <v>1045</v>
      </c>
      <c r="J66" s="86">
        <f t="shared" si="4"/>
        <v>0.002875674545189368</v>
      </c>
      <c r="K66" s="62">
        <f t="shared" si="8"/>
        <v>180</v>
      </c>
      <c r="L66" s="19"/>
    </row>
    <row r="67" spans="1:12" ht="15">
      <c r="A67" s="104">
        <v>66</v>
      </c>
      <c r="B67" s="105" t="s">
        <v>158</v>
      </c>
      <c r="C67" s="62">
        <v>5241</v>
      </c>
      <c r="D67" s="62">
        <v>6014</v>
      </c>
      <c r="E67" s="127">
        <v>6422</v>
      </c>
      <c r="F67" s="129">
        <f>E67/4a_İl!E67</f>
        <v>0.1719917512520421</v>
      </c>
      <c r="G67" s="84">
        <f t="shared" si="9"/>
        <v>0.0017417071604993184</v>
      </c>
      <c r="H67" s="84">
        <f t="shared" si="10"/>
        <v>0.22533867582522418</v>
      </c>
      <c r="I67" s="63">
        <f t="shared" si="11"/>
        <v>1181</v>
      </c>
      <c r="J67" s="86">
        <f aca="true" t="shared" si="12" ref="J67:J83">I67/$I$83</f>
        <v>0.0032499250123144913</v>
      </c>
      <c r="K67" s="62">
        <f aca="true" t="shared" si="13" ref="K67:K83">E67-D67</f>
        <v>408</v>
      </c>
      <c r="L67" s="19"/>
    </row>
    <row r="68" spans="1:30" ht="15">
      <c r="A68" s="104">
        <v>67</v>
      </c>
      <c r="B68" s="105" t="s">
        <v>159</v>
      </c>
      <c r="C68" s="62">
        <v>15818</v>
      </c>
      <c r="D68" s="62">
        <v>17344</v>
      </c>
      <c r="E68" s="127">
        <v>17949</v>
      </c>
      <c r="F68" s="129">
        <f>E68/4a_İl!E68</f>
        <v>0.20895227008149012</v>
      </c>
      <c r="G68" s="84">
        <f t="shared" si="9"/>
        <v>0.004867938620959555</v>
      </c>
      <c r="H68" s="84">
        <f t="shared" si="10"/>
        <v>0.13471993930964724</v>
      </c>
      <c r="I68" s="63">
        <f t="shared" si="11"/>
        <v>2131</v>
      </c>
      <c r="J68" s="86">
        <f t="shared" si="12"/>
        <v>0.005864174598850281</v>
      </c>
      <c r="K68" s="62">
        <f t="shared" si="13"/>
        <v>605</v>
      </c>
      <c r="L68" s="19"/>
      <c r="M68" s="35"/>
      <c r="U68" s="35"/>
      <c r="V68" s="35"/>
      <c r="X68" s="10"/>
      <c r="Y68" s="10"/>
      <c r="AC68" s="35"/>
      <c r="AD68" s="35"/>
    </row>
    <row r="69" spans="1:25" ht="15">
      <c r="A69" s="104">
        <v>68</v>
      </c>
      <c r="B69" s="105" t="s">
        <v>160</v>
      </c>
      <c r="C69" s="62">
        <v>6447</v>
      </c>
      <c r="D69" s="62">
        <v>7328</v>
      </c>
      <c r="E69" s="127">
        <v>7543</v>
      </c>
      <c r="F69" s="129">
        <f>E69/4a_İl!E69</f>
        <v>0.17491014492753623</v>
      </c>
      <c r="G69" s="84">
        <f t="shared" si="9"/>
        <v>0.0020457329666219806</v>
      </c>
      <c r="H69" s="84">
        <f t="shared" si="10"/>
        <v>0.17000155110904297</v>
      </c>
      <c r="I69" s="63">
        <f t="shared" si="11"/>
        <v>1096</v>
      </c>
      <c r="J69" s="86">
        <f t="shared" si="12"/>
        <v>0.0030160184703612895</v>
      </c>
      <c r="K69" s="62">
        <f t="shared" si="13"/>
        <v>215</v>
      </c>
      <c r="L69" s="19"/>
      <c r="X69" s="11"/>
      <c r="Y69" s="10"/>
    </row>
    <row r="70" spans="1:25" ht="15">
      <c r="A70" s="104">
        <v>69</v>
      </c>
      <c r="B70" s="105" t="s">
        <v>161</v>
      </c>
      <c r="C70" s="62">
        <v>1046</v>
      </c>
      <c r="D70" s="62">
        <v>1275</v>
      </c>
      <c r="E70" s="127">
        <v>1460</v>
      </c>
      <c r="F70" s="129">
        <f>E70/4a_İl!E70</f>
        <v>0.18141153081510936</v>
      </c>
      <c r="G70" s="84">
        <f t="shared" si="9"/>
        <v>0.0003959658135049836</v>
      </c>
      <c r="H70" s="84">
        <f t="shared" si="10"/>
        <v>0.39579349904397704</v>
      </c>
      <c r="I70" s="63">
        <f t="shared" si="11"/>
        <v>414</v>
      </c>
      <c r="J70" s="86">
        <f t="shared" si="12"/>
        <v>0.0011392624513955965</v>
      </c>
      <c r="K70" s="62">
        <f t="shared" si="13"/>
        <v>185</v>
      </c>
      <c r="L70" s="19"/>
      <c r="X70" s="11"/>
      <c r="Y70" s="10"/>
    </row>
    <row r="71" spans="1:25" ht="15">
      <c r="A71" s="104">
        <v>70</v>
      </c>
      <c r="B71" s="105" t="s">
        <v>162</v>
      </c>
      <c r="C71" s="62">
        <v>11795</v>
      </c>
      <c r="D71" s="62">
        <v>12290</v>
      </c>
      <c r="E71" s="127">
        <v>12616</v>
      </c>
      <c r="F71" s="129">
        <f>E71/4a_İl!E71</f>
        <v>0.30829382728116905</v>
      </c>
      <c r="G71" s="84">
        <f t="shared" si="9"/>
        <v>0.0034215785638211462</v>
      </c>
      <c r="H71" s="84">
        <f t="shared" si="10"/>
        <v>0.06960576515472658</v>
      </c>
      <c r="I71" s="63">
        <f t="shared" si="11"/>
        <v>821</v>
      </c>
      <c r="J71" s="86">
        <f t="shared" si="12"/>
        <v>0.0022592620111009294</v>
      </c>
      <c r="K71" s="62">
        <f t="shared" si="13"/>
        <v>326</v>
      </c>
      <c r="L71" s="19"/>
      <c r="X71" s="11"/>
      <c r="Y71" s="10"/>
    </row>
    <row r="72" spans="1:25" ht="15">
      <c r="A72" s="104">
        <v>71</v>
      </c>
      <c r="B72" s="105" t="s">
        <v>163</v>
      </c>
      <c r="C72" s="62">
        <v>4926</v>
      </c>
      <c r="D72" s="62">
        <v>5828</v>
      </c>
      <c r="E72" s="127">
        <v>5944</v>
      </c>
      <c r="F72" s="129">
        <f>E72/4a_İl!E72</f>
        <v>0.16818040347452112</v>
      </c>
      <c r="G72" s="84">
        <f t="shared" si="9"/>
        <v>0.0016120690379956319</v>
      </c>
      <c r="H72" s="84">
        <f t="shared" si="10"/>
        <v>0.20665854648802273</v>
      </c>
      <c r="I72" s="63">
        <f t="shared" si="11"/>
        <v>1018</v>
      </c>
      <c r="J72" s="86">
        <f t="shared" si="12"/>
        <v>0.002801374820098351</v>
      </c>
      <c r="K72" s="62">
        <f t="shared" si="13"/>
        <v>116</v>
      </c>
      <c r="L72" s="19"/>
      <c r="X72" s="11"/>
      <c r="Y72" s="10"/>
    </row>
    <row r="73" spans="1:25" ht="15">
      <c r="A73" s="104">
        <v>72</v>
      </c>
      <c r="B73" s="105" t="s">
        <v>164</v>
      </c>
      <c r="C73" s="62">
        <v>5856</v>
      </c>
      <c r="D73" s="62">
        <v>8282</v>
      </c>
      <c r="E73" s="127">
        <v>8420</v>
      </c>
      <c r="F73" s="129">
        <f>E73/4a_İl!E73</f>
        <v>0.1734651833539349</v>
      </c>
      <c r="G73" s="84">
        <f t="shared" si="9"/>
        <v>0.0022835836641862755</v>
      </c>
      <c r="H73" s="84">
        <f t="shared" si="10"/>
        <v>0.4378415300546448</v>
      </c>
      <c r="I73" s="63">
        <f t="shared" si="11"/>
        <v>2564</v>
      </c>
      <c r="J73" s="86">
        <f t="shared" si="12"/>
        <v>0.007055722041976593</v>
      </c>
      <c r="K73" s="62">
        <f t="shared" si="13"/>
        <v>138</v>
      </c>
      <c r="L73" s="19"/>
      <c r="X73" s="11"/>
      <c r="Y73" s="10"/>
    </row>
    <row r="74" spans="1:25" ht="15">
      <c r="A74" s="104">
        <v>73</v>
      </c>
      <c r="B74" s="105" t="s">
        <v>165</v>
      </c>
      <c r="C74" s="62">
        <v>2650</v>
      </c>
      <c r="D74" s="62">
        <v>2682</v>
      </c>
      <c r="E74" s="127">
        <v>2733</v>
      </c>
      <c r="F74" s="129">
        <f>E74/4a_İl!E74</f>
        <v>0.09541265186426477</v>
      </c>
      <c r="G74" s="84">
        <f t="shared" si="9"/>
        <v>0.0007412154577459728</v>
      </c>
      <c r="H74" s="84">
        <f t="shared" si="10"/>
        <v>0.03132075471698113</v>
      </c>
      <c r="I74" s="63">
        <f t="shared" si="11"/>
        <v>83</v>
      </c>
      <c r="J74" s="86">
        <f t="shared" si="12"/>
        <v>0.00022840285861312683</v>
      </c>
      <c r="K74" s="62">
        <f t="shared" si="13"/>
        <v>51</v>
      </c>
      <c r="L74" s="19"/>
      <c r="X74" s="11"/>
      <c r="Y74" s="10"/>
    </row>
    <row r="75" spans="1:25" ht="15">
      <c r="A75" s="104">
        <v>74</v>
      </c>
      <c r="B75" s="105" t="s">
        <v>166</v>
      </c>
      <c r="C75" s="62">
        <v>6909</v>
      </c>
      <c r="D75" s="62">
        <v>7235</v>
      </c>
      <c r="E75" s="127">
        <v>7583</v>
      </c>
      <c r="F75" s="129">
        <f>E75/4a_İl!E75</f>
        <v>0.27269131185270423</v>
      </c>
      <c r="G75" s="84">
        <f t="shared" si="9"/>
        <v>0.0020565813450741715</v>
      </c>
      <c r="H75" s="84">
        <f t="shared" si="10"/>
        <v>0.09755391518309452</v>
      </c>
      <c r="I75" s="63">
        <f t="shared" si="11"/>
        <v>674</v>
      </c>
      <c r="J75" s="86">
        <f t="shared" si="12"/>
        <v>0.0018547412856053914</v>
      </c>
      <c r="K75" s="62">
        <f t="shared" si="13"/>
        <v>348</v>
      </c>
      <c r="L75" s="19"/>
      <c r="X75" s="11"/>
      <c r="Y75" s="10"/>
    </row>
    <row r="76" spans="1:25" ht="15">
      <c r="A76" s="104">
        <v>75</v>
      </c>
      <c r="B76" s="105" t="s">
        <v>167</v>
      </c>
      <c r="C76" s="62">
        <v>1234</v>
      </c>
      <c r="D76" s="62">
        <v>1640</v>
      </c>
      <c r="E76" s="127">
        <v>1716</v>
      </c>
      <c r="F76" s="129">
        <f>E76/4a_İl!E76</f>
        <v>0.2094470889783962</v>
      </c>
      <c r="G76" s="84">
        <f t="shared" si="9"/>
        <v>0.00046539543559900816</v>
      </c>
      <c r="H76" s="84">
        <f t="shared" si="10"/>
        <v>0.3905996758508914</v>
      </c>
      <c r="I76" s="63">
        <f t="shared" si="11"/>
        <v>482</v>
      </c>
      <c r="J76" s="86">
        <f t="shared" si="12"/>
        <v>0.0013263876849581582</v>
      </c>
      <c r="K76" s="62">
        <f t="shared" si="13"/>
        <v>76</v>
      </c>
      <c r="L76" s="19"/>
      <c r="X76" s="11"/>
      <c r="Y76" s="10"/>
    </row>
    <row r="77" spans="1:25" ht="15">
      <c r="A77" s="104">
        <v>76</v>
      </c>
      <c r="B77" s="105" t="s">
        <v>168</v>
      </c>
      <c r="C77" s="62">
        <v>2361</v>
      </c>
      <c r="D77" s="62">
        <v>2635</v>
      </c>
      <c r="E77" s="127">
        <v>2872</v>
      </c>
      <c r="F77" s="129">
        <f>E77/4a_İl!E77</f>
        <v>0.19612127833925158</v>
      </c>
      <c r="G77" s="84">
        <f t="shared" si="9"/>
        <v>0.0007789135728673377</v>
      </c>
      <c r="H77" s="84">
        <f t="shared" si="10"/>
        <v>0.2164337145277425</v>
      </c>
      <c r="I77" s="63">
        <f t="shared" si="11"/>
        <v>511</v>
      </c>
      <c r="J77" s="86">
        <f t="shared" si="12"/>
        <v>0.0014061910933892508</v>
      </c>
      <c r="K77" s="62">
        <f t="shared" si="13"/>
        <v>237</v>
      </c>
      <c r="L77" s="19"/>
      <c r="X77" s="11"/>
      <c r="Y77" s="10"/>
    </row>
    <row r="78" spans="1:25" ht="15">
      <c r="A78" s="104">
        <v>77</v>
      </c>
      <c r="B78" s="105" t="s">
        <v>169</v>
      </c>
      <c r="C78" s="62">
        <v>10464</v>
      </c>
      <c r="D78" s="62">
        <v>11498</v>
      </c>
      <c r="E78" s="127">
        <v>11567</v>
      </c>
      <c r="F78" s="129">
        <f>E78/4a_İl!E78</f>
        <v>0.22807847776791876</v>
      </c>
      <c r="G78" s="84">
        <f t="shared" si="9"/>
        <v>0.0031370798389124283</v>
      </c>
      <c r="H78" s="84">
        <f t="shared" si="10"/>
        <v>0.10540902140672782</v>
      </c>
      <c r="I78" s="63">
        <f t="shared" si="11"/>
        <v>1103</v>
      </c>
      <c r="J78" s="86">
        <f t="shared" si="12"/>
        <v>0.003035281362051553</v>
      </c>
      <c r="K78" s="62">
        <f t="shared" si="13"/>
        <v>69</v>
      </c>
      <c r="L78" s="19"/>
      <c r="X78" s="11"/>
      <c r="Y78" s="10"/>
    </row>
    <row r="79" spans="1:25" ht="15">
      <c r="A79" s="104">
        <v>78</v>
      </c>
      <c r="B79" s="105" t="s">
        <v>170</v>
      </c>
      <c r="C79" s="62">
        <v>7609</v>
      </c>
      <c r="D79" s="62">
        <v>8779</v>
      </c>
      <c r="E79" s="127">
        <v>8997</v>
      </c>
      <c r="F79" s="129">
        <f>E79/4a_İl!E79</f>
        <v>0.2388436114576973</v>
      </c>
      <c r="G79" s="84">
        <f t="shared" si="9"/>
        <v>0.0024400715233591354</v>
      </c>
      <c r="H79" s="84">
        <f t="shared" si="10"/>
        <v>0.18241556052043634</v>
      </c>
      <c r="I79" s="63">
        <f t="shared" si="11"/>
        <v>1388</v>
      </c>
      <c r="J79" s="86">
        <f t="shared" si="12"/>
        <v>0.0038195562380122896</v>
      </c>
      <c r="K79" s="62">
        <f t="shared" si="13"/>
        <v>218</v>
      </c>
      <c r="L79" s="19"/>
      <c r="X79" s="11"/>
      <c r="Y79" s="10"/>
    </row>
    <row r="80" spans="1:25" ht="15">
      <c r="A80" s="104">
        <v>79</v>
      </c>
      <c r="B80" s="105" t="s">
        <v>171</v>
      </c>
      <c r="C80" s="62">
        <v>1961</v>
      </c>
      <c r="D80" s="62">
        <v>2360</v>
      </c>
      <c r="E80" s="127">
        <v>2352</v>
      </c>
      <c r="F80" s="129">
        <f>E80/4a_İl!E80</f>
        <v>0.18438381937911572</v>
      </c>
      <c r="G80" s="84">
        <f t="shared" si="9"/>
        <v>0.0006378846529888503</v>
      </c>
      <c r="H80" s="84">
        <f t="shared" si="10"/>
        <v>0.19938806731259562</v>
      </c>
      <c r="I80" s="63">
        <f t="shared" si="11"/>
        <v>391</v>
      </c>
      <c r="J80" s="86">
        <f t="shared" si="12"/>
        <v>0.00107597009298473</v>
      </c>
      <c r="K80" s="62">
        <f t="shared" si="13"/>
        <v>-8</v>
      </c>
      <c r="L80" s="19"/>
      <c r="X80" s="11"/>
      <c r="Y80" s="10"/>
    </row>
    <row r="81" spans="1:25" ht="15">
      <c r="A81" s="104">
        <v>80</v>
      </c>
      <c r="B81" s="105" t="s">
        <v>172</v>
      </c>
      <c r="C81" s="62">
        <v>9297</v>
      </c>
      <c r="D81" s="62">
        <v>9916</v>
      </c>
      <c r="E81" s="127">
        <v>10066</v>
      </c>
      <c r="F81" s="129">
        <f>E81/4a_İl!E81</f>
        <v>0.19948869379099862</v>
      </c>
      <c r="G81" s="84">
        <f t="shared" si="9"/>
        <v>0.0027299944374939485</v>
      </c>
      <c r="H81" s="84">
        <f t="shared" si="10"/>
        <v>0.08271485425406044</v>
      </c>
      <c r="I81" s="63">
        <f t="shared" si="11"/>
        <v>769</v>
      </c>
      <c r="J81" s="86">
        <f t="shared" si="12"/>
        <v>0.0021161662442589703</v>
      </c>
      <c r="K81" s="62">
        <f t="shared" si="13"/>
        <v>150</v>
      </c>
      <c r="L81" s="19"/>
      <c r="X81" s="11"/>
      <c r="Y81" s="10"/>
    </row>
    <row r="82" spans="1:25" ht="15" thickBot="1">
      <c r="A82" s="104">
        <v>81</v>
      </c>
      <c r="B82" s="105" t="s">
        <v>173</v>
      </c>
      <c r="C82" s="62">
        <v>19769</v>
      </c>
      <c r="D82" s="62">
        <v>21026</v>
      </c>
      <c r="E82" s="127">
        <v>21425</v>
      </c>
      <c r="F82" s="129">
        <f>E82/4a_İl!E82</f>
        <v>0.306737487114878</v>
      </c>
      <c r="G82" s="84">
        <f t="shared" si="9"/>
        <v>0.0058106627084549825</v>
      </c>
      <c r="H82" s="84">
        <f t="shared" si="10"/>
        <v>0.08376751479589256</v>
      </c>
      <c r="I82" s="63">
        <f t="shared" si="11"/>
        <v>1656</v>
      </c>
      <c r="J82" s="86">
        <f t="shared" si="12"/>
        <v>0.004557049805582386</v>
      </c>
      <c r="K82" s="62">
        <f t="shared" si="13"/>
        <v>399</v>
      </c>
      <c r="L82" s="19"/>
      <c r="X82" s="11"/>
      <c r="Y82" s="10"/>
    </row>
    <row r="83" spans="1:32" s="12" customFormat="1" ht="15" thickBot="1">
      <c r="A83" s="99" t="s">
        <v>174</v>
      </c>
      <c r="B83" s="100"/>
      <c r="C83" s="89">
        <v>3323794</v>
      </c>
      <c r="D83" s="89">
        <v>3576998</v>
      </c>
      <c r="E83" s="130">
        <v>3687187</v>
      </c>
      <c r="F83" s="131">
        <f>E83/4a_İl!E83</f>
        <v>0.2695061738050507</v>
      </c>
      <c r="G83" s="91">
        <f t="shared" si="9"/>
        <v>1</v>
      </c>
      <c r="H83" s="91">
        <f t="shared" si="10"/>
        <v>0.10933078283431524</v>
      </c>
      <c r="I83" s="90">
        <f t="shared" si="11"/>
        <v>363393</v>
      </c>
      <c r="J83" s="92">
        <f t="shared" si="12"/>
        <v>1</v>
      </c>
      <c r="K83" s="89">
        <f t="shared" si="13"/>
        <v>110189</v>
      </c>
      <c r="L83" s="10"/>
      <c r="M83" s="10"/>
      <c r="N83" s="35"/>
      <c r="O83" s="35"/>
      <c r="U83" s="10"/>
      <c r="V83" s="10"/>
      <c r="W83" s="35"/>
      <c r="X83" s="11"/>
      <c r="Y83" s="35"/>
      <c r="AC83" s="10"/>
      <c r="AD83" s="10"/>
      <c r="AE83" s="35"/>
      <c r="AF83" s="35"/>
    </row>
    <row r="84" spans="3:25" ht="15">
      <c r="C84" s="42"/>
      <c r="F84" s="43"/>
      <c r="J84" s="17"/>
      <c r="X84" s="10"/>
      <c r="Y84" s="10"/>
    </row>
    <row r="85" spans="6:10" ht="15">
      <c r="F85" s="28"/>
      <c r="J85" s="17"/>
    </row>
    <row r="86" ht="15">
      <c r="J86" s="17"/>
    </row>
    <row r="87" ht="15">
      <c r="J87" s="17"/>
    </row>
    <row r="88" ht="15">
      <c r="J88" s="17"/>
    </row>
    <row r="89" ht="15">
      <c r="J89" s="17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B83"/>
  <sheetViews>
    <sheetView zoomScale="101" zoomScaleNormal="101" workbookViewId="0" topLeftCell="A65">
      <selection activeCell="C86" sqref="C86"/>
    </sheetView>
  </sheetViews>
  <sheetFormatPr defaultColWidth="9.140625" defaultRowHeight="15"/>
  <cols>
    <col min="1" max="1" width="9.140625" style="8" customWidth="1"/>
    <col min="2" max="2" width="16.421875" style="8" bestFit="1" customWidth="1"/>
    <col min="3" max="4" width="11.7109375" style="8" bestFit="1" customWidth="1"/>
    <col min="5" max="5" width="10.140625" style="8" bestFit="1" customWidth="1"/>
    <col min="6" max="6" width="23.28125" style="8" bestFit="1" customWidth="1"/>
    <col min="7" max="7" width="23.421875" style="8" bestFit="1" customWidth="1"/>
    <col min="8" max="8" width="9.140625" style="10" customWidth="1"/>
    <col min="9" max="9" width="10.8515625" style="10" bestFit="1" customWidth="1"/>
    <col min="10" max="10" width="9.140625" style="10" customWidth="1"/>
    <col min="11" max="16" width="9.140625" style="8" customWidth="1"/>
    <col min="17" max="19" width="9.140625" style="10" customWidth="1"/>
    <col min="20" max="16384" width="9.140625" style="8" customWidth="1"/>
  </cols>
  <sheetData>
    <row r="1" spans="1:7" ht="58.5" customHeight="1" thickBot="1">
      <c r="A1" s="25" t="s">
        <v>92</v>
      </c>
      <c r="B1" s="4" t="s">
        <v>175</v>
      </c>
      <c r="C1" s="32" t="s">
        <v>263</v>
      </c>
      <c r="D1" s="32" t="s">
        <v>264</v>
      </c>
      <c r="E1" s="32" t="s">
        <v>265</v>
      </c>
      <c r="F1" s="1" t="s">
        <v>291</v>
      </c>
      <c r="G1" s="132" t="s">
        <v>287</v>
      </c>
    </row>
    <row r="2" spans="1:28" ht="15">
      <c r="A2" s="102">
        <v>1</v>
      </c>
      <c r="B2" s="103" t="s">
        <v>93</v>
      </c>
      <c r="C2" s="133">
        <v>49802</v>
      </c>
      <c r="D2" s="133">
        <v>38745</v>
      </c>
      <c r="E2" s="133">
        <v>11057</v>
      </c>
      <c r="F2" s="83">
        <f>D2/C2</f>
        <v>0.7779808039837758</v>
      </c>
      <c r="G2" s="83">
        <f>E2/C2</f>
        <v>0.22201919601622425</v>
      </c>
      <c r="I2" s="49"/>
      <c r="J2" s="46"/>
      <c r="R2" s="49"/>
      <c r="S2" s="46"/>
      <c r="AA2" s="5"/>
      <c r="AB2" s="11"/>
    </row>
    <row r="3" spans="1:28" ht="15">
      <c r="A3" s="104">
        <v>2</v>
      </c>
      <c r="B3" s="105" t="s">
        <v>94</v>
      </c>
      <c r="C3" s="61">
        <v>11010</v>
      </c>
      <c r="D3" s="61">
        <v>9415</v>
      </c>
      <c r="E3" s="61">
        <v>1595</v>
      </c>
      <c r="F3" s="84">
        <f aca="true" t="shared" si="0" ref="F3:F66">D3/C3</f>
        <v>0.8551316984559492</v>
      </c>
      <c r="G3" s="84">
        <f aca="true" t="shared" si="1" ref="G3:G66">E3/C3</f>
        <v>0.14486830154405086</v>
      </c>
      <c r="I3" s="49"/>
      <c r="J3" s="46"/>
      <c r="R3" s="49"/>
      <c r="S3" s="46"/>
      <c r="AA3" s="5"/>
      <c r="AB3" s="11"/>
    </row>
    <row r="4" spans="1:28" ht="15">
      <c r="A4" s="104">
        <v>3</v>
      </c>
      <c r="B4" s="105" t="s">
        <v>95</v>
      </c>
      <c r="C4" s="61">
        <v>15794</v>
      </c>
      <c r="D4" s="61">
        <v>13227</v>
      </c>
      <c r="E4" s="61">
        <v>2567</v>
      </c>
      <c r="F4" s="84">
        <f t="shared" si="0"/>
        <v>0.8374699252880841</v>
      </c>
      <c r="G4" s="84">
        <f t="shared" si="1"/>
        <v>0.1625300747119159</v>
      </c>
      <c r="I4" s="49"/>
      <c r="J4" s="46"/>
      <c r="R4" s="49"/>
      <c r="S4" s="46"/>
      <c r="AA4" s="5"/>
      <c r="AB4" s="11"/>
    </row>
    <row r="5" spans="1:28" ht="15">
      <c r="A5" s="104">
        <v>4</v>
      </c>
      <c r="B5" s="105" t="s">
        <v>96</v>
      </c>
      <c r="C5" s="61">
        <v>5477</v>
      </c>
      <c r="D5" s="61">
        <v>5020</v>
      </c>
      <c r="E5" s="61">
        <v>457</v>
      </c>
      <c r="F5" s="84">
        <f t="shared" si="0"/>
        <v>0.9165601606719007</v>
      </c>
      <c r="G5" s="84">
        <f t="shared" si="1"/>
        <v>0.08343983932809933</v>
      </c>
      <c r="I5" s="49"/>
      <c r="J5" s="46"/>
      <c r="R5" s="49"/>
      <c r="S5" s="46"/>
      <c r="AA5" s="5"/>
      <c r="AB5" s="11"/>
    </row>
    <row r="6" spans="1:28" ht="15">
      <c r="A6" s="104">
        <v>5</v>
      </c>
      <c r="B6" s="105" t="s">
        <v>97</v>
      </c>
      <c r="C6" s="61">
        <v>7230</v>
      </c>
      <c r="D6" s="61">
        <v>5596</v>
      </c>
      <c r="E6" s="61">
        <v>1634</v>
      </c>
      <c r="F6" s="84">
        <f t="shared" si="0"/>
        <v>0.7739972337482711</v>
      </c>
      <c r="G6" s="84">
        <f t="shared" si="1"/>
        <v>0.2260027662517289</v>
      </c>
      <c r="I6" s="49"/>
      <c r="J6" s="46"/>
      <c r="R6" s="49"/>
      <c r="S6" s="46"/>
      <c r="AA6" s="5"/>
      <c r="AB6" s="11"/>
    </row>
    <row r="7" spans="1:28" ht="15">
      <c r="A7" s="104">
        <v>6</v>
      </c>
      <c r="B7" s="105" t="s">
        <v>98</v>
      </c>
      <c r="C7" s="61">
        <v>126676</v>
      </c>
      <c r="D7" s="61">
        <v>95579</v>
      </c>
      <c r="E7" s="61">
        <v>31097</v>
      </c>
      <c r="F7" s="84">
        <f t="shared" si="0"/>
        <v>0.754515456755818</v>
      </c>
      <c r="G7" s="84">
        <f t="shared" si="1"/>
        <v>0.245484543244182</v>
      </c>
      <c r="I7" s="49"/>
      <c r="J7" s="46"/>
      <c r="R7" s="49"/>
      <c r="S7" s="46"/>
      <c r="AA7" s="5"/>
      <c r="AB7" s="11"/>
    </row>
    <row r="8" spans="1:28" ht="15">
      <c r="A8" s="104">
        <v>7</v>
      </c>
      <c r="B8" s="105" t="s">
        <v>99</v>
      </c>
      <c r="C8" s="61">
        <v>86394</v>
      </c>
      <c r="D8" s="61">
        <v>66071</v>
      </c>
      <c r="E8" s="61">
        <v>20323</v>
      </c>
      <c r="F8" s="84">
        <f t="shared" si="0"/>
        <v>0.7647637567423664</v>
      </c>
      <c r="G8" s="84">
        <f t="shared" si="1"/>
        <v>0.23523624325763362</v>
      </c>
      <c r="I8" s="49"/>
      <c r="J8" s="46"/>
      <c r="R8" s="49"/>
      <c r="S8" s="46"/>
      <c r="AA8" s="5"/>
      <c r="AB8" s="11"/>
    </row>
    <row r="9" spans="1:28" ht="15">
      <c r="A9" s="104">
        <v>8</v>
      </c>
      <c r="B9" s="105" t="s">
        <v>100</v>
      </c>
      <c r="C9" s="61">
        <v>4191</v>
      </c>
      <c r="D9" s="61">
        <v>3380</v>
      </c>
      <c r="E9" s="61">
        <v>811</v>
      </c>
      <c r="F9" s="84">
        <f t="shared" si="0"/>
        <v>0.8064900978286805</v>
      </c>
      <c r="G9" s="84">
        <f t="shared" si="1"/>
        <v>0.1935099021713195</v>
      </c>
      <c r="I9" s="49"/>
      <c r="J9" s="46"/>
      <c r="R9" s="49"/>
      <c r="S9" s="46"/>
      <c r="AA9" s="5"/>
      <c r="AB9" s="11"/>
    </row>
    <row r="10" spans="1:28" ht="15">
      <c r="A10" s="104">
        <v>9</v>
      </c>
      <c r="B10" s="105" t="s">
        <v>101</v>
      </c>
      <c r="C10" s="61">
        <v>33294</v>
      </c>
      <c r="D10" s="61">
        <v>26073</v>
      </c>
      <c r="E10" s="61">
        <v>7221</v>
      </c>
      <c r="F10" s="84">
        <f t="shared" si="0"/>
        <v>0.7831140746080375</v>
      </c>
      <c r="G10" s="84">
        <f t="shared" si="1"/>
        <v>0.21688592539196253</v>
      </c>
      <c r="I10" s="49"/>
      <c r="J10" s="46"/>
      <c r="R10" s="49"/>
      <c r="S10" s="46"/>
      <c r="AA10" s="5"/>
      <c r="AB10" s="11"/>
    </row>
    <row r="11" spans="1:28" ht="15">
      <c r="A11" s="104">
        <v>10</v>
      </c>
      <c r="B11" s="105" t="s">
        <v>102</v>
      </c>
      <c r="C11" s="61">
        <v>34127</v>
      </c>
      <c r="D11" s="61">
        <v>25260</v>
      </c>
      <c r="E11" s="61">
        <v>8867</v>
      </c>
      <c r="F11" s="84">
        <f t="shared" si="0"/>
        <v>0.7401763999179535</v>
      </c>
      <c r="G11" s="84">
        <f t="shared" si="1"/>
        <v>0.25982360008204647</v>
      </c>
      <c r="I11" s="49"/>
      <c r="J11" s="46"/>
      <c r="R11" s="49"/>
      <c r="S11" s="46"/>
      <c r="AA11" s="5"/>
      <c r="AB11" s="11"/>
    </row>
    <row r="12" spans="1:28" ht="15">
      <c r="A12" s="104">
        <v>11</v>
      </c>
      <c r="B12" s="105" t="s">
        <v>103</v>
      </c>
      <c r="C12" s="61">
        <v>3836</v>
      </c>
      <c r="D12" s="61">
        <v>2769</v>
      </c>
      <c r="E12" s="61">
        <v>1067</v>
      </c>
      <c r="F12" s="84">
        <f t="shared" si="0"/>
        <v>0.7218456725755996</v>
      </c>
      <c r="G12" s="84">
        <f t="shared" si="1"/>
        <v>0.27815432742440044</v>
      </c>
      <c r="I12" s="49"/>
      <c r="J12" s="46"/>
      <c r="R12" s="49"/>
      <c r="S12" s="46"/>
      <c r="AA12" s="5"/>
      <c r="AB12" s="11"/>
    </row>
    <row r="13" spans="1:28" ht="15">
      <c r="A13" s="104">
        <v>12</v>
      </c>
      <c r="B13" s="105" t="s">
        <v>104</v>
      </c>
      <c r="C13" s="61">
        <v>3064</v>
      </c>
      <c r="D13" s="61">
        <v>2767</v>
      </c>
      <c r="E13" s="61">
        <v>297</v>
      </c>
      <c r="F13" s="84">
        <f t="shared" si="0"/>
        <v>0.9030678851174935</v>
      </c>
      <c r="G13" s="84">
        <f t="shared" si="1"/>
        <v>0.09693211488250653</v>
      </c>
      <c r="I13" s="49"/>
      <c r="J13" s="46"/>
      <c r="R13" s="49"/>
      <c r="S13" s="46"/>
      <c r="AA13" s="5"/>
      <c r="AB13" s="11"/>
    </row>
    <row r="14" spans="1:28" ht="15">
      <c r="A14" s="104">
        <v>13</v>
      </c>
      <c r="B14" s="105" t="s">
        <v>105</v>
      </c>
      <c r="C14" s="61">
        <v>4674</v>
      </c>
      <c r="D14" s="61">
        <v>4348</v>
      </c>
      <c r="E14" s="61">
        <v>326</v>
      </c>
      <c r="F14" s="84">
        <f t="shared" si="0"/>
        <v>0.9302524604193411</v>
      </c>
      <c r="G14" s="84">
        <f t="shared" si="1"/>
        <v>0.06974753958065896</v>
      </c>
      <c r="I14" s="49"/>
      <c r="J14" s="46"/>
      <c r="R14" s="49"/>
      <c r="S14" s="46"/>
      <c r="AA14" s="5"/>
      <c r="AB14" s="11"/>
    </row>
    <row r="15" spans="1:28" ht="15">
      <c r="A15" s="104">
        <v>14</v>
      </c>
      <c r="B15" s="105" t="s">
        <v>106</v>
      </c>
      <c r="C15" s="61">
        <v>6470</v>
      </c>
      <c r="D15" s="61">
        <v>4870</v>
      </c>
      <c r="E15" s="61">
        <v>1600</v>
      </c>
      <c r="F15" s="84">
        <f t="shared" si="0"/>
        <v>0.7527047913446677</v>
      </c>
      <c r="G15" s="84">
        <f t="shared" si="1"/>
        <v>0.2472952086553323</v>
      </c>
      <c r="I15" s="49"/>
      <c r="J15" s="46"/>
      <c r="R15" s="49"/>
      <c r="S15" s="46"/>
      <c r="AA15" s="5"/>
      <c r="AB15" s="11"/>
    </row>
    <row r="16" spans="1:28" ht="15">
      <c r="A16" s="104">
        <v>15</v>
      </c>
      <c r="B16" s="105" t="s">
        <v>107</v>
      </c>
      <c r="C16" s="61">
        <v>8080</v>
      </c>
      <c r="D16" s="61">
        <v>6261</v>
      </c>
      <c r="E16" s="61">
        <v>1819</v>
      </c>
      <c r="F16" s="84">
        <f t="shared" si="0"/>
        <v>0.7748762376237623</v>
      </c>
      <c r="G16" s="84">
        <f t="shared" si="1"/>
        <v>0.22512376237623763</v>
      </c>
      <c r="I16" s="49"/>
      <c r="J16" s="46"/>
      <c r="R16" s="49"/>
      <c r="S16" s="46"/>
      <c r="AA16" s="5"/>
      <c r="AB16" s="11"/>
    </row>
    <row r="17" spans="1:7" ht="15">
      <c r="A17" s="104">
        <v>16</v>
      </c>
      <c r="B17" s="105" t="s">
        <v>108</v>
      </c>
      <c r="C17" s="61">
        <v>78659</v>
      </c>
      <c r="D17" s="61">
        <v>58635</v>
      </c>
      <c r="E17" s="61">
        <v>20024</v>
      </c>
      <c r="F17" s="84">
        <f t="shared" si="0"/>
        <v>0.7454328176051056</v>
      </c>
      <c r="G17" s="84">
        <f t="shared" si="1"/>
        <v>0.2545671823948944</v>
      </c>
    </row>
    <row r="18" spans="1:19" ht="15">
      <c r="A18" s="104">
        <v>17</v>
      </c>
      <c r="B18" s="105" t="s">
        <v>109</v>
      </c>
      <c r="C18" s="61">
        <v>15018</v>
      </c>
      <c r="D18" s="61">
        <v>10989</v>
      </c>
      <c r="E18" s="61">
        <v>4029</v>
      </c>
      <c r="F18" s="84">
        <f t="shared" si="0"/>
        <v>0.7317219336795845</v>
      </c>
      <c r="G18" s="84">
        <f t="shared" si="1"/>
        <v>0.2682780663204155</v>
      </c>
      <c r="I18" s="5"/>
      <c r="J18" s="11"/>
      <c r="R18" s="5"/>
      <c r="S18" s="11"/>
    </row>
    <row r="19" spans="1:19" ht="15">
      <c r="A19" s="104">
        <v>18</v>
      </c>
      <c r="B19" s="105" t="s">
        <v>110</v>
      </c>
      <c r="C19" s="61">
        <v>2747</v>
      </c>
      <c r="D19" s="61">
        <v>2273</v>
      </c>
      <c r="E19" s="61">
        <v>474</v>
      </c>
      <c r="F19" s="84">
        <f t="shared" si="0"/>
        <v>0.827448125227521</v>
      </c>
      <c r="G19" s="84">
        <f t="shared" si="1"/>
        <v>0.17255187477247907</v>
      </c>
      <c r="I19" s="5"/>
      <c r="J19" s="11"/>
      <c r="R19" s="5"/>
      <c r="S19" s="11"/>
    </row>
    <row r="20" spans="1:19" ht="15">
      <c r="A20" s="104">
        <v>19</v>
      </c>
      <c r="B20" s="105" t="s">
        <v>111</v>
      </c>
      <c r="C20" s="61">
        <v>11298</v>
      </c>
      <c r="D20" s="61">
        <v>9003</v>
      </c>
      <c r="E20" s="61">
        <v>2295</v>
      </c>
      <c r="F20" s="84">
        <f t="shared" si="0"/>
        <v>0.7968667020711631</v>
      </c>
      <c r="G20" s="84">
        <f t="shared" si="1"/>
        <v>0.20313329792883697</v>
      </c>
      <c r="I20" s="5"/>
      <c r="J20" s="11"/>
      <c r="R20" s="5"/>
      <c r="S20" s="11"/>
    </row>
    <row r="21" spans="1:19" ht="15">
      <c r="A21" s="104">
        <v>20</v>
      </c>
      <c r="B21" s="105" t="s">
        <v>112</v>
      </c>
      <c r="C21" s="61">
        <v>32226</v>
      </c>
      <c r="D21" s="61">
        <v>24390</v>
      </c>
      <c r="E21" s="61">
        <v>7836</v>
      </c>
      <c r="F21" s="84">
        <f t="shared" si="0"/>
        <v>0.75684230124744</v>
      </c>
      <c r="G21" s="84">
        <f t="shared" si="1"/>
        <v>0.24315769875256005</v>
      </c>
      <c r="I21" s="5"/>
      <c r="J21" s="11"/>
      <c r="R21" s="5"/>
      <c r="S21" s="11"/>
    </row>
    <row r="22" spans="1:19" ht="15">
      <c r="A22" s="104">
        <v>21</v>
      </c>
      <c r="B22" s="105" t="s">
        <v>113</v>
      </c>
      <c r="C22" s="61">
        <v>16427</v>
      </c>
      <c r="D22" s="61">
        <v>14506</v>
      </c>
      <c r="E22" s="61">
        <v>1921</v>
      </c>
      <c r="F22" s="84">
        <f t="shared" si="0"/>
        <v>0.8830583794971693</v>
      </c>
      <c r="G22" s="84">
        <f t="shared" si="1"/>
        <v>0.1169416205028307</v>
      </c>
      <c r="I22" s="5"/>
      <c r="J22" s="11"/>
      <c r="R22" s="5"/>
      <c r="S22" s="11"/>
    </row>
    <row r="23" spans="1:19" ht="15">
      <c r="A23" s="104">
        <v>22</v>
      </c>
      <c r="B23" s="105" t="s">
        <v>114</v>
      </c>
      <c r="C23" s="61">
        <v>10393</v>
      </c>
      <c r="D23" s="61">
        <v>7927</v>
      </c>
      <c r="E23" s="61">
        <v>2466</v>
      </c>
      <c r="F23" s="84">
        <f t="shared" si="0"/>
        <v>0.7627249109977869</v>
      </c>
      <c r="G23" s="84">
        <f t="shared" si="1"/>
        <v>0.23727508900221303</v>
      </c>
      <c r="I23" s="5"/>
      <c r="J23" s="11"/>
      <c r="R23" s="5"/>
      <c r="S23" s="11"/>
    </row>
    <row r="24" spans="1:19" ht="15">
      <c r="A24" s="104">
        <v>23</v>
      </c>
      <c r="B24" s="105" t="s">
        <v>115</v>
      </c>
      <c r="C24" s="61">
        <v>9534</v>
      </c>
      <c r="D24" s="61">
        <v>8181</v>
      </c>
      <c r="E24" s="61">
        <v>1353</v>
      </c>
      <c r="F24" s="84">
        <f t="shared" si="0"/>
        <v>0.8580868470736313</v>
      </c>
      <c r="G24" s="84">
        <f t="shared" si="1"/>
        <v>0.14191315292636877</v>
      </c>
      <c r="I24" s="5"/>
      <c r="J24" s="11"/>
      <c r="R24" s="5"/>
      <c r="S24" s="11"/>
    </row>
    <row r="25" spans="1:19" ht="15">
      <c r="A25" s="104">
        <v>24</v>
      </c>
      <c r="B25" s="105" t="s">
        <v>116</v>
      </c>
      <c r="C25" s="61">
        <v>4372</v>
      </c>
      <c r="D25" s="61">
        <v>3620</v>
      </c>
      <c r="E25" s="61">
        <v>752</v>
      </c>
      <c r="F25" s="84">
        <f t="shared" si="0"/>
        <v>0.827996340347667</v>
      </c>
      <c r="G25" s="84">
        <f t="shared" si="1"/>
        <v>0.17200365965233302</v>
      </c>
      <c r="I25" s="5"/>
      <c r="J25" s="11"/>
      <c r="R25" s="5"/>
      <c r="S25" s="11"/>
    </row>
    <row r="26" spans="1:19" ht="15">
      <c r="A26" s="104">
        <v>25</v>
      </c>
      <c r="B26" s="105" t="s">
        <v>117</v>
      </c>
      <c r="C26" s="61">
        <v>12259</v>
      </c>
      <c r="D26" s="61">
        <v>10746</v>
      </c>
      <c r="E26" s="61">
        <v>1513</v>
      </c>
      <c r="F26" s="84">
        <f t="shared" si="0"/>
        <v>0.8765804714903336</v>
      </c>
      <c r="G26" s="84">
        <f t="shared" si="1"/>
        <v>0.12341952850966637</v>
      </c>
      <c r="I26" s="5"/>
      <c r="J26" s="11"/>
      <c r="R26" s="5"/>
      <c r="S26" s="11"/>
    </row>
    <row r="27" spans="1:19" ht="15">
      <c r="A27" s="104">
        <v>26</v>
      </c>
      <c r="B27" s="105" t="s">
        <v>118</v>
      </c>
      <c r="C27" s="61">
        <v>17434</v>
      </c>
      <c r="D27" s="61">
        <v>12338</v>
      </c>
      <c r="E27" s="61">
        <v>5096</v>
      </c>
      <c r="F27" s="84">
        <f t="shared" si="0"/>
        <v>0.707697602386142</v>
      </c>
      <c r="G27" s="84">
        <f t="shared" si="1"/>
        <v>0.29230239761385796</v>
      </c>
      <c r="I27" s="5"/>
      <c r="J27" s="11"/>
      <c r="R27" s="5"/>
      <c r="S27" s="11"/>
    </row>
    <row r="28" spans="1:19" ht="15">
      <c r="A28" s="104">
        <v>27</v>
      </c>
      <c r="B28" s="105" t="s">
        <v>119</v>
      </c>
      <c r="C28" s="61">
        <v>41436</v>
      </c>
      <c r="D28" s="61">
        <v>35362</v>
      </c>
      <c r="E28" s="61">
        <v>6074</v>
      </c>
      <c r="F28" s="84">
        <f t="shared" si="0"/>
        <v>0.8534124915532387</v>
      </c>
      <c r="G28" s="84">
        <f t="shared" si="1"/>
        <v>0.14658750844676127</v>
      </c>
      <c r="I28" s="5"/>
      <c r="J28" s="11"/>
      <c r="R28" s="5"/>
      <c r="S28" s="11"/>
    </row>
    <row r="29" spans="1:19" ht="15">
      <c r="A29" s="104">
        <v>28</v>
      </c>
      <c r="B29" s="105" t="s">
        <v>120</v>
      </c>
      <c r="C29" s="61">
        <v>8696</v>
      </c>
      <c r="D29" s="61">
        <v>6995</v>
      </c>
      <c r="E29" s="61">
        <v>1701</v>
      </c>
      <c r="F29" s="84">
        <f t="shared" si="0"/>
        <v>0.8043928242870285</v>
      </c>
      <c r="G29" s="84">
        <f t="shared" si="1"/>
        <v>0.19560717571297148</v>
      </c>
      <c r="I29" s="5"/>
      <c r="J29" s="11"/>
      <c r="R29" s="5"/>
      <c r="S29" s="11"/>
    </row>
    <row r="30" spans="1:19" ht="15">
      <c r="A30" s="104">
        <v>29</v>
      </c>
      <c r="B30" s="105" t="s">
        <v>121</v>
      </c>
      <c r="C30" s="61">
        <v>2484</v>
      </c>
      <c r="D30" s="61">
        <v>2061</v>
      </c>
      <c r="E30" s="61">
        <v>423</v>
      </c>
      <c r="F30" s="84">
        <f t="shared" si="0"/>
        <v>0.8297101449275363</v>
      </c>
      <c r="G30" s="84">
        <f t="shared" si="1"/>
        <v>0.17028985507246377</v>
      </c>
      <c r="I30" s="5"/>
      <c r="J30" s="11"/>
      <c r="R30" s="5"/>
      <c r="S30" s="11"/>
    </row>
    <row r="31" spans="1:19" ht="15">
      <c r="A31" s="104">
        <v>30</v>
      </c>
      <c r="B31" s="105" t="s">
        <v>122</v>
      </c>
      <c r="C31" s="61">
        <v>3049</v>
      </c>
      <c r="D31" s="61">
        <v>2778</v>
      </c>
      <c r="E31" s="61">
        <v>271</v>
      </c>
      <c r="F31" s="84">
        <f t="shared" si="0"/>
        <v>0.9111183994752378</v>
      </c>
      <c r="G31" s="84">
        <f t="shared" si="1"/>
        <v>0.08888160052476221</v>
      </c>
      <c r="I31" s="5"/>
      <c r="J31" s="11"/>
      <c r="R31" s="5"/>
      <c r="S31" s="11"/>
    </row>
    <row r="32" spans="1:19" ht="15">
      <c r="A32" s="104">
        <v>31</v>
      </c>
      <c r="B32" s="105" t="s">
        <v>123</v>
      </c>
      <c r="C32" s="61">
        <v>37024</v>
      </c>
      <c r="D32" s="61">
        <v>29956</v>
      </c>
      <c r="E32" s="61">
        <v>7068</v>
      </c>
      <c r="F32" s="84">
        <f t="shared" si="0"/>
        <v>0.8090968020743302</v>
      </c>
      <c r="G32" s="84">
        <f t="shared" si="1"/>
        <v>0.19090319792566984</v>
      </c>
      <c r="I32" s="5"/>
      <c r="J32" s="11"/>
      <c r="R32" s="5"/>
      <c r="S32" s="11"/>
    </row>
    <row r="33" spans="1:7" ht="15">
      <c r="A33" s="104">
        <v>32</v>
      </c>
      <c r="B33" s="105" t="s">
        <v>124</v>
      </c>
      <c r="C33" s="61">
        <v>10220</v>
      </c>
      <c r="D33" s="61">
        <v>7882</v>
      </c>
      <c r="E33" s="61">
        <v>2338</v>
      </c>
      <c r="F33" s="84">
        <f t="shared" si="0"/>
        <v>0.7712328767123288</v>
      </c>
      <c r="G33" s="84">
        <f t="shared" si="1"/>
        <v>0.22876712328767124</v>
      </c>
    </row>
    <row r="34" spans="1:7" ht="15">
      <c r="A34" s="104">
        <v>33</v>
      </c>
      <c r="B34" s="105" t="s">
        <v>125</v>
      </c>
      <c r="C34" s="61">
        <v>41686</v>
      </c>
      <c r="D34" s="61">
        <v>33356</v>
      </c>
      <c r="E34" s="61">
        <v>8330</v>
      </c>
      <c r="F34" s="84">
        <f t="shared" si="0"/>
        <v>0.8001727198579859</v>
      </c>
      <c r="G34" s="84">
        <f t="shared" si="1"/>
        <v>0.19982728014201412</v>
      </c>
    </row>
    <row r="35" spans="1:7" ht="15">
      <c r="A35" s="104">
        <v>34</v>
      </c>
      <c r="B35" s="105" t="s">
        <v>126</v>
      </c>
      <c r="C35" s="61">
        <v>489438</v>
      </c>
      <c r="D35" s="61">
        <v>365011</v>
      </c>
      <c r="E35" s="61">
        <v>124427</v>
      </c>
      <c r="F35" s="84">
        <f t="shared" si="0"/>
        <v>0.7457757673086275</v>
      </c>
      <c r="G35" s="84">
        <f t="shared" si="1"/>
        <v>0.25422423269137256</v>
      </c>
    </row>
    <row r="36" spans="1:7" ht="15">
      <c r="A36" s="104">
        <v>35</v>
      </c>
      <c r="B36" s="105" t="s">
        <v>127</v>
      </c>
      <c r="C36" s="61">
        <v>114733</v>
      </c>
      <c r="D36" s="61">
        <v>83414</v>
      </c>
      <c r="E36" s="61">
        <v>31319</v>
      </c>
      <c r="F36" s="84">
        <f t="shared" si="0"/>
        <v>0.7270270976963907</v>
      </c>
      <c r="G36" s="84">
        <f t="shared" si="1"/>
        <v>0.27297290230360927</v>
      </c>
    </row>
    <row r="37" spans="1:7" ht="15">
      <c r="A37" s="104">
        <v>36</v>
      </c>
      <c r="B37" s="105" t="s">
        <v>128</v>
      </c>
      <c r="C37" s="61">
        <v>4305</v>
      </c>
      <c r="D37" s="61">
        <v>3756</v>
      </c>
      <c r="E37" s="61">
        <v>549</v>
      </c>
      <c r="F37" s="84">
        <f t="shared" si="0"/>
        <v>0.8724738675958188</v>
      </c>
      <c r="G37" s="84">
        <f t="shared" si="1"/>
        <v>0.12752613240418118</v>
      </c>
    </row>
    <row r="38" spans="1:7" ht="15">
      <c r="A38" s="104">
        <v>37</v>
      </c>
      <c r="B38" s="105" t="s">
        <v>129</v>
      </c>
      <c r="C38" s="61">
        <v>8660</v>
      </c>
      <c r="D38" s="61">
        <v>7066</v>
      </c>
      <c r="E38" s="61">
        <v>1594</v>
      </c>
      <c r="F38" s="84">
        <f t="shared" si="0"/>
        <v>0.8159353348729792</v>
      </c>
      <c r="G38" s="84">
        <f t="shared" si="1"/>
        <v>0.1840646651270208</v>
      </c>
    </row>
    <row r="39" spans="1:7" ht="15">
      <c r="A39" s="104">
        <v>38</v>
      </c>
      <c r="B39" s="105" t="s">
        <v>130</v>
      </c>
      <c r="C39" s="61">
        <v>29338</v>
      </c>
      <c r="D39" s="61">
        <v>22927</v>
      </c>
      <c r="E39" s="61">
        <v>6411</v>
      </c>
      <c r="F39" s="84">
        <f t="shared" si="0"/>
        <v>0.7814779466902992</v>
      </c>
      <c r="G39" s="84">
        <f t="shared" si="1"/>
        <v>0.21852205330970073</v>
      </c>
    </row>
    <row r="40" spans="1:7" ht="15">
      <c r="A40" s="104">
        <v>39</v>
      </c>
      <c r="B40" s="105" t="s">
        <v>131</v>
      </c>
      <c r="C40" s="61">
        <v>9201</v>
      </c>
      <c r="D40" s="61">
        <v>6876</v>
      </c>
      <c r="E40" s="61">
        <v>2325</v>
      </c>
      <c r="F40" s="84">
        <f t="shared" si="0"/>
        <v>0.7473100749918488</v>
      </c>
      <c r="G40" s="84">
        <f t="shared" si="1"/>
        <v>0.2526899250081513</v>
      </c>
    </row>
    <row r="41" spans="1:7" ht="15">
      <c r="A41" s="104">
        <v>40</v>
      </c>
      <c r="B41" s="105" t="s">
        <v>132</v>
      </c>
      <c r="C41" s="61">
        <v>5089</v>
      </c>
      <c r="D41" s="61">
        <v>4015</v>
      </c>
      <c r="E41" s="61">
        <v>1074</v>
      </c>
      <c r="F41" s="84">
        <f t="shared" si="0"/>
        <v>0.7889565730005895</v>
      </c>
      <c r="G41" s="84">
        <f t="shared" si="1"/>
        <v>0.2110434269994105</v>
      </c>
    </row>
    <row r="42" spans="1:7" ht="15">
      <c r="A42" s="104">
        <v>41</v>
      </c>
      <c r="B42" s="105" t="s">
        <v>133</v>
      </c>
      <c r="C42" s="61">
        <v>34460</v>
      </c>
      <c r="D42" s="61">
        <v>25503</v>
      </c>
      <c r="E42" s="61">
        <v>8957</v>
      </c>
      <c r="F42" s="84">
        <f t="shared" si="0"/>
        <v>0.7400754497968659</v>
      </c>
      <c r="G42" s="84">
        <f t="shared" si="1"/>
        <v>0.25992455020313404</v>
      </c>
    </row>
    <row r="43" spans="1:7" ht="15">
      <c r="A43" s="104">
        <v>42</v>
      </c>
      <c r="B43" s="105" t="s">
        <v>134</v>
      </c>
      <c r="C43" s="61">
        <v>56712</v>
      </c>
      <c r="D43" s="61">
        <v>48422</v>
      </c>
      <c r="E43" s="61">
        <v>8290</v>
      </c>
      <c r="F43" s="84">
        <f t="shared" si="0"/>
        <v>0.8538228240936663</v>
      </c>
      <c r="G43" s="84">
        <f t="shared" si="1"/>
        <v>0.14617717590633375</v>
      </c>
    </row>
    <row r="44" spans="1:7" ht="15">
      <c r="A44" s="104">
        <v>43</v>
      </c>
      <c r="B44" s="105" t="s">
        <v>135</v>
      </c>
      <c r="C44" s="61">
        <v>11785</v>
      </c>
      <c r="D44" s="61">
        <v>9061</v>
      </c>
      <c r="E44" s="61">
        <v>2724</v>
      </c>
      <c r="F44" s="84">
        <f t="shared" si="0"/>
        <v>0.7688587187102248</v>
      </c>
      <c r="G44" s="84">
        <f t="shared" si="1"/>
        <v>0.23114128128977512</v>
      </c>
    </row>
    <row r="45" spans="1:7" ht="15">
      <c r="A45" s="104">
        <v>44</v>
      </c>
      <c r="B45" s="105" t="s">
        <v>136</v>
      </c>
      <c r="C45" s="61">
        <v>14958</v>
      </c>
      <c r="D45" s="61">
        <v>12565</v>
      </c>
      <c r="E45" s="61">
        <v>2393</v>
      </c>
      <c r="F45" s="84">
        <f t="shared" si="0"/>
        <v>0.840018719080091</v>
      </c>
      <c r="G45" s="84">
        <f t="shared" si="1"/>
        <v>0.15998128091990907</v>
      </c>
    </row>
    <row r="46" spans="1:7" ht="15">
      <c r="A46" s="104">
        <v>45</v>
      </c>
      <c r="B46" s="105" t="s">
        <v>137</v>
      </c>
      <c r="C46" s="61">
        <v>34350</v>
      </c>
      <c r="D46" s="61">
        <v>27672</v>
      </c>
      <c r="E46" s="61">
        <v>6678</v>
      </c>
      <c r="F46" s="84">
        <f t="shared" si="0"/>
        <v>0.8055895196506551</v>
      </c>
      <c r="G46" s="84">
        <f t="shared" si="1"/>
        <v>0.19441048034934497</v>
      </c>
    </row>
    <row r="47" spans="1:7" ht="15">
      <c r="A47" s="104">
        <v>46</v>
      </c>
      <c r="B47" s="105" t="s">
        <v>138</v>
      </c>
      <c r="C47" s="61">
        <v>21229</v>
      </c>
      <c r="D47" s="61">
        <v>17759</v>
      </c>
      <c r="E47" s="61">
        <v>3470</v>
      </c>
      <c r="F47" s="84">
        <f t="shared" si="0"/>
        <v>0.8365443497103019</v>
      </c>
      <c r="G47" s="84">
        <f t="shared" si="1"/>
        <v>0.16345565028969805</v>
      </c>
    </row>
    <row r="48" spans="1:7" ht="15">
      <c r="A48" s="104">
        <v>47</v>
      </c>
      <c r="B48" s="105" t="s">
        <v>139</v>
      </c>
      <c r="C48" s="61">
        <v>9522</v>
      </c>
      <c r="D48" s="61">
        <v>8257</v>
      </c>
      <c r="E48" s="61">
        <v>1265</v>
      </c>
      <c r="F48" s="84">
        <f t="shared" si="0"/>
        <v>0.8671497584541062</v>
      </c>
      <c r="G48" s="84">
        <f t="shared" si="1"/>
        <v>0.13285024154589373</v>
      </c>
    </row>
    <row r="49" spans="1:7" ht="15">
      <c r="A49" s="104">
        <v>48</v>
      </c>
      <c r="B49" s="105" t="s">
        <v>140</v>
      </c>
      <c r="C49" s="61">
        <v>36411</v>
      </c>
      <c r="D49" s="61">
        <v>27591</v>
      </c>
      <c r="E49" s="61">
        <v>8820</v>
      </c>
      <c r="F49" s="84">
        <f t="shared" si="0"/>
        <v>0.7577655104226745</v>
      </c>
      <c r="G49" s="84">
        <f t="shared" si="1"/>
        <v>0.24223448957732555</v>
      </c>
    </row>
    <row r="50" spans="1:7" ht="15">
      <c r="A50" s="104">
        <v>49</v>
      </c>
      <c r="B50" s="105" t="s">
        <v>141</v>
      </c>
      <c r="C50" s="61">
        <v>3904</v>
      </c>
      <c r="D50" s="61">
        <v>3558</v>
      </c>
      <c r="E50" s="61">
        <v>346</v>
      </c>
      <c r="F50" s="84">
        <f t="shared" si="0"/>
        <v>0.9113729508196722</v>
      </c>
      <c r="G50" s="84">
        <f t="shared" si="1"/>
        <v>0.08862704918032786</v>
      </c>
    </row>
    <row r="51" spans="1:7" ht="15">
      <c r="A51" s="104">
        <v>50</v>
      </c>
      <c r="B51" s="105" t="s">
        <v>142</v>
      </c>
      <c r="C51" s="61">
        <v>8812</v>
      </c>
      <c r="D51" s="61">
        <v>7432</v>
      </c>
      <c r="E51" s="61">
        <v>1380</v>
      </c>
      <c r="F51" s="84">
        <f t="shared" si="0"/>
        <v>0.8433953699500681</v>
      </c>
      <c r="G51" s="84">
        <f t="shared" si="1"/>
        <v>0.15660463004993191</v>
      </c>
    </row>
    <row r="52" spans="1:7" ht="15">
      <c r="A52" s="104">
        <v>51</v>
      </c>
      <c r="B52" s="105" t="s">
        <v>143</v>
      </c>
      <c r="C52" s="61">
        <v>8136</v>
      </c>
      <c r="D52" s="61">
        <v>6872</v>
      </c>
      <c r="E52" s="61">
        <v>1264</v>
      </c>
      <c r="F52" s="84">
        <f t="shared" si="0"/>
        <v>0.8446411012782694</v>
      </c>
      <c r="G52" s="84">
        <f t="shared" si="1"/>
        <v>0.1553588987217306</v>
      </c>
    </row>
    <row r="53" spans="1:7" ht="15">
      <c r="A53" s="104">
        <v>52</v>
      </c>
      <c r="B53" s="105" t="s">
        <v>144</v>
      </c>
      <c r="C53" s="61">
        <v>14901</v>
      </c>
      <c r="D53" s="61">
        <v>12161</v>
      </c>
      <c r="E53" s="61">
        <v>2740</v>
      </c>
      <c r="F53" s="84">
        <f t="shared" si="0"/>
        <v>0.8161197235084894</v>
      </c>
      <c r="G53" s="84">
        <f t="shared" si="1"/>
        <v>0.18388027649151065</v>
      </c>
    </row>
    <row r="54" spans="1:7" ht="15">
      <c r="A54" s="104">
        <v>53</v>
      </c>
      <c r="B54" s="105" t="s">
        <v>145</v>
      </c>
      <c r="C54" s="61">
        <v>7097</v>
      </c>
      <c r="D54" s="61">
        <v>5920</v>
      </c>
      <c r="E54" s="61">
        <v>1177</v>
      </c>
      <c r="F54" s="84">
        <f t="shared" si="0"/>
        <v>0.8341552768775539</v>
      </c>
      <c r="G54" s="84">
        <f t="shared" si="1"/>
        <v>0.1658447231224461</v>
      </c>
    </row>
    <row r="55" spans="1:7" ht="15">
      <c r="A55" s="104">
        <v>54</v>
      </c>
      <c r="B55" s="105" t="s">
        <v>146</v>
      </c>
      <c r="C55" s="61">
        <v>24508</v>
      </c>
      <c r="D55" s="61">
        <v>19156</v>
      </c>
      <c r="E55" s="61">
        <v>5352</v>
      </c>
      <c r="F55" s="84">
        <f t="shared" si="0"/>
        <v>0.7816223274032968</v>
      </c>
      <c r="G55" s="84">
        <f t="shared" si="1"/>
        <v>0.21837767259670313</v>
      </c>
    </row>
    <row r="56" spans="1:7" ht="15">
      <c r="A56" s="104">
        <v>55</v>
      </c>
      <c r="B56" s="105" t="s">
        <v>147</v>
      </c>
      <c r="C56" s="61">
        <v>28734</v>
      </c>
      <c r="D56" s="61">
        <v>21854</v>
      </c>
      <c r="E56" s="61">
        <v>6880</v>
      </c>
      <c r="F56" s="84">
        <f t="shared" si="0"/>
        <v>0.7605623999443168</v>
      </c>
      <c r="G56" s="84">
        <f t="shared" si="1"/>
        <v>0.23943760005568315</v>
      </c>
    </row>
    <row r="57" spans="1:7" ht="15">
      <c r="A57" s="104">
        <v>56</v>
      </c>
      <c r="B57" s="105" t="s">
        <v>148</v>
      </c>
      <c r="C57" s="61">
        <v>3109</v>
      </c>
      <c r="D57" s="61">
        <v>2922</v>
      </c>
      <c r="E57" s="61">
        <v>187</v>
      </c>
      <c r="F57" s="84">
        <f t="shared" si="0"/>
        <v>0.9398520424573817</v>
      </c>
      <c r="G57" s="84">
        <f t="shared" si="1"/>
        <v>0.0601479575426182</v>
      </c>
    </row>
    <row r="58" spans="1:7" ht="15">
      <c r="A58" s="104">
        <v>57</v>
      </c>
      <c r="B58" s="105" t="s">
        <v>149</v>
      </c>
      <c r="C58" s="61">
        <v>4571</v>
      </c>
      <c r="D58" s="61">
        <v>3467</v>
      </c>
      <c r="E58" s="61">
        <v>1104</v>
      </c>
      <c r="F58" s="84">
        <f t="shared" si="0"/>
        <v>0.7584773572522424</v>
      </c>
      <c r="G58" s="84">
        <f t="shared" si="1"/>
        <v>0.24152264274775762</v>
      </c>
    </row>
    <row r="59" spans="1:7" ht="15">
      <c r="A59" s="104">
        <v>58</v>
      </c>
      <c r="B59" s="105" t="s">
        <v>150</v>
      </c>
      <c r="C59" s="61">
        <v>11606</v>
      </c>
      <c r="D59" s="61">
        <v>9616</v>
      </c>
      <c r="E59" s="61">
        <v>1990</v>
      </c>
      <c r="F59" s="84">
        <f t="shared" si="0"/>
        <v>0.8285369636394968</v>
      </c>
      <c r="G59" s="84">
        <f t="shared" si="1"/>
        <v>0.1714630363605032</v>
      </c>
    </row>
    <row r="60" spans="1:7" ht="15">
      <c r="A60" s="104">
        <v>59</v>
      </c>
      <c r="B60" s="105" t="s">
        <v>151</v>
      </c>
      <c r="C60" s="61">
        <v>22504</v>
      </c>
      <c r="D60" s="61">
        <v>16777</v>
      </c>
      <c r="E60" s="61">
        <v>5727</v>
      </c>
      <c r="F60" s="84">
        <f t="shared" si="0"/>
        <v>0.7455119089939566</v>
      </c>
      <c r="G60" s="84">
        <f t="shared" si="1"/>
        <v>0.25448809100604336</v>
      </c>
    </row>
    <row r="61" spans="1:7" ht="15">
      <c r="A61" s="104">
        <v>60</v>
      </c>
      <c r="B61" s="105" t="s">
        <v>152</v>
      </c>
      <c r="C61" s="61">
        <v>11647</v>
      </c>
      <c r="D61" s="61">
        <v>9497</v>
      </c>
      <c r="E61" s="61">
        <v>2150</v>
      </c>
      <c r="F61" s="84">
        <f t="shared" si="0"/>
        <v>0.8154031080965055</v>
      </c>
      <c r="G61" s="84">
        <f t="shared" si="1"/>
        <v>0.18459689190349446</v>
      </c>
    </row>
    <row r="62" spans="1:7" ht="15">
      <c r="A62" s="104">
        <v>61</v>
      </c>
      <c r="B62" s="105" t="s">
        <v>153</v>
      </c>
      <c r="C62" s="61">
        <v>16872</v>
      </c>
      <c r="D62" s="61">
        <v>13758</v>
      </c>
      <c r="E62" s="61">
        <v>3114</v>
      </c>
      <c r="F62" s="84">
        <f t="shared" si="0"/>
        <v>0.8154338549075392</v>
      </c>
      <c r="G62" s="84">
        <f t="shared" si="1"/>
        <v>0.1845661450924609</v>
      </c>
    </row>
    <row r="63" spans="1:7" ht="15">
      <c r="A63" s="104">
        <v>62</v>
      </c>
      <c r="B63" s="105" t="s">
        <v>154</v>
      </c>
      <c r="C63" s="61">
        <v>1861</v>
      </c>
      <c r="D63" s="61">
        <v>1559</v>
      </c>
      <c r="E63" s="61">
        <v>302</v>
      </c>
      <c r="F63" s="84">
        <f t="shared" si="0"/>
        <v>0.8377216550241805</v>
      </c>
      <c r="G63" s="84">
        <f t="shared" si="1"/>
        <v>0.16227834497581944</v>
      </c>
    </row>
    <row r="64" spans="1:7" ht="15">
      <c r="A64" s="104">
        <v>63</v>
      </c>
      <c r="B64" s="105" t="s">
        <v>155</v>
      </c>
      <c r="C64" s="61">
        <v>27763</v>
      </c>
      <c r="D64" s="61">
        <v>25134</v>
      </c>
      <c r="E64" s="61">
        <v>2629</v>
      </c>
      <c r="F64" s="84">
        <f t="shared" si="0"/>
        <v>0.9053056225912185</v>
      </c>
      <c r="G64" s="84">
        <f t="shared" si="1"/>
        <v>0.09469437740878148</v>
      </c>
    </row>
    <row r="65" spans="1:7" ht="15">
      <c r="A65" s="104">
        <v>64</v>
      </c>
      <c r="B65" s="105" t="s">
        <v>156</v>
      </c>
      <c r="C65" s="61">
        <v>10866</v>
      </c>
      <c r="D65" s="61">
        <v>7950</v>
      </c>
      <c r="E65" s="61">
        <v>2916</v>
      </c>
      <c r="F65" s="84">
        <f t="shared" si="0"/>
        <v>0.7316399779127554</v>
      </c>
      <c r="G65" s="84">
        <f t="shared" si="1"/>
        <v>0.26836002208724463</v>
      </c>
    </row>
    <row r="66" spans="1:7" ht="15">
      <c r="A66" s="104">
        <v>65</v>
      </c>
      <c r="B66" s="105" t="s">
        <v>157</v>
      </c>
      <c r="C66" s="61">
        <v>11897</v>
      </c>
      <c r="D66" s="61">
        <v>10959</v>
      </c>
      <c r="E66" s="61">
        <v>938</v>
      </c>
      <c r="F66" s="84">
        <f t="shared" si="0"/>
        <v>0.9211565940993528</v>
      </c>
      <c r="G66" s="84">
        <f t="shared" si="1"/>
        <v>0.07884340590064723</v>
      </c>
    </row>
    <row r="67" spans="1:7" ht="15">
      <c r="A67" s="104">
        <v>66</v>
      </c>
      <c r="B67" s="105" t="s">
        <v>158</v>
      </c>
      <c r="C67" s="61">
        <v>9462</v>
      </c>
      <c r="D67" s="61">
        <v>8101</v>
      </c>
      <c r="E67" s="61">
        <v>1361</v>
      </c>
      <c r="F67" s="84">
        <f aca="true" t="shared" si="2" ref="F67:F83">D67/C67</f>
        <v>0.8561614880574931</v>
      </c>
      <c r="G67" s="84">
        <f aca="true" t="shared" si="3" ref="G67:G83">E67/C67</f>
        <v>0.14383851194250688</v>
      </c>
    </row>
    <row r="68" spans="1:7" ht="15">
      <c r="A68" s="104">
        <v>67</v>
      </c>
      <c r="B68" s="105" t="s">
        <v>159</v>
      </c>
      <c r="C68" s="61">
        <v>10659</v>
      </c>
      <c r="D68" s="61">
        <v>8038</v>
      </c>
      <c r="E68" s="61">
        <v>2621</v>
      </c>
      <c r="F68" s="84">
        <f t="shared" si="2"/>
        <v>0.7541045126184445</v>
      </c>
      <c r="G68" s="84">
        <f t="shared" si="3"/>
        <v>0.2458954873815555</v>
      </c>
    </row>
    <row r="69" spans="1:7" ht="15">
      <c r="A69" s="104">
        <v>68</v>
      </c>
      <c r="B69" s="105" t="s">
        <v>160</v>
      </c>
      <c r="C69" s="61">
        <v>9864</v>
      </c>
      <c r="D69" s="61">
        <v>8118</v>
      </c>
      <c r="E69" s="61">
        <v>1746</v>
      </c>
      <c r="F69" s="84">
        <f t="shared" si="2"/>
        <v>0.822992700729927</v>
      </c>
      <c r="G69" s="84">
        <f t="shared" si="3"/>
        <v>0.177007299270073</v>
      </c>
    </row>
    <row r="70" spans="1:7" ht="15">
      <c r="A70" s="104">
        <v>69</v>
      </c>
      <c r="B70" s="105" t="s">
        <v>161</v>
      </c>
      <c r="C70" s="61">
        <v>1531</v>
      </c>
      <c r="D70" s="61">
        <v>1343</v>
      </c>
      <c r="E70" s="61">
        <v>188</v>
      </c>
      <c r="F70" s="84">
        <f t="shared" si="2"/>
        <v>0.8772044415414761</v>
      </c>
      <c r="G70" s="84">
        <f t="shared" si="3"/>
        <v>0.12279555845852384</v>
      </c>
    </row>
    <row r="71" spans="1:7" ht="15">
      <c r="A71" s="104">
        <v>70</v>
      </c>
      <c r="B71" s="105" t="s">
        <v>162</v>
      </c>
      <c r="C71" s="61">
        <v>6045</v>
      </c>
      <c r="D71" s="61">
        <v>5039</v>
      </c>
      <c r="E71" s="61">
        <v>1006</v>
      </c>
      <c r="F71" s="84">
        <f t="shared" si="2"/>
        <v>0.8335814722911498</v>
      </c>
      <c r="G71" s="84">
        <f t="shared" si="3"/>
        <v>0.1664185277088503</v>
      </c>
    </row>
    <row r="72" spans="1:7" ht="15">
      <c r="A72" s="104">
        <v>71</v>
      </c>
      <c r="B72" s="105" t="s">
        <v>163</v>
      </c>
      <c r="C72" s="61">
        <v>5423</v>
      </c>
      <c r="D72" s="61">
        <v>4426</v>
      </c>
      <c r="E72" s="61">
        <v>997</v>
      </c>
      <c r="F72" s="84">
        <f t="shared" si="2"/>
        <v>0.8161534206158952</v>
      </c>
      <c r="G72" s="84">
        <f t="shared" si="3"/>
        <v>0.18384657938410473</v>
      </c>
    </row>
    <row r="73" spans="1:7" ht="15">
      <c r="A73" s="104">
        <v>72</v>
      </c>
      <c r="B73" s="105" t="s">
        <v>164</v>
      </c>
      <c r="C73" s="61">
        <v>5695</v>
      </c>
      <c r="D73" s="61">
        <v>5166</v>
      </c>
      <c r="E73" s="61">
        <v>529</v>
      </c>
      <c r="F73" s="84">
        <f t="shared" si="2"/>
        <v>0.9071115013169447</v>
      </c>
      <c r="G73" s="84">
        <f t="shared" si="3"/>
        <v>0.0928884986830553</v>
      </c>
    </row>
    <row r="74" spans="1:7" ht="15">
      <c r="A74" s="104">
        <v>73</v>
      </c>
      <c r="B74" s="105" t="s">
        <v>165</v>
      </c>
      <c r="C74" s="61">
        <v>4831</v>
      </c>
      <c r="D74" s="61">
        <v>4516</v>
      </c>
      <c r="E74" s="61">
        <v>315</v>
      </c>
      <c r="F74" s="84">
        <f t="shared" si="2"/>
        <v>0.9347961084661561</v>
      </c>
      <c r="G74" s="84">
        <f t="shared" si="3"/>
        <v>0.06520389153384393</v>
      </c>
    </row>
    <row r="75" spans="1:7" ht="15">
      <c r="A75" s="104">
        <v>74</v>
      </c>
      <c r="B75" s="105" t="s">
        <v>166</v>
      </c>
      <c r="C75" s="61">
        <v>3903</v>
      </c>
      <c r="D75" s="61">
        <v>2996</v>
      </c>
      <c r="E75" s="61">
        <v>907</v>
      </c>
      <c r="F75" s="84">
        <f t="shared" si="2"/>
        <v>0.7676146553932872</v>
      </c>
      <c r="G75" s="84">
        <f t="shared" si="3"/>
        <v>0.23238534460671278</v>
      </c>
    </row>
    <row r="76" spans="1:7" ht="15">
      <c r="A76" s="104">
        <v>75</v>
      </c>
      <c r="B76" s="105" t="s">
        <v>167</v>
      </c>
      <c r="C76" s="61">
        <v>1871</v>
      </c>
      <c r="D76" s="61">
        <v>1656</v>
      </c>
      <c r="E76" s="61">
        <v>215</v>
      </c>
      <c r="F76" s="84">
        <f t="shared" si="2"/>
        <v>0.8850881881346874</v>
      </c>
      <c r="G76" s="84">
        <f t="shared" si="3"/>
        <v>0.11491181186531267</v>
      </c>
    </row>
    <row r="77" spans="1:7" ht="15">
      <c r="A77" s="104">
        <v>76</v>
      </c>
      <c r="B77" s="105" t="s">
        <v>168</v>
      </c>
      <c r="C77" s="61">
        <v>3430</v>
      </c>
      <c r="D77" s="61">
        <v>2984</v>
      </c>
      <c r="E77" s="61">
        <v>446</v>
      </c>
      <c r="F77" s="84">
        <f t="shared" si="2"/>
        <v>0.8699708454810495</v>
      </c>
      <c r="G77" s="84">
        <f t="shared" si="3"/>
        <v>0.13002915451895045</v>
      </c>
    </row>
    <row r="78" spans="1:7" ht="15">
      <c r="A78" s="104">
        <v>77</v>
      </c>
      <c r="B78" s="105" t="s">
        <v>169</v>
      </c>
      <c r="C78" s="61">
        <v>6645</v>
      </c>
      <c r="D78" s="61">
        <v>4859</v>
      </c>
      <c r="E78" s="61">
        <v>1786</v>
      </c>
      <c r="F78" s="84">
        <f t="shared" si="2"/>
        <v>0.7312264860797593</v>
      </c>
      <c r="G78" s="84">
        <f t="shared" si="3"/>
        <v>0.2687735139202408</v>
      </c>
    </row>
    <row r="79" spans="1:7" ht="15">
      <c r="A79" s="104">
        <v>78</v>
      </c>
      <c r="B79" s="105" t="s">
        <v>170</v>
      </c>
      <c r="C79" s="61">
        <v>4438</v>
      </c>
      <c r="D79" s="61">
        <v>3249</v>
      </c>
      <c r="E79" s="61">
        <v>1189</v>
      </c>
      <c r="F79" s="84">
        <f t="shared" si="2"/>
        <v>0.7320865254619198</v>
      </c>
      <c r="G79" s="84">
        <f t="shared" si="3"/>
        <v>0.26791347453808023</v>
      </c>
    </row>
    <row r="80" spans="1:7" ht="15">
      <c r="A80" s="104">
        <v>79</v>
      </c>
      <c r="B80" s="105" t="s">
        <v>171</v>
      </c>
      <c r="C80" s="61">
        <v>3416</v>
      </c>
      <c r="D80" s="61">
        <v>3009</v>
      </c>
      <c r="E80" s="61">
        <v>407</v>
      </c>
      <c r="F80" s="84">
        <f t="shared" si="2"/>
        <v>0.8808548009367682</v>
      </c>
      <c r="G80" s="84">
        <f t="shared" si="3"/>
        <v>0.11914519906323184</v>
      </c>
    </row>
    <row r="81" spans="1:7" ht="15">
      <c r="A81" s="104">
        <v>80</v>
      </c>
      <c r="B81" s="105" t="s">
        <v>172</v>
      </c>
      <c r="C81" s="61">
        <v>10411</v>
      </c>
      <c r="D81" s="61">
        <v>8360</v>
      </c>
      <c r="E81" s="61">
        <v>2051</v>
      </c>
      <c r="F81" s="84">
        <f t="shared" si="2"/>
        <v>0.8029968302756699</v>
      </c>
      <c r="G81" s="84">
        <f t="shared" si="3"/>
        <v>0.19700316972433005</v>
      </c>
    </row>
    <row r="82" spans="1:7" ht="15" thickBot="1">
      <c r="A82" s="104">
        <v>81</v>
      </c>
      <c r="B82" s="105" t="s">
        <v>173</v>
      </c>
      <c r="C82" s="61">
        <v>8147</v>
      </c>
      <c r="D82" s="61">
        <v>6450</v>
      </c>
      <c r="E82" s="61">
        <v>1697</v>
      </c>
      <c r="F82" s="84">
        <f t="shared" si="2"/>
        <v>0.7917024671658279</v>
      </c>
      <c r="G82" s="84">
        <f t="shared" si="3"/>
        <v>0.2082975328341721</v>
      </c>
    </row>
    <row r="83" spans="1:7" ht="15" thickBot="1">
      <c r="A83" s="134" t="s">
        <v>90</v>
      </c>
      <c r="B83" s="135"/>
      <c r="C83" s="89">
        <v>1949831</v>
      </c>
      <c r="D83" s="89">
        <v>1517176</v>
      </c>
      <c r="E83" s="89">
        <v>432655</v>
      </c>
      <c r="F83" s="91">
        <f t="shared" si="2"/>
        <v>0.7781064102478625</v>
      </c>
      <c r="G83" s="91">
        <f t="shared" si="3"/>
        <v>0.2218935897521375</v>
      </c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83"/>
  <sheetViews>
    <sheetView workbookViewId="0" topLeftCell="A70">
      <selection activeCell="B85" sqref="B85"/>
    </sheetView>
  </sheetViews>
  <sheetFormatPr defaultColWidth="9.140625" defaultRowHeight="15"/>
  <cols>
    <col min="1" max="1" width="9.140625" style="8" customWidth="1"/>
    <col min="2" max="2" width="18.421875" style="8" bestFit="1" customWidth="1"/>
    <col min="3" max="5" width="9.140625" style="8" customWidth="1"/>
    <col min="6" max="6" width="23.28125" style="8" bestFit="1" customWidth="1"/>
    <col min="7" max="7" width="23.421875" style="8" bestFit="1" customWidth="1"/>
    <col min="8" max="8" width="9.140625" style="10" customWidth="1"/>
    <col min="9" max="9" width="11.00390625" style="10" bestFit="1" customWidth="1"/>
    <col min="10" max="10" width="9.140625" style="10" customWidth="1"/>
    <col min="11" max="16" width="9.140625" style="8" customWidth="1"/>
    <col min="17" max="19" width="9.140625" style="10" customWidth="1"/>
    <col min="20" max="16384" width="9.140625" style="8" customWidth="1"/>
  </cols>
  <sheetData>
    <row r="1" spans="1:7" ht="59.25" customHeight="1" thickBot="1">
      <c r="A1" s="4" t="s">
        <v>92</v>
      </c>
      <c r="B1" s="4" t="s">
        <v>175</v>
      </c>
      <c r="C1" s="32" t="s">
        <v>263</v>
      </c>
      <c r="D1" s="32" t="s">
        <v>264</v>
      </c>
      <c r="E1" s="32" t="s">
        <v>265</v>
      </c>
      <c r="F1" s="1" t="s">
        <v>291</v>
      </c>
      <c r="G1" s="132" t="s">
        <v>287</v>
      </c>
    </row>
    <row r="2" spans="1:27" ht="15">
      <c r="A2" s="102">
        <v>1</v>
      </c>
      <c r="B2" s="103" t="s">
        <v>93</v>
      </c>
      <c r="C2" s="136">
        <v>18536</v>
      </c>
      <c r="D2" s="138">
        <v>15466</v>
      </c>
      <c r="E2" s="136">
        <v>3070</v>
      </c>
      <c r="F2" s="83">
        <f>D2/C2</f>
        <v>0.8343763487268019</v>
      </c>
      <c r="G2" s="83">
        <f>E2/C2</f>
        <v>0.1656236512731981</v>
      </c>
      <c r="I2" s="49"/>
      <c r="J2" s="46"/>
      <c r="R2" s="49"/>
      <c r="S2" s="46"/>
      <c r="Z2" s="5"/>
      <c r="AA2" s="11"/>
    </row>
    <row r="3" spans="1:27" ht="15">
      <c r="A3" s="104">
        <v>2</v>
      </c>
      <c r="B3" s="105" t="s">
        <v>94</v>
      </c>
      <c r="C3" s="137">
        <v>6278</v>
      </c>
      <c r="D3" s="139">
        <v>5532</v>
      </c>
      <c r="E3" s="137">
        <v>746</v>
      </c>
      <c r="F3" s="84">
        <f aca="true" t="shared" si="0" ref="F3:F66">D3/C3</f>
        <v>0.8811723478814909</v>
      </c>
      <c r="G3" s="84">
        <f aca="true" t="shared" si="1" ref="G3:G66">E3/C3</f>
        <v>0.11882765211850908</v>
      </c>
      <c r="I3" s="49"/>
      <c r="J3" s="46"/>
      <c r="R3" s="49"/>
      <c r="S3" s="46"/>
      <c r="Z3" s="5"/>
      <c r="AA3" s="11"/>
    </row>
    <row r="4" spans="1:27" ht="15">
      <c r="A4" s="104">
        <v>3</v>
      </c>
      <c r="B4" s="105" t="s">
        <v>95</v>
      </c>
      <c r="C4" s="137">
        <v>18899</v>
      </c>
      <c r="D4" s="139">
        <v>16019</v>
      </c>
      <c r="E4" s="137">
        <v>2880</v>
      </c>
      <c r="F4" s="84">
        <f t="shared" si="0"/>
        <v>0.8476109847081856</v>
      </c>
      <c r="G4" s="84">
        <f t="shared" si="1"/>
        <v>0.1523890152918144</v>
      </c>
      <c r="I4" s="49"/>
      <c r="J4" s="46"/>
      <c r="R4" s="49"/>
      <c r="S4" s="46"/>
      <c r="Z4" s="5"/>
      <c r="AA4" s="11"/>
    </row>
    <row r="5" spans="1:27" ht="15">
      <c r="A5" s="104">
        <v>4</v>
      </c>
      <c r="B5" s="105" t="s">
        <v>96</v>
      </c>
      <c r="C5" s="137">
        <v>3786</v>
      </c>
      <c r="D5" s="139">
        <v>3603</v>
      </c>
      <c r="E5" s="137">
        <v>183</v>
      </c>
      <c r="F5" s="84">
        <f t="shared" si="0"/>
        <v>0.9516640253565769</v>
      </c>
      <c r="G5" s="84">
        <f t="shared" si="1"/>
        <v>0.04833597464342314</v>
      </c>
      <c r="I5" s="49"/>
      <c r="J5" s="46"/>
      <c r="R5" s="49"/>
      <c r="S5" s="46"/>
      <c r="Z5" s="5"/>
      <c r="AA5" s="11"/>
    </row>
    <row r="6" spans="1:27" ht="15">
      <c r="A6" s="104">
        <v>5</v>
      </c>
      <c r="B6" s="105" t="s">
        <v>97</v>
      </c>
      <c r="C6" s="137">
        <v>5908</v>
      </c>
      <c r="D6" s="139">
        <v>4527</v>
      </c>
      <c r="E6" s="137">
        <v>1381</v>
      </c>
      <c r="F6" s="84">
        <f t="shared" si="0"/>
        <v>0.766249153689912</v>
      </c>
      <c r="G6" s="84">
        <f t="shared" si="1"/>
        <v>0.23375084631008802</v>
      </c>
      <c r="I6" s="49"/>
      <c r="J6" s="46"/>
      <c r="R6" s="49"/>
      <c r="S6" s="46"/>
      <c r="Z6" s="5"/>
      <c r="AA6" s="11"/>
    </row>
    <row r="7" spans="1:27" ht="15">
      <c r="A7" s="104">
        <v>6</v>
      </c>
      <c r="B7" s="105" t="s">
        <v>98</v>
      </c>
      <c r="C7" s="137">
        <v>17237</v>
      </c>
      <c r="D7" s="139">
        <v>14453</v>
      </c>
      <c r="E7" s="137">
        <v>2784</v>
      </c>
      <c r="F7" s="84">
        <f t="shared" si="0"/>
        <v>0.8384869756918257</v>
      </c>
      <c r="G7" s="84">
        <f t="shared" si="1"/>
        <v>0.16151302430817427</v>
      </c>
      <c r="I7" s="49"/>
      <c r="J7" s="46"/>
      <c r="R7" s="49"/>
      <c r="S7" s="46"/>
      <c r="Z7" s="5"/>
      <c r="AA7" s="11"/>
    </row>
    <row r="8" spans="1:27" ht="15">
      <c r="A8" s="104">
        <v>7</v>
      </c>
      <c r="B8" s="105" t="s">
        <v>99</v>
      </c>
      <c r="C8" s="137">
        <v>42441</v>
      </c>
      <c r="D8" s="139">
        <v>36286</v>
      </c>
      <c r="E8" s="137">
        <v>6155</v>
      </c>
      <c r="F8" s="84">
        <f t="shared" si="0"/>
        <v>0.8549751419617823</v>
      </c>
      <c r="G8" s="84">
        <f t="shared" si="1"/>
        <v>0.14502485803821777</v>
      </c>
      <c r="I8" s="49"/>
      <c r="J8" s="46"/>
      <c r="R8" s="49"/>
      <c r="S8" s="46"/>
      <c r="Z8" s="5"/>
      <c r="AA8" s="11"/>
    </row>
    <row r="9" spans="1:27" ht="15">
      <c r="A9" s="104">
        <v>8</v>
      </c>
      <c r="B9" s="105" t="s">
        <v>100</v>
      </c>
      <c r="C9" s="137">
        <v>1614</v>
      </c>
      <c r="D9" s="139">
        <v>1330</v>
      </c>
      <c r="E9" s="137">
        <v>284</v>
      </c>
      <c r="F9" s="84">
        <f t="shared" si="0"/>
        <v>0.8240396530359355</v>
      </c>
      <c r="G9" s="84">
        <f t="shared" si="1"/>
        <v>0.17596034696406443</v>
      </c>
      <c r="I9" s="49"/>
      <c r="J9" s="46"/>
      <c r="R9" s="49"/>
      <c r="S9" s="46"/>
      <c r="Z9" s="5"/>
      <c r="AA9" s="11"/>
    </row>
    <row r="10" spans="1:27" ht="15">
      <c r="A10" s="104">
        <v>9</v>
      </c>
      <c r="B10" s="105" t="s">
        <v>101</v>
      </c>
      <c r="C10" s="137">
        <v>23411</v>
      </c>
      <c r="D10" s="139">
        <v>19440</v>
      </c>
      <c r="E10" s="137">
        <v>3971</v>
      </c>
      <c r="F10" s="84">
        <f t="shared" si="0"/>
        <v>0.8303788817222673</v>
      </c>
      <c r="G10" s="84">
        <f t="shared" si="1"/>
        <v>0.16962111827773269</v>
      </c>
      <c r="I10" s="49"/>
      <c r="J10" s="46"/>
      <c r="R10" s="49"/>
      <c r="S10" s="46"/>
      <c r="Z10" s="5"/>
      <c r="AA10" s="11"/>
    </row>
    <row r="11" spans="1:27" ht="15">
      <c r="A11" s="104">
        <v>10</v>
      </c>
      <c r="B11" s="105" t="s">
        <v>102</v>
      </c>
      <c r="C11" s="137">
        <v>27624</v>
      </c>
      <c r="D11" s="139">
        <v>21888</v>
      </c>
      <c r="E11" s="137">
        <v>5736</v>
      </c>
      <c r="F11" s="84">
        <f t="shared" si="0"/>
        <v>0.792354474370113</v>
      </c>
      <c r="G11" s="84">
        <f t="shared" si="1"/>
        <v>0.20764552562988706</v>
      </c>
      <c r="I11" s="49"/>
      <c r="J11" s="46"/>
      <c r="R11" s="49"/>
      <c r="S11" s="46"/>
      <c r="Z11" s="5"/>
      <c r="AA11" s="11"/>
    </row>
    <row r="12" spans="1:27" ht="15">
      <c r="A12" s="104">
        <v>11</v>
      </c>
      <c r="B12" s="105" t="s">
        <v>103</v>
      </c>
      <c r="C12" s="137">
        <v>2282</v>
      </c>
      <c r="D12" s="139">
        <v>1934</v>
      </c>
      <c r="E12" s="137">
        <v>348</v>
      </c>
      <c r="F12" s="84">
        <f t="shared" si="0"/>
        <v>0.8475021910604733</v>
      </c>
      <c r="G12" s="84">
        <f t="shared" si="1"/>
        <v>0.15249780893952672</v>
      </c>
      <c r="I12" s="49"/>
      <c r="J12" s="46"/>
      <c r="R12" s="49"/>
      <c r="S12" s="46"/>
      <c r="Z12" s="5"/>
      <c r="AA12" s="11"/>
    </row>
    <row r="13" spans="1:27" ht="15">
      <c r="A13" s="104">
        <v>12</v>
      </c>
      <c r="B13" s="105" t="s">
        <v>104</v>
      </c>
      <c r="C13" s="137">
        <v>1042</v>
      </c>
      <c r="D13" s="139">
        <v>992</v>
      </c>
      <c r="E13" s="137">
        <v>50</v>
      </c>
      <c r="F13" s="84">
        <f t="shared" si="0"/>
        <v>0.9520153550863724</v>
      </c>
      <c r="G13" s="84">
        <f t="shared" si="1"/>
        <v>0.04798464491362764</v>
      </c>
      <c r="I13" s="49"/>
      <c r="J13" s="46"/>
      <c r="R13" s="49"/>
      <c r="S13" s="46"/>
      <c r="Z13" s="5"/>
      <c r="AA13" s="11"/>
    </row>
    <row r="14" spans="1:27" ht="15">
      <c r="A14" s="104">
        <v>13</v>
      </c>
      <c r="B14" s="105" t="s">
        <v>105</v>
      </c>
      <c r="C14" s="137">
        <v>3314</v>
      </c>
      <c r="D14" s="139">
        <v>3101</v>
      </c>
      <c r="E14" s="137">
        <v>213</v>
      </c>
      <c r="F14" s="84">
        <f t="shared" si="0"/>
        <v>0.9357272178636089</v>
      </c>
      <c r="G14" s="84">
        <f t="shared" si="1"/>
        <v>0.06427278213639107</v>
      </c>
      <c r="I14" s="49"/>
      <c r="J14" s="46"/>
      <c r="R14" s="49"/>
      <c r="S14" s="46"/>
      <c r="Z14" s="5"/>
      <c r="AA14" s="11"/>
    </row>
    <row r="15" spans="1:27" ht="15">
      <c r="A15" s="104">
        <v>14</v>
      </c>
      <c r="B15" s="105" t="s">
        <v>106</v>
      </c>
      <c r="C15" s="137">
        <v>4238</v>
      </c>
      <c r="D15" s="137">
        <v>3146</v>
      </c>
      <c r="E15" s="137">
        <v>1092</v>
      </c>
      <c r="F15" s="84">
        <f t="shared" si="0"/>
        <v>0.7423312883435583</v>
      </c>
      <c r="G15" s="84">
        <f t="shared" si="1"/>
        <v>0.25766871165644173</v>
      </c>
      <c r="I15" s="49"/>
      <c r="J15" s="46"/>
      <c r="R15" s="49"/>
      <c r="S15" s="46"/>
      <c r="Z15" s="5"/>
      <c r="AA15" s="11"/>
    </row>
    <row r="16" spans="1:27" ht="15">
      <c r="A16" s="104">
        <v>15</v>
      </c>
      <c r="B16" s="105" t="s">
        <v>107</v>
      </c>
      <c r="C16" s="137">
        <v>8032</v>
      </c>
      <c r="D16" s="137">
        <v>5440</v>
      </c>
      <c r="E16" s="137">
        <v>2592</v>
      </c>
      <c r="F16" s="84">
        <f t="shared" si="0"/>
        <v>0.6772908366533864</v>
      </c>
      <c r="G16" s="84">
        <f t="shared" si="1"/>
        <v>0.32270916334661354</v>
      </c>
      <c r="I16" s="49"/>
      <c r="J16" s="46"/>
      <c r="R16" s="49"/>
      <c r="S16" s="46"/>
      <c r="Z16" s="5"/>
      <c r="AA16" s="11"/>
    </row>
    <row r="17" spans="1:7" ht="15">
      <c r="A17" s="104">
        <v>16</v>
      </c>
      <c r="B17" s="105" t="s">
        <v>108</v>
      </c>
      <c r="C17" s="137">
        <v>20989</v>
      </c>
      <c r="D17" s="137">
        <v>17340</v>
      </c>
      <c r="E17" s="137">
        <v>3649</v>
      </c>
      <c r="F17" s="84">
        <f t="shared" si="0"/>
        <v>0.8261470293963504</v>
      </c>
      <c r="G17" s="84">
        <f t="shared" si="1"/>
        <v>0.17385297060364954</v>
      </c>
    </row>
    <row r="18" spans="1:19" ht="15">
      <c r="A18" s="104">
        <v>17</v>
      </c>
      <c r="B18" s="105" t="s">
        <v>109</v>
      </c>
      <c r="C18" s="137">
        <v>12379</v>
      </c>
      <c r="D18" s="137">
        <v>9236</v>
      </c>
      <c r="E18" s="137">
        <v>3143</v>
      </c>
      <c r="F18" s="84">
        <f t="shared" si="0"/>
        <v>0.746102269973342</v>
      </c>
      <c r="G18" s="84">
        <f t="shared" si="1"/>
        <v>0.25389773002665805</v>
      </c>
      <c r="I18" s="5"/>
      <c r="J18" s="11"/>
      <c r="R18" s="5"/>
      <c r="S18" s="11"/>
    </row>
    <row r="19" spans="1:19" ht="15">
      <c r="A19" s="104">
        <v>18</v>
      </c>
      <c r="B19" s="105" t="s">
        <v>110</v>
      </c>
      <c r="C19" s="137">
        <v>4597</v>
      </c>
      <c r="D19" s="137">
        <v>3938</v>
      </c>
      <c r="E19" s="137">
        <v>659</v>
      </c>
      <c r="F19" s="84">
        <f t="shared" si="0"/>
        <v>0.8566456384598651</v>
      </c>
      <c r="G19" s="84">
        <f t="shared" si="1"/>
        <v>0.14335436154013487</v>
      </c>
      <c r="I19" s="5"/>
      <c r="J19" s="11"/>
      <c r="R19" s="5"/>
      <c r="S19" s="11"/>
    </row>
    <row r="20" spans="1:19" ht="15">
      <c r="A20" s="104">
        <v>19</v>
      </c>
      <c r="B20" s="105" t="s">
        <v>111</v>
      </c>
      <c r="C20" s="137">
        <v>8951</v>
      </c>
      <c r="D20" s="137">
        <v>7231</v>
      </c>
      <c r="E20" s="137">
        <v>1720</v>
      </c>
      <c r="F20" s="84">
        <f t="shared" si="0"/>
        <v>0.8078426991397609</v>
      </c>
      <c r="G20" s="84">
        <f t="shared" si="1"/>
        <v>0.19215730086023908</v>
      </c>
      <c r="I20" s="5"/>
      <c r="J20" s="11"/>
      <c r="R20" s="5"/>
      <c r="S20" s="11"/>
    </row>
    <row r="21" spans="1:19" ht="15">
      <c r="A21" s="104">
        <v>20</v>
      </c>
      <c r="B21" s="105" t="s">
        <v>112</v>
      </c>
      <c r="C21" s="137">
        <v>18350</v>
      </c>
      <c r="D21" s="137">
        <v>12977</v>
      </c>
      <c r="E21" s="137">
        <v>5373</v>
      </c>
      <c r="F21" s="84">
        <f t="shared" si="0"/>
        <v>0.7071934604904632</v>
      </c>
      <c r="G21" s="84">
        <f t="shared" si="1"/>
        <v>0.2928065395095368</v>
      </c>
      <c r="I21" s="5"/>
      <c r="J21" s="11"/>
      <c r="R21" s="5"/>
      <c r="S21" s="11"/>
    </row>
    <row r="22" spans="1:19" ht="15">
      <c r="A22" s="104">
        <v>21</v>
      </c>
      <c r="B22" s="105" t="s">
        <v>113</v>
      </c>
      <c r="C22" s="137">
        <v>7760</v>
      </c>
      <c r="D22" s="137">
        <v>7421</v>
      </c>
      <c r="E22" s="137">
        <v>339</v>
      </c>
      <c r="F22" s="84">
        <f t="shared" si="0"/>
        <v>0.9563144329896908</v>
      </c>
      <c r="G22" s="84">
        <f t="shared" si="1"/>
        <v>0.043685567010309276</v>
      </c>
      <c r="I22" s="5"/>
      <c r="J22" s="11"/>
      <c r="R22" s="5"/>
      <c r="S22" s="11"/>
    </row>
    <row r="23" spans="1:19" ht="15">
      <c r="A23" s="104">
        <v>22</v>
      </c>
      <c r="B23" s="105" t="s">
        <v>114</v>
      </c>
      <c r="C23" s="137">
        <v>10204</v>
      </c>
      <c r="D23" s="137">
        <v>8596</v>
      </c>
      <c r="E23" s="137">
        <v>1608</v>
      </c>
      <c r="F23" s="84">
        <f t="shared" si="0"/>
        <v>0.8424147393179146</v>
      </c>
      <c r="G23" s="84">
        <f t="shared" si="1"/>
        <v>0.15758526068208545</v>
      </c>
      <c r="I23" s="5"/>
      <c r="J23" s="11"/>
      <c r="R23" s="5"/>
      <c r="S23" s="11"/>
    </row>
    <row r="24" spans="1:19" ht="15">
      <c r="A24" s="104">
        <v>23</v>
      </c>
      <c r="B24" s="105" t="s">
        <v>115</v>
      </c>
      <c r="C24" s="137">
        <v>6628</v>
      </c>
      <c r="D24" s="137">
        <v>5846</v>
      </c>
      <c r="E24" s="137">
        <v>782</v>
      </c>
      <c r="F24" s="84">
        <f t="shared" si="0"/>
        <v>0.8820156910078455</v>
      </c>
      <c r="G24" s="84">
        <f t="shared" si="1"/>
        <v>0.1179843089921545</v>
      </c>
      <c r="I24" s="5"/>
      <c r="J24" s="11"/>
      <c r="R24" s="5"/>
      <c r="S24" s="11"/>
    </row>
    <row r="25" spans="1:19" ht="15">
      <c r="A25" s="104">
        <v>24</v>
      </c>
      <c r="B25" s="105" t="s">
        <v>116</v>
      </c>
      <c r="C25" s="137">
        <v>4824</v>
      </c>
      <c r="D25" s="137">
        <v>4114</v>
      </c>
      <c r="E25" s="137">
        <v>710</v>
      </c>
      <c r="F25" s="84">
        <f t="shared" si="0"/>
        <v>0.8528192371475953</v>
      </c>
      <c r="G25" s="84">
        <f t="shared" si="1"/>
        <v>0.14718076285240464</v>
      </c>
      <c r="I25" s="5"/>
      <c r="J25" s="11"/>
      <c r="R25" s="5"/>
      <c r="S25" s="11"/>
    </row>
    <row r="26" spans="1:19" ht="15">
      <c r="A26" s="104">
        <v>25</v>
      </c>
      <c r="B26" s="105" t="s">
        <v>117</v>
      </c>
      <c r="C26" s="137">
        <v>8124</v>
      </c>
      <c r="D26" s="137">
        <v>7676</v>
      </c>
      <c r="E26" s="137">
        <v>448</v>
      </c>
      <c r="F26" s="84">
        <f t="shared" si="0"/>
        <v>0.9448547513540128</v>
      </c>
      <c r="G26" s="84">
        <f t="shared" si="1"/>
        <v>0.055145248645987195</v>
      </c>
      <c r="I26" s="5"/>
      <c r="J26" s="11"/>
      <c r="R26" s="5"/>
      <c r="S26" s="11"/>
    </row>
    <row r="27" spans="1:19" ht="15">
      <c r="A27" s="104">
        <v>26</v>
      </c>
      <c r="B27" s="105" t="s">
        <v>118</v>
      </c>
      <c r="C27" s="137">
        <v>7193</v>
      </c>
      <c r="D27" s="137">
        <v>5911</v>
      </c>
      <c r="E27" s="137">
        <v>1282</v>
      </c>
      <c r="F27" s="84">
        <f t="shared" si="0"/>
        <v>0.8217711664117893</v>
      </c>
      <c r="G27" s="84">
        <f t="shared" si="1"/>
        <v>0.17822883358821076</v>
      </c>
      <c r="I27" s="5"/>
      <c r="J27" s="11"/>
      <c r="R27" s="5"/>
      <c r="S27" s="11"/>
    </row>
    <row r="28" spans="1:19" ht="15">
      <c r="A28" s="104">
        <v>27</v>
      </c>
      <c r="B28" s="105" t="s">
        <v>119</v>
      </c>
      <c r="C28" s="137">
        <v>17457</v>
      </c>
      <c r="D28" s="137">
        <v>15678</v>
      </c>
      <c r="E28" s="137">
        <v>1779</v>
      </c>
      <c r="F28" s="84">
        <f t="shared" si="0"/>
        <v>0.8980924557484103</v>
      </c>
      <c r="G28" s="84">
        <f t="shared" si="1"/>
        <v>0.10190754425158963</v>
      </c>
      <c r="I28" s="5"/>
      <c r="J28" s="11"/>
      <c r="R28" s="5"/>
      <c r="S28" s="11"/>
    </row>
    <row r="29" spans="1:19" ht="15">
      <c r="A29" s="104">
        <v>28</v>
      </c>
      <c r="B29" s="105" t="s">
        <v>120</v>
      </c>
      <c r="C29" s="137">
        <v>8984</v>
      </c>
      <c r="D29" s="137">
        <v>6584</v>
      </c>
      <c r="E29" s="137">
        <v>2400</v>
      </c>
      <c r="F29" s="84">
        <f t="shared" si="0"/>
        <v>0.7328584149599288</v>
      </c>
      <c r="G29" s="84">
        <f t="shared" si="1"/>
        <v>0.26714158504007124</v>
      </c>
      <c r="I29" s="5"/>
      <c r="J29" s="11"/>
      <c r="R29" s="5"/>
      <c r="S29" s="11"/>
    </row>
    <row r="30" spans="1:19" ht="15">
      <c r="A30" s="104">
        <v>29</v>
      </c>
      <c r="B30" s="105" t="s">
        <v>121</v>
      </c>
      <c r="C30" s="137">
        <v>2978</v>
      </c>
      <c r="D30" s="137">
        <v>2302</v>
      </c>
      <c r="E30" s="137">
        <v>676</v>
      </c>
      <c r="F30" s="84">
        <f t="shared" si="0"/>
        <v>0.7730020147750168</v>
      </c>
      <c r="G30" s="84">
        <f t="shared" si="1"/>
        <v>0.2269979852249832</v>
      </c>
      <c r="I30" s="5"/>
      <c r="J30" s="11"/>
      <c r="R30" s="5"/>
      <c r="S30" s="11"/>
    </row>
    <row r="31" spans="1:19" ht="15">
      <c r="A31" s="104">
        <v>30</v>
      </c>
      <c r="B31" s="105" t="s">
        <v>122</v>
      </c>
      <c r="C31" s="137">
        <v>1759</v>
      </c>
      <c r="D31" s="137">
        <v>1558</v>
      </c>
      <c r="E31" s="137">
        <v>201</v>
      </c>
      <c r="F31" s="84">
        <f t="shared" si="0"/>
        <v>0.885730528709494</v>
      </c>
      <c r="G31" s="84">
        <f t="shared" si="1"/>
        <v>0.11426947129050596</v>
      </c>
      <c r="I31" s="5"/>
      <c r="J31" s="11"/>
      <c r="R31" s="5"/>
      <c r="S31" s="11"/>
    </row>
    <row r="32" spans="1:19" ht="15">
      <c r="A32" s="104">
        <v>31</v>
      </c>
      <c r="B32" s="105" t="s">
        <v>123</v>
      </c>
      <c r="C32" s="137">
        <v>25153</v>
      </c>
      <c r="D32" s="137">
        <v>21139</v>
      </c>
      <c r="E32" s="137">
        <v>4014</v>
      </c>
      <c r="F32" s="84">
        <f t="shared" si="0"/>
        <v>0.8404166501013796</v>
      </c>
      <c r="G32" s="84">
        <f t="shared" si="1"/>
        <v>0.15958334989862044</v>
      </c>
      <c r="I32" s="5"/>
      <c r="J32" s="11"/>
      <c r="R32" s="5"/>
      <c r="S32" s="11"/>
    </row>
    <row r="33" spans="1:7" ht="15">
      <c r="A33" s="104">
        <v>32</v>
      </c>
      <c r="B33" s="105" t="s">
        <v>124</v>
      </c>
      <c r="C33" s="137">
        <v>6741</v>
      </c>
      <c r="D33" s="137">
        <v>5291</v>
      </c>
      <c r="E33" s="137">
        <v>1450</v>
      </c>
      <c r="F33" s="84">
        <f t="shared" si="0"/>
        <v>0.7848983830292241</v>
      </c>
      <c r="G33" s="84">
        <f t="shared" si="1"/>
        <v>0.21510161697077584</v>
      </c>
    </row>
    <row r="34" spans="1:7" ht="15">
      <c r="A34" s="104">
        <v>33</v>
      </c>
      <c r="B34" s="105" t="s">
        <v>125</v>
      </c>
      <c r="C34" s="137">
        <v>34586</v>
      </c>
      <c r="D34" s="137">
        <v>30279</v>
      </c>
      <c r="E34" s="137">
        <v>4307</v>
      </c>
      <c r="F34" s="84">
        <f t="shared" si="0"/>
        <v>0.8754698432891922</v>
      </c>
      <c r="G34" s="84">
        <f t="shared" si="1"/>
        <v>0.12453015671080785</v>
      </c>
    </row>
    <row r="35" spans="1:7" ht="15">
      <c r="A35" s="104">
        <v>34</v>
      </c>
      <c r="B35" s="105" t="s">
        <v>126</v>
      </c>
      <c r="C35" s="137">
        <v>6202</v>
      </c>
      <c r="D35" s="139">
        <v>4853</v>
      </c>
      <c r="E35" s="137">
        <v>1349</v>
      </c>
      <c r="F35" s="84">
        <f t="shared" si="0"/>
        <v>0.7824895195098356</v>
      </c>
      <c r="G35" s="84">
        <f t="shared" si="1"/>
        <v>0.21751048049016447</v>
      </c>
    </row>
    <row r="36" spans="1:7" ht="15">
      <c r="A36" s="104">
        <v>35</v>
      </c>
      <c r="B36" s="105" t="s">
        <v>127</v>
      </c>
      <c r="C36" s="137">
        <v>29134</v>
      </c>
      <c r="D36" s="139">
        <v>25099</v>
      </c>
      <c r="E36" s="137">
        <v>4035</v>
      </c>
      <c r="F36" s="84">
        <f t="shared" si="0"/>
        <v>0.8615020251252832</v>
      </c>
      <c r="G36" s="84">
        <f t="shared" si="1"/>
        <v>0.13849797487471682</v>
      </c>
    </row>
    <row r="37" spans="1:7" ht="15">
      <c r="A37" s="104">
        <v>36</v>
      </c>
      <c r="B37" s="105" t="s">
        <v>128</v>
      </c>
      <c r="C37" s="137">
        <v>4846</v>
      </c>
      <c r="D37" s="137">
        <v>4621</v>
      </c>
      <c r="E37" s="137">
        <v>225</v>
      </c>
      <c r="F37" s="84">
        <f t="shared" si="0"/>
        <v>0.9535699546017334</v>
      </c>
      <c r="G37" s="84">
        <f t="shared" si="1"/>
        <v>0.04643004539826661</v>
      </c>
    </row>
    <row r="38" spans="1:7" ht="15">
      <c r="A38" s="104">
        <v>37</v>
      </c>
      <c r="B38" s="105" t="s">
        <v>129</v>
      </c>
      <c r="C38" s="137">
        <v>9940</v>
      </c>
      <c r="D38" s="139">
        <v>8015</v>
      </c>
      <c r="E38" s="137">
        <v>1925</v>
      </c>
      <c r="F38" s="84">
        <f t="shared" si="0"/>
        <v>0.8063380281690141</v>
      </c>
      <c r="G38" s="84">
        <f t="shared" si="1"/>
        <v>0.1936619718309859</v>
      </c>
    </row>
    <row r="39" spans="1:7" ht="15">
      <c r="A39" s="104">
        <v>38</v>
      </c>
      <c r="B39" s="105" t="s">
        <v>130</v>
      </c>
      <c r="C39" s="137">
        <v>12601</v>
      </c>
      <c r="D39" s="139">
        <v>11082</v>
      </c>
      <c r="E39" s="137">
        <v>1519</v>
      </c>
      <c r="F39" s="84">
        <f t="shared" si="0"/>
        <v>0.879454011586382</v>
      </c>
      <c r="G39" s="84">
        <f t="shared" si="1"/>
        <v>0.12054598841361797</v>
      </c>
    </row>
    <row r="40" spans="1:7" ht="15">
      <c r="A40" s="104">
        <v>39</v>
      </c>
      <c r="B40" s="105" t="s">
        <v>131</v>
      </c>
      <c r="C40" s="137">
        <v>5444</v>
      </c>
      <c r="D40" s="139">
        <v>4279</v>
      </c>
      <c r="E40" s="137">
        <v>1165</v>
      </c>
      <c r="F40" s="84">
        <f t="shared" si="0"/>
        <v>0.7860029390154298</v>
      </c>
      <c r="G40" s="84">
        <f t="shared" si="1"/>
        <v>0.21399706098457016</v>
      </c>
    </row>
    <row r="41" spans="1:7" ht="15">
      <c r="A41" s="104">
        <v>40</v>
      </c>
      <c r="B41" s="105" t="s">
        <v>132</v>
      </c>
      <c r="C41" s="137">
        <v>4204</v>
      </c>
      <c r="D41" s="139">
        <v>3346</v>
      </c>
      <c r="E41" s="137">
        <v>858</v>
      </c>
      <c r="F41" s="84">
        <f t="shared" si="0"/>
        <v>0.7959086584205518</v>
      </c>
      <c r="G41" s="84">
        <f t="shared" si="1"/>
        <v>0.20409134157944814</v>
      </c>
    </row>
    <row r="42" spans="1:7" ht="15">
      <c r="A42" s="104">
        <v>41</v>
      </c>
      <c r="B42" s="105" t="s">
        <v>133</v>
      </c>
      <c r="C42" s="137">
        <v>3064</v>
      </c>
      <c r="D42" s="139">
        <v>2584</v>
      </c>
      <c r="E42" s="137">
        <v>480</v>
      </c>
      <c r="F42" s="84">
        <f t="shared" si="0"/>
        <v>0.8433420365535248</v>
      </c>
      <c r="G42" s="84">
        <f t="shared" si="1"/>
        <v>0.1566579634464752</v>
      </c>
    </row>
    <row r="43" spans="1:7" ht="15">
      <c r="A43" s="104">
        <v>42</v>
      </c>
      <c r="B43" s="105" t="s">
        <v>134</v>
      </c>
      <c r="C43" s="137">
        <v>47162</v>
      </c>
      <c r="D43" s="139">
        <v>40338</v>
      </c>
      <c r="E43" s="137">
        <v>6824</v>
      </c>
      <c r="F43" s="84">
        <f t="shared" si="0"/>
        <v>0.8553072388787584</v>
      </c>
      <c r="G43" s="84">
        <f t="shared" si="1"/>
        <v>0.1446927611212417</v>
      </c>
    </row>
    <row r="44" spans="1:7" ht="15">
      <c r="A44" s="104">
        <v>43</v>
      </c>
      <c r="B44" s="105" t="s">
        <v>135</v>
      </c>
      <c r="C44" s="137">
        <v>8325</v>
      </c>
      <c r="D44" s="139">
        <v>6418</v>
      </c>
      <c r="E44" s="137">
        <v>1907</v>
      </c>
      <c r="F44" s="84">
        <f t="shared" si="0"/>
        <v>0.7709309309309309</v>
      </c>
      <c r="G44" s="84">
        <f t="shared" si="1"/>
        <v>0.22906906906906907</v>
      </c>
    </row>
    <row r="45" spans="1:7" ht="15">
      <c r="A45" s="104">
        <v>44</v>
      </c>
      <c r="B45" s="105" t="s">
        <v>136</v>
      </c>
      <c r="C45" s="137">
        <v>14648</v>
      </c>
      <c r="D45" s="139">
        <v>12397</v>
      </c>
      <c r="E45" s="137">
        <v>2251</v>
      </c>
      <c r="F45" s="84">
        <f t="shared" si="0"/>
        <v>0.8463271436373566</v>
      </c>
      <c r="G45" s="84">
        <f t="shared" si="1"/>
        <v>0.15367285636264336</v>
      </c>
    </row>
    <row r="46" spans="1:7" ht="15">
      <c r="A46" s="104">
        <v>45</v>
      </c>
      <c r="B46" s="105" t="s">
        <v>137</v>
      </c>
      <c r="C46" s="137">
        <v>37119</v>
      </c>
      <c r="D46" s="139">
        <v>31496</v>
      </c>
      <c r="E46" s="137">
        <v>5623</v>
      </c>
      <c r="F46" s="84">
        <f t="shared" si="0"/>
        <v>0.8485142379913252</v>
      </c>
      <c r="G46" s="84">
        <f t="shared" si="1"/>
        <v>0.1514857620086748</v>
      </c>
    </row>
    <row r="47" spans="1:7" ht="15">
      <c r="A47" s="104">
        <v>46</v>
      </c>
      <c r="B47" s="105" t="s">
        <v>138</v>
      </c>
      <c r="C47" s="137">
        <v>11855</v>
      </c>
      <c r="D47" s="139">
        <v>10242</v>
      </c>
      <c r="E47" s="137">
        <v>1613</v>
      </c>
      <c r="F47" s="84">
        <f t="shared" si="0"/>
        <v>0.8639392661324335</v>
      </c>
      <c r="G47" s="84">
        <f t="shared" si="1"/>
        <v>0.13606073386756642</v>
      </c>
    </row>
    <row r="48" spans="1:7" ht="15">
      <c r="A48" s="104">
        <v>47</v>
      </c>
      <c r="B48" s="105" t="s">
        <v>139</v>
      </c>
      <c r="C48" s="137">
        <v>10266</v>
      </c>
      <c r="D48" s="139">
        <v>9181</v>
      </c>
      <c r="E48" s="137">
        <v>1085</v>
      </c>
      <c r="F48" s="84">
        <f t="shared" si="0"/>
        <v>0.8943113189168128</v>
      </c>
      <c r="G48" s="84">
        <f t="shared" si="1"/>
        <v>0.10568868108318721</v>
      </c>
    </row>
    <row r="49" spans="1:7" ht="15">
      <c r="A49" s="104">
        <v>48</v>
      </c>
      <c r="B49" s="105" t="s">
        <v>140</v>
      </c>
      <c r="C49" s="137">
        <v>13840</v>
      </c>
      <c r="D49" s="139">
        <v>11264</v>
      </c>
      <c r="E49" s="137">
        <v>2576</v>
      </c>
      <c r="F49" s="84">
        <f t="shared" si="0"/>
        <v>0.8138728323699422</v>
      </c>
      <c r="G49" s="84">
        <f t="shared" si="1"/>
        <v>0.1861271676300578</v>
      </c>
    </row>
    <row r="50" spans="1:7" ht="15">
      <c r="A50" s="104">
        <v>49</v>
      </c>
      <c r="B50" s="105" t="s">
        <v>141</v>
      </c>
      <c r="C50" s="137">
        <v>2745</v>
      </c>
      <c r="D50" s="139">
        <v>2579</v>
      </c>
      <c r="E50" s="137">
        <v>166</v>
      </c>
      <c r="F50" s="84">
        <f t="shared" si="0"/>
        <v>0.9395264116575592</v>
      </c>
      <c r="G50" s="84">
        <f t="shared" si="1"/>
        <v>0.0604735883424408</v>
      </c>
    </row>
    <row r="51" spans="1:7" ht="15">
      <c r="A51" s="104">
        <v>50</v>
      </c>
      <c r="B51" s="105" t="s">
        <v>142</v>
      </c>
      <c r="C51" s="137">
        <v>8666</v>
      </c>
      <c r="D51" s="139">
        <v>7314</v>
      </c>
      <c r="E51" s="137">
        <v>1352</v>
      </c>
      <c r="F51" s="84">
        <f t="shared" si="0"/>
        <v>0.8439879990768521</v>
      </c>
      <c r="G51" s="84">
        <f t="shared" si="1"/>
        <v>0.15601200092314793</v>
      </c>
    </row>
    <row r="52" spans="1:7" ht="15">
      <c r="A52" s="104">
        <v>51</v>
      </c>
      <c r="B52" s="105" t="s">
        <v>143</v>
      </c>
      <c r="C52" s="137">
        <v>13039</v>
      </c>
      <c r="D52" s="139">
        <v>11875</v>
      </c>
      <c r="E52" s="137">
        <v>1164</v>
      </c>
      <c r="F52" s="84">
        <f t="shared" si="0"/>
        <v>0.9107293504103076</v>
      </c>
      <c r="G52" s="84">
        <f t="shared" si="1"/>
        <v>0.08927064958969246</v>
      </c>
    </row>
    <row r="53" spans="1:7" ht="15">
      <c r="A53" s="104">
        <v>52</v>
      </c>
      <c r="B53" s="105" t="s">
        <v>144</v>
      </c>
      <c r="C53" s="137">
        <v>13276</v>
      </c>
      <c r="D53" s="139">
        <v>10754</v>
      </c>
      <c r="E53" s="137">
        <v>2522</v>
      </c>
      <c r="F53" s="84">
        <f t="shared" si="0"/>
        <v>0.8100331425128051</v>
      </c>
      <c r="G53" s="84">
        <f t="shared" si="1"/>
        <v>0.18996685748719494</v>
      </c>
    </row>
    <row r="54" spans="1:7" ht="15">
      <c r="A54" s="104">
        <v>53</v>
      </c>
      <c r="B54" s="105" t="s">
        <v>145</v>
      </c>
      <c r="C54" s="137">
        <v>9820</v>
      </c>
      <c r="D54" s="139">
        <v>5283</v>
      </c>
      <c r="E54" s="137">
        <v>4537</v>
      </c>
      <c r="F54" s="84">
        <f t="shared" si="0"/>
        <v>0.5379837067209776</v>
      </c>
      <c r="G54" s="84">
        <f t="shared" si="1"/>
        <v>0.4620162932790224</v>
      </c>
    </row>
    <row r="55" spans="1:7" ht="15">
      <c r="A55" s="104">
        <v>54</v>
      </c>
      <c r="B55" s="105" t="s">
        <v>146</v>
      </c>
      <c r="C55" s="137">
        <v>11238</v>
      </c>
      <c r="D55" s="139">
        <v>9275</v>
      </c>
      <c r="E55" s="137">
        <v>1963</v>
      </c>
      <c r="F55" s="84">
        <f t="shared" si="0"/>
        <v>0.8253247908880583</v>
      </c>
      <c r="G55" s="84">
        <f t="shared" si="1"/>
        <v>0.17467520911194162</v>
      </c>
    </row>
    <row r="56" spans="1:7" ht="15">
      <c r="A56" s="104">
        <v>55</v>
      </c>
      <c r="B56" s="105" t="s">
        <v>147</v>
      </c>
      <c r="C56" s="137">
        <v>25214</v>
      </c>
      <c r="D56" s="139">
        <v>19808</v>
      </c>
      <c r="E56" s="137">
        <v>5406</v>
      </c>
      <c r="F56" s="84">
        <f t="shared" si="0"/>
        <v>0.7855953041960816</v>
      </c>
      <c r="G56" s="84">
        <f t="shared" si="1"/>
        <v>0.21440469580391847</v>
      </c>
    </row>
    <row r="57" spans="1:7" ht="15">
      <c r="A57" s="104">
        <v>56</v>
      </c>
      <c r="B57" s="105" t="s">
        <v>148</v>
      </c>
      <c r="C57" s="137">
        <v>2249</v>
      </c>
      <c r="D57" s="139">
        <v>2177</v>
      </c>
      <c r="E57" s="137">
        <v>72</v>
      </c>
      <c r="F57" s="84">
        <f t="shared" si="0"/>
        <v>0.9679857714539796</v>
      </c>
      <c r="G57" s="84">
        <f t="shared" si="1"/>
        <v>0.03201422854602046</v>
      </c>
    </row>
    <row r="58" spans="1:7" ht="15">
      <c r="A58" s="104">
        <v>57</v>
      </c>
      <c r="B58" s="105" t="s">
        <v>149</v>
      </c>
      <c r="C58" s="137">
        <v>3868</v>
      </c>
      <c r="D58" s="139">
        <v>3230</v>
      </c>
      <c r="E58" s="137">
        <v>638</v>
      </c>
      <c r="F58" s="84">
        <f t="shared" si="0"/>
        <v>0.8350568769389866</v>
      </c>
      <c r="G58" s="84">
        <f t="shared" si="1"/>
        <v>0.16494312306101344</v>
      </c>
    </row>
    <row r="59" spans="1:7" ht="15">
      <c r="A59" s="104">
        <v>58</v>
      </c>
      <c r="B59" s="105" t="s">
        <v>150</v>
      </c>
      <c r="C59" s="137">
        <v>14848</v>
      </c>
      <c r="D59" s="139">
        <v>12846</v>
      </c>
      <c r="E59" s="137">
        <v>2002</v>
      </c>
      <c r="F59" s="84">
        <f t="shared" si="0"/>
        <v>0.865167025862069</v>
      </c>
      <c r="G59" s="84">
        <f t="shared" si="1"/>
        <v>0.13483297413793102</v>
      </c>
    </row>
    <row r="60" spans="1:7" ht="15">
      <c r="A60" s="104">
        <v>59</v>
      </c>
      <c r="B60" s="105" t="s">
        <v>151</v>
      </c>
      <c r="C60" s="137">
        <v>8014</v>
      </c>
      <c r="D60" s="139">
        <v>6417</v>
      </c>
      <c r="E60" s="137">
        <v>1597</v>
      </c>
      <c r="F60" s="84">
        <f t="shared" si="0"/>
        <v>0.8007237334664338</v>
      </c>
      <c r="G60" s="84">
        <f t="shared" si="1"/>
        <v>0.19927626653356625</v>
      </c>
    </row>
    <row r="61" spans="1:7" ht="15">
      <c r="A61" s="104">
        <v>60</v>
      </c>
      <c r="B61" s="105" t="s">
        <v>152</v>
      </c>
      <c r="C61" s="137">
        <v>10939</v>
      </c>
      <c r="D61" s="139">
        <v>9792</v>
      </c>
      <c r="E61" s="137">
        <v>1147</v>
      </c>
      <c r="F61" s="84">
        <f t="shared" si="0"/>
        <v>0.8951458085748241</v>
      </c>
      <c r="G61" s="84">
        <f t="shared" si="1"/>
        <v>0.10485419142517598</v>
      </c>
    </row>
    <row r="62" spans="1:7" ht="15">
      <c r="A62" s="104">
        <v>61</v>
      </c>
      <c r="B62" s="105" t="s">
        <v>153</v>
      </c>
      <c r="C62" s="137">
        <v>6907</v>
      </c>
      <c r="D62" s="139">
        <v>4785</v>
      </c>
      <c r="E62" s="137">
        <v>2122</v>
      </c>
      <c r="F62" s="84">
        <f t="shared" si="0"/>
        <v>0.6927754452005213</v>
      </c>
      <c r="G62" s="84">
        <f t="shared" si="1"/>
        <v>0.3072245547994788</v>
      </c>
    </row>
    <row r="63" spans="1:7" ht="15">
      <c r="A63" s="104">
        <v>62</v>
      </c>
      <c r="B63" s="105" t="s">
        <v>154</v>
      </c>
      <c r="C63" s="137">
        <v>1338</v>
      </c>
      <c r="D63" s="139">
        <v>1220</v>
      </c>
      <c r="E63" s="137">
        <v>118</v>
      </c>
      <c r="F63" s="84">
        <f t="shared" si="0"/>
        <v>0.9118086696562033</v>
      </c>
      <c r="G63" s="84">
        <f t="shared" si="1"/>
        <v>0.08819133034379671</v>
      </c>
    </row>
    <row r="64" spans="1:7" ht="15">
      <c r="A64" s="104">
        <v>63</v>
      </c>
      <c r="B64" s="105" t="s">
        <v>155</v>
      </c>
      <c r="C64" s="137">
        <v>21134</v>
      </c>
      <c r="D64" s="139">
        <v>19049</v>
      </c>
      <c r="E64" s="137">
        <v>2085</v>
      </c>
      <c r="F64" s="84">
        <f t="shared" si="0"/>
        <v>0.9013438061890792</v>
      </c>
      <c r="G64" s="84">
        <f t="shared" si="1"/>
        <v>0.09865619381092079</v>
      </c>
    </row>
    <row r="65" spans="1:7" ht="15">
      <c r="A65" s="104">
        <v>64</v>
      </c>
      <c r="B65" s="105" t="s">
        <v>156</v>
      </c>
      <c r="C65" s="137">
        <v>8035</v>
      </c>
      <c r="D65" s="139">
        <v>5714</v>
      </c>
      <c r="E65" s="137">
        <v>2321</v>
      </c>
      <c r="F65" s="84">
        <f t="shared" si="0"/>
        <v>0.7111387678904791</v>
      </c>
      <c r="G65" s="84">
        <f t="shared" si="1"/>
        <v>0.28886123210952086</v>
      </c>
    </row>
    <row r="66" spans="1:7" ht="15">
      <c r="A66" s="104">
        <v>65</v>
      </c>
      <c r="B66" s="105" t="s">
        <v>157</v>
      </c>
      <c r="C66" s="137">
        <v>3593</v>
      </c>
      <c r="D66" s="139">
        <v>3431</v>
      </c>
      <c r="E66" s="137">
        <v>162</v>
      </c>
      <c r="F66" s="84">
        <f t="shared" si="0"/>
        <v>0.954912329529641</v>
      </c>
      <c r="G66" s="84">
        <f t="shared" si="1"/>
        <v>0.04508767047035903</v>
      </c>
    </row>
    <row r="67" spans="1:7" ht="15">
      <c r="A67" s="104">
        <v>66</v>
      </c>
      <c r="B67" s="105" t="s">
        <v>158</v>
      </c>
      <c r="C67" s="137">
        <v>14002</v>
      </c>
      <c r="D67" s="139">
        <v>11821</v>
      </c>
      <c r="E67" s="137">
        <v>2181</v>
      </c>
      <c r="F67" s="84">
        <f aca="true" t="shared" si="2" ref="F67:F83">D67/C67</f>
        <v>0.8442365376374804</v>
      </c>
      <c r="G67" s="84">
        <f aca="true" t="shared" si="3" ref="G67:G83">E67/C67</f>
        <v>0.15576346236251964</v>
      </c>
    </row>
    <row r="68" spans="1:7" ht="15">
      <c r="A68" s="104">
        <v>67</v>
      </c>
      <c r="B68" s="105" t="s">
        <v>159</v>
      </c>
      <c r="C68" s="137">
        <v>1828</v>
      </c>
      <c r="D68" s="139">
        <v>1234</v>
      </c>
      <c r="E68" s="137">
        <v>594</v>
      </c>
      <c r="F68" s="84">
        <f t="shared" si="2"/>
        <v>0.675054704595186</v>
      </c>
      <c r="G68" s="84">
        <f t="shared" si="3"/>
        <v>0.324945295404814</v>
      </c>
    </row>
    <row r="69" spans="1:7" ht="15">
      <c r="A69" s="104">
        <v>68</v>
      </c>
      <c r="B69" s="105" t="s">
        <v>160</v>
      </c>
      <c r="C69" s="137">
        <v>10685</v>
      </c>
      <c r="D69" s="139">
        <v>9101</v>
      </c>
      <c r="E69" s="137">
        <v>1584</v>
      </c>
      <c r="F69" s="84">
        <f t="shared" si="2"/>
        <v>0.8517547964436125</v>
      </c>
      <c r="G69" s="84">
        <f t="shared" si="3"/>
        <v>0.14824520355638746</v>
      </c>
    </row>
    <row r="70" spans="1:7" ht="15">
      <c r="A70" s="104">
        <v>69</v>
      </c>
      <c r="B70" s="105" t="s">
        <v>161</v>
      </c>
      <c r="C70" s="137">
        <v>1838</v>
      </c>
      <c r="D70" s="139">
        <v>1656</v>
      </c>
      <c r="E70" s="137">
        <v>182</v>
      </c>
      <c r="F70" s="84">
        <f t="shared" si="2"/>
        <v>0.9009793253536452</v>
      </c>
      <c r="G70" s="84">
        <f t="shared" si="3"/>
        <v>0.09902067464635474</v>
      </c>
    </row>
    <row r="71" spans="1:7" ht="15">
      <c r="A71" s="104">
        <v>70</v>
      </c>
      <c r="B71" s="105" t="s">
        <v>162</v>
      </c>
      <c r="C71" s="137">
        <v>6353</v>
      </c>
      <c r="D71" s="139">
        <v>5383</v>
      </c>
      <c r="E71" s="137">
        <v>970</v>
      </c>
      <c r="F71" s="84">
        <f t="shared" si="2"/>
        <v>0.8473162285534394</v>
      </c>
      <c r="G71" s="84">
        <f t="shared" si="3"/>
        <v>0.15268377144656067</v>
      </c>
    </row>
    <row r="72" spans="1:7" ht="15">
      <c r="A72" s="104">
        <v>71</v>
      </c>
      <c r="B72" s="105" t="s">
        <v>163</v>
      </c>
      <c r="C72" s="137">
        <v>3675</v>
      </c>
      <c r="D72" s="139">
        <v>3136</v>
      </c>
      <c r="E72" s="137">
        <v>539</v>
      </c>
      <c r="F72" s="84">
        <f t="shared" si="2"/>
        <v>0.8533333333333334</v>
      </c>
      <c r="G72" s="84">
        <f t="shared" si="3"/>
        <v>0.14666666666666667</v>
      </c>
    </row>
    <row r="73" spans="1:7" ht="15">
      <c r="A73" s="104">
        <v>72</v>
      </c>
      <c r="B73" s="105" t="s">
        <v>164</v>
      </c>
      <c r="C73" s="137">
        <v>1380</v>
      </c>
      <c r="D73" s="139">
        <v>1180</v>
      </c>
      <c r="E73" s="137">
        <v>200</v>
      </c>
      <c r="F73" s="84">
        <f t="shared" si="2"/>
        <v>0.855072463768116</v>
      </c>
      <c r="G73" s="84">
        <f t="shared" si="3"/>
        <v>0.14492753623188406</v>
      </c>
    </row>
    <row r="74" spans="1:7" ht="15">
      <c r="A74" s="104">
        <v>73</v>
      </c>
      <c r="B74" s="105" t="s">
        <v>165</v>
      </c>
      <c r="C74" s="137">
        <v>1026</v>
      </c>
      <c r="D74" s="139">
        <v>945</v>
      </c>
      <c r="E74" s="137">
        <v>81</v>
      </c>
      <c r="F74" s="84">
        <f t="shared" si="2"/>
        <v>0.9210526315789473</v>
      </c>
      <c r="G74" s="84">
        <f t="shared" si="3"/>
        <v>0.07894736842105263</v>
      </c>
    </row>
    <row r="75" spans="1:7" ht="15">
      <c r="A75" s="104">
        <v>74</v>
      </c>
      <c r="B75" s="105" t="s">
        <v>166</v>
      </c>
      <c r="C75" s="137">
        <v>750</v>
      </c>
      <c r="D75" s="139">
        <v>491</v>
      </c>
      <c r="E75" s="137">
        <v>259</v>
      </c>
      <c r="F75" s="84">
        <f t="shared" si="2"/>
        <v>0.6546666666666666</v>
      </c>
      <c r="G75" s="84">
        <f t="shared" si="3"/>
        <v>0.3453333333333333</v>
      </c>
    </row>
    <row r="76" spans="1:7" ht="15">
      <c r="A76" s="104">
        <v>75</v>
      </c>
      <c r="B76" s="105" t="s">
        <v>167</v>
      </c>
      <c r="C76" s="137">
        <v>3421</v>
      </c>
      <c r="D76" s="139">
        <v>3250</v>
      </c>
      <c r="E76" s="137">
        <v>171</v>
      </c>
      <c r="F76" s="84">
        <f t="shared" si="2"/>
        <v>0.9500146156094709</v>
      </c>
      <c r="G76" s="84">
        <f t="shared" si="3"/>
        <v>0.04998538439052908</v>
      </c>
    </row>
    <row r="77" spans="1:7" ht="15">
      <c r="A77" s="104">
        <v>76</v>
      </c>
      <c r="B77" s="105" t="s">
        <v>168</v>
      </c>
      <c r="C77" s="137">
        <v>2090</v>
      </c>
      <c r="D77" s="139">
        <v>1839</v>
      </c>
      <c r="E77" s="137">
        <v>251</v>
      </c>
      <c r="F77" s="84">
        <f t="shared" si="2"/>
        <v>0.8799043062200957</v>
      </c>
      <c r="G77" s="84">
        <f t="shared" si="3"/>
        <v>0.12009569377990431</v>
      </c>
    </row>
    <row r="78" spans="1:7" ht="15">
      <c r="A78" s="104">
        <v>77</v>
      </c>
      <c r="B78" s="105" t="s">
        <v>169</v>
      </c>
      <c r="C78" s="137">
        <v>1670</v>
      </c>
      <c r="D78" s="139">
        <v>1236</v>
      </c>
      <c r="E78" s="137">
        <v>434</v>
      </c>
      <c r="F78" s="84">
        <f t="shared" si="2"/>
        <v>0.7401197604790419</v>
      </c>
      <c r="G78" s="84">
        <f t="shared" si="3"/>
        <v>0.25988023952095807</v>
      </c>
    </row>
    <row r="79" spans="1:7" ht="15">
      <c r="A79" s="104">
        <v>78</v>
      </c>
      <c r="B79" s="105" t="s">
        <v>170</v>
      </c>
      <c r="C79" s="137">
        <v>1308</v>
      </c>
      <c r="D79" s="139">
        <v>874</v>
      </c>
      <c r="E79" s="137">
        <v>434</v>
      </c>
      <c r="F79" s="84">
        <f t="shared" si="2"/>
        <v>0.6681957186544343</v>
      </c>
      <c r="G79" s="84">
        <f t="shared" si="3"/>
        <v>0.3318042813455658</v>
      </c>
    </row>
    <row r="80" spans="1:7" ht="15">
      <c r="A80" s="104">
        <v>79</v>
      </c>
      <c r="B80" s="105" t="s">
        <v>171</v>
      </c>
      <c r="C80" s="137">
        <v>2511</v>
      </c>
      <c r="D80" s="139">
        <v>2178</v>
      </c>
      <c r="E80" s="137">
        <v>333</v>
      </c>
      <c r="F80" s="84">
        <f t="shared" si="2"/>
        <v>0.8673835125448028</v>
      </c>
      <c r="G80" s="84">
        <f t="shared" si="3"/>
        <v>0.13261648745519714</v>
      </c>
    </row>
    <row r="81" spans="1:7" ht="15">
      <c r="A81" s="104">
        <v>80</v>
      </c>
      <c r="B81" s="105" t="s">
        <v>172</v>
      </c>
      <c r="C81" s="137">
        <v>6190</v>
      </c>
      <c r="D81" s="139">
        <v>5241</v>
      </c>
      <c r="E81" s="137">
        <v>949</v>
      </c>
      <c r="F81" s="84">
        <f t="shared" si="2"/>
        <v>0.8466882067851373</v>
      </c>
      <c r="G81" s="84">
        <f t="shared" si="3"/>
        <v>0.15331179321486268</v>
      </c>
    </row>
    <row r="82" spans="1:7" ht="15" thickBot="1">
      <c r="A82" s="104">
        <v>81</v>
      </c>
      <c r="B82" s="105" t="s">
        <v>173</v>
      </c>
      <c r="C82" s="137">
        <v>4738</v>
      </c>
      <c r="D82" s="139">
        <v>3743</v>
      </c>
      <c r="E82" s="137">
        <v>995</v>
      </c>
      <c r="F82" s="84">
        <f t="shared" si="2"/>
        <v>0.7899957788096243</v>
      </c>
      <c r="G82" s="84">
        <f t="shared" si="3"/>
        <v>0.21000422119037568</v>
      </c>
    </row>
    <row r="83" spans="1:7" ht="15" thickBot="1">
      <c r="A83" s="134" t="s">
        <v>90</v>
      </c>
      <c r="B83" s="135"/>
      <c r="C83" s="89">
        <v>839337</v>
      </c>
      <c r="D83" s="89">
        <v>700346</v>
      </c>
      <c r="E83" s="89">
        <v>138991</v>
      </c>
      <c r="F83" s="91">
        <f t="shared" si="2"/>
        <v>0.8344038211111866</v>
      </c>
      <c r="G83" s="91">
        <f t="shared" si="3"/>
        <v>0.16559617888881342</v>
      </c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85"/>
  <sheetViews>
    <sheetView workbookViewId="0" topLeftCell="A70">
      <selection activeCell="C85" sqref="C85"/>
    </sheetView>
  </sheetViews>
  <sheetFormatPr defaultColWidth="9.140625" defaultRowHeight="15"/>
  <cols>
    <col min="1" max="1" width="9.140625" style="8" customWidth="1"/>
    <col min="2" max="2" width="16.421875" style="8" bestFit="1" customWidth="1"/>
    <col min="3" max="5" width="9.140625" style="8" customWidth="1"/>
    <col min="6" max="6" width="34.140625" style="8" customWidth="1"/>
    <col min="7" max="7" width="32.421875" style="8" customWidth="1"/>
    <col min="8" max="8" width="9.140625" style="8" customWidth="1"/>
    <col min="9" max="10" width="9.140625" style="10" customWidth="1"/>
    <col min="11" max="16" width="9.140625" style="8" customWidth="1"/>
    <col min="17" max="17" width="9.140625" style="10" customWidth="1"/>
    <col min="18" max="18" width="10.57421875" style="10" bestFit="1" customWidth="1"/>
    <col min="19" max="20" width="9.140625" style="10" customWidth="1"/>
    <col min="21" max="26" width="9.140625" style="8" customWidth="1"/>
    <col min="27" max="27" width="10.57421875" style="8" bestFit="1" customWidth="1"/>
    <col min="28" max="16384" width="9.140625" style="8" customWidth="1"/>
  </cols>
  <sheetData>
    <row r="1" spans="1:7" ht="45" customHeight="1" thickBot="1">
      <c r="A1" s="4" t="s">
        <v>92</v>
      </c>
      <c r="B1" s="4" t="s">
        <v>175</v>
      </c>
      <c r="C1" s="32" t="s">
        <v>263</v>
      </c>
      <c r="D1" s="32" t="s">
        <v>264</v>
      </c>
      <c r="E1" s="32" t="s">
        <v>265</v>
      </c>
      <c r="F1" s="1" t="s">
        <v>291</v>
      </c>
      <c r="G1" s="1" t="s">
        <v>287</v>
      </c>
    </row>
    <row r="2" spans="1:27" ht="15">
      <c r="A2" s="102">
        <v>1</v>
      </c>
      <c r="B2" s="103" t="s">
        <v>93</v>
      </c>
      <c r="C2" s="140">
        <v>71089</v>
      </c>
      <c r="D2" s="142">
        <v>44653</v>
      </c>
      <c r="E2" s="142">
        <v>26436</v>
      </c>
      <c r="F2" s="83">
        <f>D2/C2</f>
        <v>0.6281281210876507</v>
      </c>
      <c r="G2" s="83">
        <f>E2/C2</f>
        <v>0.3718718789123493</v>
      </c>
      <c r="I2" s="49"/>
      <c r="J2" s="46"/>
      <c r="R2" s="49"/>
      <c r="S2" s="46"/>
      <c r="Z2" s="5"/>
      <c r="AA2" s="11"/>
    </row>
    <row r="3" spans="1:27" ht="15">
      <c r="A3" s="104">
        <v>2</v>
      </c>
      <c r="B3" s="105" t="s">
        <v>94</v>
      </c>
      <c r="C3" s="141">
        <v>21648</v>
      </c>
      <c r="D3" s="143">
        <v>15884</v>
      </c>
      <c r="E3" s="143">
        <v>5764</v>
      </c>
      <c r="F3" s="84">
        <f aca="true" t="shared" si="0" ref="F3:F66">D3/C3</f>
        <v>0.733739837398374</v>
      </c>
      <c r="G3" s="84">
        <f aca="true" t="shared" si="1" ref="G3:G66">E3/C3</f>
        <v>0.266260162601626</v>
      </c>
      <c r="I3" s="49"/>
      <c r="J3" s="46"/>
      <c r="R3" s="49"/>
      <c r="S3" s="46"/>
      <c r="Z3" s="5"/>
      <c r="AA3" s="11"/>
    </row>
    <row r="4" spans="1:27" ht="15">
      <c r="A4" s="104">
        <v>3</v>
      </c>
      <c r="B4" s="105" t="s">
        <v>95</v>
      </c>
      <c r="C4" s="141">
        <v>27461</v>
      </c>
      <c r="D4" s="143">
        <v>19658</v>
      </c>
      <c r="E4" s="143">
        <v>7803</v>
      </c>
      <c r="F4" s="84">
        <f t="shared" si="0"/>
        <v>0.7158515713193256</v>
      </c>
      <c r="G4" s="84">
        <f t="shared" si="1"/>
        <v>0.2841484286806744</v>
      </c>
      <c r="I4" s="49"/>
      <c r="J4" s="46"/>
      <c r="R4" s="49"/>
      <c r="S4" s="46"/>
      <c r="Z4" s="5"/>
      <c r="AA4" s="11"/>
    </row>
    <row r="5" spans="1:27" ht="15">
      <c r="A5" s="104">
        <v>4</v>
      </c>
      <c r="B5" s="105" t="s">
        <v>96</v>
      </c>
      <c r="C5" s="141">
        <v>18781</v>
      </c>
      <c r="D5" s="143">
        <v>13750</v>
      </c>
      <c r="E5" s="143">
        <v>5031</v>
      </c>
      <c r="F5" s="84">
        <f t="shared" si="0"/>
        <v>0.7321228901549438</v>
      </c>
      <c r="G5" s="84">
        <f t="shared" si="1"/>
        <v>0.2678771098450562</v>
      </c>
      <c r="I5" s="49"/>
      <c r="J5" s="46"/>
      <c r="R5" s="49"/>
      <c r="S5" s="46"/>
      <c r="Z5" s="5"/>
      <c r="AA5" s="11"/>
    </row>
    <row r="6" spans="1:27" ht="15">
      <c r="A6" s="104">
        <v>5</v>
      </c>
      <c r="B6" s="105" t="s">
        <v>97</v>
      </c>
      <c r="C6" s="141">
        <v>17193</v>
      </c>
      <c r="D6" s="143">
        <v>12331</v>
      </c>
      <c r="E6" s="143">
        <v>4862</v>
      </c>
      <c r="F6" s="84">
        <f t="shared" si="0"/>
        <v>0.7172104926423545</v>
      </c>
      <c r="G6" s="84">
        <f t="shared" si="1"/>
        <v>0.2827895073576456</v>
      </c>
      <c r="I6" s="49"/>
      <c r="J6" s="46"/>
      <c r="R6" s="49"/>
      <c r="S6" s="46"/>
      <c r="Z6" s="5"/>
      <c r="AA6" s="11"/>
    </row>
    <row r="7" spans="1:27" ht="15">
      <c r="A7" s="104">
        <v>6</v>
      </c>
      <c r="B7" s="105" t="s">
        <v>98</v>
      </c>
      <c r="C7" s="141">
        <v>393037</v>
      </c>
      <c r="D7" s="143">
        <v>250294</v>
      </c>
      <c r="E7" s="143">
        <v>142743</v>
      </c>
      <c r="F7" s="84">
        <f t="shared" si="0"/>
        <v>0.6368204520185122</v>
      </c>
      <c r="G7" s="84">
        <f t="shared" si="1"/>
        <v>0.36317954798148777</v>
      </c>
      <c r="I7" s="49"/>
      <c r="J7" s="46"/>
      <c r="R7" s="49"/>
      <c r="S7" s="46"/>
      <c r="Z7" s="5"/>
      <c r="AA7" s="11"/>
    </row>
    <row r="8" spans="1:27" ht="15">
      <c r="A8" s="104">
        <v>7</v>
      </c>
      <c r="B8" s="105" t="s">
        <v>99</v>
      </c>
      <c r="C8" s="141">
        <v>67779</v>
      </c>
      <c r="D8" s="143">
        <v>40884</v>
      </c>
      <c r="E8" s="143">
        <v>26895</v>
      </c>
      <c r="F8" s="84">
        <f t="shared" si="0"/>
        <v>0.6031956800779003</v>
      </c>
      <c r="G8" s="84">
        <f t="shared" si="1"/>
        <v>0.39680431992209975</v>
      </c>
      <c r="I8" s="49"/>
      <c r="J8" s="46"/>
      <c r="R8" s="49"/>
      <c r="S8" s="46"/>
      <c r="Z8" s="5"/>
      <c r="AA8" s="11"/>
    </row>
    <row r="9" spans="1:27" ht="15">
      <c r="A9" s="104">
        <v>8</v>
      </c>
      <c r="B9" s="105" t="s">
        <v>100</v>
      </c>
      <c r="C9" s="141">
        <v>9355</v>
      </c>
      <c r="D9" s="143">
        <v>6636</v>
      </c>
      <c r="E9" s="143">
        <v>2719</v>
      </c>
      <c r="F9" s="84">
        <f t="shared" si="0"/>
        <v>0.7093532870122929</v>
      </c>
      <c r="G9" s="84">
        <f t="shared" si="1"/>
        <v>0.2906467129877071</v>
      </c>
      <c r="I9" s="49"/>
      <c r="J9" s="46"/>
      <c r="R9" s="49"/>
      <c r="S9" s="46"/>
      <c r="Z9" s="5"/>
      <c r="AA9" s="11"/>
    </row>
    <row r="10" spans="1:27" ht="15">
      <c r="A10" s="104">
        <v>9</v>
      </c>
      <c r="B10" s="105" t="s">
        <v>101</v>
      </c>
      <c r="C10" s="141">
        <v>37231</v>
      </c>
      <c r="D10" s="143">
        <v>22893</v>
      </c>
      <c r="E10" s="143">
        <v>14338</v>
      </c>
      <c r="F10" s="84">
        <f t="shared" si="0"/>
        <v>0.6148908167924579</v>
      </c>
      <c r="G10" s="84">
        <f t="shared" si="1"/>
        <v>0.3851091832075421</v>
      </c>
      <c r="I10" s="49"/>
      <c r="J10" s="46"/>
      <c r="R10" s="49"/>
      <c r="S10" s="46"/>
      <c r="Z10" s="5"/>
      <c r="AA10" s="11"/>
    </row>
    <row r="11" spans="1:27" ht="15">
      <c r="A11" s="104">
        <v>10</v>
      </c>
      <c r="B11" s="105" t="s">
        <v>102</v>
      </c>
      <c r="C11" s="141">
        <v>50504</v>
      </c>
      <c r="D11" s="143">
        <v>34340</v>
      </c>
      <c r="E11" s="143">
        <v>16164</v>
      </c>
      <c r="F11" s="84">
        <f t="shared" si="0"/>
        <v>0.679946142879772</v>
      </c>
      <c r="G11" s="84">
        <f t="shared" si="1"/>
        <v>0.3200538571202281</v>
      </c>
      <c r="I11" s="49"/>
      <c r="J11" s="46"/>
      <c r="R11" s="49"/>
      <c r="S11" s="46"/>
      <c r="Z11" s="5"/>
      <c r="AA11" s="11"/>
    </row>
    <row r="12" spans="1:27" ht="15">
      <c r="A12" s="104">
        <v>11</v>
      </c>
      <c r="B12" s="105" t="s">
        <v>103</v>
      </c>
      <c r="C12" s="141">
        <v>9365</v>
      </c>
      <c r="D12" s="143">
        <v>6546</v>
      </c>
      <c r="E12" s="143">
        <v>2819</v>
      </c>
      <c r="F12" s="84">
        <f t="shared" si="0"/>
        <v>0.6989855846235985</v>
      </c>
      <c r="G12" s="84">
        <f t="shared" si="1"/>
        <v>0.3010144153764015</v>
      </c>
      <c r="I12" s="49"/>
      <c r="J12" s="46"/>
      <c r="R12" s="49"/>
      <c r="S12" s="46"/>
      <c r="Z12" s="5"/>
      <c r="AA12" s="11"/>
    </row>
    <row r="13" spans="1:27" ht="15">
      <c r="A13" s="104">
        <v>12</v>
      </c>
      <c r="B13" s="105" t="s">
        <v>104</v>
      </c>
      <c r="C13" s="141">
        <v>14279</v>
      </c>
      <c r="D13" s="143">
        <v>11422</v>
      </c>
      <c r="E13" s="143">
        <v>2857</v>
      </c>
      <c r="F13" s="84">
        <f t="shared" si="0"/>
        <v>0.7999159605014357</v>
      </c>
      <c r="G13" s="84">
        <f t="shared" si="1"/>
        <v>0.20008403949856432</v>
      </c>
      <c r="I13" s="49"/>
      <c r="J13" s="46"/>
      <c r="R13" s="49"/>
      <c r="S13" s="46"/>
      <c r="Z13" s="5"/>
      <c r="AA13" s="11"/>
    </row>
    <row r="14" spans="1:27" ht="15">
      <c r="A14" s="104">
        <v>13</v>
      </c>
      <c r="B14" s="105" t="s">
        <v>105</v>
      </c>
      <c r="C14" s="141">
        <v>14864</v>
      </c>
      <c r="D14" s="143">
        <v>11732</v>
      </c>
      <c r="E14" s="143">
        <v>3132</v>
      </c>
      <c r="F14" s="84">
        <f t="shared" si="0"/>
        <v>0.7892895586652314</v>
      </c>
      <c r="G14" s="84">
        <f t="shared" si="1"/>
        <v>0.21071044133476857</v>
      </c>
      <c r="I14" s="49"/>
      <c r="J14" s="46"/>
      <c r="R14" s="49"/>
      <c r="S14" s="46"/>
      <c r="Z14" s="5"/>
      <c r="AA14" s="11"/>
    </row>
    <row r="15" spans="1:27" ht="15">
      <c r="A15" s="104">
        <v>14</v>
      </c>
      <c r="B15" s="105" t="s">
        <v>106</v>
      </c>
      <c r="C15" s="141">
        <v>15233</v>
      </c>
      <c r="D15" s="143">
        <v>10069</v>
      </c>
      <c r="E15" s="143">
        <v>5164</v>
      </c>
      <c r="F15" s="84">
        <f t="shared" si="0"/>
        <v>0.6609991465896409</v>
      </c>
      <c r="G15" s="84">
        <f t="shared" si="1"/>
        <v>0.33900085341035907</v>
      </c>
      <c r="I15" s="49"/>
      <c r="J15" s="46"/>
      <c r="R15" s="49"/>
      <c r="S15" s="46"/>
      <c r="Z15" s="5"/>
      <c r="AA15" s="11"/>
    </row>
    <row r="16" spans="1:27" ht="15">
      <c r="A16" s="104">
        <v>15</v>
      </c>
      <c r="B16" s="105" t="s">
        <v>107</v>
      </c>
      <c r="C16" s="141">
        <v>12308</v>
      </c>
      <c r="D16" s="143">
        <v>8221</v>
      </c>
      <c r="E16" s="143">
        <v>4087</v>
      </c>
      <c r="F16" s="84">
        <f t="shared" si="0"/>
        <v>0.6679395515112122</v>
      </c>
      <c r="G16" s="84">
        <f t="shared" si="1"/>
        <v>0.3320604484887878</v>
      </c>
      <c r="I16" s="49"/>
      <c r="J16" s="46"/>
      <c r="R16" s="49"/>
      <c r="S16" s="46"/>
      <c r="Z16" s="5"/>
      <c r="AA16" s="11"/>
    </row>
    <row r="17" spans="1:7" ht="15">
      <c r="A17" s="104">
        <v>16</v>
      </c>
      <c r="B17" s="105" t="s">
        <v>108</v>
      </c>
      <c r="C17" s="141">
        <v>76858</v>
      </c>
      <c r="D17" s="143">
        <v>46944</v>
      </c>
      <c r="E17" s="143">
        <v>29914</v>
      </c>
      <c r="F17" s="84">
        <f t="shared" si="0"/>
        <v>0.6107887272632647</v>
      </c>
      <c r="G17" s="84">
        <f t="shared" si="1"/>
        <v>0.3892112727367353</v>
      </c>
    </row>
    <row r="18" spans="1:19" ht="15">
      <c r="A18" s="104">
        <v>17</v>
      </c>
      <c r="B18" s="105" t="s">
        <v>109</v>
      </c>
      <c r="C18" s="141">
        <v>23297</v>
      </c>
      <c r="D18" s="143">
        <v>15402</v>
      </c>
      <c r="E18" s="143">
        <v>7895</v>
      </c>
      <c r="F18" s="84">
        <f t="shared" si="0"/>
        <v>0.6611151650427094</v>
      </c>
      <c r="G18" s="84">
        <f t="shared" si="1"/>
        <v>0.33888483495729066</v>
      </c>
      <c r="I18" s="5"/>
      <c r="J18" s="11"/>
      <c r="R18" s="5"/>
      <c r="S18" s="11"/>
    </row>
    <row r="19" spans="1:19" ht="15">
      <c r="A19" s="104">
        <v>18</v>
      </c>
      <c r="B19" s="105" t="s">
        <v>110</v>
      </c>
      <c r="C19" s="141">
        <v>9658</v>
      </c>
      <c r="D19" s="143">
        <v>7326</v>
      </c>
      <c r="E19" s="143">
        <v>2332</v>
      </c>
      <c r="F19" s="84">
        <f t="shared" si="0"/>
        <v>0.7585421412300684</v>
      </c>
      <c r="G19" s="84">
        <f t="shared" si="1"/>
        <v>0.24145785876993167</v>
      </c>
      <c r="I19" s="5"/>
      <c r="J19" s="11"/>
      <c r="R19" s="5"/>
      <c r="S19" s="11"/>
    </row>
    <row r="20" spans="1:19" ht="15">
      <c r="A20" s="104">
        <v>19</v>
      </c>
      <c r="B20" s="105" t="s">
        <v>111</v>
      </c>
      <c r="C20" s="141">
        <v>20278</v>
      </c>
      <c r="D20" s="143">
        <v>14553</v>
      </c>
      <c r="E20" s="143">
        <v>5725</v>
      </c>
      <c r="F20" s="84">
        <f t="shared" si="0"/>
        <v>0.717674326856692</v>
      </c>
      <c r="G20" s="84">
        <f t="shared" si="1"/>
        <v>0.28232567314330803</v>
      </c>
      <c r="I20" s="5"/>
      <c r="J20" s="11"/>
      <c r="R20" s="5"/>
      <c r="S20" s="11"/>
    </row>
    <row r="21" spans="1:19" ht="15">
      <c r="A21" s="104">
        <v>20</v>
      </c>
      <c r="B21" s="105" t="s">
        <v>112</v>
      </c>
      <c r="C21" s="141">
        <v>35191</v>
      </c>
      <c r="D21" s="143">
        <v>21551</v>
      </c>
      <c r="E21" s="143">
        <v>13640</v>
      </c>
      <c r="F21" s="84">
        <f t="shared" si="0"/>
        <v>0.6124008979568639</v>
      </c>
      <c r="G21" s="84">
        <f t="shared" si="1"/>
        <v>0.387599102043136</v>
      </c>
      <c r="I21" s="5"/>
      <c r="J21" s="11"/>
      <c r="R21" s="5"/>
      <c r="S21" s="11"/>
    </row>
    <row r="22" spans="1:19" ht="15">
      <c r="A22" s="104">
        <v>21</v>
      </c>
      <c r="B22" s="105" t="s">
        <v>113</v>
      </c>
      <c r="C22" s="141">
        <v>61692</v>
      </c>
      <c r="D22" s="143">
        <v>45064</v>
      </c>
      <c r="E22" s="143">
        <v>16628</v>
      </c>
      <c r="F22" s="84">
        <f t="shared" si="0"/>
        <v>0.7304674836283472</v>
      </c>
      <c r="G22" s="84">
        <f t="shared" si="1"/>
        <v>0.2695325163716527</v>
      </c>
      <c r="I22" s="5"/>
      <c r="J22" s="11"/>
      <c r="R22" s="5"/>
      <c r="S22" s="11"/>
    </row>
    <row r="23" spans="1:19" ht="15">
      <c r="A23" s="104">
        <v>22</v>
      </c>
      <c r="B23" s="105" t="s">
        <v>114</v>
      </c>
      <c r="C23" s="141">
        <v>19855</v>
      </c>
      <c r="D23" s="143">
        <v>13080</v>
      </c>
      <c r="E23" s="143">
        <v>6775</v>
      </c>
      <c r="F23" s="84">
        <f t="shared" si="0"/>
        <v>0.6587761269201713</v>
      </c>
      <c r="G23" s="84">
        <f t="shared" si="1"/>
        <v>0.34122387307982877</v>
      </c>
      <c r="I23" s="5"/>
      <c r="J23" s="11"/>
      <c r="R23" s="5"/>
      <c r="S23" s="11"/>
    </row>
    <row r="24" spans="1:19" ht="15">
      <c r="A24" s="104">
        <v>23</v>
      </c>
      <c r="B24" s="105" t="s">
        <v>115</v>
      </c>
      <c r="C24" s="141">
        <v>27181</v>
      </c>
      <c r="D24" s="143">
        <v>19838</v>
      </c>
      <c r="E24" s="143">
        <v>7343</v>
      </c>
      <c r="F24" s="84">
        <f t="shared" si="0"/>
        <v>0.7298480556270924</v>
      </c>
      <c r="G24" s="84">
        <f t="shared" si="1"/>
        <v>0.27015194437290757</v>
      </c>
      <c r="I24" s="5"/>
      <c r="J24" s="11"/>
      <c r="R24" s="5"/>
      <c r="S24" s="11"/>
    </row>
    <row r="25" spans="1:19" ht="15">
      <c r="A25" s="104">
        <v>24</v>
      </c>
      <c r="B25" s="105" t="s">
        <v>116</v>
      </c>
      <c r="C25" s="141">
        <v>14145</v>
      </c>
      <c r="D25" s="143">
        <v>10774</v>
      </c>
      <c r="E25" s="143">
        <v>3371</v>
      </c>
      <c r="F25" s="84">
        <f t="shared" si="0"/>
        <v>0.7616825733474726</v>
      </c>
      <c r="G25" s="84">
        <f t="shared" si="1"/>
        <v>0.2383174266525274</v>
      </c>
      <c r="I25" s="5"/>
      <c r="J25" s="11"/>
      <c r="R25" s="5"/>
      <c r="S25" s="11"/>
    </row>
    <row r="26" spans="1:19" ht="15">
      <c r="A26" s="104">
        <v>25</v>
      </c>
      <c r="B26" s="105" t="s">
        <v>117</v>
      </c>
      <c r="C26" s="141">
        <v>38420</v>
      </c>
      <c r="D26" s="143">
        <v>28500</v>
      </c>
      <c r="E26" s="143">
        <v>9920</v>
      </c>
      <c r="F26" s="84">
        <f t="shared" si="0"/>
        <v>0.7418011452368558</v>
      </c>
      <c r="G26" s="84">
        <f t="shared" si="1"/>
        <v>0.2581988547631442</v>
      </c>
      <c r="I26" s="5"/>
      <c r="J26" s="11"/>
      <c r="R26" s="5"/>
      <c r="S26" s="11"/>
    </row>
    <row r="27" spans="1:19" ht="15">
      <c r="A27" s="104">
        <v>26</v>
      </c>
      <c r="B27" s="105" t="s">
        <v>118</v>
      </c>
      <c r="C27" s="141">
        <v>39644</v>
      </c>
      <c r="D27" s="143">
        <v>24455</v>
      </c>
      <c r="E27" s="143">
        <v>15189</v>
      </c>
      <c r="F27" s="84">
        <f t="shared" si="0"/>
        <v>0.6168650993845223</v>
      </c>
      <c r="G27" s="84">
        <f t="shared" si="1"/>
        <v>0.3831349006154777</v>
      </c>
      <c r="I27" s="5"/>
      <c r="J27" s="11"/>
      <c r="R27" s="5"/>
      <c r="S27" s="11"/>
    </row>
    <row r="28" spans="1:19" ht="15">
      <c r="A28" s="104">
        <v>27</v>
      </c>
      <c r="B28" s="105" t="s">
        <v>119</v>
      </c>
      <c r="C28" s="141">
        <v>49269</v>
      </c>
      <c r="D28" s="143">
        <v>32325</v>
      </c>
      <c r="E28" s="143">
        <v>16944</v>
      </c>
      <c r="F28" s="84">
        <f t="shared" si="0"/>
        <v>0.656092066004993</v>
      </c>
      <c r="G28" s="84">
        <f t="shared" si="1"/>
        <v>0.343907933995007</v>
      </c>
      <c r="I28" s="5"/>
      <c r="J28" s="11"/>
      <c r="R28" s="5"/>
      <c r="S28" s="11"/>
    </row>
    <row r="29" spans="1:19" ht="15">
      <c r="A29" s="104">
        <v>28</v>
      </c>
      <c r="B29" s="105" t="s">
        <v>120</v>
      </c>
      <c r="C29" s="141">
        <v>18030</v>
      </c>
      <c r="D29" s="143">
        <v>12240</v>
      </c>
      <c r="E29" s="143">
        <v>5790</v>
      </c>
      <c r="F29" s="84">
        <f t="shared" si="0"/>
        <v>0.6788685524126455</v>
      </c>
      <c r="G29" s="84">
        <f t="shared" si="1"/>
        <v>0.3211314475873544</v>
      </c>
      <c r="I29" s="5"/>
      <c r="J29" s="11"/>
      <c r="R29" s="5"/>
      <c r="S29" s="11"/>
    </row>
    <row r="30" spans="1:19" ht="15">
      <c r="A30" s="104">
        <v>29</v>
      </c>
      <c r="B30" s="105" t="s">
        <v>121</v>
      </c>
      <c r="C30" s="141">
        <v>7308</v>
      </c>
      <c r="D30" s="143">
        <v>5473</v>
      </c>
      <c r="E30" s="143">
        <v>1835</v>
      </c>
      <c r="F30" s="84">
        <f t="shared" si="0"/>
        <v>0.7489053092501369</v>
      </c>
      <c r="G30" s="84">
        <f t="shared" si="1"/>
        <v>0.2510946907498632</v>
      </c>
      <c r="I30" s="5"/>
      <c r="J30" s="11"/>
      <c r="R30" s="5"/>
      <c r="S30" s="11"/>
    </row>
    <row r="31" spans="1:19" ht="15">
      <c r="A31" s="104">
        <v>30</v>
      </c>
      <c r="B31" s="105" t="s">
        <v>122</v>
      </c>
      <c r="C31" s="141">
        <v>21222</v>
      </c>
      <c r="D31" s="143">
        <v>18368</v>
      </c>
      <c r="E31" s="143">
        <v>2854</v>
      </c>
      <c r="F31" s="84">
        <f t="shared" si="0"/>
        <v>0.8655169164075016</v>
      </c>
      <c r="G31" s="84">
        <f t="shared" si="1"/>
        <v>0.13448308359249836</v>
      </c>
      <c r="I31" s="5"/>
      <c r="J31" s="11"/>
      <c r="R31" s="5"/>
      <c r="S31" s="11"/>
    </row>
    <row r="32" spans="1:19" ht="15">
      <c r="A32" s="104">
        <v>31</v>
      </c>
      <c r="B32" s="105" t="s">
        <v>123</v>
      </c>
      <c r="C32" s="141">
        <v>47028</v>
      </c>
      <c r="D32" s="143">
        <v>31503</v>
      </c>
      <c r="E32" s="143">
        <v>15525</v>
      </c>
      <c r="F32" s="84">
        <f t="shared" si="0"/>
        <v>0.669877519775453</v>
      </c>
      <c r="G32" s="84">
        <f t="shared" si="1"/>
        <v>0.3301224802245471</v>
      </c>
      <c r="I32" s="5"/>
      <c r="J32" s="11"/>
      <c r="R32" s="5"/>
      <c r="S32" s="11"/>
    </row>
    <row r="33" spans="1:7" ht="15">
      <c r="A33" s="104">
        <v>32</v>
      </c>
      <c r="B33" s="105" t="s">
        <v>124</v>
      </c>
      <c r="C33" s="141">
        <v>23498</v>
      </c>
      <c r="D33" s="143">
        <v>15954</v>
      </c>
      <c r="E33" s="143">
        <v>7544</v>
      </c>
      <c r="F33" s="84">
        <f t="shared" si="0"/>
        <v>0.6789514001191591</v>
      </c>
      <c r="G33" s="84">
        <f t="shared" si="1"/>
        <v>0.32104859988084095</v>
      </c>
    </row>
    <row r="34" spans="1:7" ht="15">
      <c r="A34" s="104">
        <v>33</v>
      </c>
      <c r="B34" s="105" t="s">
        <v>125</v>
      </c>
      <c r="C34" s="141">
        <v>59789</v>
      </c>
      <c r="D34" s="143">
        <v>37691</v>
      </c>
      <c r="E34" s="143">
        <v>22098</v>
      </c>
      <c r="F34" s="84">
        <f t="shared" si="0"/>
        <v>0.6304002408469785</v>
      </c>
      <c r="G34" s="84">
        <f t="shared" si="1"/>
        <v>0.36959975915302146</v>
      </c>
    </row>
    <row r="35" spans="1:7" ht="15">
      <c r="A35" s="104">
        <v>34</v>
      </c>
      <c r="B35" s="105" t="s">
        <v>126</v>
      </c>
      <c r="C35" s="141">
        <v>340647</v>
      </c>
      <c r="D35" s="143">
        <v>202820</v>
      </c>
      <c r="E35" s="143">
        <v>137827</v>
      </c>
      <c r="F35" s="84">
        <f t="shared" si="0"/>
        <v>0.5953964074246948</v>
      </c>
      <c r="G35" s="84">
        <f t="shared" si="1"/>
        <v>0.4046035925753052</v>
      </c>
    </row>
    <row r="36" spans="1:7" ht="15">
      <c r="A36" s="104">
        <v>35</v>
      </c>
      <c r="B36" s="105" t="s">
        <v>127</v>
      </c>
      <c r="C36" s="141">
        <v>155203</v>
      </c>
      <c r="D36" s="143">
        <v>91139</v>
      </c>
      <c r="E36" s="143">
        <v>64064</v>
      </c>
      <c r="F36" s="84">
        <f t="shared" si="0"/>
        <v>0.587224473753729</v>
      </c>
      <c r="G36" s="84">
        <f t="shared" si="1"/>
        <v>0.412775526246271</v>
      </c>
    </row>
    <row r="37" spans="1:7" ht="15">
      <c r="A37" s="104">
        <v>36</v>
      </c>
      <c r="B37" s="105" t="s">
        <v>128</v>
      </c>
      <c r="C37" s="141">
        <v>13810</v>
      </c>
      <c r="D37" s="143">
        <v>9663</v>
      </c>
      <c r="E37" s="143">
        <v>4147</v>
      </c>
      <c r="F37" s="84">
        <f t="shared" si="0"/>
        <v>0.6997103548153512</v>
      </c>
      <c r="G37" s="84">
        <f t="shared" si="1"/>
        <v>0.3002896451846488</v>
      </c>
    </row>
    <row r="38" spans="1:7" ht="15">
      <c r="A38" s="104">
        <v>37</v>
      </c>
      <c r="B38" s="105" t="s">
        <v>129</v>
      </c>
      <c r="C38" s="141">
        <v>17981</v>
      </c>
      <c r="D38" s="143">
        <v>13136</v>
      </c>
      <c r="E38" s="143">
        <v>4845</v>
      </c>
      <c r="F38" s="84">
        <f t="shared" si="0"/>
        <v>0.7305489127412268</v>
      </c>
      <c r="G38" s="84">
        <f t="shared" si="1"/>
        <v>0.26945108725877315</v>
      </c>
    </row>
    <row r="39" spans="1:7" ht="15">
      <c r="A39" s="104">
        <v>38</v>
      </c>
      <c r="B39" s="105" t="s">
        <v>130</v>
      </c>
      <c r="C39" s="141">
        <v>48672</v>
      </c>
      <c r="D39" s="143">
        <v>33256</v>
      </c>
      <c r="E39" s="143">
        <v>15416</v>
      </c>
      <c r="F39" s="84">
        <f t="shared" si="0"/>
        <v>0.6832675871137409</v>
      </c>
      <c r="G39" s="84">
        <f t="shared" si="1"/>
        <v>0.31673241288625903</v>
      </c>
    </row>
    <row r="40" spans="1:7" ht="15">
      <c r="A40" s="104">
        <v>39</v>
      </c>
      <c r="B40" s="105" t="s">
        <v>131</v>
      </c>
      <c r="C40" s="141">
        <v>13695</v>
      </c>
      <c r="D40" s="143">
        <v>9352</v>
      </c>
      <c r="E40" s="143">
        <v>4343</v>
      </c>
      <c r="F40" s="84">
        <f t="shared" si="0"/>
        <v>0.6828769623950347</v>
      </c>
      <c r="G40" s="84">
        <f t="shared" si="1"/>
        <v>0.3171230376049653</v>
      </c>
    </row>
    <row r="41" spans="1:7" ht="15">
      <c r="A41" s="104">
        <v>40</v>
      </c>
      <c r="B41" s="105" t="s">
        <v>132</v>
      </c>
      <c r="C41" s="141">
        <v>12109</v>
      </c>
      <c r="D41" s="143">
        <v>8589</v>
      </c>
      <c r="E41" s="143">
        <v>3520</v>
      </c>
      <c r="F41" s="84">
        <f t="shared" si="0"/>
        <v>0.7093071269303823</v>
      </c>
      <c r="G41" s="84">
        <f t="shared" si="1"/>
        <v>0.29069287306961766</v>
      </c>
    </row>
    <row r="42" spans="1:7" ht="15">
      <c r="A42" s="104">
        <v>41</v>
      </c>
      <c r="B42" s="105" t="s">
        <v>133</v>
      </c>
      <c r="C42" s="141">
        <v>55092</v>
      </c>
      <c r="D42" s="143">
        <v>34742</v>
      </c>
      <c r="E42" s="143">
        <v>20350</v>
      </c>
      <c r="F42" s="84">
        <f t="shared" si="0"/>
        <v>0.6306178755536194</v>
      </c>
      <c r="G42" s="84">
        <f t="shared" si="1"/>
        <v>0.3693821244463806</v>
      </c>
    </row>
    <row r="43" spans="1:7" ht="15">
      <c r="A43" s="104">
        <v>42</v>
      </c>
      <c r="B43" s="105" t="s">
        <v>134</v>
      </c>
      <c r="C43" s="141">
        <v>74781</v>
      </c>
      <c r="D43" s="143">
        <v>51120</v>
      </c>
      <c r="E43" s="143">
        <v>23661</v>
      </c>
      <c r="F43" s="84">
        <f t="shared" si="0"/>
        <v>0.6835961006137923</v>
      </c>
      <c r="G43" s="84">
        <f t="shared" si="1"/>
        <v>0.3164038993862077</v>
      </c>
    </row>
    <row r="44" spans="1:7" ht="15">
      <c r="A44" s="104">
        <v>43</v>
      </c>
      <c r="B44" s="105" t="s">
        <v>135</v>
      </c>
      <c r="C44" s="141">
        <v>21594</v>
      </c>
      <c r="D44" s="143">
        <v>15714</v>
      </c>
      <c r="E44" s="143">
        <v>5880</v>
      </c>
      <c r="F44" s="84">
        <f t="shared" si="0"/>
        <v>0.7277021394831897</v>
      </c>
      <c r="G44" s="84">
        <f t="shared" si="1"/>
        <v>0.2722978605168102</v>
      </c>
    </row>
    <row r="45" spans="1:7" ht="15">
      <c r="A45" s="104">
        <v>44</v>
      </c>
      <c r="B45" s="105" t="s">
        <v>136</v>
      </c>
      <c r="C45" s="141">
        <v>38635</v>
      </c>
      <c r="D45" s="143">
        <v>27600</v>
      </c>
      <c r="E45" s="143">
        <v>11035</v>
      </c>
      <c r="F45" s="84">
        <f t="shared" si="0"/>
        <v>0.7143781545231008</v>
      </c>
      <c r="G45" s="84">
        <f t="shared" si="1"/>
        <v>0.28562184547689917</v>
      </c>
    </row>
    <row r="46" spans="1:7" ht="15">
      <c r="A46" s="104">
        <v>45</v>
      </c>
      <c r="B46" s="105" t="s">
        <v>137</v>
      </c>
      <c r="C46" s="141">
        <v>42960</v>
      </c>
      <c r="D46" s="143">
        <v>27510</v>
      </c>
      <c r="E46" s="143">
        <v>15450</v>
      </c>
      <c r="F46" s="84">
        <f t="shared" si="0"/>
        <v>0.6403631284916201</v>
      </c>
      <c r="G46" s="84">
        <f t="shared" si="1"/>
        <v>0.35963687150837986</v>
      </c>
    </row>
    <row r="47" spans="1:7" ht="15">
      <c r="A47" s="104">
        <v>46</v>
      </c>
      <c r="B47" s="105" t="s">
        <v>138</v>
      </c>
      <c r="C47" s="141">
        <v>35773</v>
      </c>
      <c r="D47" s="143">
        <v>25386</v>
      </c>
      <c r="E47" s="143">
        <v>10387</v>
      </c>
      <c r="F47" s="84">
        <f t="shared" si="0"/>
        <v>0.7096413496212227</v>
      </c>
      <c r="G47" s="84">
        <f t="shared" si="1"/>
        <v>0.2903586503787773</v>
      </c>
    </row>
    <row r="48" spans="1:7" ht="15">
      <c r="A48" s="104">
        <v>47</v>
      </c>
      <c r="B48" s="105" t="s">
        <v>139</v>
      </c>
      <c r="C48" s="141">
        <v>27014</v>
      </c>
      <c r="D48" s="143">
        <v>20428</v>
      </c>
      <c r="E48" s="143">
        <v>6586</v>
      </c>
      <c r="F48" s="84">
        <f t="shared" si="0"/>
        <v>0.7562004886355224</v>
      </c>
      <c r="G48" s="84">
        <f t="shared" si="1"/>
        <v>0.24379951136447767</v>
      </c>
    </row>
    <row r="49" spans="1:7" ht="15">
      <c r="A49" s="104">
        <v>48</v>
      </c>
      <c r="B49" s="105" t="s">
        <v>140</v>
      </c>
      <c r="C49" s="141">
        <v>35345</v>
      </c>
      <c r="D49" s="143">
        <v>22485</v>
      </c>
      <c r="E49" s="143">
        <v>12860</v>
      </c>
      <c r="F49" s="84">
        <f t="shared" si="0"/>
        <v>0.6361578724006224</v>
      </c>
      <c r="G49" s="84">
        <f t="shared" si="1"/>
        <v>0.36384212759937756</v>
      </c>
    </row>
    <row r="50" spans="1:7" ht="15">
      <c r="A50" s="104">
        <v>49</v>
      </c>
      <c r="B50" s="105" t="s">
        <v>141</v>
      </c>
      <c r="C50" s="141">
        <v>14910</v>
      </c>
      <c r="D50" s="143">
        <v>11182</v>
      </c>
      <c r="E50" s="143">
        <v>3728</v>
      </c>
      <c r="F50" s="84">
        <f t="shared" si="0"/>
        <v>0.7499664654594232</v>
      </c>
      <c r="G50" s="84">
        <f t="shared" si="1"/>
        <v>0.2500335345405768</v>
      </c>
    </row>
    <row r="51" spans="1:7" ht="15">
      <c r="A51" s="104">
        <v>50</v>
      </c>
      <c r="B51" s="105" t="s">
        <v>142</v>
      </c>
      <c r="C51" s="141">
        <v>11869</v>
      </c>
      <c r="D51" s="143">
        <v>8196</v>
      </c>
      <c r="E51" s="143">
        <v>3673</v>
      </c>
      <c r="F51" s="84">
        <f t="shared" si="0"/>
        <v>0.6905383772853653</v>
      </c>
      <c r="G51" s="84">
        <f t="shared" si="1"/>
        <v>0.3094616227146348</v>
      </c>
    </row>
    <row r="52" spans="1:7" ht="15">
      <c r="A52" s="104">
        <v>51</v>
      </c>
      <c r="B52" s="105" t="s">
        <v>143</v>
      </c>
      <c r="C52" s="141">
        <v>14462</v>
      </c>
      <c r="D52" s="143">
        <v>9779</v>
      </c>
      <c r="E52" s="143">
        <v>4683</v>
      </c>
      <c r="F52" s="84">
        <f t="shared" si="0"/>
        <v>0.6761858664085189</v>
      </c>
      <c r="G52" s="84">
        <f t="shared" si="1"/>
        <v>0.32381413359148115</v>
      </c>
    </row>
    <row r="53" spans="1:7" ht="15">
      <c r="A53" s="104">
        <v>52</v>
      </c>
      <c r="B53" s="105" t="s">
        <v>144</v>
      </c>
      <c r="C53" s="141">
        <v>25147</v>
      </c>
      <c r="D53" s="143">
        <v>16701</v>
      </c>
      <c r="E53" s="143">
        <v>8446</v>
      </c>
      <c r="F53" s="84">
        <f t="shared" si="0"/>
        <v>0.6641348868652325</v>
      </c>
      <c r="G53" s="84">
        <f t="shared" si="1"/>
        <v>0.3358651131347676</v>
      </c>
    </row>
    <row r="54" spans="1:7" ht="15">
      <c r="A54" s="104">
        <v>53</v>
      </c>
      <c r="B54" s="105" t="s">
        <v>145</v>
      </c>
      <c r="C54" s="141">
        <v>15351</v>
      </c>
      <c r="D54" s="143">
        <v>10415</v>
      </c>
      <c r="E54" s="143">
        <v>4936</v>
      </c>
      <c r="F54" s="84">
        <f t="shared" si="0"/>
        <v>0.6784574294834212</v>
      </c>
      <c r="G54" s="84">
        <f t="shared" si="1"/>
        <v>0.32154257051657875</v>
      </c>
    </row>
    <row r="55" spans="1:7" ht="15">
      <c r="A55" s="104">
        <v>54</v>
      </c>
      <c r="B55" s="105" t="s">
        <v>146</v>
      </c>
      <c r="C55" s="141">
        <v>29472</v>
      </c>
      <c r="D55" s="143">
        <v>19710</v>
      </c>
      <c r="E55" s="143">
        <v>9762</v>
      </c>
      <c r="F55" s="84">
        <f t="shared" si="0"/>
        <v>0.6687703583061889</v>
      </c>
      <c r="G55" s="84">
        <f t="shared" si="1"/>
        <v>0.3312296416938111</v>
      </c>
    </row>
    <row r="56" spans="1:7" ht="15">
      <c r="A56" s="104">
        <v>55</v>
      </c>
      <c r="B56" s="105" t="s">
        <v>147</v>
      </c>
      <c r="C56" s="141">
        <v>51773</v>
      </c>
      <c r="D56" s="143">
        <v>33196</v>
      </c>
      <c r="E56" s="143">
        <v>18577</v>
      </c>
      <c r="F56" s="84">
        <f t="shared" si="0"/>
        <v>0.6411836285322465</v>
      </c>
      <c r="G56" s="84">
        <f t="shared" si="1"/>
        <v>0.35881637146775347</v>
      </c>
    </row>
    <row r="57" spans="1:7" ht="15">
      <c r="A57" s="104">
        <v>56</v>
      </c>
      <c r="B57" s="105" t="s">
        <v>148</v>
      </c>
      <c r="C57" s="141">
        <v>15774</v>
      </c>
      <c r="D57" s="143">
        <v>12652</v>
      </c>
      <c r="E57" s="143">
        <v>3122</v>
      </c>
      <c r="F57" s="84">
        <f t="shared" si="0"/>
        <v>0.802079371117028</v>
      </c>
      <c r="G57" s="84">
        <f t="shared" si="1"/>
        <v>0.197920628882972</v>
      </c>
    </row>
    <row r="58" spans="1:7" ht="15">
      <c r="A58" s="104">
        <v>57</v>
      </c>
      <c r="B58" s="105" t="s">
        <v>149</v>
      </c>
      <c r="C58" s="141">
        <v>10158</v>
      </c>
      <c r="D58" s="143">
        <v>7069</v>
      </c>
      <c r="E58" s="143">
        <v>3089</v>
      </c>
      <c r="F58" s="84">
        <f t="shared" si="0"/>
        <v>0.6959047056507186</v>
      </c>
      <c r="G58" s="84">
        <f t="shared" si="1"/>
        <v>0.30409529434928134</v>
      </c>
    </row>
    <row r="59" spans="1:7" ht="15">
      <c r="A59" s="104">
        <v>58</v>
      </c>
      <c r="B59" s="105" t="s">
        <v>150</v>
      </c>
      <c r="C59" s="141">
        <v>28535</v>
      </c>
      <c r="D59" s="143">
        <v>20845</v>
      </c>
      <c r="E59" s="143">
        <v>7690</v>
      </c>
      <c r="F59" s="84">
        <f t="shared" si="0"/>
        <v>0.7305063956544594</v>
      </c>
      <c r="G59" s="84">
        <f t="shared" si="1"/>
        <v>0.26949360434554054</v>
      </c>
    </row>
    <row r="60" spans="1:7" ht="15">
      <c r="A60" s="104">
        <v>59</v>
      </c>
      <c r="B60" s="105" t="s">
        <v>151</v>
      </c>
      <c r="C60" s="141">
        <v>26584</v>
      </c>
      <c r="D60" s="143">
        <v>17131</v>
      </c>
      <c r="E60" s="143">
        <v>9453</v>
      </c>
      <c r="F60" s="84">
        <f t="shared" si="0"/>
        <v>0.6444101715317484</v>
      </c>
      <c r="G60" s="84">
        <f t="shared" si="1"/>
        <v>0.3555898284682516</v>
      </c>
    </row>
    <row r="61" spans="1:7" ht="15">
      <c r="A61" s="104">
        <v>60</v>
      </c>
      <c r="B61" s="105" t="s">
        <v>152</v>
      </c>
      <c r="C61" s="141">
        <v>25027</v>
      </c>
      <c r="D61" s="143">
        <v>18050</v>
      </c>
      <c r="E61" s="143">
        <v>6977</v>
      </c>
      <c r="F61" s="84">
        <f t="shared" si="0"/>
        <v>0.7212210812322691</v>
      </c>
      <c r="G61" s="84">
        <f t="shared" si="1"/>
        <v>0.27877891876773087</v>
      </c>
    </row>
    <row r="62" spans="1:7" ht="15">
      <c r="A62" s="104">
        <v>61</v>
      </c>
      <c r="B62" s="105" t="s">
        <v>153</v>
      </c>
      <c r="C62" s="141">
        <v>36550</v>
      </c>
      <c r="D62" s="143">
        <v>23759</v>
      </c>
      <c r="E62" s="143">
        <v>12791</v>
      </c>
      <c r="F62" s="84">
        <f t="shared" si="0"/>
        <v>0.6500410396716826</v>
      </c>
      <c r="G62" s="84">
        <f t="shared" si="1"/>
        <v>0.34995896032831736</v>
      </c>
    </row>
    <row r="63" spans="1:7" ht="15">
      <c r="A63" s="104">
        <v>62</v>
      </c>
      <c r="B63" s="105" t="s">
        <v>154</v>
      </c>
      <c r="C63" s="141">
        <v>10355</v>
      </c>
      <c r="D63" s="143">
        <v>8212</v>
      </c>
      <c r="E63" s="143">
        <v>2143</v>
      </c>
      <c r="F63" s="84">
        <f t="shared" si="0"/>
        <v>0.7930468372766779</v>
      </c>
      <c r="G63" s="84">
        <f t="shared" si="1"/>
        <v>0.20695316272332206</v>
      </c>
    </row>
    <row r="64" spans="1:7" ht="15">
      <c r="A64" s="104">
        <v>63</v>
      </c>
      <c r="B64" s="105" t="s">
        <v>155</v>
      </c>
      <c r="C64" s="141">
        <v>46890</v>
      </c>
      <c r="D64" s="143">
        <v>33133</v>
      </c>
      <c r="E64" s="143">
        <v>13757</v>
      </c>
      <c r="F64" s="84">
        <f t="shared" si="0"/>
        <v>0.7066112177436553</v>
      </c>
      <c r="G64" s="84">
        <f t="shared" si="1"/>
        <v>0.2933887822563446</v>
      </c>
    </row>
    <row r="65" spans="1:7" ht="15">
      <c r="A65" s="104">
        <v>64</v>
      </c>
      <c r="B65" s="105" t="s">
        <v>156</v>
      </c>
      <c r="C65" s="141">
        <v>13062</v>
      </c>
      <c r="D65" s="143">
        <v>8406</v>
      </c>
      <c r="E65" s="143">
        <v>4656</v>
      </c>
      <c r="F65" s="84">
        <f t="shared" si="0"/>
        <v>0.6435461644464859</v>
      </c>
      <c r="G65" s="84">
        <f t="shared" si="1"/>
        <v>0.356453835553514</v>
      </c>
    </row>
    <row r="66" spans="1:7" ht="15">
      <c r="A66" s="104">
        <v>65</v>
      </c>
      <c r="B66" s="105" t="s">
        <v>157</v>
      </c>
      <c r="C66" s="141">
        <v>38456</v>
      </c>
      <c r="D66" s="143">
        <v>28541</v>
      </c>
      <c r="E66" s="143">
        <v>9915</v>
      </c>
      <c r="F66" s="84">
        <f t="shared" si="0"/>
        <v>0.7421728728936967</v>
      </c>
      <c r="G66" s="84">
        <f t="shared" si="1"/>
        <v>0.2578271271063033</v>
      </c>
    </row>
    <row r="67" spans="1:7" ht="15">
      <c r="A67" s="104">
        <v>66</v>
      </c>
      <c r="B67" s="105" t="s">
        <v>158</v>
      </c>
      <c r="C67" s="141">
        <v>18658</v>
      </c>
      <c r="D67" s="143">
        <v>13870</v>
      </c>
      <c r="E67" s="143">
        <v>4788</v>
      </c>
      <c r="F67" s="84">
        <f aca="true" t="shared" si="2" ref="F67:F83">D67/C67</f>
        <v>0.7433808553971487</v>
      </c>
      <c r="G67" s="84">
        <f aca="true" t="shared" si="3" ref="G67:G83">E67/C67</f>
        <v>0.25661914460285135</v>
      </c>
    </row>
    <row r="68" spans="1:7" ht="15">
      <c r="A68" s="104">
        <v>67</v>
      </c>
      <c r="B68" s="105" t="s">
        <v>159</v>
      </c>
      <c r="C68" s="141">
        <v>23041</v>
      </c>
      <c r="D68" s="143">
        <v>14834</v>
      </c>
      <c r="E68" s="143">
        <v>8207</v>
      </c>
      <c r="F68" s="84">
        <f t="shared" si="2"/>
        <v>0.6438088624625667</v>
      </c>
      <c r="G68" s="84">
        <f t="shared" si="3"/>
        <v>0.35619113753743326</v>
      </c>
    </row>
    <row r="69" spans="1:7" ht="15">
      <c r="A69" s="104">
        <v>68</v>
      </c>
      <c r="B69" s="105" t="s">
        <v>160</v>
      </c>
      <c r="C69" s="141">
        <v>13692</v>
      </c>
      <c r="D69" s="143">
        <v>9358</v>
      </c>
      <c r="E69" s="143">
        <v>4334</v>
      </c>
      <c r="F69" s="84">
        <f t="shared" si="2"/>
        <v>0.6834647969617295</v>
      </c>
      <c r="G69" s="84">
        <f t="shared" si="3"/>
        <v>0.31653520303827054</v>
      </c>
    </row>
    <row r="70" spans="1:7" ht="15">
      <c r="A70" s="104">
        <v>69</v>
      </c>
      <c r="B70" s="105" t="s">
        <v>161</v>
      </c>
      <c r="C70" s="141">
        <v>4936</v>
      </c>
      <c r="D70" s="143">
        <v>3891</v>
      </c>
      <c r="E70" s="143">
        <v>1045</v>
      </c>
      <c r="F70" s="84">
        <f t="shared" si="2"/>
        <v>0.788290113452188</v>
      </c>
      <c r="G70" s="84">
        <f t="shared" si="3"/>
        <v>0.211709886547812</v>
      </c>
    </row>
    <row r="71" spans="1:7" ht="15">
      <c r="A71" s="104">
        <v>70</v>
      </c>
      <c r="B71" s="105" t="s">
        <v>162</v>
      </c>
      <c r="C71" s="141">
        <v>9122</v>
      </c>
      <c r="D71" s="143">
        <v>6385</v>
      </c>
      <c r="E71" s="143">
        <v>2737</v>
      </c>
      <c r="F71" s="84">
        <f t="shared" si="2"/>
        <v>0.6999561499671125</v>
      </c>
      <c r="G71" s="84">
        <f t="shared" si="3"/>
        <v>0.3000438500328875</v>
      </c>
    </row>
    <row r="72" spans="1:7" ht="15">
      <c r="A72" s="104">
        <v>71</v>
      </c>
      <c r="B72" s="105" t="s">
        <v>163</v>
      </c>
      <c r="C72" s="141">
        <v>16407</v>
      </c>
      <c r="D72" s="143">
        <v>12147</v>
      </c>
      <c r="E72" s="143">
        <v>4260</v>
      </c>
      <c r="F72" s="84">
        <f t="shared" si="2"/>
        <v>0.7403547266410678</v>
      </c>
      <c r="G72" s="84">
        <f t="shared" si="3"/>
        <v>0.25964527335893217</v>
      </c>
    </row>
    <row r="73" spans="1:7" ht="15">
      <c r="A73" s="104">
        <v>72</v>
      </c>
      <c r="B73" s="105" t="s">
        <v>164</v>
      </c>
      <c r="C73" s="141">
        <v>19745</v>
      </c>
      <c r="D73" s="143">
        <v>14995</v>
      </c>
      <c r="E73" s="143">
        <v>4750</v>
      </c>
      <c r="F73" s="84">
        <f t="shared" si="2"/>
        <v>0.7594327677893138</v>
      </c>
      <c r="G73" s="84">
        <f t="shared" si="3"/>
        <v>0.24056723221068624</v>
      </c>
    </row>
    <row r="74" spans="1:7" ht="15">
      <c r="A74" s="104">
        <v>73</v>
      </c>
      <c r="B74" s="105" t="s">
        <v>165</v>
      </c>
      <c r="C74" s="141">
        <v>23898</v>
      </c>
      <c r="D74" s="143">
        <v>19440</v>
      </c>
      <c r="E74" s="143">
        <v>4458</v>
      </c>
      <c r="F74" s="84">
        <f t="shared" si="2"/>
        <v>0.8134571930705499</v>
      </c>
      <c r="G74" s="84">
        <f t="shared" si="3"/>
        <v>0.18654280692945016</v>
      </c>
    </row>
    <row r="75" spans="1:7" ht="15">
      <c r="A75" s="104">
        <v>74</v>
      </c>
      <c r="B75" s="105" t="s">
        <v>166</v>
      </c>
      <c r="C75" s="141">
        <v>8137</v>
      </c>
      <c r="D75" s="143">
        <v>5603</v>
      </c>
      <c r="E75" s="143">
        <v>2534</v>
      </c>
      <c r="F75" s="84">
        <f t="shared" si="2"/>
        <v>0.6885830158535087</v>
      </c>
      <c r="G75" s="84">
        <f t="shared" si="3"/>
        <v>0.3114169841464913</v>
      </c>
    </row>
    <row r="76" spans="1:7" ht="15">
      <c r="A76" s="104">
        <v>75</v>
      </c>
      <c r="B76" s="105" t="s">
        <v>167</v>
      </c>
      <c r="C76" s="141">
        <v>5379</v>
      </c>
      <c r="D76" s="143">
        <v>3851</v>
      </c>
      <c r="E76" s="143">
        <v>1528</v>
      </c>
      <c r="F76" s="84">
        <f t="shared" si="2"/>
        <v>0.715932329429262</v>
      </c>
      <c r="G76" s="84">
        <f t="shared" si="3"/>
        <v>0.28406767057073806</v>
      </c>
    </row>
    <row r="77" spans="1:7" ht="15">
      <c r="A77" s="104">
        <v>76</v>
      </c>
      <c r="B77" s="105" t="s">
        <v>168</v>
      </c>
      <c r="C77" s="141">
        <v>7472</v>
      </c>
      <c r="D77" s="143">
        <v>5049</v>
      </c>
      <c r="E77" s="143">
        <v>2423</v>
      </c>
      <c r="F77" s="84">
        <f t="shared" si="2"/>
        <v>0.6757226980728052</v>
      </c>
      <c r="G77" s="84">
        <f t="shared" si="3"/>
        <v>0.32427730192719484</v>
      </c>
    </row>
    <row r="78" spans="1:7" ht="15">
      <c r="A78" s="104">
        <v>77</v>
      </c>
      <c r="B78" s="105" t="s">
        <v>169</v>
      </c>
      <c r="C78" s="141">
        <v>10243</v>
      </c>
      <c r="D78" s="143">
        <v>6798</v>
      </c>
      <c r="E78" s="143">
        <v>3445</v>
      </c>
      <c r="F78" s="84">
        <f t="shared" si="2"/>
        <v>0.6636727521234014</v>
      </c>
      <c r="G78" s="84">
        <f t="shared" si="3"/>
        <v>0.3363272478765987</v>
      </c>
    </row>
    <row r="79" spans="1:7" ht="15">
      <c r="A79" s="104">
        <v>78</v>
      </c>
      <c r="B79" s="105" t="s">
        <v>170</v>
      </c>
      <c r="C79" s="141">
        <v>11734</v>
      </c>
      <c r="D79" s="143">
        <v>8292</v>
      </c>
      <c r="E79" s="143">
        <v>3442</v>
      </c>
      <c r="F79" s="84">
        <f t="shared" si="2"/>
        <v>0.7066643940685189</v>
      </c>
      <c r="G79" s="84">
        <f t="shared" si="3"/>
        <v>0.29333560593148117</v>
      </c>
    </row>
    <row r="80" spans="1:7" ht="15">
      <c r="A80" s="104">
        <v>79</v>
      </c>
      <c r="B80" s="105" t="s">
        <v>171</v>
      </c>
      <c r="C80" s="141">
        <v>5822</v>
      </c>
      <c r="D80" s="143">
        <v>4237</v>
      </c>
      <c r="E80" s="143">
        <v>1585</v>
      </c>
      <c r="F80" s="84">
        <f t="shared" si="2"/>
        <v>0.7277567846100996</v>
      </c>
      <c r="G80" s="84">
        <f t="shared" si="3"/>
        <v>0.2722432153899004</v>
      </c>
    </row>
    <row r="81" spans="1:7" ht="15">
      <c r="A81" s="104">
        <v>80</v>
      </c>
      <c r="B81" s="105" t="s">
        <v>172</v>
      </c>
      <c r="C81" s="141">
        <v>17962</v>
      </c>
      <c r="D81" s="143">
        <v>12140</v>
      </c>
      <c r="E81" s="143">
        <v>5822</v>
      </c>
      <c r="F81" s="84">
        <f t="shared" si="2"/>
        <v>0.6758712838214007</v>
      </c>
      <c r="G81" s="84">
        <f t="shared" si="3"/>
        <v>0.3241287161785993</v>
      </c>
    </row>
    <row r="82" spans="1:7" ht="15" thickBot="1">
      <c r="A82" s="104">
        <v>81</v>
      </c>
      <c r="B82" s="105" t="s">
        <v>173</v>
      </c>
      <c r="C82" s="141">
        <v>12271</v>
      </c>
      <c r="D82" s="143">
        <v>7943</v>
      </c>
      <c r="E82" s="143">
        <v>4328</v>
      </c>
      <c r="F82" s="84">
        <f t="shared" si="2"/>
        <v>0.6472985086789993</v>
      </c>
      <c r="G82" s="84">
        <f t="shared" si="3"/>
        <v>0.35270149132100076</v>
      </c>
    </row>
    <row r="83" spans="1:7" ht="15" thickBot="1">
      <c r="A83" s="134" t="s">
        <v>90</v>
      </c>
      <c r="B83" s="135"/>
      <c r="C83" s="89">
        <v>2928695</v>
      </c>
      <c r="D83" s="89">
        <v>1939104</v>
      </c>
      <c r="E83" s="89">
        <v>989591</v>
      </c>
      <c r="F83" s="91">
        <f t="shared" si="2"/>
        <v>0.662105135563792</v>
      </c>
      <c r="G83" s="91">
        <f t="shared" si="3"/>
        <v>0.3378948644362079</v>
      </c>
    </row>
    <row r="84" ht="15">
      <c r="F84" s="10"/>
    </row>
    <row r="85" ht="15">
      <c r="F85" s="10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 topLeftCell="A1">
      <pane ySplit="1" topLeftCell="A67" activePane="bottomLeft" state="frozen"/>
      <selection pane="bottomLeft" activeCell="G87" sqref="G87"/>
    </sheetView>
  </sheetViews>
  <sheetFormatPr defaultColWidth="8.8515625" defaultRowHeight="15"/>
  <cols>
    <col min="1" max="1" width="18.28125" style="8" bestFit="1" customWidth="1"/>
    <col min="2" max="2" width="12.00390625" style="8" customWidth="1"/>
    <col min="3" max="3" width="12.00390625" style="8" bestFit="1" customWidth="1"/>
    <col min="4" max="4" width="12.00390625" style="8" customWidth="1"/>
    <col min="5" max="5" width="22.421875" style="8" customWidth="1"/>
    <col min="6" max="6" width="26.421875" style="8" customWidth="1"/>
    <col min="7" max="7" width="27.421875" style="8" customWidth="1"/>
    <col min="8" max="16384" width="8.8515625" style="8" customWidth="1"/>
  </cols>
  <sheetData>
    <row r="1" spans="1:8" ht="44" thickBot="1">
      <c r="A1" s="4" t="s">
        <v>175</v>
      </c>
      <c r="B1" s="4">
        <v>41730</v>
      </c>
      <c r="C1" s="4">
        <v>42064</v>
      </c>
      <c r="D1" s="4">
        <v>42095</v>
      </c>
      <c r="E1" s="1" t="s">
        <v>276</v>
      </c>
      <c r="F1" s="2" t="s">
        <v>292</v>
      </c>
      <c r="G1" s="2" t="s">
        <v>293</v>
      </c>
      <c r="H1" s="1" t="s">
        <v>267</v>
      </c>
    </row>
    <row r="2" spans="1:8" ht="15">
      <c r="A2" s="145" t="s">
        <v>176</v>
      </c>
      <c r="B2" s="81">
        <v>1853</v>
      </c>
      <c r="C2" s="82">
        <v>2036</v>
      </c>
      <c r="D2" s="133">
        <v>2070</v>
      </c>
      <c r="E2" s="85">
        <f>D2/$D$83</f>
        <v>0.027144337061854994</v>
      </c>
      <c r="F2" s="85">
        <f aca="true" t="shared" si="0" ref="F2:F33">(D2-B2)/B2</f>
        <v>0.11710739341608203</v>
      </c>
      <c r="G2" s="82">
        <f aca="true" t="shared" si="1" ref="G2:G33">D2-B2</f>
        <v>217</v>
      </c>
      <c r="H2" s="82">
        <f>D2-C2</f>
        <v>34</v>
      </c>
    </row>
    <row r="3" spans="1:8" ht="15">
      <c r="A3" s="146" t="s">
        <v>177</v>
      </c>
      <c r="B3" s="62">
        <v>209</v>
      </c>
      <c r="C3" s="63">
        <v>238</v>
      </c>
      <c r="D3" s="61">
        <v>229</v>
      </c>
      <c r="E3" s="86">
        <f aca="true" t="shared" si="2" ref="E3:E66">D3/$D$83</f>
        <v>0.0030029242450071466</v>
      </c>
      <c r="F3" s="86">
        <f t="shared" si="0"/>
        <v>0.09569377990430622</v>
      </c>
      <c r="G3" s="63">
        <f t="shared" si="1"/>
        <v>20</v>
      </c>
      <c r="H3" s="63">
        <f aca="true" t="shared" si="3" ref="H3:H66">D3-C3</f>
        <v>-9</v>
      </c>
    </row>
    <row r="4" spans="1:8" ht="15">
      <c r="A4" s="146" t="s">
        <v>178</v>
      </c>
      <c r="B4" s="62">
        <v>302</v>
      </c>
      <c r="C4" s="63">
        <v>295</v>
      </c>
      <c r="D4" s="61">
        <v>302</v>
      </c>
      <c r="E4" s="86">
        <f t="shared" si="2"/>
        <v>0.003960188305642613</v>
      </c>
      <c r="F4" s="86">
        <f t="shared" si="0"/>
        <v>0</v>
      </c>
      <c r="G4" s="63">
        <f t="shared" si="1"/>
        <v>0</v>
      </c>
      <c r="H4" s="63">
        <f t="shared" si="3"/>
        <v>7</v>
      </c>
    </row>
    <row r="5" spans="1:8" ht="15">
      <c r="A5" s="146" t="s">
        <v>179</v>
      </c>
      <c r="B5" s="62">
        <v>32</v>
      </c>
      <c r="C5" s="63">
        <v>86</v>
      </c>
      <c r="D5" s="61">
        <v>112</v>
      </c>
      <c r="E5" s="86">
        <f t="shared" si="2"/>
        <v>0.0014686791067283862</v>
      </c>
      <c r="F5" s="86">
        <f t="shared" si="0"/>
        <v>2.5</v>
      </c>
      <c r="G5" s="63">
        <f t="shared" si="1"/>
        <v>80</v>
      </c>
      <c r="H5" s="63">
        <f t="shared" si="3"/>
        <v>26</v>
      </c>
    </row>
    <row r="6" spans="1:8" ht="15">
      <c r="A6" s="146" t="s">
        <v>180</v>
      </c>
      <c r="B6" s="62">
        <v>126</v>
      </c>
      <c r="C6" s="63">
        <v>123</v>
      </c>
      <c r="D6" s="61">
        <v>116</v>
      </c>
      <c r="E6" s="86">
        <f t="shared" si="2"/>
        <v>0.0015211319319686856</v>
      </c>
      <c r="F6" s="86">
        <f t="shared" si="0"/>
        <v>-0.07936507936507936</v>
      </c>
      <c r="G6" s="63">
        <f t="shared" si="1"/>
        <v>-10</v>
      </c>
      <c r="H6" s="63">
        <f t="shared" si="3"/>
        <v>-7</v>
      </c>
    </row>
    <row r="7" spans="1:8" ht="15">
      <c r="A7" s="146" t="s">
        <v>181</v>
      </c>
      <c r="B7" s="62">
        <v>133</v>
      </c>
      <c r="C7" s="63">
        <v>208</v>
      </c>
      <c r="D7" s="61">
        <v>144</v>
      </c>
      <c r="E7" s="86">
        <f t="shared" si="2"/>
        <v>0.0018883017086507822</v>
      </c>
      <c r="F7" s="86">
        <f t="shared" si="0"/>
        <v>0.08270676691729323</v>
      </c>
      <c r="G7" s="63">
        <f t="shared" si="1"/>
        <v>11</v>
      </c>
      <c r="H7" s="63">
        <f t="shared" si="3"/>
        <v>-64</v>
      </c>
    </row>
    <row r="8" spans="1:8" ht="15">
      <c r="A8" s="146" t="s">
        <v>182</v>
      </c>
      <c r="B8" s="62">
        <v>4242</v>
      </c>
      <c r="C8" s="63">
        <v>5961</v>
      </c>
      <c r="D8" s="61">
        <v>6073</v>
      </c>
      <c r="E8" s="86">
        <f t="shared" si="2"/>
        <v>0.07963650192108472</v>
      </c>
      <c r="F8" s="86">
        <f t="shared" si="0"/>
        <v>0.4316360207449316</v>
      </c>
      <c r="G8" s="63">
        <f t="shared" si="1"/>
        <v>1831</v>
      </c>
      <c r="H8" s="63">
        <f t="shared" si="3"/>
        <v>112</v>
      </c>
    </row>
    <row r="9" spans="1:8" ht="15">
      <c r="A9" s="146" t="s">
        <v>183</v>
      </c>
      <c r="B9" s="62">
        <v>2606</v>
      </c>
      <c r="C9" s="63">
        <v>2746</v>
      </c>
      <c r="D9" s="61">
        <v>2529</v>
      </c>
      <c r="E9" s="86">
        <f t="shared" si="2"/>
        <v>0.03316329875817936</v>
      </c>
      <c r="F9" s="86">
        <f t="shared" si="0"/>
        <v>-0.029547198772064468</v>
      </c>
      <c r="G9" s="63">
        <f t="shared" si="1"/>
        <v>-77</v>
      </c>
      <c r="H9" s="63">
        <f t="shared" si="3"/>
        <v>-217</v>
      </c>
    </row>
    <row r="10" spans="1:8" ht="15">
      <c r="A10" s="146" t="s">
        <v>184</v>
      </c>
      <c r="B10" s="62">
        <v>17</v>
      </c>
      <c r="C10" s="63">
        <v>40</v>
      </c>
      <c r="D10" s="61">
        <v>24</v>
      </c>
      <c r="E10" s="86">
        <f t="shared" si="2"/>
        <v>0.000314716951441797</v>
      </c>
      <c r="F10" s="86">
        <f t="shared" si="0"/>
        <v>0.4117647058823529</v>
      </c>
      <c r="G10" s="63">
        <f t="shared" si="1"/>
        <v>7</v>
      </c>
      <c r="H10" s="63">
        <f t="shared" si="3"/>
        <v>-16</v>
      </c>
    </row>
    <row r="11" spans="1:8" ht="15">
      <c r="A11" s="146" t="s">
        <v>185</v>
      </c>
      <c r="B11" s="62">
        <v>227</v>
      </c>
      <c r="C11" s="63">
        <v>204</v>
      </c>
      <c r="D11" s="61">
        <v>238</v>
      </c>
      <c r="E11" s="86">
        <f t="shared" si="2"/>
        <v>0.0031209431017978208</v>
      </c>
      <c r="F11" s="86">
        <f t="shared" si="0"/>
        <v>0.048458149779735685</v>
      </c>
      <c r="G11" s="63">
        <f t="shared" si="1"/>
        <v>11</v>
      </c>
      <c r="H11" s="63">
        <f t="shared" si="3"/>
        <v>34</v>
      </c>
    </row>
    <row r="12" spans="1:8" ht="15">
      <c r="A12" s="146" t="s">
        <v>186</v>
      </c>
      <c r="B12" s="62">
        <v>870</v>
      </c>
      <c r="C12" s="63">
        <v>703</v>
      </c>
      <c r="D12" s="61">
        <v>670</v>
      </c>
      <c r="E12" s="86">
        <f t="shared" si="2"/>
        <v>0.008785848227750167</v>
      </c>
      <c r="F12" s="86">
        <f t="shared" si="0"/>
        <v>-0.22988505747126436</v>
      </c>
      <c r="G12" s="63">
        <f t="shared" si="1"/>
        <v>-200</v>
      </c>
      <c r="H12" s="63">
        <f t="shared" si="3"/>
        <v>-33</v>
      </c>
    </row>
    <row r="13" spans="1:8" ht="15">
      <c r="A13" s="146" t="s">
        <v>187</v>
      </c>
      <c r="B13" s="62">
        <v>802</v>
      </c>
      <c r="C13" s="63">
        <v>793</v>
      </c>
      <c r="D13" s="61">
        <v>741</v>
      </c>
      <c r="E13" s="86">
        <f t="shared" si="2"/>
        <v>0.009716885875765484</v>
      </c>
      <c r="F13" s="86">
        <f t="shared" si="0"/>
        <v>-0.07605985037406483</v>
      </c>
      <c r="G13" s="63">
        <f t="shared" si="1"/>
        <v>-61</v>
      </c>
      <c r="H13" s="63">
        <f t="shared" si="3"/>
        <v>-52</v>
      </c>
    </row>
    <row r="14" spans="1:8" ht="15">
      <c r="A14" s="146" t="s">
        <v>188</v>
      </c>
      <c r="B14" s="62">
        <v>150</v>
      </c>
      <c r="C14" s="63">
        <v>131</v>
      </c>
      <c r="D14" s="61">
        <v>122</v>
      </c>
      <c r="E14" s="86">
        <f t="shared" si="2"/>
        <v>0.001599811169829135</v>
      </c>
      <c r="F14" s="86">
        <f t="shared" si="0"/>
        <v>-0.18666666666666668</v>
      </c>
      <c r="G14" s="63">
        <f t="shared" si="1"/>
        <v>-28</v>
      </c>
      <c r="H14" s="63">
        <f t="shared" si="3"/>
        <v>-9</v>
      </c>
    </row>
    <row r="15" spans="1:8" ht="15">
      <c r="A15" s="146" t="s">
        <v>189</v>
      </c>
      <c r="B15" s="62">
        <v>226</v>
      </c>
      <c r="C15" s="63">
        <v>156</v>
      </c>
      <c r="D15" s="61">
        <v>205</v>
      </c>
      <c r="E15" s="86">
        <f t="shared" si="2"/>
        <v>0.0026882072935653497</v>
      </c>
      <c r="F15" s="86">
        <f t="shared" si="0"/>
        <v>-0.09292035398230089</v>
      </c>
      <c r="G15" s="63">
        <f t="shared" si="1"/>
        <v>-21</v>
      </c>
      <c r="H15" s="63">
        <f t="shared" si="3"/>
        <v>49</v>
      </c>
    </row>
    <row r="16" spans="1:8" ht="15">
      <c r="A16" s="146" t="s">
        <v>190</v>
      </c>
      <c r="B16" s="62">
        <v>18</v>
      </c>
      <c r="C16" s="63">
        <v>24</v>
      </c>
      <c r="D16" s="61">
        <v>36</v>
      </c>
      <c r="E16" s="86">
        <f t="shared" si="2"/>
        <v>0.00047207542716269554</v>
      </c>
      <c r="F16" s="86">
        <f t="shared" si="0"/>
        <v>1</v>
      </c>
      <c r="G16" s="63">
        <f t="shared" si="1"/>
        <v>18</v>
      </c>
      <c r="H16" s="63">
        <f t="shared" si="3"/>
        <v>12</v>
      </c>
    </row>
    <row r="17" spans="1:8" ht="15">
      <c r="A17" s="146" t="s">
        <v>191</v>
      </c>
      <c r="B17" s="62">
        <v>200</v>
      </c>
      <c r="C17" s="63">
        <v>346</v>
      </c>
      <c r="D17" s="61">
        <v>222</v>
      </c>
      <c r="E17" s="86">
        <f t="shared" si="2"/>
        <v>0.0029111318008366227</v>
      </c>
      <c r="F17" s="86">
        <f t="shared" si="0"/>
        <v>0.11</v>
      </c>
      <c r="G17" s="63">
        <f t="shared" si="1"/>
        <v>22</v>
      </c>
      <c r="H17" s="63">
        <f t="shared" si="3"/>
        <v>-124</v>
      </c>
    </row>
    <row r="18" spans="1:8" ht="15">
      <c r="A18" s="146" t="s">
        <v>192</v>
      </c>
      <c r="B18" s="62">
        <v>63</v>
      </c>
      <c r="C18" s="63">
        <v>61</v>
      </c>
      <c r="D18" s="61">
        <v>86</v>
      </c>
      <c r="E18" s="86">
        <f t="shared" si="2"/>
        <v>0.0011277357426664393</v>
      </c>
      <c r="F18" s="86">
        <f t="shared" si="0"/>
        <v>0.36507936507936506</v>
      </c>
      <c r="G18" s="63">
        <f t="shared" si="1"/>
        <v>23</v>
      </c>
      <c r="H18" s="63">
        <f t="shared" si="3"/>
        <v>25</v>
      </c>
    </row>
    <row r="19" spans="1:8" ht="15">
      <c r="A19" s="146" t="s">
        <v>193</v>
      </c>
      <c r="B19" s="62">
        <v>76</v>
      </c>
      <c r="C19" s="63">
        <v>62</v>
      </c>
      <c r="D19" s="61">
        <v>49</v>
      </c>
      <c r="E19" s="86">
        <f t="shared" si="2"/>
        <v>0.0006425471091936689</v>
      </c>
      <c r="F19" s="86">
        <f t="shared" si="0"/>
        <v>-0.35526315789473684</v>
      </c>
      <c r="G19" s="63">
        <f t="shared" si="1"/>
        <v>-27</v>
      </c>
      <c r="H19" s="63">
        <f t="shared" si="3"/>
        <v>-13</v>
      </c>
    </row>
    <row r="20" spans="1:8" ht="15">
      <c r="A20" s="146" t="s">
        <v>194</v>
      </c>
      <c r="B20" s="62">
        <v>238</v>
      </c>
      <c r="C20" s="63">
        <v>296</v>
      </c>
      <c r="D20" s="61">
        <v>324</v>
      </c>
      <c r="E20" s="86">
        <f t="shared" si="2"/>
        <v>0.00424867884446426</v>
      </c>
      <c r="F20" s="86">
        <f t="shared" si="0"/>
        <v>0.36134453781512604</v>
      </c>
      <c r="G20" s="63">
        <f t="shared" si="1"/>
        <v>86</v>
      </c>
      <c r="H20" s="63">
        <f t="shared" si="3"/>
        <v>28</v>
      </c>
    </row>
    <row r="21" spans="1:8" ht="15">
      <c r="A21" s="146" t="s">
        <v>195</v>
      </c>
      <c r="B21" s="62">
        <v>88</v>
      </c>
      <c r="C21" s="63">
        <v>113</v>
      </c>
      <c r="D21" s="61">
        <v>106</v>
      </c>
      <c r="E21" s="86">
        <f t="shared" si="2"/>
        <v>0.0013899998688679369</v>
      </c>
      <c r="F21" s="86">
        <f t="shared" si="0"/>
        <v>0.20454545454545456</v>
      </c>
      <c r="G21" s="63">
        <f t="shared" si="1"/>
        <v>18</v>
      </c>
      <c r="H21" s="63">
        <f t="shared" si="3"/>
        <v>-7</v>
      </c>
    </row>
    <row r="22" spans="1:8" ht="15">
      <c r="A22" s="146" t="s">
        <v>196</v>
      </c>
      <c r="B22" s="62">
        <v>3397</v>
      </c>
      <c r="C22" s="63">
        <v>4157</v>
      </c>
      <c r="D22" s="61">
        <v>4252</v>
      </c>
      <c r="E22" s="86">
        <f t="shared" si="2"/>
        <v>0.05575735323043837</v>
      </c>
      <c r="F22" s="86">
        <f t="shared" si="0"/>
        <v>0.25169267000294376</v>
      </c>
      <c r="G22" s="63">
        <f t="shared" si="1"/>
        <v>855</v>
      </c>
      <c r="H22" s="63">
        <f t="shared" si="3"/>
        <v>95</v>
      </c>
    </row>
    <row r="23" spans="1:8" ht="15">
      <c r="A23" s="146" t="s">
        <v>197</v>
      </c>
      <c r="B23" s="62">
        <v>352</v>
      </c>
      <c r="C23" s="63">
        <v>370</v>
      </c>
      <c r="D23" s="61">
        <v>267</v>
      </c>
      <c r="E23" s="86">
        <f t="shared" si="2"/>
        <v>0.003501226084789992</v>
      </c>
      <c r="F23" s="86">
        <f t="shared" si="0"/>
        <v>-0.24147727272727273</v>
      </c>
      <c r="G23" s="63">
        <f t="shared" si="1"/>
        <v>-85</v>
      </c>
      <c r="H23" s="63">
        <f t="shared" si="3"/>
        <v>-103</v>
      </c>
    </row>
    <row r="24" spans="1:8" ht="15">
      <c r="A24" s="146" t="s">
        <v>198</v>
      </c>
      <c r="B24" s="62">
        <v>102</v>
      </c>
      <c r="C24" s="63">
        <v>89</v>
      </c>
      <c r="D24" s="61">
        <v>108</v>
      </c>
      <c r="E24" s="86">
        <f t="shared" si="2"/>
        <v>0.0014162262814880866</v>
      </c>
      <c r="F24" s="86">
        <f t="shared" si="0"/>
        <v>0.058823529411764705</v>
      </c>
      <c r="G24" s="63">
        <f t="shared" si="1"/>
        <v>6</v>
      </c>
      <c r="H24" s="63">
        <f t="shared" si="3"/>
        <v>19</v>
      </c>
    </row>
    <row r="25" spans="1:8" ht="15">
      <c r="A25" s="146" t="s">
        <v>199</v>
      </c>
      <c r="B25" s="62">
        <v>297</v>
      </c>
      <c r="C25" s="63">
        <v>349</v>
      </c>
      <c r="D25" s="61">
        <v>571</v>
      </c>
      <c r="E25" s="86">
        <f t="shared" si="2"/>
        <v>0.007487640803052755</v>
      </c>
      <c r="F25" s="86">
        <f t="shared" si="0"/>
        <v>0.9225589225589226</v>
      </c>
      <c r="G25" s="63">
        <f t="shared" si="1"/>
        <v>274</v>
      </c>
      <c r="H25" s="63">
        <f t="shared" si="3"/>
        <v>222</v>
      </c>
    </row>
    <row r="26" spans="1:8" ht="15">
      <c r="A26" s="146" t="s">
        <v>200</v>
      </c>
      <c r="B26" s="62">
        <v>886</v>
      </c>
      <c r="C26" s="63">
        <v>1085</v>
      </c>
      <c r="D26" s="61">
        <v>1086</v>
      </c>
      <c r="E26" s="86">
        <f t="shared" si="2"/>
        <v>0.014240942052741316</v>
      </c>
      <c r="F26" s="86">
        <f t="shared" si="0"/>
        <v>0.22573363431151242</v>
      </c>
      <c r="G26" s="63">
        <f t="shared" si="1"/>
        <v>200</v>
      </c>
      <c r="H26" s="63">
        <f t="shared" si="3"/>
        <v>1</v>
      </c>
    </row>
    <row r="27" spans="1:8" ht="15">
      <c r="A27" s="146" t="s">
        <v>113</v>
      </c>
      <c r="B27" s="62">
        <v>646</v>
      </c>
      <c r="C27" s="63">
        <v>508</v>
      </c>
      <c r="D27" s="61">
        <v>471</v>
      </c>
      <c r="E27" s="86">
        <f t="shared" si="2"/>
        <v>0.006176320172045267</v>
      </c>
      <c r="F27" s="86">
        <f t="shared" si="0"/>
        <v>-0.2708978328173375</v>
      </c>
      <c r="G27" s="63">
        <f t="shared" si="1"/>
        <v>-175</v>
      </c>
      <c r="H27" s="63">
        <f t="shared" si="3"/>
        <v>-37</v>
      </c>
    </row>
    <row r="28" spans="1:8" ht="15">
      <c r="A28" s="146" t="s">
        <v>201</v>
      </c>
      <c r="B28" s="62">
        <v>426</v>
      </c>
      <c r="C28" s="63">
        <v>517</v>
      </c>
      <c r="D28" s="61">
        <v>476</v>
      </c>
      <c r="E28" s="86">
        <f t="shared" si="2"/>
        <v>0.0062418862035956415</v>
      </c>
      <c r="F28" s="86">
        <f t="shared" si="0"/>
        <v>0.11737089201877934</v>
      </c>
      <c r="G28" s="63">
        <f t="shared" si="1"/>
        <v>50</v>
      </c>
      <c r="H28" s="63">
        <f t="shared" si="3"/>
        <v>-41</v>
      </c>
    </row>
    <row r="29" spans="1:8" ht="15">
      <c r="A29" s="146" t="s">
        <v>202</v>
      </c>
      <c r="B29" s="62">
        <v>252</v>
      </c>
      <c r="C29" s="63">
        <v>275</v>
      </c>
      <c r="D29" s="61">
        <v>278</v>
      </c>
      <c r="E29" s="86">
        <f t="shared" si="2"/>
        <v>0.0036454713542008158</v>
      </c>
      <c r="F29" s="86">
        <f t="shared" si="0"/>
        <v>0.10317460317460317</v>
      </c>
      <c r="G29" s="63">
        <f t="shared" si="1"/>
        <v>26</v>
      </c>
      <c r="H29" s="63">
        <f t="shared" si="3"/>
        <v>3</v>
      </c>
    </row>
    <row r="30" spans="1:8" ht="15">
      <c r="A30" s="146" t="s">
        <v>203</v>
      </c>
      <c r="B30" s="62">
        <v>280</v>
      </c>
      <c r="C30" s="63">
        <v>349</v>
      </c>
      <c r="D30" s="61">
        <v>337</v>
      </c>
      <c r="E30" s="86">
        <f t="shared" si="2"/>
        <v>0.004419150526495233</v>
      </c>
      <c r="F30" s="86">
        <f t="shared" si="0"/>
        <v>0.20357142857142857</v>
      </c>
      <c r="G30" s="63">
        <f t="shared" si="1"/>
        <v>57</v>
      </c>
      <c r="H30" s="63">
        <f t="shared" si="3"/>
        <v>-12</v>
      </c>
    </row>
    <row r="31" spans="1:8" ht="15">
      <c r="A31" s="146" t="s">
        <v>204</v>
      </c>
      <c r="B31" s="62">
        <v>118</v>
      </c>
      <c r="C31" s="63">
        <v>190</v>
      </c>
      <c r="D31" s="61">
        <v>116</v>
      </c>
      <c r="E31" s="86">
        <f t="shared" si="2"/>
        <v>0.0015211319319686856</v>
      </c>
      <c r="F31" s="86">
        <f t="shared" si="0"/>
        <v>-0.01694915254237288</v>
      </c>
      <c r="G31" s="63">
        <f t="shared" si="1"/>
        <v>-2</v>
      </c>
      <c r="H31" s="63">
        <f t="shared" si="3"/>
        <v>-74</v>
      </c>
    </row>
    <row r="32" spans="1:8" ht="15">
      <c r="A32" s="146" t="s">
        <v>205</v>
      </c>
      <c r="B32" s="62">
        <v>382</v>
      </c>
      <c r="C32" s="63">
        <v>453</v>
      </c>
      <c r="D32" s="61">
        <v>416</v>
      </c>
      <c r="E32" s="86">
        <f t="shared" si="2"/>
        <v>0.005455093824991149</v>
      </c>
      <c r="F32" s="86">
        <f t="shared" si="0"/>
        <v>0.08900523560209424</v>
      </c>
      <c r="G32" s="63">
        <f t="shared" si="1"/>
        <v>34</v>
      </c>
      <c r="H32" s="63">
        <f t="shared" si="3"/>
        <v>-37</v>
      </c>
    </row>
    <row r="33" spans="1:8" ht="15">
      <c r="A33" s="146" t="s">
        <v>206</v>
      </c>
      <c r="B33" s="62">
        <v>469</v>
      </c>
      <c r="C33" s="63">
        <v>817</v>
      </c>
      <c r="D33" s="61">
        <v>755</v>
      </c>
      <c r="E33" s="86">
        <f t="shared" si="2"/>
        <v>0.009900470764106531</v>
      </c>
      <c r="F33" s="86">
        <f t="shared" si="0"/>
        <v>0.6098081023454158</v>
      </c>
      <c r="G33" s="63">
        <f t="shared" si="1"/>
        <v>286</v>
      </c>
      <c r="H33" s="63">
        <f t="shared" si="3"/>
        <v>-62</v>
      </c>
    </row>
    <row r="34" spans="1:8" ht="15">
      <c r="A34" s="146" t="s">
        <v>207</v>
      </c>
      <c r="B34" s="62">
        <v>1288</v>
      </c>
      <c r="C34" s="63">
        <v>2428</v>
      </c>
      <c r="D34" s="61">
        <v>1702</v>
      </c>
      <c r="E34" s="86">
        <f t="shared" si="2"/>
        <v>0.02231867713974744</v>
      </c>
      <c r="F34" s="86">
        <f aca="true" t="shared" si="4" ref="F34:F65">(D34-B34)/B34</f>
        <v>0.32142857142857145</v>
      </c>
      <c r="G34" s="63">
        <f aca="true" t="shared" si="5" ref="G34:G65">D34-B34</f>
        <v>414</v>
      </c>
      <c r="H34" s="63">
        <f t="shared" si="3"/>
        <v>-726</v>
      </c>
    </row>
    <row r="35" spans="1:8" ht="15">
      <c r="A35" s="146" t="s">
        <v>208</v>
      </c>
      <c r="B35" s="62">
        <v>276</v>
      </c>
      <c r="C35" s="63">
        <v>223</v>
      </c>
      <c r="D35" s="61">
        <v>260</v>
      </c>
      <c r="E35" s="86">
        <f t="shared" si="2"/>
        <v>0.003409433640619468</v>
      </c>
      <c r="F35" s="86">
        <f t="shared" si="4"/>
        <v>-0.057971014492753624</v>
      </c>
      <c r="G35" s="63">
        <f t="shared" si="5"/>
        <v>-16</v>
      </c>
      <c r="H35" s="63">
        <f t="shared" si="3"/>
        <v>37</v>
      </c>
    </row>
    <row r="36" spans="1:8" ht="15">
      <c r="A36" s="146" t="s">
        <v>209</v>
      </c>
      <c r="B36" s="62">
        <v>90</v>
      </c>
      <c r="C36" s="63">
        <v>71</v>
      </c>
      <c r="D36" s="61">
        <v>71</v>
      </c>
      <c r="E36" s="86">
        <f t="shared" si="2"/>
        <v>0.0009310376480153162</v>
      </c>
      <c r="F36" s="86">
        <f t="shared" si="4"/>
        <v>-0.2111111111111111</v>
      </c>
      <c r="G36" s="63">
        <f t="shared" si="5"/>
        <v>-19</v>
      </c>
      <c r="H36" s="63">
        <f t="shared" si="3"/>
        <v>0</v>
      </c>
    </row>
    <row r="37" spans="1:8" ht="15">
      <c r="A37" s="146" t="s">
        <v>210</v>
      </c>
      <c r="B37" s="62">
        <v>19</v>
      </c>
      <c r="C37" s="63">
        <v>53</v>
      </c>
      <c r="D37" s="61">
        <v>33</v>
      </c>
      <c r="E37" s="86">
        <f t="shared" si="2"/>
        <v>0.0004327358082324709</v>
      </c>
      <c r="F37" s="86">
        <f t="shared" si="4"/>
        <v>0.7368421052631579</v>
      </c>
      <c r="G37" s="63">
        <f t="shared" si="5"/>
        <v>14</v>
      </c>
      <c r="H37" s="63">
        <f t="shared" si="3"/>
        <v>-20</v>
      </c>
    </row>
    <row r="38" spans="1:8" ht="15">
      <c r="A38" s="146" t="s">
        <v>211</v>
      </c>
      <c r="B38" s="62">
        <v>1329</v>
      </c>
      <c r="C38" s="63">
        <v>858</v>
      </c>
      <c r="D38" s="61">
        <v>713</v>
      </c>
      <c r="E38" s="86">
        <f t="shared" si="2"/>
        <v>0.009349716099083387</v>
      </c>
      <c r="F38" s="86">
        <f t="shared" si="4"/>
        <v>-0.4635063957863055</v>
      </c>
      <c r="G38" s="63">
        <f t="shared" si="5"/>
        <v>-616</v>
      </c>
      <c r="H38" s="63">
        <f t="shared" si="3"/>
        <v>-145</v>
      </c>
    </row>
    <row r="39" spans="1:8" ht="15">
      <c r="A39" s="146" t="s">
        <v>212</v>
      </c>
      <c r="B39" s="62">
        <v>36</v>
      </c>
      <c r="C39" s="63">
        <v>74</v>
      </c>
      <c r="D39" s="61">
        <v>52</v>
      </c>
      <c r="E39" s="86">
        <f t="shared" si="2"/>
        <v>0.0006818867281238936</v>
      </c>
      <c r="F39" s="86">
        <f t="shared" si="4"/>
        <v>0.4444444444444444</v>
      </c>
      <c r="G39" s="63">
        <f t="shared" si="5"/>
        <v>16</v>
      </c>
      <c r="H39" s="63">
        <f t="shared" si="3"/>
        <v>-22</v>
      </c>
    </row>
    <row r="40" spans="1:8" ht="15">
      <c r="A40" s="146" t="s">
        <v>213</v>
      </c>
      <c r="B40" s="62">
        <v>185</v>
      </c>
      <c r="C40" s="63">
        <v>193</v>
      </c>
      <c r="D40" s="61">
        <v>251</v>
      </c>
      <c r="E40" s="86">
        <f t="shared" si="2"/>
        <v>0.003291414783828794</v>
      </c>
      <c r="F40" s="86">
        <f t="shared" si="4"/>
        <v>0.3567567567567568</v>
      </c>
      <c r="G40" s="63">
        <f t="shared" si="5"/>
        <v>66</v>
      </c>
      <c r="H40" s="63">
        <f t="shared" si="3"/>
        <v>58</v>
      </c>
    </row>
    <row r="41" spans="1:8" ht="15">
      <c r="A41" s="146" t="s">
        <v>214</v>
      </c>
      <c r="B41" s="62">
        <v>18511</v>
      </c>
      <c r="C41" s="63">
        <v>23798</v>
      </c>
      <c r="D41" s="61">
        <v>23779</v>
      </c>
      <c r="E41" s="86">
        <f t="shared" si="2"/>
        <v>0.31181893284727047</v>
      </c>
      <c r="F41" s="86">
        <f t="shared" si="4"/>
        <v>0.28458754254227214</v>
      </c>
      <c r="G41" s="63">
        <f t="shared" si="5"/>
        <v>5268</v>
      </c>
      <c r="H41" s="63">
        <f t="shared" si="3"/>
        <v>-19</v>
      </c>
    </row>
    <row r="42" spans="1:8" ht="15">
      <c r="A42" s="146" t="s">
        <v>215</v>
      </c>
      <c r="B42" s="62">
        <v>5060</v>
      </c>
      <c r="C42" s="63">
        <v>5542</v>
      </c>
      <c r="D42" s="61">
        <v>5547</v>
      </c>
      <c r="E42" s="86">
        <f t="shared" si="2"/>
        <v>0.07273895540198534</v>
      </c>
      <c r="F42" s="86">
        <f t="shared" si="4"/>
        <v>0.09624505928853755</v>
      </c>
      <c r="G42" s="63">
        <f t="shared" si="5"/>
        <v>487</v>
      </c>
      <c r="H42" s="63">
        <f t="shared" si="3"/>
        <v>5</v>
      </c>
    </row>
    <row r="43" spans="1:8" ht="15">
      <c r="A43" s="146" t="s">
        <v>216</v>
      </c>
      <c r="B43" s="62">
        <v>921</v>
      </c>
      <c r="C43" s="63">
        <v>958</v>
      </c>
      <c r="D43" s="61">
        <v>897</v>
      </c>
      <c r="E43" s="86">
        <f t="shared" si="2"/>
        <v>0.011762546060137165</v>
      </c>
      <c r="F43" s="86">
        <f t="shared" si="4"/>
        <v>-0.026058631921824105</v>
      </c>
      <c r="G43" s="63">
        <f t="shared" si="5"/>
        <v>-24</v>
      </c>
      <c r="H43" s="63">
        <f t="shared" si="3"/>
        <v>-61</v>
      </c>
    </row>
    <row r="44" spans="1:8" ht="15">
      <c r="A44" s="146" t="s">
        <v>217</v>
      </c>
      <c r="B44" s="62">
        <v>128</v>
      </c>
      <c r="C44" s="63">
        <v>160</v>
      </c>
      <c r="D44" s="61">
        <v>182</v>
      </c>
      <c r="E44" s="86">
        <f t="shared" si="2"/>
        <v>0.0023866035484336277</v>
      </c>
      <c r="F44" s="86">
        <f t="shared" si="4"/>
        <v>0.421875</v>
      </c>
      <c r="G44" s="63">
        <f t="shared" si="5"/>
        <v>54</v>
      </c>
      <c r="H44" s="63">
        <f t="shared" si="3"/>
        <v>22</v>
      </c>
    </row>
    <row r="45" spans="1:8" ht="15">
      <c r="A45" s="146" t="s">
        <v>218</v>
      </c>
      <c r="B45" s="62">
        <v>115</v>
      </c>
      <c r="C45" s="63">
        <v>261</v>
      </c>
      <c r="D45" s="61">
        <v>298</v>
      </c>
      <c r="E45" s="86">
        <f t="shared" si="2"/>
        <v>0.003907735480402313</v>
      </c>
      <c r="F45" s="86">
        <f t="shared" si="4"/>
        <v>1.5913043478260869</v>
      </c>
      <c r="G45" s="63">
        <f t="shared" si="5"/>
        <v>183</v>
      </c>
      <c r="H45" s="63">
        <f t="shared" si="3"/>
        <v>37</v>
      </c>
    </row>
    <row r="46" spans="1:8" ht="15">
      <c r="A46" s="146" t="s">
        <v>219</v>
      </c>
      <c r="B46" s="62">
        <v>49</v>
      </c>
      <c r="C46" s="63">
        <v>55</v>
      </c>
      <c r="D46" s="61">
        <v>51</v>
      </c>
      <c r="E46" s="86">
        <f t="shared" si="2"/>
        <v>0.0006687735218138187</v>
      </c>
      <c r="F46" s="86">
        <f t="shared" si="4"/>
        <v>0.04081632653061224</v>
      </c>
      <c r="G46" s="63">
        <f t="shared" si="5"/>
        <v>2</v>
      </c>
      <c r="H46" s="63">
        <f t="shared" si="3"/>
        <v>-4</v>
      </c>
    </row>
    <row r="47" spans="1:8" ht="15">
      <c r="A47" s="146" t="s">
        <v>220</v>
      </c>
      <c r="B47" s="62">
        <v>148</v>
      </c>
      <c r="C47" s="63">
        <v>295</v>
      </c>
      <c r="D47" s="61">
        <v>211</v>
      </c>
      <c r="E47" s="86">
        <f t="shared" si="2"/>
        <v>0.002766886531425799</v>
      </c>
      <c r="F47" s="86">
        <f t="shared" si="4"/>
        <v>0.42567567567567566</v>
      </c>
      <c r="G47" s="63">
        <f t="shared" si="5"/>
        <v>63</v>
      </c>
      <c r="H47" s="63">
        <f t="shared" si="3"/>
        <v>-84</v>
      </c>
    </row>
    <row r="48" spans="1:8" ht="15">
      <c r="A48" s="146" t="s">
        <v>221</v>
      </c>
      <c r="B48" s="62">
        <v>870</v>
      </c>
      <c r="C48" s="63">
        <v>1193</v>
      </c>
      <c r="D48" s="61">
        <v>1358</v>
      </c>
      <c r="E48" s="86">
        <f t="shared" si="2"/>
        <v>0.01780773416908168</v>
      </c>
      <c r="F48" s="86">
        <f t="shared" si="4"/>
        <v>0.5609195402298851</v>
      </c>
      <c r="G48" s="63">
        <f t="shared" si="5"/>
        <v>488</v>
      </c>
      <c r="H48" s="63">
        <f t="shared" si="3"/>
        <v>165</v>
      </c>
    </row>
    <row r="49" spans="1:8" ht="15">
      <c r="A49" s="146" t="s">
        <v>223</v>
      </c>
      <c r="B49" s="62">
        <v>33</v>
      </c>
      <c r="C49" s="63">
        <v>25</v>
      </c>
      <c r="D49" s="61">
        <v>28</v>
      </c>
      <c r="E49" s="86">
        <f t="shared" si="2"/>
        <v>0.00036716977668209655</v>
      </c>
      <c r="F49" s="86">
        <f t="shared" si="4"/>
        <v>-0.15151515151515152</v>
      </c>
      <c r="G49" s="63">
        <f t="shared" si="5"/>
        <v>-5</v>
      </c>
      <c r="H49" s="63">
        <f t="shared" si="3"/>
        <v>3</v>
      </c>
    </row>
    <row r="50" spans="1:8" ht="15">
      <c r="A50" s="146" t="s">
        <v>131</v>
      </c>
      <c r="B50" s="62">
        <v>140</v>
      </c>
      <c r="C50" s="63">
        <v>142</v>
      </c>
      <c r="D50" s="61">
        <v>155</v>
      </c>
      <c r="E50" s="86">
        <f t="shared" si="2"/>
        <v>0.0020325469780616058</v>
      </c>
      <c r="F50" s="86">
        <f t="shared" si="4"/>
        <v>0.10714285714285714</v>
      </c>
      <c r="G50" s="63">
        <f t="shared" si="5"/>
        <v>15</v>
      </c>
      <c r="H50" s="63">
        <f t="shared" si="3"/>
        <v>13</v>
      </c>
    </row>
    <row r="51" spans="1:8" ht="15">
      <c r="A51" s="146" t="s">
        <v>224</v>
      </c>
      <c r="B51" s="62">
        <v>284</v>
      </c>
      <c r="C51" s="63">
        <v>321</v>
      </c>
      <c r="D51" s="61">
        <v>288</v>
      </c>
      <c r="E51" s="86">
        <f t="shared" si="2"/>
        <v>0.0037766034173015643</v>
      </c>
      <c r="F51" s="86">
        <f t="shared" si="4"/>
        <v>0.014084507042253521</v>
      </c>
      <c r="G51" s="63">
        <f t="shared" si="5"/>
        <v>4</v>
      </c>
      <c r="H51" s="63">
        <f t="shared" si="3"/>
        <v>-33</v>
      </c>
    </row>
    <row r="52" spans="1:8" ht="15">
      <c r="A52" s="146" t="s">
        <v>222</v>
      </c>
      <c r="B52" s="62">
        <v>85</v>
      </c>
      <c r="C52" s="63">
        <v>85</v>
      </c>
      <c r="D52" s="61">
        <v>118</v>
      </c>
      <c r="E52" s="86">
        <f t="shared" si="2"/>
        <v>0.0015473583445888353</v>
      </c>
      <c r="F52" s="86">
        <f t="shared" si="4"/>
        <v>0.38823529411764707</v>
      </c>
      <c r="G52" s="63">
        <f t="shared" si="5"/>
        <v>33</v>
      </c>
      <c r="H52" s="63">
        <f t="shared" si="3"/>
        <v>33</v>
      </c>
    </row>
    <row r="53" spans="1:8" ht="15">
      <c r="A53" s="146" t="s">
        <v>225</v>
      </c>
      <c r="B53" s="62">
        <v>2002</v>
      </c>
      <c r="C53" s="63">
        <v>2951</v>
      </c>
      <c r="D53" s="61">
        <v>2974</v>
      </c>
      <c r="E53" s="86">
        <f t="shared" si="2"/>
        <v>0.03899867556616268</v>
      </c>
      <c r="F53" s="86">
        <f t="shared" si="4"/>
        <v>0.4855144855144855</v>
      </c>
      <c r="G53" s="63">
        <f t="shared" si="5"/>
        <v>972</v>
      </c>
      <c r="H53" s="63">
        <f t="shared" si="3"/>
        <v>23</v>
      </c>
    </row>
    <row r="54" spans="1:8" ht="15">
      <c r="A54" s="146" t="s">
        <v>226</v>
      </c>
      <c r="B54" s="62">
        <v>900</v>
      </c>
      <c r="C54" s="63">
        <v>1158</v>
      </c>
      <c r="D54" s="61">
        <v>1121</v>
      </c>
      <c r="E54" s="86">
        <f t="shared" si="2"/>
        <v>0.014699904273593937</v>
      </c>
      <c r="F54" s="86">
        <f t="shared" si="4"/>
        <v>0.24555555555555555</v>
      </c>
      <c r="G54" s="63">
        <f t="shared" si="5"/>
        <v>221</v>
      </c>
      <c r="H54" s="63">
        <f t="shared" si="3"/>
        <v>-37</v>
      </c>
    </row>
    <row r="55" spans="1:8" ht="15">
      <c r="A55" s="146" t="s">
        <v>227</v>
      </c>
      <c r="B55" s="62">
        <v>315</v>
      </c>
      <c r="C55" s="63">
        <v>428</v>
      </c>
      <c r="D55" s="61">
        <v>328</v>
      </c>
      <c r="E55" s="86">
        <f t="shared" si="2"/>
        <v>0.00430113166970456</v>
      </c>
      <c r="F55" s="86">
        <f t="shared" si="4"/>
        <v>0.04126984126984127</v>
      </c>
      <c r="G55" s="63">
        <f t="shared" si="5"/>
        <v>13</v>
      </c>
      <c r="H55" s="63">
        <f t="shared" si="3"/>
        <v>-100</v>
      </c>
    </row>
    <row r="56" spans="1:8" ht="15">
      <c r="A56" s="146" t="s">
        <v>228</v>
      </c>
      <c r="B56" s="62">
        <v>467</v>
      </c>
      <c r="C56" s="63">
        <v>541</v>
      </c>
      <c r="D56" s="61">
        <v>639</v>
      </c>
      <c r="E56" s="86">
        <f t="shared" si="2"/>
        <v>0.008379338832137847</v>
      </c>
      <c r="F56" s="86">
        <f t="shared" si="4"/>
        <v>0.3683083511777302</v>
      </c>
      <c r="G56" s="63">
        <f t="shared" si="5"/>
        <v>172</v>
      </c>
      <c r="H56" s="63">
        <f t="shared" si="3"/>
        <v>98</v>
      </c>
    </row>
    <row r="57" spans="1:8" ht="15">
      <c r="A57" s="146" t="s">
        <v>229</v>
      </c>
      <c r="B57" s="62">
        <v>1301</v>
      </c>
      <c r="C57" s="63">
        <v>1294</v>
      </c>
      <c r="D57" s="61">
        <v>1316</v>
      </c>
      <c r="E57" s="86">
        <f t="shared" si="2"/>
        <v>0.017256979504058537</v>
      </c>
      <c r="F57" s="86">
        <f t="shared" si="4"/>
        <v>0.011529592621060722</v>
      </c>
      <c r="G57" s="63">
        <f t="shared" si="5"/>
        <v>15</v>
      </c>
      <c r="H57" s="63">
        <f t="shared" si="3"/>
        <v>22</v>
      </c>
    </row>
    <row r="58" spans="1:8" ht="15">
      <c r="A58" s="146" t="s">
        <v>230</v>
      </c>
      <c r="B58" s="62">
        <v>206</v>
      </c>
      <c r="C58" s="63">
        <v>250</v>
      </c>
      <c r="D58" s="61">
        <v>232</v>
      </c>
      <c r="E58" s="86">
        <f t="shared" si="2"/>
        <v>0.003042263863937371</v>
      </c>
      <c r="F58" s="86">
        <f t="shared" si="4"/>
        <v>0.1262135922330097</v>
      </c>
      <c r="G58" s="63">
        <f t="shared" si="5"/>
        <v>26</v>
      </c>
      <c r="H58" s="63">
        <f t="shared" si="3"/>
        <v>-18</v>
      </c>
    </row>
    <row r="59" spans="1:8" ht="15">
      <c r="A59" s="146" t="s">
        <v>231</v>
      </c>
      <c r="B59" s="62">
        <v>1353</v>
      </c>
      <c r="C59" s="63">
        <v>1426</v>
      </c>
      <c r="D59" s="61">
        <v>1377</v>
      </c>
      <c r="E59" s="86">
        <f t="shared" si="2"/>
        <v>0.018056885088973105</v>
      </c>
      <c r="F59" s="86">
        <f t="shared" si="4"/>
        <v>0.017738359201773836</v>
      </c>
      <c r="G59" s="63">
        <f t="shared" si="5"/>
        <v>24</v>
      </c>
      <c r="H59" s="63">
        <f t="shared" si="3"/>
        <v>-49</v>
      </c>
    </row>
    <row r="60" spans="1:8" ht="15">
      <c r="A60" s="146" t="s">
        <v>232</v>
      </c>
      <c r="B60" s="62">
        <v>646</v>
      </c>
      <c r="C60" s="63">
        <v>803</v>
      </c>
      <c r="D60" s="61">
        <v>677</v>
      </c>
      <c r="E60" s="86">
        <f t="shared" si="2"/>
        <v>0.008877640671920692</v>
      </c>
      <c r="F60" s="86">
        <f t="shared" si="4"/>
        <v>0.047987616099071206</v>
      </c>
      <c r="G60" s="63">
        <f t="shared" si="5"/>
        <v>31</v>
      </c>
      <c r="H60" s="63">
        <f t="shared" si="3"/>
        <v>-126</v>
      </c>
    </row>
    <row r="61" spans="1:8" ht="15">
      <c r="A61" s="146" t="s">
        <v>233</v>
      </c>
      <c r="B61" s="62">
        <v>46</v>
      </c>
      <c r="C61" s="63">
        <v>50</v>
      </c>
      <c r="D61" s="61">
        <v>51</v>
      </c>
      <c r="E61" s="86">
        <f t="shared" si="2"/>
        <v>0.0006687735218138187</v>
      </c>
      <c r="F61" s="86">
        <f t="shared" si="4"/>
        <v>0.10869565217391304</v>
      </c>
      <c r="G61" s="63">
        <f t="shared" si="5"/>
        <v>5</v>
      </c>
      <c r="H61" s="63">
        <f t="shared" si="3"/>
        <v>1</v>
      </c>
    </row>
    <row r="62" spans="1:8" ht="15">
      <c r="A62" s="146" t="s">
        <v>234</v>
      </c>
      <c r="B62" s="62">
        <v>155</v>
      </c>
      <c r="C62" s="63">
        <v>171</v>
      </c>
      <c r="D62" s="61">
        <v>141</v>
      </c>
      <c r="E62" s="86">
        <f t="shared" si="2"/>
        <v>0.0018489620897205576</v>
      </c>
      <c r="F62" s="86">
        <f t="shared" si="4"/>
        <v>-0.09032258064516129</v>
      </c>
      <c r="G62" s="63">
        <f t="shared" si="5"/>
        <v>-14</v>
      </c>
      <c r="H62" s="63">
        <f t="shared" si="3"/>
        <v>-30</v>
      </c>
    </row>
    <row r="63" spans="1:8" ht="15">
      <c r="A63" s="146" t="s">
        <v>235</v>
      </c>
      <c r="B63" s="62">
        <v>168</v>
      </c>
      <c r="C63" s="63">
        <v>191</v>
      </c>
      <c r="D63" s="61">
        <v>146</v>
      </c>
      <c r="E63" s="86">
        <f t="shared" si="2"/>
        <v>0.0019145281212709319</v>
      </c>
      <c r="F63" s="86">
        <f t="shared" si="4"/>
        <v>-0.13095238095238096</v>
      </c>
      <c r="G63" s="63">
        <f t="shared" si="5"/>
        <v>-22</v>
      </c>
      <c r="H63" s="63">
        <f t="shared" si="3"/>
        <v>-45</v>
      </c>
    </row>
    <row r="64" spans="1:8" ht="15">
      <c r="A64" s="146" t="s">
        <v>236</v>
      </c>
      <c r="B64" s="62">
        <v>400</v>
      </c>
      <c r="C64" s="63">
        <v>314</v>
      </c>
      <c r="D64" s="61">
        <v>315</v>
      </c>
      <c r="E64" s="86">
        <f t="shared" si="2"/>
        <v>0.004130659987673586</v>
      </c>
      <c r="F64" s="86">
        <f t="shared" si="4"/>
        <v>-0.2125</v>
      </c>
      <c r="G64" s="63">
        <f t="shared" si="5"/>
        <v>-85</v>
      </c>
      <c r="H64" s="63">
        <f t="shared" si="3"/>
        <v>1</v>
      </c>
    </row>
    <row r="65" spans="1:8" ht="15">
      <c r="A65" s="146" t="s">
        <v>237</v>
      </c>
      <c r="B65" s="62">
        <v>351</v>
      </c>
      <c r="C65" s="63">
        <v>303</v>
      </c>
      <c r="D65" s="61">
        <v>277</v>
      </c>
      <c r="E65" s="86">
        <f t="shared" si="2"/>
        <v>0.003632358147890741</v>
      </c>
      <c r="F65" s="86">
        <f t="shared" si="4"/>
        <v>-0.21082621082621084</v>
      </c>
      <c r="G65" s="63">
        <f t="shared" si="5"/>
        <v>-74</v>
      </c>
      <c r="H65" s="63">
        <f t="shared" si="3"/>
        <v>-26</v>
      </c>
    </row>
    <row r="66" spans="1:8" ht="15">
      <c r="A66" s="146" t="s">
        <v>238</v>
      </c>
      <c r="B66" s="62">
        <v>231</v>
      </c>
      <c r="C66" s="63">
        <v>229</v>
      </c>
      <c r="D66" s="61">
        <v>197</v>
      </c>
      <c r="E66" s="86">
        <f t="shared" si="2"/>
        <v>0.0025833016430847505</v>
      </c>
      <c r="F66" s="86">
        <f aca="true" t="shared" si="6" ref="F66:F83">(D66-B66)/B66</f>
        <v>-0.1471861471861472</v>
      </c>
      <c r="G66" s="63">
        <f aca="true" t="shared" si="7" ref="G66:G83">D66-B66</f>
        <v>-34</v>
      </c>
      <c r="H66" s="63">
        <f t="shared" si="3"/>
        <v>-32</v>
      </c>
    </row>
    <row r="67" spans="1:8" ht="15">
      <c r="A67" s="146" t="s">
        <v>239</v>
      </c>
      <c r="B67" s="62">
        <v>679</v>
      </c>
      <c r="C67" s="63">
        <v>807</v>
      </c>
      <c r="D67" s="61">
        <v>889</v>
      </c>
      <c r="E67" s="86">
        <f aca="true" t="shared" si="8" ref="E67:E83">D67/$D$83</f>
        <v>0.011657640409656566</v>
      </c>
      <c r="F67" s="86">
        <f t="shared" si="6"/>
        <v>0.30927835051546393</v>
      </c>
      <c r="G67" s="63">
        <f t="shared" si="7"/>
        <v>210</v>
      </c>
      <c r="H67" s="63">
        <f aca="true" t="shared" si="9" ref="H67:H83">D67-C67</f>
        <v>82</v>
      </c>
    </row>
    <row r="68" spans="1:8" ht="15">
      <c r="A68" s="146" t="s">
        <v>240</v>
      </c>
      <c r="B68" s="62">
        <v>862</v>
      </c>
      <c r="C68" s="63">
        <v>664</v>
      </c>
      <c r="D68" s="61">
        <v>630</v>
      </c>
      <c r="E68" s="86">
        <f t="shared" si="8"/>
        <v>0.008261319975347172</v>
      </c>
      <c r="F68" s="86">
        <f t="shared" si="6"/>
        <v>-0.2691415313225058</v>
      </c>
      <c r="G68" s="63">
        <f t="shared" si="7"/>
        <v>-232</v>
      </c>
      <c r="H68" s="63">
        <f t="shared" si="9"/>
        <v>-34</v>
      </c>
    </row>
    <row r="69" spans="1:8" ht="15">
      <c r="A69" s="146" t="s">
        <v>241</v>
      </c>
      <c r="B69" s="62">
        <v>87</v>
      </c>
      <c r="C69" s="63">
        <v>112</v>
      </c>
      <c r="D69" s="61">
        <v>104</v>
      </c>
      <c r="E69" s="86">
        <f t="shared" si="8"/>
        <v>0.0013637734562477871</v>
      </c>
      <c r="F69" s="86">
        <f t="shared" si="6"/>
        <v>0.19540229885057472</v>
      </c>
      <c r="G69" s="63">
        <f t="shared" si="7"/>
        <v>17</v>
      </c>
      <c r="H69" s="63">
        <f t="shared" si="9"/>
        <v>-8</v>
      </c>
    </row>
    <row r="70" spans="1:8" ht="15">
      <c r="A70" s="146" t="s">
        <v>242</v>
      </c>
      <c r="B70" s="62">
        <v>100</v>
      </c>
      <c r="C70" s="63">
        <v>92</v>
      </c>
      <c r="D70" s="61">
        <v>81</v>
      </c>
      <c r="E70" s="86">
        <f t="shared" si="8"/>
        <v>0.001062169711116065</v>
      </c>
      <c r="F70" s="86">
        <f t="shared" si="6"/>
        <v>-0.19</v>
      </c>
      <c r="G70" s="63">
        <f t="shared" si="7"/>
        <v>-19</v>
      </c>
      <c r="H70" s="63">
        <f t="shared" si="9"/>
        <v>-11</v>
      </c>
    </row>
    <row r="71" spans="1:8" ht="15">
      <c r="A71" s="146" t="s">
        <v>243</v>
      </c>
      <c r="B71" s="62">
        <v>260</v>
      </c>
      <c r="C71" s="63">
        <v>311</v>
      </c>
      <c r="D71" s="61">
        <v>312</v>
      </c>
      <c r="E71" s="86">
        <f t="shared" si="8"/>
        <v>0.004091320368743361</v>
      </c>
      <c r="F71" s="86">
        <f t="shared" si="6"/>
        <v>0.2</v>
      </c>
      <c r="G71" s="63">
        <f t="shared" si="7"/>
        <v>52</v>
      </c>
      <c r="H71" s="63">
        <f t="shared" si="9"/>
        <v>1</v>
      </c>
    </row>
    <row r="72" spans="1:8" ht="15">
      <c r="A72" s="146" t="s">
        <v>244</v>
      </c>
      <c r="B72" s="62">
        <v>524</v>
      </c>
      <c r="C72" s="63">
        <v>657</v>
      </c>
      <c r="D72" s="61">
        <v>538</v>
      </c>
      <c r="E72" s="86">
        <f t="shared" si="8"/>
        <v>0.007054904994820283</v>
      </c>
      <c r="F72" s="86">
        <f t="shared" si="6"/>
        <v>0.026717557251908396</v>
      </c>
      <c r="G72" s="63">
        <f t="shared" si="7"/>
        <v>14</v>
      </c>
      <c r="H72" s="63">
        <f t="shared" si="9"/>
        <v>-119</v>
      </c>
    </row>
    <row r="73" spans="1:8" ht="15">
      <c r="A73" s="146" t="s">
        <v>245</v>
      </c>
      <c r="B73" s="62">
        <v>82</v>
      </c>
      <c r="C73" s="63">
        <v>129</v>
      </c>
      <c r="D73" s="61">
        <v>93</v>
      </c>
      <c r="E73" s="86">
        <f t="shared" si="8"/>
        <v>0.0012195281868369635</v>
      </c>
      <c r="F73" s="86">
        <f t="shared" si="6"/>
        <v>0.13414634146341464</v>
      </c>
      <c r="G73" s="63">
        <f t="shared" si="7"/>
        <v>11</v>
      </c>
      <c r="H73" s="63">
        <f t="shared" si="9"/>
        <v>-36</v>
      </c>
    </row>
    <row r="74" spans="1:8" ht="15">
      <c r="A74" s="146" t="s">
        <v>246</v>
      </c>
      <c r="B74" s="62">
        <v>1465</v>
      </c>
      <c r="C74" s="63">
        <v>2378</v>
      </c>
      <c r="D74" s="61">
        <v>1979</v>
      </c>
      <c r="E74" s="86">
        <f t="shared" si="8"/>
        <v>0.02595103528763818</v>
      </c>
      <c r="F74" s="86">
        <f t="shared" si="6"/>
        <v>0.3508532423208191</v>
      </c>
      <c r="G74" s="63">
        <f t="shared" si="7"/>
        <v>514</v>
      </c>
      <c r="H74" s="63">
        <f t="shared" si="9"/>
        <v>-399</v>
      </c>
    </row>
    <row r="75" spans="1:8" ht="15">
      <c r="A75" s="146" t="s">
        <v>247</v>
      </c>
      <c r="B75" s="62">
        <v>200</v>
      </c>
      <c r="C75" s="63">
        <v>295</v>
      </c>
      <c r="D75" s="61">
        <v>241</v>
      </c>
      <c r="E75" s="86">
        <f t="shared" si="8"/>
        <v>0.0031602827207280453</v>
      </c>
      <c r="F75" s="86">
        <f t="shared" si="6"/>
        <v>0.205</v>
      </c>
      <c r="G75" s="63">
        <f t="shared" si="7"/>
        <v>41</v>
      </c>
      <c r="H75" s="63">
        <f t="shared" si="9"/>
        <v>-54</v>
      </c>
    </row>
    <row r="76" spans="1:8" ht="15">
      <c r="A76" s="146" t="s">
        <v>248</v>
      </c>
      <c r="B76" s="62">
        <v>650</v>
      </c>
      <c r="C76" s="63">
        <v>587</v>
      </c>
      <c r="D76" s="61">
        <v>582</v>
      </c>
      <c r="E76" s="86">
        <f t="shared" si="8"/>
        <v>0.007631886072463578</v>
      </c>
      <c r="F76" s="86">
        <f t="shared" si="6"/>
        <v>-0.10461538461538461</v>
      </c>
      <c r="G76" s="63">
        <f t="shared" si="7"/>
        <v>-68</v>
      </c>
      <c r="H76" s="63">
        <f t="shared" si="9"/>
        <v>-5</v>
      </c>
    </row>
    <row r="77" spans="1:8" ht="15">
      <c r="A77" s="146" t="s">
        <v>249</v>
      </c>
      <c r="B77" s="62">
        <v>23</v>
      </c>
      <c r="C77" s="63">
        <v>15</v>
      </c>
      <c r="D77" s="61">
        <v>23</v>
      </c>
      <c r="E77" s="86">
        <f t="shared" si="8"/>
        <v>0.00030160374513172217</v>
      </c>
      <c r="F77" s="86">
        <f t="shared" si="6"/>
        <v>0</v>
      </c>
      <c r="G77" s="63">
        <f t="shared" si="7"/>
        <v>0</v>
      </c>
      <c r="H77" s="63">
        <f t="shared" si="9"/>
        <v>8</v>
      </c>
    </row>
    <row r="78" spans="1:8" ht="15">
      <c r="A78" s="146" t="s">
        <v>250</v>
      </c>
      <c r="B78" s="62">
        <v>502</v>
      </c>
      <c r="C78" s="63">
        <v>475</v>
      </c>
      <c r="D78" s="61">
        <v>470</v>
      </c>
      <c r="E78" s="86">
        <f t="shared" si="8"/>
        <v>0.0061632069657351915</v>
      </c>
      <c r="F78" s="86">
        <f t="shared" si="6"/>
        <v>-0.06374501992031872</v>
      </c>
      <c r="G78" s="63">
        <f t="shared" si="7"/>
        <v>-32</v>
      </c>
      <c r="H78" s="63">
        <f t="shared" si="9"/>
        <v>-5</v>
      </c>
    </row>
    <row r="79" spans="1:8" ht="15">
      <c r="A79" s="146" t="s">
        <v>251</v>
      </c>
      <c r="B79" s="62">
        <v>315</v>
      </c>
      <c r="C79" s="63">
        <v>281</v>
      </c>
      <c r="D79" s="61">
        <v>234</v>
      </c>
      <c r="E79" s="86">
        <f t="shared" si="8"/>
        <v>0.003068490276557521</v>
      </c>
      <c r="F79" s="86">
        <f t="shared" si="6"/>
        <v>-0.2571428571428571</v>
      </c>
      <c r="G79" s="63">
        <f t="shared" si="7"/>
        <v>-81</v>
      </c>
      <c r="H79" s="63">
        <f t="shared" si="9"/>
        <v>-47</v>
      </c>
    </row>
    <row r="80" spans="1:8" ht="15">
      <c r="A80" s="146" t="s">
        <v>252</v>
      </c>
      <c r="B80" s="62">
        <v>181</v>
      </c>
      <c r="C80" s="63">
        <v>270</v>
      </c>
      <c r="D80" s="61">
        <v>235</v>
      </c>
      <c r="E80" s="86">
        <f t="shared" si="8"/>
        <v>0.0030816034828675958</v>
      </c>
      <c r="F80" s="86">
        <f t="shared" si="6"/>
        <v>0.2983425414364641</v>
      </c>
      <c r="G80" s="63">
        <f t="shared" si="7"/>
        <v>54</v>
      </c>
      <c r="H80" s="63">
        <f t="shared" si="9"/>
        <v>-35</v>
      </c>
    </row>
    <row r="81" spans="1:8" ht="15">
      <c r="A81" s="146" t="s">
        <v>253</v>
      </c>
      <c r="B81" s="62">
        <v>169</v>
      </c>
      <c r="C81" s="63">
        <v>189</v>
      </c>
      <c r="D81" s="61">
        <v>150</v>
      </c>
      <c r="E81" s="86">
        <f t="shared" si="8"/>
        <v>0.0019669809465112315</v>
      </c>
      <c r="F81" s="86">
        <f t="shared" si="6"/>
        <v>-0.11242603550295859</v>
      </c>
      <c r="G81" s="63">
        <f t="shared" si="7"/>
        <v>-19</v>
      </c>
      <c r="H81" s="63">
        <f t="shared" si="9"/>
        <v>-39</v>
      </c>
    </row>
    <row r="82" spans="1:8" ht="15" thickBot="1">
      <c r="A82" s="146" t="s">
        <v>254</v>
      </c>
      <c r="B82" s="62">
        <v>331</v>
      </c>
      <c r="C82" s="63">
        <v>461</v>
      </c>
      <c r="D82" s="61">
        <v>382</v>
      </c>
      <c r="E82" s="86">
        <f t="shared" si="8"/>
        <v>0.005009244810448603</v>
      </c>
      <c r="F82" s="86">
        <f t="shared" si="6"/>
        <v>0.1540785498489426</v>
      </c>
      <c r="G82" s="63">
        <f t="shared" si="7"/>
        <v>51</v>
      </c>
      <c r="H82" s="63">
        <f t="shared" si="9"/>
        <v>-79</v>
      </c>
    </row>
    <row r="83" spans="1:9" s="12" customFormat="1" ht="15" thickBot="1">
      <c r="A83" s="144" t="s">
        <v>174</v>
      </c>
      <c r="B83" s="89">
        <v>64623</v>
      </c>
      <c r="C83" s="90">
        <v>78348</v>
      </c>
      <c r="D83" s="119">
        <v>76259</v>
      </c>
      <c r="E83" s="92">
        <f t="shared" si="8"/>
        <v>1</v>
      </c>
      <c r="F83" s="92">
        <f t="shared" si="6"/>
        <v>0.18005973105550654</v>
      </c>
      <c r="G83" s="90">
        <f t="shared" si="7"/>
        <v>11636</v>
      </c>
      <c r="H83" s="90">
        <f t="shared" si="9"/>
        <v>-2089</v>
      </c>
      <c r="I83" s="24"/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tabSelected="1" workbookViewId="0" topLeftCell="A1">
      <pane ySplit="1" topLeftCell="A68" activePane="bottomLeft" state="frozen"/>
      <selection pane="bottomLeft" activeCell="B84" sqref="B84"/>
    </sheetView>
  </sheetViews>
  <sheetFormatPr defaultColWidth="8.8515625" defaultRowHeight="16.5" customHeight="1"/>
  <cols>
    <col min="1" max="1" width="18.28125" style="8" bestFit="1" customWidth="1"/>
    <col min="2" max="2" width="12.00390625" style="8" customWidth="1"/>
    <col min="3" max="3" width="12.00390625" style="8" bestFit="1" customWidth="1"/>
    <col min="4" max="4" width="12.00390625" style="8" customWidth="1"/>
    <col min="5" max="5" width="21.421875" style="8" customWidth="1"/>
    <col min="6" max="6" width="31.140625" style="8" customWidth="1"/>
    <col min="7" max="7" width="36.7109375" style="8" customWidth="1"/>
    <col min="8" max="16384" width="8.8515625" style="8" customWidth="1"/>
  </cols>
  <sheetData>
    <row r="1" spans="1:8" ht="55.5" customHeight="1" thickBot="1">
      <c r="A1" s="25" t="s">
        <v>175</v>
      </c>
      <c r="B1" s="4">
        <v>41730</v>
      </c>
      <c r="C1" s="4">
        <v>42064</v>
      </c>
      <c r="D1" s="4">
        <v>42095</v>
      </c>
      <c r="E1" s="1" t="s">
        <v>276</v>
      </c>
      <c r="F1" s="2" t="s">
        <v>294</v>
      </c>
      <c r="G1" s="2" t="s">
        <v>295</v>
      </c>
      <c r="H1" s="2" t="s">
        <v>267</v>
      </c>
    </row>
    <row r="2" spans="1:8" ht="16.5" customHeight="1">
      <c r="A2" s="145" t="s">
        <v>176</v>
      </c>
      <c r="B2" s="81">
        <v>1026</v>
      </c>
      <c r="C2" s="82">
        <v>1015</v>
      </c>
      <c r="D2" s="133">
        <v>965</v>
      </c>
      <c r="E2" s="85">
        <f>D2/$D$83</f>
        <v>0.030267862743868012</v>
      </c>
      <c r="F2" s="85">
        <f aca="true" t="shared" si="0" ref="F2:F33">(D2-B2)/B2</f>
        <v>-0.0594541910331384</v>
      </c>
      <c r="G2" s="82">
        <f aca="true" t="shared" si="1" ref="G2:G33">D2-B2</f>
        <v>-61</v>
      </c>
      <c r="H2" s="82">
        <f>D2-C2</f>
        <v>-50</v>
      </c>
    </row>
    <row r="3" spans="1:8" ht="16.5" customHeight="1">
      <c r="A3" s="146" t="s">
        <v>177</v>
      </c>
      <c r="B3" s="62">
        <v>92</v>
      </c>
      <c r="C3" s="63">
        <v>80</v>
      </c>
      <c r="D3" s="61">
        <v>113</v>
      </c>
      <c r="E3" s="86">
        <f aca="true" t="shared" si="2" ref="E3:E66">D3/$D$83</f>
        <v>0.003544319678815633</v>
      </c>
      <c r="F3" s="86">
        <f t="shared" si="0"/>
        <v>0.22826086956521738</v>
      </c>
      <c r="G3" s="63">
        <f t="shared" si="1"/>
        <v>21</v>
      </c>
      <c r="H3" s="63">
        <f aca="true" t="shared" si="3" ref="H3:H66">D3-C3</f>
        <v>33</v>
      </c>
    </row>
    <row r="4" spans="1:8" ht="16.5" customHeight="1">
      <c r="A4" s="146" t="s">
        <v>178</v>
      </c>
      <c r="B4" s="62">
        <v>187</v>
      </c>
      <c r="C4" s="63">
        <v>179</v>
      </c>
      <c r="D4" s="61">
        <v>146</v>
      </c>
      <c r="E4" s="86">
        <f t="shared" si="2"/>
        <v>0.004579386487673295</v>
      </c>
      <c r="F4" s="86">
        <f t="shared" si="0"/>
        <v>-0.2192513368983957</v>
      </c>
      <c r="G4" s="63">
        <f t="shared" si="1"/>
        <v>-41</v>
      </c>
      <c r="H4" s="63">
        <f t="shared" si="3"/>
        <v>-33</v>
      </c>
    </row>
    <row r="5" spans="1:8" ht="16.5" customHeight="1">
      <c r="A5" s="146" t="s">
        <v>179</v>
      </c>
      <c r="B5" s="62">
        <v>15</v>
      </c>
      <c r="C5" s="63">
        <v>33</v>
      </c>
      <c r="D5" s="61">
        <v>31</v>
      </c>
      <c r="E5" s="86">
        <f t="shared" si="2"/>
        <v>0.0009723354871087133</v>
      </c>
      <c r="F5" s="86">
        <f t="shared" si="0"/>
        <v>1.0666666666666667</v>
      </c>
      <c r="G5" s="63">
        <f t="shared" si="1"/>
        <v>16</v>
      </c>
      <c r="H5" s="63">
        <f t="shared" si="3"/>
        <v>-2</v>
      </c>
    </row>
    <row r="6" spans="1:8" ht="16.5" customHeight="1">
      <c r="A6" s="146" t="s">
        <v>180</v>
      </c>
      <c r="B6" s="62">
        <v>73</v>
      </c>
      <c r="C6" s="63">
        <v>67</v>
      </c>
      <c r="D6" s="61">
        <v>50</v>
      </c>
      <c r="E6" s="86">
        <f t="shared" si="2"/>
        <v>0.0015682830437237312</v>
      </c>
      <c r="F6" s="86">
        <f t="shared" si="0"/>
        <v>-0.3150684931506849</v>
      </c>
      <c r="G6" s="63">
        <f t="shared" si="1"/>
        <v>-23</v>
      </c>
      <c r="H6" s="63">
        <f t="shared" si="3"/>
        <v>-17</v>
      </c>
    </row>
    <row r="7" spans="1:8" ht="16.5" customHeight="1">
      <c r="A7" s="146" t="s">
        <v>181</v>
      </c>
      <c r="B7" s="62">
        <v>77</v>
      </c>
      <c r="C7" s="63">
        <v>119</v>
      </c>
      <c r="D7" s="61">
        <v>48</v>
      </c>
      <c r="E7" s="86">
        <f t="shared" si="2"/>
        <v>0.001505551721974782</v>
      </c>
      <c r="F7" s="86">
        <f t="shared" si="0"/>
        <v>-0.37662337662337664</v>
      </c>
      <c r="G7" s="63">
        <f t="shared" si="1"/>
        <v>-29</v>
      </c>
      <c r="H7" s="63">
        <f t="shared" si="3"/>
        <v>-71</v>
      </c>
    </row>
    <row r="8" spans="1:8" ht="16.5" customHeight="1">
      <c r="A8" s="146" t="s">
        <v>182</v>
      </c>
      <c r="B8" s="62">
        <v>1877</v>
      </c>
      <c r="C8" s="63">
        <v>2579</v>
      </c>
      <c r="D8" s="61">
        <v>2498</v>
      </c>
      <c r="E8" s="86">
        <f t="shared" si="2"/>
        <v>0.07835142086443761</v>
      </c>
      <c r="F8" s="86">
        <f t="shared" si="0"/>
        <v>0.33084709643047416</v>
      </c>
      <c r="G8" s="63">
        <f t="shared" si="1"/>
        <v>621</v>
      </c>
      <c r="H8" s="63">
        <f t="shared" si="3"/>
        <v>-81</v>
      </c>
    </row>
    <row r="9" spans="1:8" ht="16.5" customHeight="1">
      <c r="A9" s="146" t="s">
        <v>183</v>
      </c>
      <c r="B9" s="62">
        <v>1015</v>
      </c>
      <c r="C9" s="63">
        <v>998</v>
      </c>
      <c r="D9" s="61">
        <v>887</v>
      </c>
      <c r="E9" s="86">
        <f t="shared" si="2"/>
        <v>0.027821341195658992</v>
      </c>
      <c r="F9" s="86">
        <f t="shared" si="0"/>
        <v>-0.12610837438423644</v>
      </c>
      <c r="G9" s="63">
        <f t="shared" si="1"/>
        <v>-128</v>
      </c>
      <c r="H9" s="63">
        <f t="shared" si="3"/>
        <v>-111</v>
      </c>
    </row>
    <row r="10" spans="1:8" ht="16.5" customHeight="1">
      <c r="A10" s="146" t="s">
        <v>184</v>
      </c>
      <c r="B10" s="62">
        <v>8</v>
      </c>
      <c r="C10" s="63">
        <v>9</v>
      </c>
      <c r="D10" s="61">
        <v>3</v>
      </c>
      <c r="E10" s="86">
        <f t="shared" si="2"/>
        <v>9.409698262342387E-05</v>
      </c>
      <c r="F10" s="86">
        <f t="shared" si="0"/>
        <v>-0.625</v>
      </c>
      <c r="G10" s="63">
        <f t="shared" si="1"/>
        <v>-5</v>
      </c>
      <c r="H10" s="63">
        <f t="shared" si="3"/>
        <v>-6</v>
      </c>
    </row>
    <row r="11" spans="1:8" ht="16.5" customHeight="1">
      <c r="A11" s="146" t="s">
        <v>185</v>
      </c>
      <c r="B11" s="62">
        <v>100</v>
      </c>
      <c r="C11" s="63">
        <v>115</v>
      </c>
      <c r="D11" s="61">
        <v>134</v>
      </c>
      <c r="E11" s="86">
        <f t="shared" si="2"/>
        <v>0.0042029985571796</v>
      </c>
      <c r="F11" s="86">
        <f t="shared" si="0"/>
        <v>0.34</v>
      </c>
      <c r="G11" s="63">
        <f t="shared" si="1"/>
        <v>34</v>
      </c>
      <c r="H11" s="63">
        <f t="shared" si="3"/>
        <v>19</v>
      </c>
    </row>
    <row r="12" spans="1:8" ht="16.5" customHeight="1">
      <c r="A12" s="146" t="s">
        <v>186</v>
      </c>
      <c r="B12" s="62">
        <v>468</v>
      </c>
      <c r="C12" s="63">
        <v>278</v>
      </c>
      <c r="D12" s="61">
        <v>234</v>
      </c>
      <c r="E12" s="86">
        <f t="shared" si="2"/>
        <v>0.0073395646446270625</v>
      </c>
      <c r="F12" s="86">
        <f t="shared" si="0"/>
        <v>-0.5</v>
      </c>
      <c r="G12" s="63">
        <f t="shared" si="1"/>
        <v>-234</v>
      </c>
      <c r="H12" s="63">
        <f t="shared" si="3"/>
        <v>-44</v>
      </c>
    </row>
    <row r="13" spans="1:8" ht="16.5" customHeight="1">
      <c r="A13" s="146" t="s">
        <v>187</v>
      </c>
      <c r="B13" s="62">
        <v>422</v>
      </c>
      <c r="C13" s="63">
        <v>386</v>
      </c>
      <c r="D13" s="61">
        <v>325</v>
      </c>
      <c r="E13" s="86">
        <f t="shared" si="2"/>
        <v>0.010193839784204253</v>
      </c>
      <c r="F13" s="86">
        <f t="shared" si="0"/>
        <v>-0.22985781990521326</v>
      </c>
      <c r="G13" s="63">
        <f t="shared" si="1"/>
        <v>-97</v>
      </c>
      <c r="H13" s="63">
        <f t="shared" si="3"/>
        <v>-61</v>
      </c>
    </row>
    <row r="14" spans="1:8" ht="16.5" customHeight="1">
      <c r="A14" s="146" t="s">
        <v>188</v>
      </c>
      <c r="B14" s="62">
        <v>84</v>
      </c>
      <c r="C14" s="63">
        <v>67</v>
      </c>
      <c r="D14" s="61">
        <v>54</v>
      </c>
      <c r="E14" s="86">
        <f t="shared" si="2"/>
        <v>0.0016937456872216298</v>
      </c>
      <c r="F14" s="86">
        <f t="shared" si="0"/>
        <v>-0.35714285714285715</v>
      </c>
      <c r="G14" s="63">
        <f t="shared" si="1"/>
        <v>-30</v>
      </c>
      <c r="H14" s="63">
        <f t="shared" si="3"/>
        <v>-13</v>
      </c>
    </row>
    <row r="15" spans="1:8" ht="16.5" customHeight="1">
      <c r="A15" s="146" t="s">
        <v>189</v>
      </c>
      <c r="B15" s="62">
        <v>131</v>
      </c>
      <c r="C15" s="63">
        <v>95</v>
      </c>
      <c r="D15" s="61">
        <v>112</v>
      </c>
      <c r="E15" s="86">
        <f t="shared" si="2"/>
        <v>0.003512954017941158</v>
      </c>
      <c r="F15" s="86">
        <f t="shared" si="0"/>
        <v>-0.1450381679389313</v>
      </c>
      <c r="G15" s="63">
        <f t="shared" si="1"/>
        <v>-19</v>
      </c>
      <c r="H15" s="63">
        <f t="shared" si="3"/>
        <v>17</v>
      </c>
    </row>
    <row r="16" spans="1:8" ht="16.5" customHeight="1">
      <c r="A16" s="146" t="s">
        <v>190</v>
      </c>
      <c r="B16" s="62">
        <v>11</v>
      </c>
      <c r="C16" s="63">
        <v>8</v>
      </c>
      <c r="D16" s="61">
        <v>6</v>
      </c>
      <c r="E16" s="86">
        <f t="shared" si="2"/>
        <v>0.00018819396524684775</v>
      </c>
      <c r="F16" s="86">
        <f t="shared" si="0"/>
        <v>-0.45454545454545453</v>
      </c>
      <c r="G16" s="63">
        <f t="shared" si="1"/>
        <v>-5</v>
      </c>
      <c r="H16" s="63">
        <f t="shared" si="3"/>
        <v>-2</v>
      </c>
    </row>
    <row r="17" spans="1:8" ht="16.5" customHeight="1">
      <c r="A17" s="146" t="s">
        <v>191</v>
      </c>
      <c r="B17" s="62">
        <v>90</v>
      </c>
      <c r="C17" s="63">
        <v>118</v>
      </c>
      <c r="D17" s="61">
        <v>87</v>
      </c>
      <c r="E17" s="86">
        <f t="shared" si="2"/>
        <v>0.0027288124960792924</v>
      </c>
      <c r="F17" s="86">
        <f t="shared" si="0"/>
        <v>-0.03333333333333333</v>
      </c>
      <c r="G17" s="63">
        <f t="shared" si="1"/>
        <v>-3</v>
      </c>
      <c r="H17" s="63">
        <f t="shared" si="3"/>
        <v>-31</v>
      </c>
    </row>
    <row r="18" spans="1:8" ht="16.5" customHeight="1">
      <c r="A18" s="146" t="s">
        <v>192</v>
      </c>
      <c r="B18" s="62">
        <v>37</v>
      </c>
      <c r="C18" s="63">
        <v>42</v>
      </c>
      <c r="D18" s="61">
        <v>44</v>
      </c>
      <c r="E18" s="86">
        <f t="shared" si="2"/>
        <v>0.0013800890784768836</v>
      </c>
      <c r="F18" s="86">
        <f t="shared" si="0"/>
        <v>0.1891891891891892</v>
      </c>
      <c r="G18" s="63">
        <f t="shared" si="1"/>
        <v>7</v>
      </c>
      <c r="H18" s="63">
        <f t="shared" si="3"/>
        <v>2</v>
      </c>
    </row>
    <row r="19" spans="1:8" ht="16.5" customHeight="1">
      <c r="A19" s="146" t="s">
        <v>193</v>
      </c>
      <c r="B19" s="62">
        <v>33</v>
      </c>
      <c r="C19" s="63">
        <v>31</v>
      </c>
      <c r="D19" s="61">
        <v>18</v>
      </c>
      <c r="E19" s="86">
        <f t="shared" si="2"/>
        <v>0.0005645818957405432</v>
      </c>
      <c r="F19" s="86">
        <f t="shared" si="0"/>
        <v>-0.45454545454545453</v>
      </c>
      <c r="G19" s="63">
        <f t="shared" si="1"/>
        <v>-15</v>
      </c>
      <c r="H19" s="63">
        <f t="shared" si="3"/>
        <v>-13</v>
      </c>
    </row>
    <row r="20" spans="1:8" ht="16.5" customHeight="1">
      <c r="A20" s="146" t="s">
        <v>194</v>
      </c>
      <c r="B20" s="62">
        <v>119</v>
      </c>
      <c r="C20" s="63">
        <v>123</v>
      </c>
      <c r="D20" s="61">
        <v>119</v>
      </c>
      <c r="E20" s="86">
        <f t="shared" si="2"/>
        <v>0.0037325136440624802</v>
      </c>
      <c r="F20" s="86">
        <f t="shared" si="0"/>
        <v>0</v>
      </c>
      <c r="G20" s="63">
        <f t="shared" si="1"/>
        <v>0</v>
      </c>
      <c r="H20" s="63">
        <f t="shared" si="3"/>
        <v>-4</v>
      </c>
    </row>
    <row r="21" spans="1:8" ht="16.5" customHeight="1">
      <c r="A21" s="146" t="s">
        <v>195</v>
      </c>
      <c r="B21" s="62">
        <v>44</v>
      </c>
      <c r="C21" s="63">
        <v>58</v>
      </c>
      <c r="D21" s="61">
        <v>38</v>
      </c>
      <c r="E21" s="86">
        <f t="shared" si="2"/>
        <v>0.0011918951132300357</v>
      </c>
      <c r="F21" s="86">
        <f t="shared" si="0"/>
        <v>-0.13636363636363635</v>
      </c>
      <c r="G21" s="63">
        <f t="shared" si="1"/>
        <v>-6</v>
      </c>
      <c r="H21" s="63">
        <f t="shared" si="3"/>
        <v>-20</v>
      </c>
    </row>
    <row r="22" spans="1:8" ht="16.5" customHeight="1">
      <c r="A22" s="146" t="s">
        <v>196</v>
      </c>
      <c r="B22" s="62">
        <v>1630</v>
      </c>
      <c r="C22" s="63">
        <v>1985</v>
      </c>
      <c r="D22" s="61">
        <v>1922</v>
      </c>
      <c r="E22" s="86">
        <f t="shared" si="2"/>
        <v>0.06028480020074023</v>
      </c>
      <c r="F22" s="86">
        <f t="shared" si="0"/>
        <v>0.17914110429447852</v>
      </c>
      <c r="G22" s="63">
        <f t="shared" si="1"/>
        <v>292</v>
      </c>
      <c r="H22" s="63">
        <f t="shared" si="3"/>
        <v>-63</v>
      </c>
    </row>
    <row r="23" spans="1:8" ht="16.5" customHeight="1">
      <c r="A23" s="146" t="s">
        <v>197</v>
      </c>
      <c r="B23" s="62">
        <v>189</v>
      </c>
      <c r="C23" s="63">
        <v>180</v>
      </c>
      <c r="D23" s="61">
        <v>105</v>
      </c>
      <c r="E23" s="86">
        <f t="shared" si="2"/>
        <v>0.0032933943918198355</v>
      </c>
      <c r="F23" s="86">
        <f t="shared" si="0"/>
        <v>-0.4444444444444444</v>
      </c>
      <c r="G23" s="63">
        <f t="shared" si="1"/>
        <v>-84</v>
      </c>
      <c r="H23" s="63">
        <f t="shared" si="3"/>
        <v>-75</v>
      </c>
    </row>
    <row r="24" spans="1:8" ht="16.5" customHeight="1">
      <c r="A24" s="146" t="s">
        <v>198</v>
      </c>
      <c r="B24" s="62">
        <v>44</v>
      </c>
      <c r="C24" s="63">
        <v>33</v>
      </c>
      <c r="D24" s="61">
        <v>33</v>
      </c>
      <c r="E24" s="86">
        <f t="shared" si="2"/>
        <v>0.0010350668088576626</v>
      </c>
      <c r="F24" s="86">
        <f t="shared" si="0"/>
        <v>-0.25</v>
      </c>
      <c r="G24" s="63">
        <f t="shared" si="1"/>
        <v>-11</v>
      </c>
      <c r="H24" s="63">
        <f t="shared" si="3"/>
        <v>0</v>
      </c>
    </row>
    <row r="25" spans="1:8" ht="16.5" customHeight="1">
      <c r="A25" s="146" t="s">
        <v>199</v>
      </c>
      <c r="B25" s="62">
        <v>103</v>
      </c>
      <c r="C25" s="63">
        <v>119</v>
      </c>
      <c r="D25" s="61">
        <v>274</v>
      </c>
      <c r="E25" s="86">
        <f t="shared" si="2"/>
        <v>0.008594191079606047</v>
      </c>
      <c r="F25" s="86">
        <f t="shared" si="0"/>
        <v>1.6601941747572815</v>
      </c>
      <c r="G25" s="63">
        <f t="shared" si="1"/>
        <v>171</v>
      </c>
      <c r="H25" s="63">
        <f t="shared" si="3"/>
        <v>155</v>
      </c>
    </row>
    <row r="26" spans="1:8" ht="16.5" customHeight="1">
      <c r="A26" s="146" t="s">
        <v>200</v>
      </c>
      <c r="B26" s="62">
        <v>411</v>
      </c>
      <c r="C26" s="63">
        <v>542</v>
      </c>
      <c r="D26" s="61">
        <v>464</v>
      </c>
      <c r="E26" s="86">
        <f t="shared" si="2"/>
        <v>0.014553666645756226</v>
      </c>
      <c r="F26" s="86">
        <f t="shared" si="0"/>
        <v>0.12895377128953772</v>
      </c>
      <c r="G26" s="63">
        <f t="shared" si="1"/>
        <v>53</v>
      </c>
      <c r="H26" s="63">
        <f t="shared" si="3"/>
        <v>-78</v>
      </c>
    </row>
    <row r="27" spans="1:8" ht="16.5" customHeight="1">
      <c r="A27" s="146" t="s">
        <v>113</v>
      </c>
      <c r="B27" s="62">
        <v>447</v>
      </c>
      <c r="C27" s="63">
        <v>303</v>
      </c>
      <c r="D27" s="61">
        <v>225</v>
      </c>
      <c r="E27" s="86">
        <f t="shared" si="2"/>
        <v>0.0070572736967567905</v>
      </c>
      <c r="F27" s="86">
        <f t="shared" si="0"/>
        <v>-0.4966442953020134</v>
      </c>
      <c r="G27" s="63">
        <f t="shared" si="1"/>
        <v>-222</v>
      </c>
      <c r="H27" s="63">
        <f t="shared" si="3"/>
        <v>-78</v>
      </c>
    </row>
    <row r="28" spans="1:8" ht="16.5" customHeight="1">
      <c r="A28" s="146" t="s">
        <v>201</v>
      </c>
      <c r="B28" s="62">
        <v>200</v>
      </c>
      <c r="C28" s="63">
        <v>237</v>
      </c>
      <c r="D28" s="61">
        <v>183</v>
      </c>
      <c r="E28" s="86">
        <f t="shared" si="2"/>
        <v>0.005739915940028857</v>
      </c>
      <c r="F28" s="86">
        <f t="shared" si="0"/>
        <v>-0.085</v>
      </c>
      <c r="G28" s="63">
        <f t="shared" si="1"/>
        <v>-17</v>
      </c>
      <c r="H28" s="63">
        <f t="shared" si="3"/>
        <v>-54</v>
      </c>
    </row>
    <row r="29" spans="1:8" ht="16.5" customHeight="1">
      <c r="A29" s="146" t="s">
        <v>202</v>
      </c>
      <c r="B29" s="62">
        <v>126</v>
      </c>
      <c r="C29" s="63">
        <v>124</v>
      </c>
      <c r="D29" s="61">
        <v>104</v>
      </c>
      <c r="E29" s="86">
        <f t="shared" si="2"/>
        <v>0.003262028730945361</v>
      </c>
      <c r="F29" s="86">
        <f t="shared" si="0"/>
        <v>-0.1746031746031746</v>
      </c>
      <c r="G29" s="63">
        <f t="shared" si="1"/>
        <v>-22</v>
      </c>
      <c r="H29" s="63">
        <f t="shared" si="3"/>
        <v>-20</v>
      </c>
    </row>
    <row r="30" spans="1:8" ht="16.5" customHeight="1">
      <c r="A30" s="146" t="s">
        <v>203</v>
      </c>
      <c r="B30" s="62">
        <v>123</v>
      </c>
      <c r="C30" s="63">
        <v>145</v>
      </c>
      <c r="D30" s="61">
        <v>134</v>
      </c>
      <c r="E30" s="86">
        <f t="shared" si="2"/>
        <v>0.0042029985571796</v>
      </c>
      <c r="F30" s="86">
        <f t="shared" si="0"/>
        <v>0.08943089430894309</v>
      </c>
      <c r="G30" s="63">
        <f t="shared" si="1"/>
        <v>11</v>
      </c>
      <c r="H30" s="63">
        <f t="shared" si="3"/>
        <v>-11</v>
      </c>
    </row>
    <row r="31" spans="1:8" ht="16.5" customHeight="1">
      <c r="A31" s="146" t="s">
        <v>204</v>
      </c>
      <c r="B31" s="62">
        <v>52</v>
      </c>
      <c r="C31" s="63">
        <v>115</v>
      </c>
      <c r="D31" s="61">
        <v>40</v>
      </c>
      <c r="E31" s="86">
        <f t="shared" si="2"/>
        <v>0.001254626434978985</v>
      </c>
      <c r="F31" s="86">
        <f t="shared" si="0"/>
        <v>-0.23076923076923078</v>
      </c>
      <c r="G31" s="63">
        <f t="shared" si="1"/>
        <v>-12</v>
      </c>
      <c r="H31" s="63">
        <f t="shared" si="3"/>
        <v>-75</v>
      </c>
    </row>
    <row r="32" spans="1:8" ht="16.5" customHeight="1">
      <c r="A32" s="146" t="s">
        <v>205</v>
      </c>
      <c r="B32" s="62">
        <v>132</v>
      </c>
      <c r="C32" s="63">
        <v>173</v>
      </c>
      <c r="D32" s="61">
        <v>71</v>
      </c>
      <c r="E32" s="86">
        <f t="shared" si="2"/>
        <v>0.0022269619220876983</v>
      </c>
      <c r="F32" s="86">
        <f t="shared" si="0"/>
        <v>-0.4621212121212121</v>
      </c>
      <c r="G32" s="63">
        <f t="shared" si="1"/>
        <v>-61</v>
      </c>
      <c r="H32" s="63">
        <f t="shared" si="3"/>
        <v>-102</v>
      </c>
    </row>
    <row r="33" spans="1:8" ht="16.5" customHeight="1">
      <c r="A33" s="146" t="s">
        <v>206</v>
      </c>
      <c r="B33" s="62">
        <v>265</v>
      </c>
      <c r="C33" s="63">
        <v>334</v>
      </c>
      <c r="D33" s="61">
        <v>303</v>
      </c>
      <c r="E33" s="86">
        <f t="shared" si="2"/>
        <v>0.009503795244965812</v>
      </c>
      <c r="F33" s="86">
        <f t="shared" si="0"/>
        <v>0.14339622641509434</v>
      </c>
      <c r="G33" s="63">
        <f t="shared" si="1"/>
        <v>38</v>
      </c>
      <c r="H33" s="63">
        <f t="shared" si="3"/>
        <v>-31</v>
      </c>
    </row>
    <row r="34" spans="1:8" ht="16.5" customHeight="1">
      <c r="A34" s="146" t="s">
        <v>207</v>
      </c>
      <c r="B34" s="62">
        <v>829</v>
      </c>
      <c r="C34" s="63">
        <v>1431</v>
      </c>
      <c r="D34" s="61">
        <v>900</v>
      </c>
      <c r="E34" s="86">
        <f t="shared" si="2"/>
        <v>0.028229094787027162</v>
      </c>
      <c r="F34" s="86">
        <f aca="true" t="shared" si="4" ref="F34:F65">(D34-B34)/B34</f>
        <v>0.0856453558504222</v>
      </c>
      <c r="G34" s="63">
        <f aca="true" t="shared" si="5" ref="G34:G65">D34-B34</f>
        <v>71</v>
      </c>
      <c r="H34" s="63">
        <f t="shared" si="3"/>
        <v>-531</v>
      </c>
    </row>
    <row r="35" spans="1:8" ht="16.5" customHeight="1">
      <c r="A35" s="146" t="s">
        <v>208</v>
      </c>
      <c r="B35" s="62">
        <v>136</v>
      </c>
      <c r="C35" s="63">
        <v>114</v>
      </c>
      <c r="D35" s="61">
        <v>79</v>
      </c>
      <c r="E35" s="86">
        <f t="shared" si="2"/>
        <v>0.0024778872090834955</v>
      </c>
      <c r="F35" s="86">
        <f t="shared" si="4"/>
        <v>-0.41911764705882354</v>
      </c>
      <c r="G35" s="63">
        <f t="shared" si="5"/>
        <v>-57</v>
      </c>
      <c r="H35" s="63">
        <f t="shared" si="3"/>
        <v>-35</v>
      </c>
    </row>
    <row r="36" spans="1:8" ht="16.5" customHeight="1">
      <c r="A36" s="146" t="s">
        <v>209</v>
      </c>
      <c r="B36" s="62">
        <v>36</v>
      </c>
      <c r="C36" s="63">
        <v>25</v>
      </c>
      <c r="D36" s="61">
        <v>32</v>
      </c>
      <c r="E36" s="86">
        <f t="shared" si="2"/>
        <v>0.001003701147983188</v>
      </c>
      <c r="F36" s="86">
        <f t="shared" si="4"/>
        <v>-0.1111111111111111</v>
      </c>
      <c r="G36" s="63">
        <f t="shared" si="5"/>
        <v>-4</v>
      </c>
      <c r="H36" s="63">
        <f t="shared" si="3"/>
        <v>7</v>
      </c>
    </row>
    <row r="37" spans="1:8" ht="16.5" customHeight="1">
      <c r="A37" s="146" t="s">
        <v>210</v>
      </c>
      <c r="B37" s="62">
        <v>8</v>
      </c>
      <c r="C37" s="63">
        <v>12</v>
      </c>
      <c r="D37" s="61">
        <v>11</v>
      </c>
      <c r="E37" s="86">
        <f t="shared" si="2"/>
        <v>0.0003450222696192209</v>
      </c>
      <c r="F37" s="86">
        <f t="shared" si="4"/>
        <v>0.375</v>
      </c>
      <c r="G37" s="63">
        <f t="shared" si="5"/>
        <v>3</v>
      </c>
      <c r="H37" s="63">
        <f t="shared" si="3"/>
        <v>-1</v>
      </c>
    </row>
    <row r="38" spans="1:8" ht="16.5" customHeight="1">
      <c r="A38" s="146" t="s">
        <v>211</v>
      </c>
      <c r="B38" s="62">
        <v>746</v>
      </c>
      <c r="C38" s="63">
        <v>370</v>
      </c>
      <c r="D38" s="61">
        <v>270</v>
      </c>
      <c r="E38" s="86">
        <f t="shared" si="2"/>
        <v>0.00846872843610815</v>
      </c>
      <c r="F38" s="86">
        <f t="shared" si="4"/>
        <v>-0.6380697050938338</v>
      </c>
      <c r="G38" s="63">
        <f t="shared" si="5"/>
        <v>-476</v>
      </c>
      <c r="H38" s="63">
        <f t="shared" si="3"/>
        <v>-100</v>
      </c>
    </row>
    <row r="39" spans="1:8" ht="16.5" customHeight="1">
      <c r="A39" s="146" t="s">
        <v>212</v>
      </c>
      <c r="B39" s="62">
        <v>16</v>
      </c>
      <c r="C39" s="63">
        <v>20</v>
      </c>
      <c r="D39" s="61">
        <v>25</v>
      </c>
      <c r="E39" s="86">
        <f t="shared" si="2"/>
        <v>0.0007841415218618656</v>
      </c>
      <c r="F39" s="86">
        <f t="shared" si="4"/>
        <v>0.5625</v>
      </c>
      <c r="G39" s="63">
        <f t="shared" si="5"/>
        <v>9</v>
      </c>
      <c r="H39" s="63">
        <f t="shared" si="3"/>
        <v>5</v>
      </c>
    </row>
    <row r="40" spans="1:8" ht="16.5" customHeight="1">
      <c r="A40" s="146" t="s">
        <v>213</v>
      </c>
      <c r="B40" s="62">
        <v>75</v>
      </c>
      <c r="C40" s="63">
        <v>80</v>
      </c>
      <c r="D40" s="61">
        <v>116</v>
      </c>
      <c r="E40" s="86">
        <f t="shared" si="2"/>
        <v>0.0036384166614390565</v>
      </c>
      <c r="F40" s="86">
        <f t="shared" si="4"/>
        <v>0.5466666666666666</v>
      </c>
      <c r="G40" s="63">
        <f t="shared" si="5"/>
        <v>41</v>
      </c>
      <c r="H40" s="63">
        <f t="shared" si="3"/>
        <v>36</v>
      </c>
    </row>
    <row r="41" spans="1:8" ht="16.5" customHeight="1">
      <c r="A41" s="146" t="s">
        <v>214</v>
      </c>
      <c r="B41" s="62">
        <v>8950</v>
      </c>
      <c r="C41" s="63">
        <v>11463</v>
      </c>
      <c r="D41" s="61">
        <v>10383</v>
      </c>
      <c r="E41" s="86">
        <f t="shared" si="2"/>
        <v>0.32566965685967003</v>
      </c>
      <c r="F41" s="86">
        <f t="shared" si="4"/>
        <v>0.1601117318435754</v>
      </c>
      <c r="G41" s="63">
        <f t="shared" si="5"/>
        <v>1433</v>
      </c>
      <c r="H41" s="63">
        <f t="shared" si="3"/>
        <v>-1080</v>
      </c>
    </row>
    <row r="42" spans="1:8" ht="16.5" customHeight="1">
      <c r="A42" s="146" t="s">
        <v>215</v>
      </c>
      <c r="B42" s="62">
        <v>2489</v>
      </c>
      <c r="C42" s="63">
        <v>2645</v>
      </c>
      <c r="D42" s="61">
        <v>2559</v>
      </c>
      <c r="E42" s="86">
        <f t="shared" si="2"/>
        <v>0.08026472617778056</v>
      </c>
      <c r="F42" s="86">
        <f t="shared" si="4"/>
        <v>0.02812374447569305</v>
      </c>
      <c r="G42" s="63">
        <f t="shared" si="5"/>
        <v>70</v>
      </c>
      <c r="H42" s="63">
        <f t="shared" si="3"/>
        <v>-86</v>
      </c>
    </row>
    <row r="43" spans="1:8" ht="16.5" customHeight="1">
      <c r="A43" s="146" t="s">
        <v>216</v>
      </c>
      <c r="B43" s="62">
        <v>308</v>
      </c>
      <c r="C43" s="63">
        <v>304</v>
      </c>
      <c r="D43" s="61">
        <v>198</v>
      </c>
      <c r="E43" s="86">
        <f t="shared" si="2"/>
        <v>0.006210400853145976</v>
      </c>
      <c r="F43" s="86">
        <f t="shared" si="4"/>
        <v>-0.35714285714285715</v>
      </c>
      <c r="G43" s="63">
        <f t="shared" si="5"/>
        <v>-110</v>
      </c>
      <c r="H43" s="63">
        <f t="shared" si="3"/>
        <v>-106</v>
      </c>
    </row>
    <row r="44" spans="1:8" ht="16.5" customHeight="1">
      <c r="A44" s="146" t="s">
        <v>217</v>
      </c>
      <c r="B44" s="62">
        <v>58</v>
      </c>
      <c r="C44" s="63">
        <v>68</v>
      </c>
      <c r="D44" s="61">
        <v>70</v>
      </c>
      <c r="E44" s="86">
        <f t="shared" si="2"/>
        <v>0.002195596261213224</v>
      </c>
      <c r="F44" s="86">
        <f t="shared" si="4"/>
        <v>0.20689655172413793</v>
      </c>
      <c r="G44" s="63">
        <f t="shared" si="5"/>
        <v>12</v>
      </c>
      <c r="H44" s="63">
        <f t="shared" si="3"/>
        <v>2</v>
      </c>
    </row>
    <row r="45" spans="1:8" ht="16.5" customHeight="1">
      <c r="A45" s="146" t="s">
        <v>218</v>
      </c>
      <c r="B45" s="62">
        <v>57</v>
      </c>
      <c r="C45" s="63">
        <v>101</v>
      </c>
      <c r="D45" s="61">
        <v>74</v>
      </c>
      <c r="E45" s="86">
        <f t="shared" si="2"/>
        <v>0.0023210589047111224</v>
      </c>
      <c r="F45" s="86">
        <f t="shared" si="4"/>
        <v>0.2982456140350877</v>
      </c>
      <c r="G45" s="63">
        <f t="shared" si="5"/>
        <v>17</v>
      </c>
      <c r="H45" s="63">
        <f t="shared" si="3"/>
        <v>-27</v>
      </c>
    </row>
    <row r="46" spans="1:8" ht="16.5" customHeight="1">
      <c r="A46" s="146" t="s">
        <v>219</v>
      </c>
      <c r="B46" s="62">
        <v>19</v>
      </c>
      <c r="C46" s="63">
        <v>25</v>
      </c>
      <c r="D46" s="61">
        <v>16</v>
      </c>
      <c r="E46" s="86">
        <f t="shared" si="2"/>
        <v>0.000501850573991594</v>
      </c>
      <c r="F46" s="86">
        <f t="shared" si="4"/>
        <v>-0.15789473684210525</v>
      </c>
      <c r="G46" s="63">
        <f t="shared" si="5"/>
        <v>-3</v>
      </c>
      <c r="H46" s="63">
        <f t="shared" si="3"/>
        <v>-9</v>
      </c>
    </row>
    <row r="47" spans="1:8" ht="16.5" customHeight="1">
      <c r="A47" s="146" t="s">
        <v>220</v>
      </c>
      <c r="B47" s="62">
        <v>58</v>
      </c>
      <c r="C47" s="63">
        <v>150</v>
      </c>
      <c r="D47" s="61">
        <v>57</v>
      </c>
      <c r="E47" s="86">
        <f t="shared" si="2"/>
        <v>0.0017878426698450535</v>
      </c>
      <c r="F47" s="86">
        <f t="shared" si="4"/>
        <v>-0.017241379310344827</v>
      </c>
      <c r="G47" s="63">
        <f t="shared" si="5"/>
        <v>-1</v>
      </c>
      <c r="H47" s="63">
        <f t="shared" si="3"/>
        <v>-93</v>
      </c>
    </row>
    <row r="48" spans="1:8" ht="16.5" customHeight="1">
      <c r="A48" s="146" t="s">
        <v>221</v>
      </c>
      <c r="B48" s="62">
        <v>354</v>
      </c>
      <c r="C48" s="63">
        <v>465</v>
      </c>
      <c r="D48" s="61">
        <v>515</v>
      </c>
      <c r="E48" s="86">
        <f t="shared" si="2"/>
        <v>0.01615331535035443</v>
      </c>
      <c r="F48" s="86">
        <f t="shared" si="4"/>
        <v>0.4548022598870056</v>
      </c>
      <c r="G48" s="63">
        <f t="shared" si="5"/>
        <v>161</v>
      </c>
      <c r="H48" s="63">
        <f t="shared" si="3"/>
        <v>50</v>
      </c>
    </row>
    <row r="49" spans="1:8" ht="16.5" customHeight="1">
      <c r="A49" s="146" t="s">
        <v>223</v>
      </c>
      <c r="B49" s="62">
        <v>19</v>
      </c>
      <c r="C49" s="63">
        <v>12</v>
      </c>
      <c r="D49" s="61">
        <v>14</v>
      </c>
      <c r="E49" s="86">
        <f t="shared" si="2"/>
        <v>0.00043911925224264476</v>
      </c>
      <c r="F49" s="86">
        <f t="shared" si="4"/>
        <v>-0.2631578947368421</v>
      </c>
      <c r="G49" s="63">
        <f t="shared" si="5"/>
        <v>-5</v>
      </c>
      <c r="H49" s="63">
        <f t="shared" si="3"/>
        <v>2</v>
      </c>
    </row>
    <row r="50" spans="1:8" ht="16.5" customHeight="1">
      <c r="A50" s="146" t="s">
        <v>131</v>
      </c>
      <c r="B50" s="62">
        <v>70</v>
      </c>
      <c r="C50" s="63">
        <v>64</v>
      </c>
      <c r="D50" s="61">
        <v>59</v>
      </c>
      <c r="E50" s="86">
        <f t="shared" si="2"/>
        <v>0.001850573991594003</v>
      </c>
      <c r="F50" s="86">
        <f t="shared" si="4"/>
        <v>-0.15714285714285714</v>
      </c>
      <c r="G50" s="63">
        <f t="shared" si="5"/>
        <v>-11</v>
      </c>
      <c r="H50" s="63">
        <f t="shared" si="3"/>
        <v>-5</v>
      </c>
    </row>
    <row r="51" spans="1:8" ht="16.5" customHeight="1">
      <c r="A51" s="146" t="s">
        <v>224</v>
      </c>
      <c r="B51" s="62">
        <v>150</v>
      </c>
      <c r="C51" s="63">
        <v>145</v>
      </c>
      <c r="D51" s="61">
        <v>133</v>
      </c>
      <c r="E51" s="86">
        <f t="shared" si="2"/>
        <v>0.004171632896305125</v>
      </c>
      <c r="F51" s="86">
        <f t="shared" si="4"/>
        <v>-0.11333333333333333</v>
      </c>
      <c r="G51" s="63">
        <f t="shared" si="5"/>
        <v>-17</v>
      </c>
      <c r="H51" s="63">
        <f t="shared" si="3"/>
        <v>-12</v>
      </c>
    </row>
    <row r="52" spans="1:8" ht="16.5" customHeight="1">
      <c r="A52" s="146" t="s">
        <v>222</v>
      </c>
      <c r="B52" s="62">
        <v>48</v>
      </c>
      <c r="C52" s="63">
        <v>47</v>
      </c>
      <c r="D52" s="61">
        <v>63</v>
      </c>
      <c r="E52" s="86">
        <f t="shared" si="2"/>
        <v>0.0019760366350919014</v>
      </c>
      <c r="F52" s="86">
        <f t="shared" si="4"/>
        <v>0.3125</v>
      </c>
      <c r="G52" s="63">
        <f t="shared" si="5"/>
        <v>15</v>
      </c>
      <c r="H52" s="63">
        <f t="shared" si="3"/>
        <v>16</v>
      </c>
    </row>
    <row r="53" spans="1:8" ht="16.5" customHeight="1">
      <c r="A53" s="146" t="s">
        <v>225</v>
      </c>
      <c r="B53" s="62">
        <v>975</v>
      </c>
      <c r="C53" s="63">
        <v>1344</v>
      </c>
      <c r="D53" s="61">
        <v>1156</v>
      </c>
      <c r="E53" s="86">
        <f t="shared" si="2"/>
        <v>0.03625870397089267</v>
      </c>
      <c r="F53" s="86">
        <f t="shared" si="4"/>
        <v>0.18564102564102564</v>
      </c>
      <c r="G53" s="63">
        <f t="shared" si="5"/>
        <v>181</v>
      </c>
      <c r="H53" s="63">
        <f t="shared" si="3"/>
        <v>-188</v>
      </c>
    </row>
    <row r="54" spans="1:8" ht="16.5" customHeight="1">
      <c r="A54" s="146" t="s">
        <v>226</v>
      </c>
      <c r="B54" s="62">
        <v>344</v>
      </c>
      <c r="C54" s="63">
        <v>353</v>
      </c>
      <c r="D54" s="61">
        <v>355</v>
      </c>
      <c r="E54" s="86">
        <f t="shared" si="2"/>
        <v>0.011134809610438492</v>
      </c>
      <c r="F54" s="86">
        <f t="shared" si="4"/>
        <v>0.03197674418604651</v>
      </c>
      <c r="G54" s="63">
        <f t="shared" si="5"/>
        <v>11</v>
      </c>
      <c r="H54" s="63">
        <f t="shared" si="3"/>
        <v>2</v>
      </c>
    </row>
    <row r="55" spans="1:8" ht="16.5" customHeight="1">
      <c r="A55" s="146" t="s">
        <v>227</v>
      </c>
      <c r="B55" s="62">
        <v>108</v>
      </c>
      <c r="C55" s="63">
        <v>138</v>
      </c>
      <c r="D55" s="61">
        <v>107</v>
      </c>
      <c r="E55" s="86">
        <f t="shared" si="2"/>
        <v>0.003356125713568785</v>
      </c>
      <c r="F55" s="86">
        <f t="shared" si="4"/>
        <v>-0.009259259259259259</v>
      </c>
      <c r="G55" s="63">
        <f t="shared" si="5"/>
        <v>-1</v>
      </c>
      <c r="H55" s="63">
        <f t="shared" si="3"/>
        <v>-31</v>
      </c>
    </row>
    <row r="56" spans="1:8" ht="16.5" customHeight="1">
      <c r="A56" s="146" t="s">
        <v>228</v>
      </c>
      <c r="B56" s="62">
        <v>229</v>
      </c>
      <c r="C56" s="63">
        <v>284</v>
      </c>
      <c r="D56" s="61">
        <v>339</v>
      </c>
      <c r="E56" s="86">
        <f t="shared" si="2"/>
        <v>0.010632959036446898</v>
      </c>
      <c r="F56" s="86">
        <f t="shared" si="4"/>
        <v>0.48034934497816595</v>
      </c>
      <c r="G56" s="63">
        <f t="shared" si="5"/>
        <v>110</v>
      </c>
      <c r="H56" s="63">
        <f t="shared" si="3"/>
        <v>55</v>
      </c>
    </row>
    <row r="57" spans="1:8" ht="16.5" customHeight="1">
      <c r="A57" s="146" t="s">
        <v>229</v>
      </c>
      <c r="B57" s="62">
        <v>655</v>
      </c>
      <c r="C57" s="63">
        <v>588</v>
      </c>
      <c r="D57" s="61">
        <v>537</v>
      </c>
      <c r="E57" s="86">
        <f t="shared" si="2"/>
        <v>0.016843359889592874</v>
      </c>
      <c r="F57" s="86">
        <f t="shared" si="4"/>
        <v>-0.1801526717557252</v>
      </c>
      <c r="G57" s="63">
        <f t="shared" si="5"/>
        <v>-118</v>
      </c>
      <c r="H57" s="63">
        <f t="shared" si="3"/>
        <v>-51</v>
      </c>
    </row>
    <row r="58" spans="1:8" ht="16.5" customHeight="1">
      <c r="A58" s="146" t="s">
        <v>230</v>
      </c>
      <c r="B58" s="62">
        <v>103</v>
      </c>
      <c r="C58" s="63">
        <v>92</v>
      </c>
      <c r="D58" s="61">
        <v>85</v>
      </c>
      <c r="E58" s="86">
        <f t="shared" si="2"/>
        <v>0.002666081174330343</v>
      </c>
      <c r="F58" s="86">
        <f t="shared" si="4"/>
        <v>-0.17475728155339806</v>
      </c>
      <c r="G58" s="63">
        <f t="shared" si="5"/>
        <v>-18</v>
      </c>
      <c r="H58" s="63">
        <f t="shared" si="3"/>
        <v>-7</v>
      </c>
    </row>
    <row r="59" spans="1:8" ht="16.5" customHeight="1">
      <c r="A59" s="146" t="s">
        <v>231</v>
      </c>
      <c r="B59" s="62">
        <v>694</v>
      </c>
      <c r="C59" s="63">
        <v>669</v>
      </c>
      <c r="D59" s="61">
        <v>500</v>
      </c>
      <c r="E59" s="86">
        <f t="shared" si="2"/>
        <v>0.015682830437237314</v>
      </c>
      <c r="F59" s="86">
        <f t="shared" si="4"/>
        <v>-0.27953890489913547</v>
      </c>
      <c r="G59" s="63">
        <f t="shared" si="5"/>
        <v>-194</v>
      </c>
      <c r="H59" s="63">
        <f t="shared" si="3"/>
        <v>-169</v>
      </c>
    </row>
    <row r="60" spans="1:8" ht="16.5" customHeight="1">
      <c r="A60" s="146" t="s">
        <v>232</v>
      </c>
      <c r="B60" s="62">
        <v>276</v>
      </c>
      <c r="C60" s="63">
        <v>310</v>
      </c>
      <c r="D60" s="61">
        <v>215</v>
      </c>
      <c r="E60" s="86">
        <f t="shared" si="2"/>
        <v>0.006743617088012044</v>
      </c>
      <c r="F60" s="86">
        <f t="shared" si="4"/>
        <v>-0.2210144927536232</v>
      </c>
      <c r="G60" s="63">
        <f t="shared" si="5"/>
        <v>-61</v>
      </c>
      <c r="H60" s="63">
        <f t="shared" si="3"/>
        <v>-95</v>
      </c>
    </row>
    <row r="61" spans="1:8" ht="16.5" customHeight="1">
      <c r="A61" s="146" t="s">
        <v>233</v>
      </c>
      <c r="B61" s="62">
        <v>17</v>
      </c>
      <c r="C61" s="63">
        <v>25</v>
      </c>
      <c r="D61" s="61">
        <v>24</v>
      </c>
      <c r="E61" s="86">
        <f t="shared" si="2"/>
        <v>0.000752775860987391</v>
      </c>
      <c r="F61" s="86">
        <f t="shared" si="4"/>
        <v>0.4117647058823529</v>
      </c>
      <c r="G61" s="63">
        <f t="shared" si="5"/>
        <v>7</v>
      </c>
      <c r="H61" s="63">
        <f t="shared" si="3"/>
        <v>-1</v>
      </c>
    </row>
    <row r="62" spans="1:8" ht="16.5" customHeight="1">
      <c r="A62" s="146" t="s">
        <v>234</v>
      </c>
      <c r="B62" s="62">
        <v>90</v>
      </c>
      <c r="C62" s="63">
        <v>82</v>
      </c>
      <c r="D62" s="61">
        <v>69</v>
      </c>
      <c r="E62" s="86">
        <f t="shared" si="2"/>
        <v>0.0021642306003387493</v>
      </c>
      <c r="F62" s="86">
        <f t="shared" si="4"/>
        <v>-0.23333333333333334</v>
      </c>
      <c r="G62" s="63">
        <f t="shared" si="5"/>
        <v>-21</v>
      </c>
      <c r="H62" s="63">
        <f t="shared" si="3"/>
        <v>-13</v>
      </c>
    </row>
    <row r="63" spans="1:8" ht="16.5" customHeight="1">
      <c r="A63" s="146" t="s">
        <v>235</v>
      </c>
      <c r="B63" s="62">
        <v>87</v>
      </c>
      <c r="C63" s="63">
        <v>90</v>
      </c>
      <c r="D63" s="61">
        <v>46</v>
      </c>
      <c r="E63" s="86">
        <f t="shared" si="2"/>
        <v>0.0014428204002258328</v>
      </c>
      <c r="F63" s="86">
        <f t="shared" si="4"/>
        <v>-0.47126436781609193</v>
      </c>
      <c r="G63" s="63">
        <f t="shared" si="5"/>
        <v>-41</v>
      </c>
      <c r="H63" s="63">
        <f t="shared" si="3"/>
        <v>-44</v>
      </c>
    </row>
    <row r="64" spans="1:8" ht="16.5" customHeight="1">
      <c r="A64" s="146" t="s">
        <v>236</v>
      </c>
      <c r="B64" s="62">
        <v>211</v>
      </c>
      <c r="C64" s="63">
        <v>165</v>
      </c>
      <c r="D64" s="61">
        <v>158</v>
      </c>
      <c r="E64" s="86">
        <f t="shared" si="2"/>
        <v>0.004955774418166991</v>
      </c>
      <c r="F64" s="86">
        <f t="shared" si="4"/>
        <v>-0.25118483412322273</v>
      </c>
      <c r="G64" s="63">
        <f t="shared" si="5"/>
        <v>-53</v>
      </c>
      <c r="H64" s="63">
        <f t="shared" si="3"/>
        <v>-7</v>
      </c>
    </row>
    <row r="65" spans="1:8" ht="16.5" customHeight="1">
      <c r="A65" s="146" t="s">
        <v>237</v>
      </c>
      <c r="B65" s="62">
        <v>133</v>
      </c>
      <c r="C65" s="63">
        <v>98</v>
      </c>
      <c r="D65" s="61">
        <v>97</v>
      </c>
      <c r="E65" s="86">
        <f t="shared" si="2"/>
        <v>0.0030424691048240387</v>
      </c>
      <c r="F65" s="86">
        <f t="shared" si="4"/>
        <v>-0.2706766917293233</v>
      </c>
      <c r="G65" s="63">
        <f t="shared" si="5"/>
        <v>-36</v>
      </c>
      <c r="H65" s="63">
        <f t="shared" si="3"/>
        <v>-1</v>
      </c>
    </row>
    <row r="66" spans="1:8" ht="16.5" customHeight="1">
      <c r="A66" s="146" t="s">
        <v>238</v>
      </c>
      <c r="B66" s="62">
        <v>113</v>
      </c>
      <c r="C66" s="63">
        <v>119</v>
      </c>
      <c r="D66" s="61">
        <v>78</v>
      </c>
      <c r="E66" s="86">
        <f t="shared" si="2"/>
        <v>0.002446521548209021</v>
      </c>
      <c r="F66" s="86">
        <f aca="true" t="shared" si="6" ref="F66:F83">(D66-B66)/B66</f>
        <v>-0.30973451327433627</v>
      </c>
      <c r="G66" s="63">
        <f aca="true" t="shared" si="7" ref="G66:G83">D66-B66</f>
        <v>-35</v>
      </c>
      <c r="H66" s="63">
        <f t="shared" si="3"/>
        <v>-41</v>
      </c>
    </row>
    <row r="67" spans="1:8" ht="16.5" customHeight="1">
      <c r="A67" s="146" t="s">
        <v>239</v>
      </c>
      <c r="B67" s="62">
        <v>294</v>
      </c>
      <c r="C67" s="63">
        <v>376</v>
      </c>
      <c r="D67" s="61">
        <v>361</v>
      </c>
      <c r="E67" s="86">
        <f aca="true" t="shared" si="8" ref="E67:E83">D67/$D$83</f>
        <v>0.01132300357568534</v>
      </c>
      <c r="F67" s="86">
        <f t="shared" si="6"/>
        <v>0.22789115646258504</v>
      </c>
      <c r="G67" s="63">
        <f t="shared" si="7"/>
        <v>67</v>
      </c>
      <c r="H67" s="63">
        <f aca="true" t="shared" si="9" ref="H67:H83">D67-C67</f>
        <v>-15</v>
      </c>
    </row>
    <row r="68" spans="1:8" ht="16.5" customHeight="1">
      <c r="A68" s="146" t="s">
        <v>240</v>
      </c>
      <c r="B68" s="62">
        <v>455</v>
      </c>
      <c r="C68" s="63">
        <v>434</v>
      </c>
      <c r="D68" s="61">
        <v>358</v>
      </c>
      <c r="E68" s="86">
        <f t="shared" si="8"/>
        <v>0.011228906593061916</v>
      </c>
      <c r="F68" s="86">
        <f t="shared" si="6"/>
        <v>-0.21318681318681318</v>
      </c>
      <c r="G68" s="63">
        <f t="shared" si="7"/>
        <v>-97</v>
      </c>
      <c r="H68" s="63">
        <f t="shared" si="9"/>
        <v>-76</v>
      </c>
    </row>
    <row r="69" spans="1:8" ht="16.5" customHeight="1">
      <c r="A69" s="146" t="s">
        <v>241</v>
      </c>
      <c r="B69" s="62">
        <v>52</v>
      </c>
      <c r="C69" s="63">
        <v>50</v>
      </c>
      <c r="D69" s="61">
        <v>35</v>
      </c>
      <c r="E69" s="86">
        <f t="shared" si="8"/>
        <v>0.001097798130606612</v>
      </c>
      <c r="F69" s="86">
        <f t="shared" si="6"/>
        <v>-0.3269230769230769</v>
      </c>
      <c r="G69" s="63">
        <f t="shared" si="7"/>
        <v>-17</v>
      </c>
      <c r="H69" s="63">
        <f t="shared" si="9"/>
        <v>-15</v>
      </c>
    </row>
    <row r="70" spans="1:8" ht="16.5" customHeight="1">
      <c r="A70" s="146" t="s">
        <v>242</v>
      </c>
      <c r="B70" s="62">
        <v>46</v>
      </c>
      <c r="C70" s="63">
        <v>59</v>
      </c>
      <c r="D70" s="61">
        <v>45</v>
      </c>
      <c r="E70" s="86">
        <f t="shared" si="8"/>
        <v>0.001411454739351358</v>
      </c>
      <c r="F70" s="86">
        <f t="shared" si="6"/>
        <v>-0.021739130434782608</v>
      </c>
      <c r="G70" s="63">
        <f t="shared" si="7"/>
        <v>-1</v>
      </c>
      <c r="H70" s="63">
        <f t="shared" si="9"/>
        <v>-14</v>
      </c>
    </row>
    <row r="71" spans="1:8" ht="16.5" customHeight="1">
      <c r="A71" s="146" t="s">
        <v>243</v>
      </c>
      <c r="B71" s="62">
        <v>149</v>
      </c>
      <c r="C71" s="63">
        <v>99</v>
      </c>
      <c r="D71" s="61">
        <v>93</v>
      </c>
      <c r="E71" s="86">
        <f t="shared" si="8"/>
        <v>0.0029170064613261402</v>
      </c>
      <c r="F71" s="86">
        <f t="shared" si="6"/>
        <v>-0.37583892617449666</v>
      </c>
      <c r="G71" s="63">
        <f t="shared" si="7"/>
        <v>-56</v>
      </c>
      <c r="H71" s="63">
        <f t="shared" si="9"/>
        <v>-6</v>
      </c>
    </row>
    <row r="72" spans="1:8" ht="16.5" customHeight="1">
      <c r="A72" s="146" t="s">
        <v>244</v>
      </c>
      <c r="B72" s="62">
        <v>168</v>
      </c>
      <c r="C72" s="63">
        <v>227</v>
      </c>
      <c r="D72" s="61">
        <v>137</v>
      </c>
      <c r="E72" s="86">
        <f t="shared" si="8"/>
        <v>0.004297095539803023</v>
      </c>
      <c r="F72" s="86">
        <f t="shared" si="6"/>
        <v>-0.18452380952380953</v>
      </c>
      <c r="G72" s="63">
        <f t="shared" si="7"/>
        <v>-31</v>
      </c>
      <c r="H72" s="63">
        <f t="shared" si="9"/>
        <v>-90</v>
      </c>
    </row>
    <row r="73" spans="1:8" ht="16.5" customHeight="1">
      <c r="A73" s="146" t="s">
        <v>245</v>
      </c>
      <c r="B73" s="62">
        <v>25</v>
      </c>
      <c r="C73" s="63">
        <v>58</v>
      </c>
      <c r="D73" s="61">
        <v>32</v>
      </c>
      <c r="E73" s="86">
        <f t="shared" si="8"/>
        <v>0.001003701147983188</v>
      </c>
      <c r="F73" s="86">
        <f t="shared" si="6"/>
        <v>0.28</v>
      </c>
      <c r="G73" s="63">
        <f t="shared" si="7"/>
        <v>7</v>
      </c>
      <c r="H73" s="63">
        <f t="shared" si="9"/>
        <v>-26</v>
      </c>
    </row>
    <row r="74" spans="1:8" ht="16.5" customHeight="1">
      <c r="A74" s="146" t="s">
        <v>246</v>
      </c>
      <c r="B74" s="62">
        <v>665</v>
      </c>
      <c r="C74" s="63">
        <v>1077</v>
      </c>
      <c r="D74" s="61">
        <v>794</v>
      </c>
      <c r="E74" s="86">
        <f t="shared" si="8"/>
        <v>0.02490433473433285</v>
      </c>
      <c r="F74" s="86">
        <f t="shared" si="6"/>
        <v>0.19398496240601504</v>
      </c>
      <c r="G74" s="63">
        <f t="shared" si="7"/>
        <v>129</v>
      </c>
      <c r="H74" s="63">
        <f t="shared" si="9"/>
        <v>-283</v>
      </c>
    </row>
    <row r="75" spans="1:8" ht="16.5" customHeight="1">
      <c r="A75" s="146" t="s">
        <v>247</v>
      </c>
      <c r="B75" s="62">
        <v>106</v>
      </c>
      <c r="C75" s="63">
        <v>112</v>
      </c>
      <c r="D75" s="61">
        <v>102</v>
      </c>
      <c r="E75" s="86">
        <f t="shared" si="8"/>
        <v>0.003199297409196412</v>
      </c>
      <c r="F75" s="86">
        <f t="shared" si="6"/>
        <v>-0.03773584905660377</v>
      </c>
      <c r="G75" s="63">
        <f t="shared" si="7"/>
        <v>-4</v>
      </c>
      <c r="H75" s="63">
        <f t="shared" si="9"/>
        <v>-10</v>
      </c>
    </row>
    <row r="76" spans="1:8" ht="16.5" customHeight="1">
      <c r="A76" s="146" t="s">
        <v>248</v>
      </c>
      <c r="B76" s="62">
        <v>324</v>
      </c>
      <c r="C76" s="63">
        <v>251</v>
      </c>
      <c r="D76" s="61">
        <v>201</v>
      </c>
      <c r="E76" s="86">
        <f t="shared" si="8"/>
        <v>0.0063044978357694</v>
      </c>
      <c r="F76" s="86">
        <f t="shared" si="6"/>
        <v>-0.37962962962962965</v>
      </c>
      <c r="G76" s="63">
        <f t="shared" si="7"/>
        <v>-123</v>
      </c>
      <c r="H76" s="63">
        <f t="shared" si="9"/>
        <v>-50</v>
      </c>
    </row>
    <row r="77" spans="1:8" ht="16.5" customHeight="1">
      <c r="A77" s="146" t="s">
        <v>249</v>
      </c>
      <c r="B77" s="62">
        <v>12</v>
      </c>
      <c r="C77" s="63">
        <v>9</v>
      </c>
      <c r="D77" s="61">
        <v>18</v>
      </c>
      <c r="E77" s="86">
        <f t="shared" si="8"/>
        <v>0.0005645818957405432</v>
      </c>
      <c r="F77" s="86">
        <f t="shared" si="6"/>
        <v>0.5</v>
      </c>
      <c r="G77" s="63">
        <f t="shared" si="7"/>
        <v>6</v>
      </c>
      <c r="H77" s="63">
        <f t="shared" si="9"/>
        <v>9</v>
      </c>
    </row>
    <row r="78" spans="1:8" ht="16.5" customHeight="1">
      <c r="A78" s="146" t="s">
        <v>250</v>
      </c>
      <c r="B78" s="62">
        <v>249</v>
      </c>
      <c r="C78" s="63">
        <v>248</v>
      </c>
      <c r="D78" s="61">
        <v>213</v>
      </c>
      <c r="E78" s="86">
        <f t="shared" si="8"/>
        <v>0.006680885766263095</v>
      </c>
      <c r="F78" s="86">
        <f t="shared" si="6"/>
        <v>-0.14457831325301204</v>
      </c>
      <c r="G78" s="63">
        <f t="shared" si="7"/>
        <v>-36</v>
      </c>
      <c r="H78" s="63">
        <f t="shared" si="9"/>
        <v>-35</v>
      </c>
    </row>
    <row r="79" spans="1:8" ht="16.5" customHeight="1">
      <c r="A79" s="146" t="s">
        <v>251</v>
      </c>
      <c r="B79" s="62">
        <v>221</v>
      </c>
      <c r="C79" s="63">
        <v>99</v>
      </c>
      <c r="D79" s="61">
        <v>76</v>
      </c>
      <c r="E79" s="86">
        <f t="shared" si="8"/>
        <v>0.0023837902264600714</v>
      </c>
      <c r="F79" s="86">
        <f t="shared" si="6"/>
        <v>-0.6561085972850679</v>
      </c>
      <c r="G79" s="63">
        <f t="shared" si="7"/>
        <v>-145</v>
      </c>
      <c r="H79" s="63">
        <f t="shared" si="9"/>
        <v>-23</v>
      </c>
    </row>
    <row r="80" spans="1:8" ht="16.5" customHeight="1">
      <c r="A80" s="146" t="s">
        <v>252</v>
      </c>
      <c r="B80" s="62">
        <v>99</v>
      </c>
      <c r="C80" s="63">
        <v>122</v>
      </c>
      <c r="D80" s="61">
        <v>85</v>
      </c>
      <c r="E80" s="86">
        <f t="shared" si="8"/>
        <v>0.002666081174330343</v>
      </c>
      <c r="F80" s="86">
        <f t="shared" si="6"/>
        <v>-0.1414141414141414</v>
      </c>
      <c r="G80" s="63">
        <f t="shared" si="7"/>
        <v>-14</v>
      </c>
      <c r="H80" s="63">
        <f t="shared" si="9"/>
        <v>-37</v>
      </c>
    </row>
    <row r="81" spans="1:8" ht="16.5" customHeight="1">
      <c r="A81" s="146" t="s">
        <v>253</v>
      </c>
      <c r="B81" s="62">
        <v>61</v>
      </c>
      <c r="C81" s="63">
        <v>87</v>
      </c>
      <c r="D81" s="61">
        <v>59</v>
      </c>
      <c r="E81" s="86">
        <f t="shared" si="8"/>
        <v>0.001850573991594003</v>
      </c>
      <c r="F81" s="86">
        <f t="shared" si="6"/>
        <v>-0.03278688524590164</v>
      </c>
      <c r="G81" s="63">
        <f t="shared" si="7"/>
        <v>-2</v>
      </c>
      <c r="H81" s="63">
        <f t="shared" si="9"/>
        <v>-28</v>
      </c>
    </row>
    <row r="82" spans="1:8" ht="16.5" customHeight="1" thickBot="1">
      <c r="A82" s="146" t="s">
        <v>254</v>
      </c>
      <c r="B82" s="62">
        <v>192</v>
      </c>
      <c r="C82" s="63">
        <v>206</v>
      </c>
      <c r="D82" s="61">
        <v>163</v>
      </c>
      <c r="E82" s="86">
        <f t="shared" si="8"/>
        <v>0.005112602722539364</v>
      </c>
      <c r="F82" s="86">
        <f t="shared" si="6"/>
        <v>-0.15104166666666666</v>
      </c>
      <c r="G82" s="63">
        <f t="shared" si="7"/>
        <v>-29</v>
      </c>
      <c r="H82" s="63">
        <f t="shared" si="9"/>
        <v>-43</v>
      </c>
    </row>
    <row r="83" spans="1:9" s="12" customFormat="1" ht="16.5" customHeight="1" thickBot="1">
      <c r="A83" s="144" t="s">
        <v>174</v>
      </c>
      <c r="B83" s="89">
        <v>31210</v>
      </c>
      <c r="C83" s="90">
        <v>36102</v>
      </c>
      <c r="D83" s="119">
        <v>31882</v>
      </c>
      <c r="E83" s="92">
        <f t="shared" si="8"/>
        <v>1</v>
      </c>
      <c r="F83" s="92">
        <f t="shared" si="6"/>
        <v>0.021531560397308556</v>
      </c>
      <c r="G83" s="90">
        <f t="shared" si="7"/>
        <v>672</v>
      </c>
      <c r="H83" s="90">
        <f t="shared" si="9"/>
        <v>-4220</v>
      </c>
      <c r="I83" s="24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G98"/>
  <sheetViews>
    <sheetView workbookViewId="0" topLeftCell="A1">
      <pane ySplit="1" topLeftCell="A78" activePane="bottomLeft" state="frozen"/>
      <selection pane="topLeft" activeCell="X1" sqref="X1"/>
      <selection pane="bottomLeft" activeCell="C92" sqref="C92"/>
    </sheetView>
  </sheetViews>
  <sheetFormatPr defaultColWidth="9.140625" defaultRowHeight="15"/>
  <cols>
    <col min="1" max="1" width="17.28125" style="8" bestFit="1" customWidth="1"/>
    <col min="2" max="2" width="34.421875" style="8" bestFit="1" customWidth="1"/>
    <col min="3" max="3" width="13.421875" style="8" bestFit="1" customWidth="1"/>
    <col min="4" max="5" width="13.421875" style="8" customWidth="1"/>
    <col min="6" max="6" width="21.8515625" style="8" customWidth="1"/>
    <col min="7" max="7" width="30.00390625" style="8" customWidth="1"/>
    <col min="8" max="8" width="26.7109375" style="8" customWidth="1"/>
    <col min="9" max="9" width="22.00390625" style="8" customWidth="1"/>
    <col min="10" max="10" width="27.140625" style="8" customWidth="1"/>
    <col min="11" max="11" width="9.140625" style="8" customWidth="1"/>
    <col min="12" max="12" width="40.8515625" style="10" customWidth="1"/>
    <col min="13" max="13" width="9.140625" style="10" customWidth="1"/>
    <col min="14" max="14" width="9.140625" style="8" customWidth="1"/>
    <col min="15" max="20" width="9.140625" style="10" customWidth="1"/>
    <col min="21" max="21" width="34.57421875" style="10" bestFit="1" customWidth="1"/>
    <col min="22" max="33" width="9.140625" style="10" customWidth="1"/>
    <col min="34" max="16384" width="9.140625" style="8" customWidth="1"/>
  </cols>
  <sheetData>
    <row r="1" spans="1:10" ht="63" customHeight="1" thickBot="1">
      <c r="A1" s="7" t="s">
        <v>1</v>
      </c>
      <c r="B1" s="7" t="s">
        <v>91</v>
      </c>
      <c r="C1" s="4">
        <v>41730</v>
      </c>
      <c r="D1" s="4">
        <v>42064</v>
      </c>
      <c r="E1" s="4">
        <v>42095</v>
      </c>
      <c r="F1" s="1" t="s">
        <v>268</v>
      </c>
      <c r="G1" s="1" t="s">
        <v>269</v>
      </c>
      <c r="H1" s="1" t="s">
        <v>270</v>
      </c>
      <c r="I1" s="1" t="s">
        <v>271</v>
      </c>
      <c r="J1" s="39" t="s">
        <v>272</v>
      </c>
    </row>
    <row r="2" spans="1:22" ht="15">
      <c r="A2" s="93">
        <v>1</v>
      </c>
      <c r="B2" s="94" t="s">
        <v>2</v>
      </c>
      <c r="C2" s="81">
        <v>98798</v>
      </c>
      <c r="D2" s="81">
        <v>103566</v>
      </c>
      <c r="E2" s="82">
        <v>110408</v>
      </c>
      <c r="F2" s="83">
        <f aca="true" t="shared" si="0" ref="F2:F33">E2/$E$90</f>
        <v>0.008070010454438042</v>
      </c>
      <c r="G2" s="83">
        <f>(E2-C2)/C2</f>
        <v>0.11751250025304157</v>
      </c>
      <c r="H2" s="82">
        <f>E2-C2</f>
        <v>11610</v>
      </c>
      <c r="I2" s="85">
        <f>H2/$H$90</f>
        <v>0.01428863284490249</v>
      </c>
      <c r="J2" s="81">
        <f>E2-D2</f>
        <v>6842</v>
      </c>
      <c r="L2" s="77"/>
      <c r="M2" s="78"/>
      <c r="N2" s="27"/>
      <c r="U2" s="77"/>
      <c r="V2" s="78"/>
    </row>
    <row r="3" spans="1:22" ht="15">
      <c r="A3" s="95">
        <v>2</v>
      </c>
      <c r="B3" s="96" t="s">
        <v>3</v>
      </c>
      <c r="C3" s="62">
        <v>32863</v>
      </c>
      <c r="D3" s="62">
        <v>33636</v>
      </c>
      <c r="E3" s="63">
        <v>102484</v>
      </c>
      <c r="F3" s="84">
        <f t="shared" si="0"/>
        <v>0.007490824500150608</v>
      </c>
      <c r="G3" s="84">
        <f aca="true" t="shared" si="1" ref="G3:G66">(E3-C3)/C3</f>
        <v>2.118522350363631</v>
      </c>
      <c r="H3" s="63">
        <f aca="true" t="shared" si="2" ref="H3:H66">E3-C3</f>
        <v>69621</v>
      </c>
      <c r="I3" s="86">
        <f aca="true" t="shared" si="3" ref="I3:I66">H3/$H$90</f>
        <v>0.08568379907794628</v>
      </c>
      <c r="J3" s="62">
        <f aca="true" t="shared" si="4" ref="J3:J66">E3-D3</f>
        <v>68848</v>
      </c>
      <c r="L3" s="77"/>
      <c r="M3" s="78"/>
      <c r="N3" s="27"/>
      <c r="U3" s="77"/>
      <c r="V3" s="78"/>
    </row>
    <row r="4" spans="1:22" ht="15">
      <c r="A4" s="95">
        <v>3</v>
      </c>
      <c r="B4" s="96" t="s">
        <v>4</v>
      </c>
      <c r="C4" s="62">
        <v>7723</v>
      </c>
      <c r="D4" s="62">
        <v>7512</v>
      </c>
      <c r="E4" s="63">
        <v>7453</v>
      </c>
      <c r="F4" s="84">
        <f t="shared" si="0"/>
        <v>0.0005447593282817072</v>
      </c>
      <c r="G4" s="84">
        <f t="shared" si="1"/>
        <v>-0.03496050757477664</v>
      </c>
      <c r="H4" s="63">
        <f t="shared" si="2"/>
        <v>-270</v>
      </c>
      <c r="I4" s="86">
        <f t="shared" si="3"/>
        <v>-0.0003322937870907556</v>
      </c>
      <c r="J4" s="62">
        <f t="shared" si="4"/>
        <v>-59</v>
      </c>
      <c r="L4" s="77"/>
      <c r="M4" s="78"/>
      <c r="N4" s="27"/>
      <c r="U4" s="77"/>
      <c r="V4" s="78"/>
    </row>
    <row r="5" spans="1:22" ht="15">
      <c r="A5" s="95">
        <v>5</v>
      </c>
      <c r="B5" s="96" t="s">
        <v>5</v>
      </c>
      <c r="C5" s="62">
        <v>54681</v>
      </c>
      <c r="D5" s="62">
        <v>40237</v>
      </c>
      <c r="E5" s="63">
        <v>40315</v>
      </c>
      <c r="F5" s="84">
        <f t="shared" si="0"/>
        <v>0.002946729145267278</v>
      </c>
      <c r="G5" s="84">
        <f t="shared" si="1"/>
        <v>-0.26272379802856566</v>
      </c>
      <c r="H5" s="63">
        <f t="shared" si="2"/>
        <v>-14366</v>
      </c>
      <c r="I5" s="86">
        <f t="shared" si="3"/>
        <v>-0.01768049090868813</v>
      </c>
      <c r="J5" s="62">
        <f t="shared" si="4"/>
        <v>78</v>
      </c>
      <c r="L5" s="77"/>
      <c r="M5" s="78"/>
      <c r="N5" s="27"/>
      <c r="U5" s="77"/>
      <c r="V5" s="78"/>
    </row>
    <row r="6" spans="1:22" ht="15">
      <c r="A6" s="95">
        <v>6</v>
      </c>
      <c r="B6" s="96" t="s">
        <v>6</v>
      </c>
      <c r="C6" s="62">
        <v>3394</v>
      </c>
      <c r="D6" s="62">
        <v>3170</v>
      </c>
      <c r="E6" s="63">
        <v>3135</v>
      </c>
      <c r="F6" s="84">
        <f t="shared" si="0"/>
        <v>0.00022914537691710076</v>
      </c>
      <c r="G6" s="84">
        <f t="shared" si="1"/>
        <v>-0.07631113730111962</v>
      </c>
      <c r="H6" s="63">
        <f t="shared" si="2"/>
        <v>-259</v>
      </c>
      <c r="I6" s="86">
        <f t="shared" si="3"/>
        <v>-0.0003187558920611322</v>
      </c>
      <c r="J6" s="62">
        <f t="shared" si="4"/>
        <v>-35</v>
      </c>
      <c r="L6" s="77"/>
      <c r="M6" s="78"/>
      <c r="N6" s="27"/>
      <c r="U6" s="77"/>
      <c r="V6" s="78"/>
    </row>
    <row r="7" spans="1:22" ht="15">
      <c r="A7" s="95">
        <v>7</v>
      </c>
      <c r="B7" s="96" t="s">
        <v>7</v>
      </c>
      <c r="C7" s="62">
        <v>24893</v>
      </c>
      <c r="D7" s="62">
        <v>22678</v>
      </c>
      <c r="E7" s="63">
        <v>23369</v>
      </c>
      <c r="F7" s="84">
        <f t="shared" si="0"/>
        <v>0.0017081015353032625</v>
      </c>
      <c r="G7" s="84">
        <f t="shared" si="1"/>
        <v>-0.061222030289639656</v>
      </c>
      <c r="H7" s="63">
        <f t="shared" si="2"/>
        <v>-1524</v>
      </c>
      <c r="I7" s="86">
        <f t="shared" si="3"/>
        <v>-0.0018756138204678204</v>
      </c>
      <c r="J7" s="62">
        <f t="shared" si="4"/>
        <v>691</v>
      </c>
      <c r="L7" s="77"/>
      <c r="M7" s="78"/>
      <c r="N7" s="27"/>
      <c r="U7" s="77"/>
      <c r="V7" s="78"/>
    </row>
    <row r="8" spans="1:22" ht="15">
      <c r="A8" s="95">
        <v>8</v>
      </c>
      <c r="B8" s="96" t="s">
        <v>8</v>
      </c>
      <c r="C8" s="62">
        <v>64260</v>
      </c>
      <c r="D8" s="62">
        <v>57013</v>
      </c>
      <c r="E8" s="63">
        <v>60740</v>
      </c>
      <c r="F8" s="84">
        <f t="shared" si="0"/>
        <v>0.004439645994878692</v>
      </c>
      <c r="G8" s="84">
        <f t="shared" si="1"/>
        <v>-0.05477746654217242</v>
      </c>
      <c r="H8" s="63">
        <f t="shared" si="2"/>
        <v>-3520</v>
      </c>
      <c r="I8" s="86">
        <f t="shared" si="3"/>
        <v>-0.00433212640947948</v>
      </c>
      <c r="J8" s="62">
        <f t="shared" si="4"/>
        <v>3727</v>
      </c>
      <c r="L8" s="77"/>
      <c r="M8" s="78"/>
      <c r="N8" s="27"/>
      <c r="U8" s="77"/>
      <c r="V8" s="78"/>
    </row>
    <row r="9" spans="1:22" ht="15">
      <c r="A9" s="95">
        <v>9</v>
      </c>
      <c r="B9" s="96" t="s">
        <v>9</v>
      </c>
      <c r="C9" s="62">
        <v>6707</v>
      </c>
      <c r="D9" s="62">
        <v>6565</v>
      </c>
      <c r="E9" s="63">
        <v>6938</v>
      </c>
      <c r="F9" s="84">
        <f t="shared" si="0"/>
        <v>0.0005071166268104768</v>
      </c>
      <c r="G9" s="84">
        <f t="shared" si="1"/>
        <v>0.03444162814969435</v>
      </c>
      <c r="H9" s="63">
        <f t="shared" si="2"/>
        <v>231</v>
      </c>
      <c r="I9" s="86">
        <f t="shared" si="3"/>
        <v>0.0002842957956220909</v>
      </c>
      <c r="J9" s="62">
        <f t="shared" si="4"/>
        <v>373</v>
      </c>
      <c r="L9" s="77"/>
      <c r="M9" s="78"/>
      <c r="N9" s="27"/>
      <c r="U9" s="77"/>
      <c r="V9" s="78"/>
    </row>
    <row r="10" spans="1:33" s="26" customFormat="1" ht="15">
      <c r="A10" s="95">
        <v>10</v>
      </c>
      <c r="B10" s="96" t="s">
        <v>10</v>
      </c>
      <c r="C10" s="63">
        <v>423801</v>
      </c>
      <c r="D10" s="63">
        <v>425674</v>
      </c>
      <c r="E10" s="63">
        <v>428723</v>
      </c>
      <c r="F10" s="84">
        <f t="shared" si="0"/>
        <v>0.031336489131748066</v>
      </c>
      <c r="G10" s="84">
        <f t="shared" si="1"/>
        <v>0.01161394144893476</v>
      </c>
      <c r="H10" s="63">
        <f t="shared" si="2"/>
        <v>4922</v>
      </c>
      <c r="I10" s="86">
        <f t="shared" si="3"/>
        <v>0.0060575926668914775</v>
      </c>
      <c r="J10" s="62">
        <f t="shared" si="4"/>
        <v>3049</v>
      </c>
      <c r="L10" s="77"/>
      <c r="M10" s="78"/>
      <c r="N10" s="27"/>
      <c r="O10" s="79"/>
      <c r="P10" s="79"/>
      <c r="Q10" s="79"/>
      <c r="R10" s="79"/>
      <c r="S10" s="79"/>
      <c r="T10" s="79"/>
      <c r="U10" s="77"/>
      <c r="V10" s="78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</row>
    <row r="11" spans="1:22" ht="15">
      <c r="A11" s="97">
        <v>11</v>
      </c>
      <c r="B11" s="96" t="s">
        <v>11</v>
      </c>
      <c r="C11" s="63">
        <v>14386</v>
      </c>
      <c r="D11" s="63">
        <v>14761</v>
      </c>
      <c r="E11" s="63">
        <v>15115</v>
      </c>
      <c r="F11" s="84">
        <f t="shared" si="0"/>
        <v>0.0011047950150245543</v>
      </c>
      <c r="G11" s="84">
        <f t="shared" si="1"/>
        <v>0.05067426664813013</v>
      </c>
      <c r="H11" s="63">
        <f t="shared" si="2"/>
        <v>729</v>
      </c>
      <c r="I11" s="86">
        <f t="shared" si="3"/>
        <v>0.0008971932251450401</v>
      </c>
      <c r="J11" s="62">
        <f t="shared" si="4"/>
        <v>354</v>
      </c>
      <c r="L11" s="77"/>
      <c r="M11" s="78"/>
      <c r="N11" s="27"/>
      <c r="U11" s="77"/>
      <c r="V11" s="80"/>
    </row>
    <row r="12" spans="1:10" ht="16.5" customHeight="1">
      <c r="A12" s="97">
        <v>12</v>
      </c>
      <c r="B12" s="96" t="s">
        <v>12</v>
      </c>
      <c r="C12" s="63">
        <v>3362</v>
      </c>
      <c r="D12" s="63">
        <v>4173</v>
      </c>
      <c r="E12" s="63">
        <v>4315</v>
      </c>
      <c r="F12" s="84">
        <f t="shared" si="0"/>
        <v>0.0003153946734919585</v>
      </c>
      <c r="G12" s="84">
        <f t="shared" si="1"/>
        <v>0.2834622248661511</v>
      </c>
      <c r="H12" s="63">
        <f t="shared" si="2"/>
        <v>953</v>
      </c>
      <c r="I12" s="86">
        <f t="shared" si="3"/>
        <v>0.0011728739966573706</v>
      </c>
      <c r="J12" s="62">
        <f t="shared" si="4"/>
        <v>142</v>
      </c>
    </row>
    <row r="13" spans="1:22" ht="15">
      <c r="A13" s="97">
        <v>13</v>
      </c>
      <c r="B13" s="96" t="s">
        <v>13</v>
      </c>
      <c r="C13" s="63">
        <v>443554</v>
      </c>
      <c r="D13" s="63">
        <v>431550</v>
      </c>
      <c r="E13" s="63">
        <v>426484</v>
      </c>
      <c r="F13" s="84">
        <f t="shared" si="0"/>
        <v>0.031172834746128485</v>
      </c>
      <c r="G13" s="84">
        <f t="shared" si="1"/>
        <v>-0.038484603903921506</v>
      </c>
      <c r="H13" s="63">
        <f t="shared" si="2"/>
        <v>-17070</v>
      </c>
      <c r="I13" s="86">
        <f t="shared" si="3"/>
        <v>-0.02100835165051555</v>
      </c>
      <c r="J13" s="62">
        <f t="shared" si="4"/>
        <v>-5066</v>
      </c>
      <c r="L13" s="3"/>
      <c r="M13" s="11"/>
      <c r="U13" s="3"/>
      <c r="V13" s="11"/>
    </row>
    <row r="14" spans="1:33" s="26" customFormat="1" ht="15">
      <c r="A14" s="97">
        <v>14</v>
      </c>
      <c r="B14" s="96" t="s">
        <v>14</v>
      </c>
      <c r="C14" s="63">
        <v>490138</v>
      </c>
      <c r="D14" s="63">
        <v>492850</v>
      </c>
      <c r="E14" s="63">
        <v>491118</v>
      </c>
      <c r="F14" s="84">
        <f t="shared" si="0"/>
        <v>0.03589710341970421</v>
      </c>
      <c r="G14" s="84">
        <f t="shared" si="1"/>
        <v>0.001999436893283116</v>
      </c>
      <c r="H14" s="63">
        <f t="shared" si="2"/>
        <v>980</v>
      </c>
      <c r="I14" s="86">
        <f t="shared" si="3"/>
        <v>0.0012061033753664463</v>
      </c>
      <c r="J14" s="62">
        <f t="shared" si="4"/>
        <v>-1732</v>
      </c>
      <c r="K14" s="36"/>
      <c r="L14" s="3"/>
      <c r="M14" s="11"/>
      <c r="O14" s="79"/>
      <c r="P14" s="79"/>
      <c r="Q14" s="79"/>
      <c r="R14" s="79"/>
      <c r="S14" s="79"/>
      <c r="T14" s="79"/>
      <c r="U14" s="3"/>
      <c r="V14" s="11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</row>
    <row r="15" spans="1:22" ht="15">
      <c r="A15" s="97">
        <v>15</v>
      </c>
      <c r="B15" s="96" t="s">
        <v>15</v>
      </c>
      <c r="C15" s="63">
        <v>67497</v>
      </c>
      <c r="D15" s="63">
        <v>62974</v>
      </c>
      <c r="E15" s="63">
        <v>62665</v>
      </c>
      <c r="F15" s="84">
        <f t="shared" si="0"/>
        <v>0.004580349296494456</v>
      </c>
      <c r="G15" s="84">
        <f t="shared" si="1"/>
        <v>-0.07158836689038031</v>
      </c>
      <c r="H15" s="63">
        <f t="shared" si="2"/>
        <v>-4832</v>
      </c>
      <c r="I15" s="86">
        <f t="shared" si="3"/>
        <v>-0.005946828071194559</v>
      </c>
      <c r="J15" s="62">
        <f t="shared" si="4"/>
        <v>-309</v>
      </c>
      <c r="K15" s="36"/>
      <c r="L15" s="3"/>
      <c r="M15" s="46"/>
      <c r="U15" s="3"/>
      <c r="V15" s="11"/>
    </row>
    <row r="16" spans="1:22" ht="15">
      <c r="A16" s="97">
        <v>16</v>
      </c>
      <c r="B16" s="96" t="s">
        <v>16</v>
      </c>
      <c r="C16" s="63">
        <v>70164</v>
      </c>
      <c r="D16" s="63">
        <v>70034</v>
      </c>
      <c r="E16" s="63">
        <v>70102</v>
      </c>
      <c r="F16" s="84">
        <f t="shared" si="0"/>
        <v>0.005123939142788707</v>
      </c>
      <c r="G16" s="84">
        <f t="shared" si="1"/>
        <v>-0.0008836440339775384</v>
      </c>
      <c r="H16" s="63">
        <f t="shared" si="2"/>
        <v>-62</v>
      </c>
      <c r="I16" s="86">
        <f t="shared" si="3"/>
        <v>-7.630449925787721E-05</v>
      </c>
      <c r="J16" s="62">
        <f t="shared" si="4"/>
        <v>68</v>
      </c>
      <c r="K16" s="37"/>
      <c r="L16" s="3"/>
      <c r="M16" s="11"/>
      <c r="U16" s="3"/>
      <c r="V16" s="11"/>
    </row>
    <row r="17" spans="1:22" ht="15">
      <c r="A17" s="97">
        <v>17</v>
      </c>
      <c r="B17" s="96" t="s">
        <v>17</v>
      </c>
      <c r="C17" s="63">
        <v>48143</v>
      </c>
      <c r="D17" s="63">
        <v>51548</v>
      </c>
      <c r="E17" s="63">
        <v>51487</v>
      </c>
      <c r="F17" s="84">
        <f t="shared" si="0"/>
        <v>0.003763319943008219</v>
      </c>
      <c r="G17" s="84">
        <f t="shared" si="1"/>
        <v>0.06945973454084706</v>
      </c>
      <c r="H17" s="63">
        <f t="shared" si="2"/>
        <v>3344</v>
      </c>
      <c r="I17" s="86">
        <f t="shared" si="3"/>
        <v>0.004115520089005506</v>
      </c>
      <c r="J17" s="62">
        <f t="shared" si="4"/>
        <v>-61</v>
      </c>
      <c r="K17" s="37"/>
      <c r="L17" s="3"/>
      <c r="M17" s="11"/>
      <c r="U17" s="3"/>
      <c r="V17" s="11"/>
    </row>
    <row r="18" spans="1:22" ht="15">
      <c r="A18" s="97">
        <v>18</v>
      </c>
      <c r="B18" s="96" t="s">
        <v>18</v>
      </c>
      <c r="C18" s="63">
        <v>66188</v>
      </c>
      <c r="D18" s="63">
        <v>63500</v>
      </c>
      <c r="E18" s="63">
        <v>63489</v>
      </c>
      <c r="F18" s="84">
        <f t="shared" si="0"/>
        <v>0.004640577618848425</v>
      </c>
      <c r="G18" s="84">
        <f t="shared" si="1"/>
        <v>-0.04077778449265728</v>
      </c>
      <c r="H18" s="63">
        <f t="shared" si="2"/>
        <v>-2699</v>
      </c>
      <c r="I18" s="86">
        <f t="shared" si="3"/>
        <v>-0.00332170715317759</v>
      </c>
      <c r="J18" s="62">
        <f t="shared" si="4"/>
        <v>-11</v>
      </c>
      <c r="K18" s="37"/>
      <c r="L18" s="3"/>
      <c r="M18" s="11"/>
      <c r="U18" s="3"/>
      <c r="V18" s="11"/>
    </row>
    <row r="19" spans="1:22" ht="15">
      <c r="A19" s="97">
        <v>19</v>
      </c>
      <c r="B19" s="96" t="s">
        <v>19</v>
      </c>
      <c r="C19" s="63">
        <v>7998</v>
      </c>
      <c r="D19" s="63">
        <v>7956</v>
      </c>
      <c r="E19" s="63">
        <v>7751</v>
      </c>
      <c r="F19" s="84">
        <f t="shared" si="0"/>
        <v>0.0005665409302980695</v>
      </c>
      <c r="G19" s="84">
        <f t="shared" si="1"/>
        <v>-0.030882720680170044</v>
      </c>
      <c r="H19" s="63">
        <f t="shared" si="2"/>
        <v>-247</v>
      </c>
      <c r="I19" s="86">
        <f t="shared" si="3"/>
        <v>-0.0003039872793015431</v>
      </c>
      <c r="J19" s="62">
        <f t="shared" si="4"/>
        <v>-205</v>
      </c>
      <c r="K19" s="37"/>
      <c r="L19" s="3"/>
      <c r="M19" s="11"/>
      <c r="U19" s="3"/>
      <c r="V19" s="11"/>
    </row>
    <row r="20" spans="1:22" ht="15">
      <c r="A20" s="97">
        <v>20</v>
      </c>
      <c r="B20" s="96" t="s">
        <v>20</v>
      </c>
      <c r="C20" s="63">
        <v>70649</v>
      </c>
      <c r="D20" s="63">
        <v>73582</v>
      </c>
      <c r="E20" s="63">
        <v>73312</v>
      </c>
      <c r="F20" s="84">
        <f t="shared" si="0"/>
        <v>0.005358566466522006</v>
      </c>
      <c r="G20" s="84">
        <f t="shared" si="1"/>
        <v>0.03769338561055358</v>
      </c>
      <c r="H20" s="63">
        <f t="shared" si="2"/>
        <v>2663</v>
      </c>
      <c r="I20" s="86">
        <f t="shared" si="3"/>
        <v>0.003277401314898823</v>
      </c>
      <c r="J20" s="62">
        <f t="shared" si="4"/>
        <v>-270</v>
      </c>
      <c r="K20" s="37"/>
      <c r="L20" s="3"/>
      <c r="M20" s="11"/>
      <c r="U20" s="3"/>
      <c r="V20" s="11"/>
    </row>
    <row r="21" spans="1:22" ht="15">
      <c r="A21" s="97">
        <v>21</v>
      </c>
      <c r="B21" s="96" t="s">
        <v>21</v>
      </c>
      <c r="C21" s="63">
        <v>18337</v>
      </c>
      <c r="D21" s="63">
        <v>18934</v>
      </c>
      <c r="E21" s="63">
        <v>19147</v>
      </c>
      <c r="F21" s="84">
        <f t="shared" si="0"/>
        <v>0.0013995044758633901</v>
      </c>
      <c r="G21" s="84">
        <f t="shared" si="1"/>
        <v>0.04417298358510116</v>
      </c>
      <c r="H21" s="63">
        <f t="shared" si="2"/>
        <v>810</v>
      </c>
      <c r="I21" s="86">
        <f t="shared" si="3"/>
        <v>0.0009968813612722667</v>
      </c>
      <c r="J21" s="62">
        <f t="shared" si="4"/>
        <v>213</v>
      </c>
      <c r="K21" s="37"/>
      <c r="L21" s="3"/>
      <c r="M21" s="46"/>
      <c r="U21" s="3"/>
      <c r="V21" s="11"/>
    </row>
    <row r="22" spans="1:22" ht="15">
      <c r="A22" s="97">
        <v>22</v>
      </c>
      <c r="B22" s="96" t="s">
        <v>22</v>
      </c>
      <c r="C22" s="63">
        <v>186743</v>
      </c>
      <c r="D22" s="63">
        <v>192873</v>
      </c>
      <c r="E22" s="63">
        <v>194776</v>
      </c>
      <c r="F22" s="84">
        <f t="shared" si="0"/>
        <v>0.014236688974291936</v>
      </c>
      <c r="G22" s="84">
        <f t="shared" si="1"/>
        <v>0.04301633796179777</v>
      </c>
      <c r="H22" s="63">
        <f t="shared" si="2"/>
        <v>8033</v>
      </c>
      <c r="I22" s="86">
        <f t="shared" si="3"/>
        <v>0.009886355524814962</v>
      </c>
      <c r="J22" s="62">
        <f t="shared" si="4"/>
        <v>1903</v>
      </c>
      <c r="K22" s="37"/>
      <c r="L22" s="3"/>
      <c r="M22" s="11"/>
      <c r="U22" s="3"/>
      <c r="V22" s="11"/>
    </row>
    <row r="23" spans="1:22" ht="15">
      <c r="A23" s="97">
        <v>23</v>
      </c>
      <c r="B23" s="96" t="s">
        <v>23</v>
      </c>
      <c r="C23" s="63">
        <v>222964</v>
      </c>
      <c r="D23" s="63">
        <v>219150</v>
      </c>
      <c r="E23" s="63">
        <v>226874</v>
      </c>
      <c r="F23" s="84">
        <f t="shared" si="0"/>
        <v>0.0165828160263765</v>
      </c>
      <c r="G23" s="84">
        <f t="shared" si="1"/>
        <v>0.017536463285552823</v>
      </c>
      <c r="H23" s="63">
        <f t="shared" si="2"/>
        <v>3910</v>
      </c>
      <c r="I23" s="86">
        <f t="shared" si="3"/>
        <v>0.004812106324166127</v>
      </c>
      <c r="J23" s="62">
        <f t="shared" si="4"/>
        <v>7724</v>
      </c>
      <c r="K23" s="37"/>
      <c r="L23" s="3"/>
      <c r="M23" s="11"/>
      <c r="U23" s="3"/>
      <c r="V23" s="11"/>
    </row>
    <row r="24" spans="1:13" ht="15">
      <c r="A24" s="97">
        <v>24</v>
      </c>
      <c r="B24" s="96" t="s">
        <v>24</v>
      </c>
      <c r="C24" s="63">
        <v>153790</v>
      </c>
      <c r="D24" s="63">
        <v>142182</v>
      </c>
      <c r="E24" s="63">
        <v>150169</v>
      </c>
      <c r="F24" s="84">
        <f t="shared" si="0"/>
        <v>0.010976246285889666</v>
      </c>
      <c r="G24" s="84">
        <f t="shared" si="1"/>
        <v>-0.023545093959295143</v>
      </c>
      <c r="H24" s="63">
        <f t="shared" si="2"/>
        <v>-3621</v>
      </c>
      <c r="I24" s="86">
        <f t="shared" si="3"/>
        <v>-0.004456428900206022</v>
      </c>
      <c r="J24" s="62">
        <f t="shared" si="4"/>
        <v>7987</v>
      </c>
      <c r="L24" s="3"/>
      <c r="M24" s="11"/>
    </row>
    <row r="25" spans="1:13" ht="15">
      <c r="A25" s="97">
        <v>25</v>
      </c>
      <c r="B25" s="96" t="s">
        <v>25</v>
      </c>
      <c r="C25" s="63">
        <v>376460</v>
      </c>
      <c r="D25" s="63">
        <v>395390</v>
      </c>
      <c r="E25" s="63">
        <v>394791</v>
      </c>
      <c r="F25" s="84">
        <f t="shared" si="0"/>
        <v>0.028856310206851397</v>
      </c>
      <c r="G25" s="84">
        <f t="shared" si="1"/>
        <v>0.048693088243106836</v>
      </c>
      <c r="H25" s="63">
        <f t="shared" si="2"/>
        <v>18331</v>
      </c>
      <c r="I25" s="86">
        <f t="shared" si="3"/>
        <v>0.022560286708002374</v>
      </c>
      <c r="J25" s="62">
        <f t="shared" si="4"/>
        <v>-599</v>
      </c>
      <c r="M25" s="11"/>
    </row>
    <row r="26" spans="1:13" ht="15">
      <c r="A26" s="97">
        <v>26</v>
      </c>
      <c r="B26" s="96" t="s">
        <v>26</v>
      </c>
      <c r="C26" s="63">
        <v>31856</v>
      </c>
      <c r="D26" s="63">
        <v>34650</v>
      </c>
      <c r="E26" s="63">
        <v>34529</v>
      </c>
      <c r="F26" s="84">
        <f t="shared" si="0"/>
        <v>0.0025238152215536114</v>
      </c>
      <c r="G26" s="84">
        <f t="shared" si="1"/>
        <v>0.08390883977900553</v>
      </c>
      <c r="H26" s="63">
        <f t="shared" si="2"/>
        <v>2673</v>
      </c>
      <c r="I26" s="86">
        <f t="shared" si="3"/>
        <v>0.0032897084921984805</v>
      </c>
      <c r="J26" s="62">
        <f t="shared" si="4"/>
        <v>-121</v>
      </c>
      <c r="M26" s="11"/>
    </row>
    <row r="27" spans="1:13" ht="15">
      <c r="A27" s="97">
        <v>27</v>
      </c>
      <c r="B27" s="96" t="s">
        <v>27</v>
      </c>
      <c r="C27" s="63">
        <v>115105</v>
      </c>
      <c r="D27" s="63">
        <v>123840</v>
      </c>
      <c r="E27" s="63">
        <v>124294</v>
      </c>
      <c r="F27" s="84">
        <f t="shared" si="0"/>
        <v>0.009084974634301156</v>
      </c>
      <c r="G27" s="84">
        <f t="shared" si="1"/>
        <v>0.07983145823378654</v>
      </c>
      <c r="H27" s="63">
        <f t="shared" si="2"/>
        <v>9189</v>
      </c>
      <c r="I27" s="86">
        <f t="shared" si="3"/>
        <v>0.011309065220655381</v>
      </c>
      <c r="J27" s="62">
        <f t="shared" si="4"/>
        <v>454</v>
      </c>
      <c r="L27" s="3"/>
      <c r="M27" s="11"/>
    </row>
    <row r="28" spans="1:13" ht="15">
      <c r="A28" s="97">
        <v>28</v>
      </c>
      <c r="B28" s="96" t="s">
        <v>28</v>
      </c>
      <c r="C28" s="63">
        <v>169135</v>
      </c>
      <c r="D28" s="63">
        <v>139752</v>
      </c>
      <c r="E28" s="63">
        <v>140760</v>
      </c>
      <c r="F28" s="84">
        <f t="shared" si="0"/>
        <v>0.0102885177846415</v>
      </c>
      <c r="G28" s="84">
        <f t="shared" si="1"/>
        <v>-0.1677653945073462</v>
      </c>
      <c r="H28" s="63">
        <f t="shared" si="2"/>
        <v>-28375</v>
      </c>
      <c r="I28" s="86">
        <f t="shared" si="3"/>
        <v>-0.03492161558777848</v>
      </c>
      <c r="J28" s="62">
        <f t="shared" si="4"/>
        <v>1008</v>
      </c>
      <c r="L28" s="3"/>
      <c r="M28" s="11"/>
    </row>
    <row r="29" spans="1:13" ht="15">
      <c r="A29" s="97">
        <v>29</v>
      </c>
      <c r="B29" s="96" t="s">
        <v>29</v>
      </c>
      <c r="C29" s="63">
        <v>148697</v>
      </c>
      <c r="D29" s="63">
        <v>157039</v>
      </c>
      <c r="E29" s="63">
        <v>158250</v>
      </c>
      <c r="F29" s="84">
        <f t="shared" si="0"/>
        <v>0.01156690778217901</v>
      </c>
      <c r="G29" s="84">
        <f t="shared" si="1"/>
        <v>0.06424473930207066</v>
      </c>
      <c r="H29" s="63">
        <f t="shared" si="2"/>
        <v>9553</v>
      </c>
      <c r="I29" s="86">
        <f t="shared" si="3"/>
        <v>0.011757046474362919</v>
      </c>
      <c r="J29" s="62">
        <f t="shared" si="4"/>
        <v>1211</v>
      </c>
      <c r="M29" s="11"/>
    </row>
    <row r="30" spans="1:13" ht="15">
      <c r="A30" s="97">
        <v>30</v>
      </c>
      <c r="B30" s="96" t="s">
        <v>30</v>
      </c>
      <c r="C30" s="63">
        <v>44259</v>
      </c>
      <c r="D30" s="63">
        <v>46871</v>
      </c>
      <c r="E30" s="63">
        <v>47090</v>
      </c>
      <c r="F30" s="84">
        <f t="shared" si="0"/>
        <v>0.0034419316743305502</v>
      </c>
      <c r="G30" s="84">
        <f t="shared" si="1"/>
        <v>0.06396439142321336</v>
      </c>
      <c r="H30" s="63">
        <f t="shared" si="2"/>
        <v>2831</v>
      </c>
      <c r="I30" s="86">
        <f t="shared" si="3"/>
        <v>0.003484161893533071</v>
      </c>
      <c r="J30" s="62">
        <f t="shared" si="4"/>
        <v>219</v>
      </c>
      <c r="L30" s="3"/>
      <c r="M30" s="11"/>
    </row>
    <row r="31" spans="1:13" ht="15">
      <c r="A31" s="97">
        <v>31</v>
      </c>
      <c r="B31" s="96" t="s">
        <v>31</v>
      </c>
      <c r="C31" s="63">
        <v>163202</v>
      </c>
      <c r="D31" s="63">
        <v>166768</v>
      </c>
      <c r="E31" s="63">
        <v>167793</v>
      </c>
      <c r="F31" s="84">
        <f t="shared" si="0"/>
        <v>0.012264430695072118</v>
      </c>
      <c r="G31" s="84">
        <f t="shared" si="1"/>
        <v>0.02813078271099619</v>
      </c>
      <c r="H31" s="63">
        <f t="shared" si="2"/>
        <v>4591</v>
      </c>
      <c r="I31" s="86">
        <f t="shared" si="3"/>
        <v>0.005650225098272811</v>
      </c>
      <c r="J31" s="62">
        <f t="shared" si="4"/>
        <v>1025</v>
      </c>
      <c r="L31" s="3"/>
      <c r="M31" s="11"/>
    </row>
    <row r="32" spans="1:13" ht="15">
      <c r="A32" s="97">
        <v>32</v>
      </c>
      <c r="B32" s="96" t="s">
        <v>32</v>
      </c>
      <c r="C32" s="63">
        <v>50006</v>
      </c>
      <c r="D32" s="63">
        <v>53927</v>
      </c>
      <c r="E32" s="63">
        <v>53928</v>
      </c>
      <c r="F32" s="84">
        <f t="shared" si="0"/>
        <v>0.003941739038719429</v>
      </c>
      <c r="G32" s="84">
        <f t="shared" si="1"/>
        <v>0.07843058832940047</v>
      </c>
      <c r="H32" s="63">
        <f t="shared" si="2"/>
        <v>3922</v>
      </c>
      <c r="I32" s="86">
        <f t="shared" si="3"/>
        <v>0.004826874936925716</v>
      </c>
      <c r="J32" s="62">
        <f t="shared" si="4"/>
        <v>1</v>
      </c>
      <c r="L32" s="3"/>
      <c r="M32" s="11"/>
    </row>
    <row r="33" spans="1:13" ht="15">
      <c r="A33" s="97">
        <v>33</v>
      </c>
      <c r="B33" s="96" t="s">
        <v>33</v>
      </c>
      <c r="C33" s="63">
        <v>146566</v>
      </c>
      <c r="D33" s="63">
        <v>166015</v>
      </c>
      <c r="E33" s="63">
        <v>165200</v>
      </c>
      <c r="F33" s="84">
        <f t="shared" si="0"/>
        <v>0.012074901520480078</v>
      </c>
      <c r="G33" s="84">
        <f t="shared" si="1"/>
        <v>0.12713726239373388</v>
      </c>
      <c r="H33" s="63">
        <f t="shared" si="2"/>
        <v>18634</v>
      </c>
      <c r="I33" s="86">
        <f t="shared" si="3"/>
        <v>0.022933194180182</v>
      </c>
      <c r="J33" s="62">
        <f t="shared" si="4"/>
        <v>-815</v>
      </c>
      <c r="L33" s="3"/>
      <c r="M33" s="11"/>
    </row>
    <row r="34" spans="1:13" ht="15">
      <c r="A34" s="97">
        <v>35</v>
      </c>
      <c r="B34" s="96" t="s">
        <v>34</v>
      </c>
      <c r="C34" s="62">
        <v>106858</v>
      </c>
      <c r="D34" s="62">
        <v>92143</v>
      </c>
      <c r="E34" s="63">
        <v>93159</v>
      </c>
      <c r="F34" s="84">
        <f aca="true" t="shared" si="5" ref="F34:F65">E34/$E$90</f>
        <v>0.006809235779336583</v>
      </c>
      <c r="G34" s="84">
        <f t="shared" si="1"/>
        <v>-0.12819816953339946</v>
      </c>
      <c r="H34" s="63">
        <f t="shared" si="2"/>
        <v>-13699</v>
      </c>
      <c r="I34" s="86">
        <f t="shared" si="3"/>
        <v>-0.016859602182800967</v>
      </c>
      <c r="J34" s="62">
        <f t="shared" si="4"/>
        <v>1016</v>
      </c>
      <c r="L34" s="3"/>
      <c r="M34" s="11"/>
    </row>
    <row r="35" spans="1:10" ht="15">
      <c r="A35" s="97">
        <v>36</v>
      </c>
      <c r="B35" s="96" t="s">
        <v>35</v>
      </c>
      <c r="C35" s="62">
        <v>15384</v>
      </c>
      <c r="D35" s="62">
        <v>16522</v>
      </c>
      <c r="E35" s="63">
        <v>17315</v>
      </c>
      <c r="F35" s="84">
        <f t="shared" si="5"/>
        <v>0.0012655987882997128</v>
      </c>
      <c r="G35" s="84">
        <f t="shared" si="1"/>
        <v>0.12552002080083202</v>
      </c>
      <c r="H35" s="63">
        <f t="shared" si="2"/>
        <v>1931</v>
      </c>
      <c r="I35" s="86">
        <f t="shared" si="3"/>
        <v>0.0023765159365638855</v>
      </c>
      <c r="J35" s="62">
        <f t="shared" si="4"/>
        <v>793</v>
      </c>
    </row>
    <row r="36" spans="1:10" ht="15">
      <c r="A36" s="97">
        <v>37</v>
      </c>
      <c r="B36" s="96" t="s">
        <v>36</v>
      </c>
      <c r="C36" s="62">
        <v>7397</v>
      </c>
      <c r="D36" s="62">
        <v>11261</v>
      </c>
      <c r="E36" s="63">
        <v>12066</v>
      </c>
      <c r="F36" s="84">
        <f t="shared" si="5"/>
        <v>0.000881935603790028</v>
      </c>
      <c r="G36" s="84">
        <f t="shared" si="1"/>
        <v>0.6312018385832094</v>
      </c>
      <c r="H36" s="63">
        <f t="shared" si="2"/>
        <v>4669</v>
      </c>
      <c r="I36" s="86">
        <f t="shared" si="3"/>
        <v>0.00574622108121014</v>
      </c>
      <c r="J36" s="62">
        <f t="shared" si="4"/>
        <v>805</v>
      </c>
    </row>
    <row r="37" spans="1:10" ht="15">
      <c r="A37" s="97">
        <v>38</v>
      </c>
      <c r="B37" s="96" t="s">
        <v>37</v>
      </c>
      <c r="C37" s="62">
        <v>58882</v>
      </c>
      <c r="D37" s="62">
        <v>79151</v>
      </c>
      <c r="E37" s="63">
        <v>82966</v>
      </c>
      <c r="F37" s="84">
        <f t="shared" si="5"/>
        <v>0.006064202660703088</v>
      </c>
      <c r="G37" s="84">
        <f t="shared" si="1"/>
        <v>0.4090214326959003</v>
      </c>
      <c r="H37" s="63">
        <f t="shared" si="2"/>
        <v>24084</v>
      </c>
      <c r="I37" s="86">
        <f t="shared" si="3"/>
        <v>0.0296406058084954</v>
      </c>
      <c r="J37" s="62">
        <f t="shared" si="4"/>
        <v>3815</v>
      </c>
    </row>
    <row r="38" spans="1:10" ht="15">
      <c r="A38" s="97">
        <v>39</v>
      </c>
      <c r="B38" s="96" t="s">
        <v>38</v>
      </c>
      <c r="C38" s="62">
        <v>1635</v>
      </c>
      <c r="D38" s="62">
        <v>1916</v>
      </c>
      <c r="E38" s="63">
        <v>2027</v>
      </c>
      <c r="F38" s="84">
        <f t="shared" si="5"/>
        <v>0.0001481587492857937</v>
      </c>
      <c r="G38" s="84">
        <f t="shared" si="1"/>
        <v>0.2397553516819572</v>
      </c>
      <c r="H38" s="63">
        <f t="shared" si="2"/>
        <v>392</v>
      </c>
      <c r="I38" s="86">
        <f t="shared" si="3"/>
        <v>0.00048244135014657846</v>
      </c>
      <c r="J38" s="62">
        <f t="shared" si="4"/>
        <v>111</v>
      </c>
    </row>
    <row r="39" spans="1:33" s="26" customFormat="1" ht="15">
      <c r="A39" s="97">
        <v>41</v>
      </c>
      <c r="B39" s="96" t="s">
        <v>39</v>
      </c>
      <c r="C39" s="62">
        <v>1092100</v>
      </c>
      <c r="D39" s="62">
        <v>1178038</v>
      </c>
      <c r="E39" s="63">
        <v>1227771</v>
      </c>
      <c r="F39" s="84">
        <f t="shared" si="5"/>
        <v>0.08974100432627934</v>
      </c>
      <c r="G39" s="84">
        <f t="shared" si="1"/>
        <v>0.124229466166102</v>
      </c>
      <c r="H39" s="63">
        <f t="shared" si="2"/>
        <v>135671</v>
      </c>
      <c r="I39" s="86">
        <f t="shared" si="3"/>
        <v>0.16697270514218482</v>
      </c>
      <c r="J39" s="62">
        <f t="shared" si="4"/>
        <v>49733</v>
      </c>
      <c r="L39" s="79"/>
      <c r="M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</row>
    <row r="40" spans="1:10" ht="15">
      <c r="A40" s="97">
        <v>42</v>
      </c>
      <c r="B40" s="96" t="s">
        <v>40</v>
      </c>
      <c r="C40" s="62">
        <v>305535</v>
      </c>
      <c r="D40" s="62">
        <v>307472</v>
      </c>
      <c r="E40" s="63">
        <v>328601</v>
      </c>
      <c r="F40" s="84">
        <f t="shared" si="5"/>
        <v>0.024018309409995605</v>
      </c>
      <c r="G40" s="84">
        <f t="shared" si="1"/>
        <v>0.07549380594694552</v>
      </c>
      <c r="H40" s="63">
        <f t="shared" si="2"/>
        <v>23066</v>
      </c>
      <c r="I40" s="86">
        <f t="shared" si="3"/>
        <v>0.028387735159390252</v>
      </c>
      <c r="J40" s="62">
        <f t="shared" si="4"/>
        <v>21129</v>
      </c>
    </row>
    <row r="41" spans="1:10" ht="15">
      <c r="A41" s="97">
        <v>43</v>
      </c>
      <c r="B41" s="96" t="s">
        <v>41</v>
      </c>
      <c r="C41" s="62">
        <v>405032</v>
      </c>
      <c r="D41" s="62">
        <v>337785</v>
      </c>
      <c r="E41" s="63">
        <v>343993</v>
      </c>
      <c r="F41" s="84">
        <f t="shared" si="5"/>
        <v>0.025143351081927987</v>
      </c>
      <c r="G41" s="84">
        <f t="shared" si="1"/>
        <v>-0.15070167295423573</v>
      </c>
      <c r="H41" s="63">
        <f t="shared" si="2"/>
        <v>-61039</v>
      </c>
      <c r="I41" s="86">
        <f t="shared" si="3"/>
        <v>-0.07512177951938011</v>
      </c>
      <c r="J41" s="62">
        <f t="shared" si="4"/>
        <v>6208</v>
      </c>
    </row>
    <row r="42" spans="1:33" s="26" customFormat="1" ht="15">
      <c r="A42" s="97">
        <v>45</v>
      </c>
      <c r="B42" s="96" t="s">
        <v>42</v>
      </c>
      <c r="C42" s="62">
        <v>166596</v>
      </c>
      <c r="D42" s="62">
        <v>179237</v>
      </c>
      <c r="E42" s="63">
        <v>181077</v>
      </c>
      <c r="F42" s="84">
        <f t="shared" si="5"/>
        <v>0.01323539311515721</v>
      </c>
      <c r="G42" s="84">
        <f t="shared" si="1"/>
        <v>0.08692285529064324</v>
      </c>
      <c r="H42" s="63">
        <f t="shared" si="2"/>
        <v>14481</v>
      </c>
      <c r="I42" s="86">
        <f t="shared" si="3"/>
        <v>0.017822023447634193</v>
      </c>
      <c r="J42" s="62">
        <f t="shared" si="4"/>
        <v>1840</v>
      </c>
      <c r="L42" s="79"/>
      <c r="M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</row>
    <row r="43" spans="1:33" s="26" customFormat="1" ht="15">
      <c r="A43" s="97">
        <v>46</v>
      </c>
      <c r="B43" s="96" t="s">
        <v>43</v>
      </c>
      <c r="C43" s="62">
        <v>576007</v>
      </c>
      <c r="D43" s="62">
        <v>631129</v>
      </c>
      <c r="E43" s="63">
        <v>636825</v>
      </c>
      <c r="F43" s="84">
        <f t="shared" si="5"/>
        <v>0.04654721041634217</v>
      </c>
      <c r="G43" s="84">
        <f t="shared" si="1"/>
        <v>0.1055855223981653</v>
      </c>
      <c r="H43" s="63">
        <f t="shared" si="2"/>
        <v>60818</v>
      </c>
      <c r="I43" s="86">
        <f t="shared" si="3"/>
        <v>0.07484979090105767</v>
      </c>
      <c r="J43" s="62">
        <f t="shared" si="4"/>
        <v>5696</v>
      </c>
      <c r="L43" s="79"/>
      <c r="M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</row>
    <row r="44" spans="1:33" s="26" customFormat="1" ht="15">
      <c r="A44" s="97">
        <v>47</v>
      </c>
      <c r="B44" s="96" t="s">
        <v>44</v>
      </c>
      <c r="C44" s="62">
        <v>1188940</v>
      </c>
      <c r="D44" s="62">
        <v>1242482</v>
      </c>
      <c r="E44" s="63">
        <v>1239629</v>
      </c>
      <c r="F44" s="84">
        <f t="shared" si="5"/>
        <v>0.09060773666423244</v>
      </c>
      <c r="G44" s="84">
        <f t="shared" si="1"/>
        <v>0.04263377462277323</v>
      </c>
      <c r="H44" s="63">
        <f t="shared" si="2"/>
        <v>50689</v>
      </c>
      <c r="I44" s="86">
        <f t="shared" si="3"/>
        <v>0.06238385101423448</v>
      </c>
      <c r="J44" s="62">
        <f t="shared" si="4"/>
        <v>-2853</v>
      </c>
      <c r="L44" s="79"/>
      <c r="M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</row>
    <row r="45" spans="1:10" ht="15">
      <c r="A45" s="97">
        <v>49</v>
      </c>
      <c r="B45" s="96" t="s">
        <v>45</v>
      </c>
      <c r="C45" s="62">
        <v>599175</v>
      </c>
      <c r="D45" s="62">
        <v>573426</v>
      </c>
      <c r="E45" s="63">
        <v>576287</v>
      </c>
      <c r="F45" s="84">
        <f t="shared" si="5"/>
        <v>0.0421223291315551</v>
      </c>
      <c r="G45" s="84">
        <f t="shared" si="1"/>
        <v>-0.03819919055367797</v>
      </c>
      <c r="H45" s="63">
        <f t="shared" si="2"/>
        <v>-22888</v>
      </c>
      <c r="I45" s="86">
        <f t="shared" si="3"/>
        <v>-0.028168667403456346</v>
      </c>
      <c r="J45" s="62">
        <f t="shared" si="4"/>
        <v>2861</v>
      </c>
    </row>
    <row r="46" spans="1:10" ht="15">
      <c r="A46" s="97">
        <v>50</v>
      </c>
      <c r="B46" s="96" t="s">
        <v>46</v>
      </c>
      <c r="C46" s="62">
        <v>28194</v>
      </c>
      <c r="D46" s="62">
        <v>16065</v>
      </c>
      <c r="E46" s="63">
        <v>16605</v>
      </c>
      <c r="F46" s="84">
        <f t="shared" si="5"/>
        <v>0.0012137030251063662</v>
      </c>
      <c r="G46" s="84">
        <f t="shared" si="1"/>
        <v>-0.41104490317088743</v>
      </c>
      <c r="H46" s="63">
        <f t="shared" si="2"/>
        <v>-11589</v>
      </c>
      <c r="I46" s="86">
        <f t="shared" si="3"/>
        <v>-0.01426278777257321</v>
      </c>
      <c r="J46" s="62">
        <f t="shared" si="4"/>
        <v>540</v>
      </c>
    </row>
    <row r="47" spans="1:10" ht="15">
      <c r="A47" s="97">
        <v>51</v>
      </c>
      <c r="B47" s="96" t="s">
        <v>47</v>
      </c>
      <c r="C47" s="62">
        <v>20795</v>
      </c>
      <c r="D47" s="62">
        <v>23769</v>
      </c>
      <c r="E47" s="63">
        <v>23928</v>
      </c>
      <c r="F47" s="84">
        <f t="shared" si="5"/>
        <v>0.001748960312239996</v>
      </c>
      <c r="G47" s="84">
        <f t="shared" si="1"/>
        <v>0.15066121663861506</v>
      </c>
      <c r="H47" s="63">
        <f t="shared" si="2"/>
        <v>3133</v>
      </c>
      <c r="I47" s="86">
        <f t="shared" si="3"/>
        <v>0.0038558386479827307</v>
      </c>
      <c r="J47" s="62">
        <f t="shared" si="4"/>
        <v>159</v>
      </c>
    </row>
    <row r="48" spans="1:10" ht="15">
      <c r="A48" s="97">
        <v>52</v>
      </c>
      <c r="B48" s="96" t="s">
        <v>48</v>
      </c>
      <c r="C48" s="62">
        <v>217723</v>
      </c>
      <c r="D48" s="62">
        <v>227524</v>
      </c>
      <c r="E48" s="63">
        <v>231422</v>
      </c>
      <c r="F48" s="84">
        <f t="shared" si="5"/>
        <v>0.016915241281310778</v>
      </c>
      <c r="G48" s="84">
        <f t="shared" si="1"/>
        <v>0.0629193975831676</v>
      </c>
      <c r="H48" s="63">
        <f t="shared" si="2"/>
        <v>13699</v>
      </c>
      <c r="I48" s="86">
        <f t="shared" si="3"/>
        <v>0.016859602182800967</v>
      </c>
      <c r="J48" s="62">
        <f t="shared" si="4"/>
        <v>3898</v>
      </c>
    </row>
    <row r="49" spans="1:10" ht="15">
      <c r="A49" s="97">
        <v>53</v>
      </c>
      <c r="B49" s="96" t="s">
        <v>49</v>
      </c>
      <c r="C49" s="62">
        <v>27201</v>
      </c>
      <c r="D49" s="62">
        <v>28743</v>
      </c>
      <c r="E49" s="63">
        <v>28862</v>
      </c>
      <c r="F49" s="84">
        <f t="shared" si="5"/>
        <v>0.0021095993201216464</v>
      </c>
      <c r="G49" s="84">
        <f t="shared" si="1"/>
        <v>0.061063931473107604</v>
      </c>
      <c r="H49" s="63">
        <f t="shared" si="2"/>
        <v>1661</v>
      </c>
      <c r="I49" s="86">
        <f t="shared" si="3"/>
        <v>0.0020442221494731297</v>
      </c>
      <c r="J49" s="62">
        <f t="shared" si="4"/>
        <v>119</v>
      </c>
    </row>
    <row r="50" spans="1:33" s="26" customFormat="1" ht="15">
      <c r="A50" s="97">
        <v>55</v>
      </c>
      <c r="B50" s="96" t="s">
        <v>50</v>
      </c>
      <c r="C50" s="62">
        <v>291041</v>
      </c>
      <c r="D50" s="62">
        <v>243298</v>
      </c>
      <c r="E50" s="63">
        <v>302094</v>
      </c>
      <c r="F50" s="84">
        <f t="shared" si="5"/>
        <v>0.022080843219902595</v>
      </c>
      <c r="G50" s="84">
        <f t="shared" si="1"/>
        <v>0.03797746709226535</v>
      </c>
      <c r="H50" s="63">
        <f t="shared" si="2"/>
        <v>11053</v>
      </c>
      <c r="I50" s="86">
        <f t="shared" si="3"/>
        <v>0.013603123069311562</v>
      </c>
      <c r="J50" s="62">
        <f t="shared" si="4"/>
        <v>58796</v>
      </c>
      <c r="L50" s="79"/>
      <c r="M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</row>
    <row r="51" spans="1:33" s="26" customFormat="1" ht="15">
      <c r="A51" s="97">
        <v>56</v>
      </c>
      <c r="B51" s="96" t="s">
        <v>51</v>
      </c>
      <c r="C51" s="62">
        <v>513333</v>
      </c>
      <c r="D51" s="62">
        <v>571691</v>
      </c>
      <c r="E51" s="63">
        <v>578564</v>
      </c>
      <c r="F51" s="84">
        <f t="shared" si="5"/>
        <v>0.04228876103689489</v>
      </c>
      <c r="G51" s="84">
        <f t="shared" si="1"/>
        <v>0.12707345913860982</v>
      </c>
      <c r="H51" s="63">
        <f t="shared" si="2"/>
        <v>65231</v>
      </c>
      <c r="I51" s="86">
        <f t="shared" si="3"/>
        <v>0.08028094824339659</v>
      </c>
      <c r="J51" s="62">
        <f t="shared" si="4"/>
        <v>6873</v>
      </c>
      <c r="L51" s="79"/>
      <c r="M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</row>
    <row r="52" spans="1:10" ht="15">
      <c r="A52" s="97">
        <v>58</v>
      </c>
      <c r="B52" s="96" t="s">
        <v>52</v>
      </c>
      <c r="C52" s="62">
        <v>17929</v>
      </c>
      <c r="D52" s="62">
        <v>18597</v>
      </c>
      <c r="E52" s="63">
        <v>18889</v>
      </c>
      <c r="F52" s="84">
        <f t="shared" si="5"/>
        <v>0.001380646578815667</v>
      </c>
      <c r="G52" s="84">
        <f t="shared" si="1"/>
        <v>0.05354453678398126</v>
      </c>
      <c r="H52" s="63">
        <f t="shared" si="2"/>
        <v>960</v>
      </c>
      <c r="I52" s="86">
        <f t="shared" si="3"/>
        <v>0.001181489020767131</v>
      </c>
      <c r="J52" s="62">
        <f t="shared" si="4"/>
        <v>292</v>
      </c>
    </row>
    <row r="53" spans="1:10" ht="15">
      <c r="A53" s="97">
        <v>59</v>
      </c>
      <c r="B53" s="96" t="s">
        <v>53</v>
      </c>
      <c r="C53" s="62">
        <v>26190</v>
      </c>
      <c r="D53" s="62">
        <v>27117</v>
      </c>
      <c r="E53" s="63">
        <v>26691</v>
      </c>
      <c r="F53" s="84">
        <f t="shared" si="5"/>
        <v>0.0019509152329487515</v>
      </c>
      <c r="G53" s="84">
        <f t="shared" si="1"/>
        <v>0.019129438717067584</v>
      </c>
      <c r="H53" s="63">
        <f t="shared" si="2"/>
        <v>501</v>
      </c>
      <c r="I53" s="86">
        <f t="shared" si="3"/>
        <v>0.0006165895827128465</v>
      </c>
      <c r="J53" s="62">
        <f t="shared" si="4"/>
        <v>-426</v>
      </c>
    </row>
    <row r="54" spans="1:10" ht="15">
      <c r="A54" s="97">
        <v>60</v>
      </c>
      <c r="B54" s="96" t="s">
        <v>54</v>
      </c>
      <c r="C54" s="62">
        <v>8649</v>
      </c>
      <c r="D54" s="62">
        <v>9351</v>
      </c>
      <c r="E54" s="63">
        <v>9305</v>
      </c>
      <c r="F54" s="84">
        <f t="shared" si="5"/>
        <v>0.0006801268683297041</v>
      </c>
      <c r="G54" s="84">
        <f t="shared" si="1"/>
        <v>0.07584691871892704</v>
      </c>
      <c r="H54" s="63">
        <f t="shared" si="2"/>
        <v>656</v>
      </c>
      <c r="I54" s="86">
        <f t="shared" si="3"/>
        <v>0.0008073508308575395</v>
      </c>
      <c r="J54" s="62">
        <f t="shared" si="4"/>
        <v>-46</v>
      </c>
    </row>
    <row r="55" spans="1:10" ht="15">
      <c r="A55" s="97">
        <v>61</v>
      </c>
      <c r="B55" s="96" t="s">
        <v>55</v>
      </c>
      <c r="C55" s="62">
        <v>21780</v>
      </c>
      <c r="D55" s="62">
        <v>21412</v>
      </c>
      <c r="E55" s="63">
        <v>21528</v>
      </c>
      <c r="F55" s="84">
        <f t="shared" si="5"/>
        <v>0.0015735380141216411</v>
      </c>
      <c r="G55" s="84">
        <f t="shared" si="1"/>
        <v>-0.011570247933884297</v>
      </c>
      <c r="H55" s="63">
        <f t="shared" si="2"/>
        <v>-252</v>
      </c>
      <c r="I55" s="86">
        <f t="shared" si="3"/>
        <v>-0.0003101408679513719</v>
      </c>
      <c r="J55" s="62">
        <f t="shared" si="4"/>
        <v>116</v>
      </c>
    </row>
    <row r="56" spans="1:10" ht="15">
      <c r="A56" s="97">
        <v>62</v>
      </c>
      <c r="B56" s="96" t="s">
        <v>56</v>
      </c>
      <c r="C56" s="62">
        <v>54609</v>
      </c>
      <c r="D56" s="62">
        <v>60597</v>
      </c>
      <c r="E56" s="63">
        <v>61933</v>
      </c>
      <c r="F56" s="84">
        <f t="shared" si="5"/>
        <v>0.004526845495568358</v>
      </c>
      <c r="G56" s="84">
        <f t="shared" si="1"/>
        <v>0.1341170869270633</v>
      </c>
      <c r="H56" s="63">
        <f t="shared" si="2"/>
        <v>7324</v>
      </c>
      <c r="I56" s="86">
        <f t="shared" si="3"/>
        <v>0.009013776654269237</v>
      </c>
      <c r="J56" s="62">
        <f t="shared" si="4"/>
        <v>1336</v>
      </c>
    </row>
    <row r="57" spans="1:10" ht="15">
      <c r="A57" s="97">
        <v>63</v>
      </c>
      <c r="B57" s="96" t="s">
        <v>57</v>
      </c>
      <c r="C57" s="62">
        <v>51319</v>
      </c>
      <c r="D57" s="62">
        <v>57805</v>
      </c>
      <c r="E57" s="63">
        <v>55240</v>
      </c>
      <c r="F57" s="84">
        <f t="shared" si="5"/>
        <v>0.004037636561690796</v>
      </c>
      <c r="G57" s="84">
        <f t="shared" si="1"/>
        <v>0.0764044505933475</v>
      </c>
      <c r="H57" s="63">
        <f t="shared" si="2"/>
        <v>3921</v>
      </c>
      <c r="I57" s="86">
        <f t="shared" si="3"/>
        <v>0.0048256442191957506</v>
      </c>
      <c r="J57" s="62">
        <f t="shared" si="4"/>
        <v>-2565</v>
      </c>
    </row>
    <row r="58" spans="1:10" ht="15">
      <c r="A58" s="97">
        <v>64</v>
      </c>
      <c r="B58" s="96" t="s">
        <v>58</v>
      </c>
      <c r="C58" s="62">
        <v>98564</v>
      </c>
      <c r="D58" s="62">
        <v>97491</v>
      </c>
      <c r="E58" s="63">
        <v>97539</v>
      </c>
      <c r="F58" s="84">
        <f t="shared" si="5"/>
        <v>0.007129381473402581</v>
      </c>
      <c r="G58" s="84">
        <f t="shared" si="1"/>
        <v>-0.010399334442595673</v>
      </c>
      <c r="H58" s="63">
        <f t="shared" si="2"/>
        <v>-1025</v>
      </c>
      <c r="I58" s="86">
        <f t="shared" si="3"/>
        <v>-0.0012614856732149054</v>
      </c>
      <c r="J58" s="62">
        <f t="shared" si="4"/>
        <v>48</v>
      </c>
    </row>
    <row r="59" spans="1:10" ht="15">
      <c r="A59" s="97">
        <v>65</v>
      </c>
      <c r="B59" s="96" t="s">
        <v>59</v>
      </c>
      <c r="C59" s="62">
        <v>25799</v>
      </c>
      <c r="D59" s="62">
        <v>25575</v>
      </c>
      <c r="E59" s="63">
        <v>25792</v>
      </c>
      <c r="F59" s="84">
        <f t="shared" si="5"/>
        <v>0.0018852049637785846</v>
      </c>
      <c r="G59" s="84">
        <f t="shared" si="1"/>
        <v>-0.0002713283460599248</v>
      </c>
      <c r="H59" s="63">
        <f t="shared" si="2"/>
        <v>-7</v>
      </c>
      <c r="I59" s="86">
        <f t="shared" si="3"/>
        <v>-8.61502410976033E-06</v>
      </c>
      <c r="J59" s="62">
        <f t="shared" si="4"/>
        <v>217</v>
      </c>
    </row>
    <row r="60" spans="1:10" ht="15">
      <c r="A60" s="97">
        <v>66</v>
      </c>
      <c r="B60" s="96" t="s">
        <v>60</v>
      </c>
      <c r="C60" s="62">
        <v>42842</v>
      </c>
      <c r="D60" s="62">
        <v>45697</v>
      </c>
      <c r="E60" s="63">
        <v>46390</v>
      </c>
      <c r="F60" s="84">
        <f t="shared" si="5"/>
        <v>0.0033907668373793633</v>
      </c>
      <c r="G60" s="84">
        <f t="shared" si="1"/>
        <v>0.08281592829466411</v>
      </c>
      <c r="H60" s="63">
        <f t="shared" si="2"/>
        <v>3548</v>
      </c>
      <c r="I60" s="86">
        <f t="shared" si="3"/>
        <v>0.004366586505918522</v>
      </c>
      <c r="J60" s="62">
        <f t="shared" si="4"/>
        <v>693</v>
      </c>
    </row>
    <row r="61" spans="1:10" ht="15">
      <c r="A61" s="97">
        <v>68</v>
      </c>
      <c r="B61" s="96" t="s">
        <v>61</v>
      </c>
      <c r="C61" s="62">
        <v>37794</v>
      </c>
      <c r="D61" s="62">
        <v>89946</v>
      </c>
      <c r="E61" s="63">
        <v>91431</v>
      </c>
      <c r="F61" s="84">
        <f t="shared" si="5"/>
        <v>0.006682931724691368</v>
      </c>
      <c r="G61" s="84">
        <f t="shared" si="1"/>
        <v>1.4191935227813939</v>
      </c>
      <c r="H61" s="63">
        <f t="shared" si="2"/>
        <v>53637</v>
      </c>
      <c r="I61" s="86">
        <f t="shared" si="3"/>
        <v>0.06601200688217354</v>
      </c>
      <c r="J61" s="62">
        <f t="shared" si="4"/>
        <v>1485</v>
      </c>
    </row>
    <row r="62" spans="1:10" ht="15">
      <c r="A62" s="97">
        <v>69</v>
      </c>
      <c r="B62" s="96" t="s">
        <v>62</v>
      </c>
      <c r="C62" s="62">
        <v>130154</v>
      </c>
      <c r="D62" s="62">
        <v>135798</v>
      </c>
      <c r="E62" s="63">
        <v>136308</v>
      </c>
      <c r="F62" s="84">
        <f t="shared" si="5"/>
        <v>0.009963109421631953</v>
      </c>
      <c r="G62" s="84">
        <f t="shared" si="1"/>
        <v>0.04728245002074466</v>
      </c>
      <c r="H62" s="63">
        <f t="shared" si="2"/>
        <v>6154</v>
      </c>
      <c r="I62" s="86">
        <f t="shared" si="3"/>
        <v>0.0075738369102092955</v>
      </c>
      <c r="J62" s="62">
        <f t="shared" si="4"/>
        <v>510</v>
      </c>
    </row>
    <row r="63" spans="1:10" ht="15">
      <c r="A63" s="97">
        <v>70</v>
      </c>
      <c r="B63" s="96" t="s">
        <v>63</v>
      </c>
      <c r="C63" s="62">
        <v>222669</v>
      </c>
      <c r="D63" s="62">
        <v>221011</v>
      </c>
      <c r="E63" s="63">
        <v>222865</v>
      </c>
      <c r="F63" s="84">
        <f t="shared" si="5"/>
        <v>0.01628978769589463</v>
      </c>
      <c r="G63" s="84">
        <f t="shared" si="1"/>
        <v>0.0008802302969879058</v>
      </c>
      <c r="H63" s="63">
        <f t="shared" si="2"/>
        <v>196</v>
      </c>
      <c r="I63" s="86">
        <f t="shared" si="3"/>
        <v>0.00024122067507328923</v>
      </c>
      <c r="J63" s="62">
        <f t="shared" si="4"/>
        <v>1854</v>
      </c>
    </row>
    <row r="64" spans="1:10" ht="15">
      <c r="A64" s="97">
        <v>71</v>
      </c>
      <c r="B64" s="96" t="s">
        <v>64</v>
      </c>
      <c r="C64" s="62">
        <v>127776</v>
      </c>
      <c r="D64" s="62">
        <v>134680</v>
      </c>
      <c r="E64" s="63">
        <v>136296</v>
      </c>
      <c r="F64" s="84">
        <f t="shared" si="5"/>
        <v>0.00996223231014136</v>
      </c>
      <c r="G64" s="84">
        <f t="shared" si="1"/>
        <v>0.06667918858001502</v>
      </c>
      <c r="H64" s="63">
        <f t="shared" si="2"/>
        <v>8520</v>
      </c>
      <c r="I64" s="86">
        <f t="shared" si="3"/>
        <v>0.010485715059308287</v>
      </c>
      <c r="J64" s="62">
        <f t="shared" si="4"/>
        <v>1616</v>
      </c>
    </row>
    <row r="65" spans="1:10" ht="15">
      <c r="A65" s="97">
        <v>72</v>
      </c>
      <c r="B65" s="96" t="s">
        <v>65</v>
      </c>
      <c r="C65" s="62">
        <v>11476</v>
      </c>
      <c r="D65" s="62">
        <v>10897</v>
      </c>
      <c r="E65" s="63">
        <v>11019</v>
      </c>
      <c r="F65" s="84">
        <f t="shared" si="5"/>
        <v>0.0008054076262358958</v>
      </c>
      <c r="G65" s="84">
        <f t="shared" si="1"/>
        <v>-0.03982223771348902</v>
      </c>
      <c r="H65" s="63">
        <f t="shared" si="2"/>
        <v>-457</v>
      </c>
      <c r="I65" s="86">
        <f t="shared" si="3"/>
        <v>-0.000562438002594353</v>
      </c>
      <c r="J65" s="62">
        <f t="shared" si="4"/>
        <v>122</v>
      </c>
    </row>
    <row r="66" spans="1:10" ht="15">
      <c r="A66" s="97">
        <v>73</v>
      </c>
      <c r="B66" s="96" t="s">
        <v>66</v>
      </c>
      <c r="C66" s="62">
        <v>56561</v>
      </c>
      <c r="D66" s="62">
        <v>58470</v>
      </c>
      <c r="E66" s="63">
        <v>59105</v>
      </c>
      <c r="F66" s="84">
        <f aca="true" t="shared" si="6" ref="F66:F90">E66/$E$90</f>
        <v>0.004320139554285563</v>
      </c>
      <c r="G66" s="84">
        <f t="shared" si="1"/>
        <v>0.044977988366542314</v>
      </c>
      <c r="H66" s="63">
        <f t="shared" si="2"/>
        <v>2544</v>
      </c>
      <c r="I66" s="86">
        <f t="shared" si="3"/>
        <v>0.003130945905032897</v>
      </c>
      <c r="J66" s="62">
        <f t="shared" si="4"/>
        <v>635</v>
      </c>
    </row>
    <row r="67" spans="1:10" ht="15">
      <c r="A67" s="97">
        <v>74</v>
      </c>
      <c r="B67" s="96" t="s">
        <v>67</v>
      </c>
      <c r="C67" s="62">
        <v>22273</v>
      </c>
      <c r="D67" s="62">
        <v>26057</v>
      </c>
      <c r="E67" s="63">
        <v>27077</v>
      </c>
      <c r="F67" s="84">
        <f t="shared" si="6"/>
        <v>0.0019791289858961205</v>
      </c>
      <c r="G67" s="84">
        <f aca="true" t="shared" si="7" ref="G67:G90">(E67-C67)/C67</f>
        <v>0.21568715485116507</v>
      </c>
      <c r="H67" s="63">
        <f aca="true" t="shared" si="8" ref="H67:H90">E67-C67</f>
        <v>4804</v>
      </c>
      <c r="I67" s="86">
        <f aca="true" t="shared" si="9" ref="I67:I90">H67/$H$90</f>
        <v>0.005912367974755518</v>
      </c>
      <c r="J67" s="62">
        <f aca="true" t="shared" si="10" ref="J67:J90">E67-D67</f>
        <v>1020</v>
      </c>
    </row>
    <row r="68" spans="1:10" ht="15">
      <c r="A68" s="97">
        <v>75</v>
      </c>
      <c r="B68" s="96" t="s">
        <v>68</v>
      </c>
      <c r="C68" s="62">
        <v>5862</v>
      </c>
      <c r="D68" s="62">
        <v>6269</v>
      </c>
      <c r="E68" s="63">
        <v>6345</v>
      </c>
      <c r="F68" s="84">
        <f t="shared" si="6"/>
        <v>0.0004637727006504001</v>
      </c>
      <c r="G68" s="84">
        <f t="shared" si="7"/>
        <v>0.08239508700102355</v>
      </c>
      <c r="H68" s="63">
        <f t="shared" si="8"/>
        <v>483</v>
      </c>
      <c r="I68" s="86">
        <f t="shared" si="9"/>
        <v>0.0005944366635734627</v>
      </c>
      <c r="J68" s="62">
        <f t="shared" si="10"/>
        <v>76</v>
      </c>
    </row>
    <row r="69" spans="1:10" ht="15">
      <c r="A69" s="97">
        <v>77</v>
      </c>
      <c r="B69" s="96" t="s">
        <v>69</v>
      </c>
      <c r="C69" s="62">
        <v>29755</v>
      </c>
      <c r="D69" s="62">
        <v>29364</v>
      </c>
      <c r="E69" s="63">
        <v>29603</v>
      </c>
      <c r="F69" s="84">
        <f t="shared" si="6"/>
        <v>0.0021637609546656888</v>
      </c>
      <c r="G69" s="84">
        <f t="shared" si="7"/>
        <v>-0.005108385145353722</v>
      </c>
      <c r="H69" s="63">
        <f t="shared" si="8"/>
        <v>-152</v>
      </c>
      <c r="I69" s="86">
        <f t="shared" si="9"/>
        <v>-0.00018706909495479573</v>
      </c>
      <c r="J69" s="62">
        <f t="shared" si="10"/>
        <v>239</v>
      </c>
    </row>
    <row r="70" spans="1:10" ht="15">
      <c r="A70" s="97">
        <v>78</v>
      </c>
      <c r="B70" s="96" t="s">
        <v>70</v>
      </c>
      <c r="C70" s="62">
        <v>23282</v>
      </c>
      <c r="D70" s="62">
        <v>35971</v>
      </c>
      <c r="E70" s="63">
        <v>37438</v>
      </c>
      <c r="F70" s="84">
        <f t="shared" si="6"/>
        <v>0.0027364416653979005</v>
      </c>
      <c r="G70" s="84">
        <f t="shared" si="7"/>
        <v>0.6080233656902329</v>
      </c>
      <c r="H70" s="63">
        <f t="shared" si="8"/>
        <v>14156</v>
      </c>
      <c r="I70" s="86">
        <f t="shared" si="9"/>
        <v>0.01742204018539532</v>
      </c>
      <c r="J70" s="62">
        <f t="shared" si="10"/>
        <v>1467</v>
      </c>
    </row>
    <row r="71" spans="1:10" ht="15">
      <c r="A71" s="97">
        <v>79</v>
      </c>
      <c r="B71" s="96" t="s">
        <v>71</v>
      </c>
      <c r="C71" s="62">
        <v>51431</v>
      </c>
      <c r="D71" s="62">
        <v>49656</v>
      </c>
      <c r="E71" s="63">
        <v>54487</v>
      </c>
      <c r="F71" s="84">
        <f t="shared" si="6"/>
        <v>0.0039825978156561625</v>
      </c>
      <c r="G71" s="84">
        <f t="shared" si="7"/>
        <v>0.05941941630534114</v>
      </c>
      <c r="H71" s="63">
        <f t="shared" si="8"/>
        <v>3056</v>
      </c>
      <c r="I71" s="86">
        <f t="shared" si="9"/>
        <v>0.003761073382775367</v>
      </c>
      <c r="J71" s="62">
        <f t="shared" si="10"/>
        <v>4831</v>
      </c>
    </row>
    <row r="72" spans="1:10" ht="15">
      <c r="A72" s="97">
        <v>80</v>
      </c>
      <c r="B72" s="96" t="s">
        <v>72</v>
      </c>
      <c r="C72" s="62">
        <v>249464</v>
      </c>
      <c r="D72" s="62">
        <v>266705</v>
      </c>
      <c r="E72" s="63">
        <v>268678</v>
      </c>
      <c r="F72" s="84">
        <f t="shared" si="6"/>
        <v>0.01963838008910137</v>
      </c>
      <c r="G72" s="84">
        <f t="shared" si="7"/>
        <v>0.07702113330981625</v>
      </c>
      <c r="H72" s="63">
        <f t="shared" si="8"/>
        <v>19214</v>
      </c>
      <c r="I72" s="86">
        <f t="shared" si="9"/>
        <v>0.02364701046356214</v>
      </c>
      <c r="J72" s="62">
        <f t="shared" si="10"/>
        <v>1973</v>
      </c>
    </row>
    <row r="73" spans="1:33" s="26" customFormat="1" ht="15">
      <c r="A73" s="97">
        <v>81</v>
      </c>
      <c r="B73" s="96" t="s">
        <v>73</v>
      </c>
      <c r="C73" s="62">
        <v>494627</v>
      </c>
      <c r="D73" s="62">
        <v>623104</v>
      </c>
      <c r="E73" s="63">
        <v>635156</v>
      </c>
      <c r="F73" s="84">
        <f t="shared" si="6"/>
        <v>0.04642521882652569</v>
      </c>
      <c r="G73" s="84">
        <f t="shared" si="7"/>
        <v>0.2841110574230683</v>
      </c>
      <c r="H73" s="63">
        <f t="shared" si="8"/>
        <v>140529</v>
      </c>
      <c r="I73" s="86">
        <f t="shared" si="9"/>
        <v>0.1729515318743585</v>
      </c>
      <c r="J73" s="62">
        <f t="shared" si="10"/>
        <v>12052</v>
      </c>
      <c r="L73" s="79"/>
      <c r="M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</row>
    <row r="74" spans="1:33" s="26" customFormat="1" ht="15">
      <c r="A74" s="97">
        <v>82</v>
      </c>
      <c r="B74" s="96" t="s">
        <v>74</v>
      </c>
      <c r="C74" s="62">
        <v>347928</v>
      </c>
      <c r="D74" s="62">
        <v>392336</v>
      </c>
      <c r="E74" s="63">
        <v>389980</v>
      </c>
      <c r="F74" s="84">
        <f t="shared" si="6"/>
        <v>0.02850466159174831</v>
      </c>
      <c r="G74" s="84">
        <f t="shared" si="7"/>
        <v>0.12086408682256099</v>
      </c>
      <c r="H74" s="63">
        <f t="shared" si="8"/>
        <v>42052</v>
      </c>
      <c r="I74" s="86">
        <f t="shared" si="9"/>
        <v>0.051754141980520196</v>
      </c>
      <c r="J74" s="62">
        <f t="shared" si="10"/>
        <v>-2356</v>
      </c>
      <c r="L74" s="79"/>
      <c r="M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</row>
    <row r="75" spans="1:10" ht="15">
      <c r="A75" s="97">
        <v>84</v>
      </c>
      <c r="B75" s="96" t="s">
        <v>75</v>
      </c>
      <c r="C75" s="62">
        <v>12567</v>
      </c>
      <c r="D75" s="62">
        <v>25757</v>
      </c>
      <c r="E75" s="63">
        <v>27421</v>
      </c>
      <c r="F75" s="84">
        <f t="shared" si="6"/>
        <v>0.002004272848626418</v>
      </c>
      <c r="G75" s="84">
        <f t="shared" si="7"/>
        <v>1.1819845627436938</v>
      </c>
      <c r="H75" s="63">
        <f t="shared" si="8"/>
        <v>14854</v>
      </c>
      <c r="I75" s="86">
        <f t="shared" si="9"/>
        <v>0.01828108116091142</v>
      </c>
      <c r="J75" s="62">
        <f t="shared" si="10"/>
        <v>1664</v>
      </c>
    </row>
    <row r="76" spans="1:10" ht="15">
      <c r="A76" s="97">
        <v>85</v>
      </c>
      <c r="B76" s="96" t="s">
        <v>76</v>
      </c>
      <c r="C76" s="62">
        <v>521079</v>
      </c>
      <c r="D76" s="62">
        <v>611733</v>
      </c>
      <c r="E76" s="63">
        <v>675755</v>
      </c>
      <c r="F76" s="84">
        <f t="shared" si="6"/>
        <v>0.04939270627707031</v>
      </c>
      <c r="G76" s="84">
        <f t="shared" si="7"/>
        <v>0.29683790749579236</v>
      </c>
      <c r="H76" s="63">
        <f t="shared" si="8"/>
        <v>154676</v>
      </c>
      <c r="I76" s="86">
        <f t="shared" si="9"/>
        <v>0.19036249560018412</v>
      </c>
      <c r="J76" s="62">
        <f t="shared" si="10"/>
        <v>64022</v>
      </c>
    </row>
    <row r="77" spans="1:10" ht="15">
      <c r="A77" s="97">
        <v>86</v>
      </c>
      <c r="B77" s="96" t="s">
        <v>77</v>
      </c>
      <c r="C77" s="62">
        <v>243035</v>
      </c>
      <c r="D77" s="62">
        <v>263323</v>
      </c>
      <c r="E77" s="63">
        <v>265197</v>
      </c>
      <c r="F77" s="84">
        <f t="shared" si="6"/>
        <v>0.01938394466420554</v>
      </c>
      <c r="G77" s="84">
        <f t="shared" si="7"/>
        <v>0.0911885119427243</v>
      </c>
      <c r="H77" s="63">
        <f t="shared" si="8"/>
        <v>22162</v>
      </c>
      <c r="I77" s="86">
        <f t="shared" si="9"/>
        <v>0.027275166331501205</v>
      </c>
      <c r="J77" s="62">
        <f t="shared" si="10"/>
        <v>1874</v>
      </c>
    </row>
    <row r="78" spans="1:10" ht="15">
      <c r="A78" s="97">
        <v>87</v>
      </c>
      <c r="B78" s="96" t="s">
        <v>78</v>
      </c>
      <c r="C78" s="62">
        <v>19686</v>
      </c>
      <c r="D78" s="62">
        <v>23889</v>
      </c>
      <c r="E78" s="63">
        <v>22933</v>
      </c>
      <c r="F78" s="84">
        <f t="shared" si="6"/>
        <v>0.0016762331511450946</v>
      </c>
      <c r="G78" s="84">
        <f t="shared" si="7"/>
        <v>0.16493955094991364</v>
      </c>
      <c r="H78" s="63">
        <f t="shared" si="8"/>
        <v>3247</v>
      </c>
      <c r="I78" s="86">
        <f t="shared" si="9"/>
        <v>0.003996140469198827</v>
      </c>
      <c r="J78" s="62">
        <f t="shared" si="10"/>
        <v>-956</v>
      </c>
    </row>
    <row r="79" spans="1:22" ht="15">
      <c r="A79" s="97">
        <v>88</v>
      </c>
      <c r="B79" s="96" t="s">
        <v>79</v>
      </c>
      <c r="C79" s="62">
        <v>34557</v>
      </c>
      <c r="D79" s="62">
        <v>38469</v>
      </c>
      <c r="E79" s="63">
        <v>38756</v>
      </c>
      <c r="F79" s="84">
        <f t="shared" si="6"/>
        <v>0.0028327777441145637</v>
      </c>
      <c r="G79" s="84">
        <f t="shared" si="7"/>
        <v>0.1215093902827213</v>
      </c>
      <c r="H79" s="63">
        <f t="shared" si="8"/>
        <v>4199</v>
      </c>
      <c r="I79" s="86">
        <f t="shared" si="9"/>
        <v>0.005167783748126232</v>
      </c>
      <c r="J79" s="62">
        <f t="shared" si="10"/>
        <v>287</v>
      </c>
      <c r="U79" s="35"/>
      <c r="V79" s="35"/>
    </row>
    <row r="80" spans="1:10" ht="15">
      <c r="A80" s="97">
        <v>90</v>
      </c>
      <c r="B80" s="96" t="s">
        <v>80</v>
      </c>
      <c r="C80" s="62">
        <v>11930</v>
      </c>
      <c r="D80" s="62">
        <v>13155</v>
      </c>
      <c r="E80" s="63">
        <v>13550</v>
      </c>
      <c r="F80" s="84">
        <f t="shared" si="6"/>
        <v>0.000990405058126544</v>
      </c>
      <c r="G80" s="84">
        <f t="shared" si="7"/>
        <v>0.1357921207041073</v>
      </c>
      <c r="H80" s="63">
        <f t="shared" si="8"/>
        <v>1620</v>
      </c>
      <c r="I80" s="86">
        <f t="shared" si="9"/>
        <v>0.0019937627225445334</v>
      </c>
      <c r="J80" s="62">
        <f t="shared" si="10"/>
        <v>395</v>
      </c>
    </row>
    <row r="81" spans="1:10" ht="15">
      <c r="A81" s="97">
        <v>91</v>
      </c>
      <c r="B81" s="96" t="s">
        <v>81</v>
      </c>
      <c r="C81" s="62">
        <v>2398</v>
      </c>
      <c r="D81" s="62">
        <v>2767</v>
      </c>
      <c r="E81" s="63">
        <v>2811</v>
      </c>
      <c r="F81" s="84">
        <f t="shared" si="6"/>
        <v>0.00020546336667112288</v>
      </c>
      <c r="G81" s="84">
        <f t="shared" si="7"/>
        <v>0.17222685571309423</v>
      </c>
      <c r="H81" s="63">
        <f t="shared" si="8"/>
        <v>413</v>
      </c>
      <c r="I81" s="86">
        <f t="shared" si="9"/>
        <v>0.0005082864224758595</v>
      </c>
      <c r="J81" s="62">
        <f t="shared" si="10"/>
        <v>44</v>
      </c>
    </row>
    <row r="82" spans="1:10" ht="15">
      <c r="A82" s="97">
        <v>92</v>
      </c>
      <c r="B82" s="96" t="s">
        <v>82</v>
      </c>
      <c r="C82" s="62">
        <v>12132</v>
      </c>
      <c r="D82" s="62">
        <v>11342</v>
      </c>
      <c r="E82" s="63">
        <v>11392</v>
      </c>
      <c r="F82" s="84">
        <f t="shared" si="6"/>
        <v>0.0008326711750684567</v>
      </c>
      <c r="G82" s="84">
        <f t="shared" si="7"/>
        <v>-0.060995713814704915</v>
      </c>
      <c r="H82" s="63">
        <f t="shared" si="8"/>
        <v>-740</v>
      </c>
      <c r="I82" s="86">
        <f t="shared" si="9"/>
        <v>-0.0009107311201746634</v>
      </c>
      <c r="J82" s="62">
        <f t="shared" si="10"/>
        <v>50</v>
      </c>
    </row>
    <row r="83" spans="1:10" ht="15">
      <c r="A83" s="97">
        <v>93</v>
      </c>
      <c r="B83" s="96" t="s">
        <v>83</v>
      </c>
      <c r="C83" s="62">
        <v>58014</v>
      </c>
      <c r="D83" s="62">
        <v>42380</v>
      </c>
      <c r="E83" s="63">
        <v>43623</v>
      </c>
      <c r="F83" s="84">
        <f t="shared" si="6"/>
        <v>0.0031885195461737437</v>
      </c>
      <c r="G83" s="84">
        <f t="shared" si="7"/>
        <v>-0.24806081290722928</v>
      </c>
      <c r="H83" s="63">
        <f t="shared" si="8"/>
        <v>-14391</v>
      </c>
      <c r="I83" s="86">
        <f t="shared" si="9"/>
        <v>-0.01771125885193727</v>
      </c>
      <c r="J83" s="62">
        <f t="shared" si="10"/>
        <v>1243</v>
      </c>
    </row>
    <row r="84" spans="1:10" ht="15">
      <c r="A84" s="97">
        <v>94</v>
      </c>
      <c r="B84" s="96" t="s">
        <v>84</v>
      </c>
      <c r="C84" s="62">
        <v>36883</v>
      </c>
      <c r="D84" s="62">
        <v>40996</v>
      </c>
      <c r="E84" s="63">
        <v>40932</v>
      </c>
      <c r="F84" s="84">
        <f t="shared" si="6"/>
        <v>0.0029918272944085386</v>
      </c>
      <c r="G84" s="84">
        <f t="shared" si="7"/>
        <v>0.10977957324512648</v>
      </c>
      <c r="H84" s="63">
        <f t="shared" si="8"/>
        <v>4049</v>
      </c>
      <c r="I84" s="86">
        <f t="shared" si="9"/>
        <v>0.004983176088631368</v>
      </c>
      <c r="J84" s="62">
        <f t="shared" si="10"/>
        <v>-64</v>
      </c>
    </row>
    <row r="85" spans="1:10" ht="15">
      <c r="A85" s="97">
        <v>95</v>
      </c>
      <c r="B85" s="96" t="s">
        <v>85</v>
      </c>
      <c r="C85" s="62">
        <v>69218</v>
      </c>
      <c r="D85" s="62">
        <v>67791</v>
      </c>
      <c r="E85" s="63">
        <v>67378</v>
      </c>
      <c r="F85" s="84">
        <f t="shared" si="6"/>
        <v>0.0049248348344243745</v>
      </c>
      <c r="G85" s="84">
        <f t="shared" si="7"/>
        <v>-0.026582680805570805</v>
      </c>
      <c r="H85" s="63">
        <f t="shared" si="8"/>
        <v>-1840</v>
      </c>
      <c r="I85" s="86">
        <f t="shared" si="9"/>
        <v>-0.002264520623137001</v>
      </c>
      <c r="J85" s="62">
        <f t="shared" si="10"/>
        <v>-413</v>
      </c>
    </row>
    <row r="86" spans="1:10" ht="15">
      <c r="A86" s="97">
        <v>96</v>
      </c>
      <c r="B86" s="96" t="s">
        <v>86</v>
      </c>
      <c r="C86" s="62">
        <v>208123</v>
      </c>
      <c r="D86" s="62">
        <v>106805</v>
      </c>
      <c r="E86" s="63">
        <v>108519</v>
      </c>
      <c r="F86" s="84">
        <f t="shared" si="6"/>
        <v>0.007931938487294054</v>
      </c>
      <c r="G86" s="84">
        <f t="shared" si="7"/>
        <v>-0.4785823767675845</v>
      </c>
      <c r="H86" s="63">
        <f t="shared" si="8"/>
        <v>-99604</v>
      </c>
      <c r="I86" s="86">
        <f t="shared" si="9"/>
        <v>-0.1225844087755097</v>
      </c>
      <c r="J86" s="62">
        <f t="shared" si="10"/>
        <v>1714</v>
      </c>
    </row>
    <row r="87" spans="1:10" ht="15">
      <c r="A87" s="97">
        <v>97</v>
      </c>
      <c r="B87" s="96" t="s">
        <v>87</v>
      </c>
      <c r="C87" s="62">
        <v>26608</v>
      </c>
      <c r="D87" s="62">
        <v>37881</v>
      </c>
      <c r="E87" s="63">
        <v>37556</v>
      </c>
      <c r="F87" s="84">
        <f t="shared" si="6"/>
        <v>0.0027450665950553865</v>
      </c>
      <c r="G87" s="84">
        <f t="shared" si="7"/>
        <v>0.411455201443175</v>
      </c>
      <c r="H87" s="63">
        <f t="shared" si="8"/>
        <v>10948</v>
      </c>
      <c r="I87" s="86">
        <f t="shared" si="9"/>
        <v>0.013473897707665156</v>
      </c>
      <c r="J87" s="62">
        <f t="shared" si="10"/>
        <v>-325</v>
      </c>
    </row>
    <row r="88" spans="1:10" ht="15">
      <c r="A88" s="97">
        <v>98</v>
      </c>
      <c r="B88" s="96" t="s">
        <v>88</v>
      </c>
      <c r="C88" s="62">
        <v>1961</v>
      </c>
      <c r="D88" s="62">
        <v>1989</v>
      </c>
      <c r="E88" s="63">
        <v>2178</v>
      </c>
      <c r="F88" s="84">
        <f t="shared" si="6"/>
        <v>0.00015919573554240685</v>
      </c>
      <c r="G88" s="84">
        <f t="shared" si="7"/>
        <v>0.11065782763895972</v>
      </c>
      <c r="H88" s="63">
        <f t="shared" si="8"/>
        <v>217</v>
      </c>
      <c r="I88" s="86">
        <f t="shared" si="9"/>
        <v>0.0002670657474025702</v>
      </c>
      <c r="J88" s="62">
        <f t="shared" si="10"/>
        <v>189</v>
      </c>
    </row>
    <row r="89" spans="1:10" ht="15" thickBot="1">
      <c r="A89" s="97">
        <v>99</v>
      </c>
      <c r="B89" s="96" t="s">
        <v>89</v>
      </c>
      <c r="C89" s="62">
        <v>3666</v>
      </c>
      <c r="D89" s="62">
        <v>3923</v>
      </c>
      <c r="E89" s="63">
        <v>3980</v>
      </c>
      <c r="F89" s="84">
        <f t="shared" si="6"/>
        <v>0.0002909086443796048</v>
      </c>
      <c r="G89" s="84">
        <f t="shared" si="7"/>
        <v>0.0856519367157665</v>
      </c>
      <c r="H89" s="63">
        <f t="shared" si="8"/>
        <v>314</v>
      </c>
      <c r="I89" s="86">
        <f t="shared" si="9"/>
        <v>0.0003864453672092491</v>
      </c>
      <c r="J89" s="62">
        <f t="shared" si="10"/>
        <v>57</v>
      </c>
    </row>
    <row r="90" spans="1:33" s="12" customFormat="1" ht="15" thickBot="1">
      <c r="A90" s="87" t="s">
        <v>90</v>
      </c>
      <c r="B90" s="88"/>
      <c r="C90" s="89">
        <v>12868737</v>
      </c>
      <c r="D90" s="89">
        <v>13328128</v>
      </c>
      <c r="E90" s="90">
        <v>13681271</v>
      </c>
      <c r="F90" s="91">
        <f t="shared" si="6"/>
        <v>1</v>
      </c>
      <c r="G90" s="91">
        <f t="shared" si="7"/>
        <v>0.06314015120520375</v>
      </c>
      <c r="H90" s="90">
        <f t="shared" si="8"/>
        <v>812534</v>
      </c>
      <c r="I90" s="92">
        <f t="shared" si="9"/>
        <v>1</v>
      </c>
      <c r="J90" s="89">
        <f t="shared" si="10"/>
        <v>353143</v>
      </c>
      <c r="L90" s="35"/>
      <c r="M90" s="35"/>
      <c r="O90" s="35"/>
      <c r="P90" s="35"/>
      <c r="Q90" s="35"/>
      <c r="R90" s="35"/>
      <c r="S90" s="35"/>
      <c r="T90" s="35"/>
      <c r="U90" s="10"/>
      <c r="V90" s="10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</row>
    <row r="91" spans="1:9" ht="15">
      <c r="A91" s="26"/>
      <c r="B91" s="26"/>
      <c r="C91" s="13"/>
      <c r="D91" s="13"/>
      <c r="E91" s="13"/>
      <c r="F91" s="26"/>
      <c r="G91" s="26"/>
      <c r="H91" s="26"/>
      <c r="I91" s="26"/>
    </row>
    <row r="94" ht="15">
      <c r="F94" s="10"/>
    </row>
    <row r="98" ht="15">
      <c r="D98" s="33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C78"/>
  <sheetViews>
    <sheetView workbookViewId="0" topLeftCell="A1">
      <pane ySplit="1" topLeftCell="A23" activePane="bottomLeft" state="frozen"/>
      <selection pane="bottomLeft" activeCell="C28" sqref="C28"/>
    </sheetView>
  </sheetViews>
  <sheetFormatPr defaultColWidth="8.8515625" defaultRowHeight="15"/>
  <cols>
    <col min="1" max="1" width="17.28125" style="8" bestFit="1" customWidth="1"/>
    <col min="2" max="2" width="34.421875" style="8" bestFit="1" customWidth="1"/>
    <col min="3" max="3" width="12.00390625" style="8" customWidth="1"/>
    <col min="4" max="4" width="8.8515625" style="0" customWidth="1"/>
    <col min="5" max="5" width="12.00390625" style="8" customWidth="1"/>
    <col min="6" max="6" width="17.8515625" style="8" customWidth="1"/>
    <col min="7" max="7" width="28.421875" style="8" customWidth="1"/>
    <col min="8" max="8" width="26.7109375" style="8" customWidth="1"/>
    <col min="9" max="9" width="22.00390625" style="8" customWidth="1"/>
    <col min="10" max="10" width="27.57421875" style="8" customWidth="1"/>
    <col min="11" max="11" width="8.8515625" style="8" customWidth="1"/>
    <col min="12" max="12" width="32.7109375" style="10" bestFit="1" customWidth="1"/>
    <col min="13" max="14" width="8.8515625" style="10" customWidth="1"/>
    <col min="15" max="20" width="8.8515625" style="8" customWidth="1"/>
    <col min="21" max="21" width="33.28125" style="10" bestFit="1" customWidth="1"/>
    <col min="22" max="29" width="8.8515625" style="10" customWidth="1"/>
    <col min="30" max="16384" width="8.8515625" style="8" customWidth="1"/>
  </cols>
  <sheetData>
    <row r="1" spans="1:11" ht="29.5" thickBot="1">
      <c r="A1" s="7" t="s">
        <v>1</v>
      </c>
      <c r="B1" s="7" t="s">
        <v>91</v>
      </c>
      <c r="C1" s="4">
        <v>41730</v>
      </c>
      <c r="D1" s="40">
        <v>42064</v>
      </c>
      <c r="E1" s="4">
        <v>42095</v>
      </c>
      <c r="F1" s="1" t="s">
        <v>268</v>
      </c>
      <c r="G1" s="1" t="s">
        <v>269</v>
      </c>
      <c r="H1" s="1" t="s">
        <v>270</v>
      </c>
      <c r="I1" s="1" t="s">
        <v>271</v>
      </c>
      <c r="J1" s="39" t="s">
        <v>272</v>
      </c>
      <c r="K1" s="10"/>
    </row>
    <row r="2" spans="1:24" ht="15">
      <c r="A2" s="98">
        <v>10</v>
      </c>
      <c r="B2" s="94" t="s">
        <v>10</v>
      </c>
      <c r="C2" s="82">
        <v>423801</v>
      </c>
      <c r="D2" s="82">
        <v>425674</v>
      </c>
      <c r="E2" s="82">
        <v>428723</v>
      </c>
      <c r="F2" s="83">
        <f aca="true" t="shared" si="0" ref="F2:F26">E2/$E$26</f>
        <v>0.12001779314599954</v>
      </c>
      <c r="G2" s="83">
        <f aca="true" t="shared" si="1" ref="G2:G26">(E2-C2)/C2</f>
        <v>0.01161394144893476</v>
      </c>
      <c r="H2" s="82">
        <f aca="true" t="shared" si="2" ref="H2:H26">E2-C2</f>
        <v>4922</v>
      </c>
      <c r="I2" s="85">
        <f>H2/$H$26</f>
        <v>0.11987919528471917</v>
      </c>
      <c r="J2" s="81">
        <f>E2-D2</f>
        <v>3049</v>
      </c>
      <c r="K2" s="11"/>
      <c r="L2" s="77"/>
      <c r="M2" s="80"/>
      <c r="U2" s="45"/>
      <c r="V2" s="46"/>
      <c r="W2" s="47"/>
      <c r="X2" s="46"/>
    </row>
    <row r="3" spans="1:24" ht="15">
      <c r="A3" s="97">
        <v>11</v>
      </c>
      <c r="B3" s="96" t="s">
        <v>11</v>
      </c>
      <c r="C3" s="63">
        <v>14386</v>
      </c>
      <c r="D3" s="63">
        <v>14761</v>
      </c>
      <c r="E3" s="63">
        <v>15115</v>
      </c>
      <c r="F3" s="84">
        <f t="shared" si="0"/>
        <v>0.0042313310538547805</v>
      </c>
      <c r="G3" s="84">
        <f t="shared" si="1"/>
        <v>0.05067426664813013</v>
      </c>
      <c r="H3" s="63">
        <f t="shared" si="2"/>
        <v>729</v>
      </c>
      <c r="I3" s="86">
        <f aca="true" t="shared" si="3" ref="I3:I26">H3/$H$26</f>
        <v>0.017755370451556333</v>
      </c>
      <c r="J3" s="62">
        <f aca="true" t="shared" si="4" ref="J3:J26">E3-D3</f>
        <v>354</v>
      </c>
      <c r="K3" s="11"/>
      <c r="L3" s="77"/>
      <c r="M3" s="80"/>
      <c r="U3" s="45"/>
      <c r="V3" s="46"/>
      <c r="W3" s="47"/>
      <c r="X3" s="46"/>
    </row>
    <row r="4" spans="1:24" ht="17.25" customHeight="1">
      <c r="A4" s="97">
        <v>12</v>
      </c>
      <c r="B4" s="96" t="s">
        <v>12</v>
      </c>
      <c r="C4" s="63">
        <v>3362</v>
      </c>
      <c r="D4" s="63">
        <v>4173</v>
      </c>
      <c r="E4" s="63">
        <v>4315</v>
      </c>
      <c r="F4" s="84">
        <f t="shared" si="0"/>
        <v>0.0012079519349906304</v>
      </c>
      <c r="G4" s="84">
        <f t="shared" si="1"/>
        <v>0.2834622248661511</v>
      </c>
      <c r="H4" s="63">
        <f t="shared" si="2"/>
        <v>953</v>
      </c>
      <c r="I4" s="86">
        <f t="shared" si="3"/>
        <v>0.023211067270690243</v>
      </c>
      <c r="J4" s="62">
        <f t="shared" si="4"/>
        <v>142</v>
      </c>
      <c r="K4" s="11"/>
      <c r="L4" s="77"/>
      <c r="M4" s="80"/>
      <c r="U4" s="45"/>
      <c r="V4" s="46"/>
      <c r="W4" s="47"/>
      <c r="X4" s="46"/>
    </row>
    <row r="5" spans="1:24" ht="15">
      <c r="A5" s="97">
        <v>13</v>
      </c>
      <c r="B5" s="96" t="s">
        <v>13</v>
      </c>
      <c r="C5" s="63">
        <v>443554</v>
      </c>
      <c r="D5" s="63">
        <v>431550</v>
      </c>
      <c r="E5" s="63">
        <v>426484</v>
      </c>
      <c r="F5" s="84">
        <f t="shared" si="0"/>
        <v>0.11939100186385723</v>
      </c>
      <c r="G5" s="84">
        <f t="shared" si="1"/>
        <v>-0.038484603903921506</v>
      </c>
      <c r="H5" s="63">
        <f t="shared" si="2"/>
        <v>-17070</v>
      </c>
      <c r="I5" s="86">
        <f t="shared" si="3"/>
        <v>-0.41575332456524916</v>
      </c>
      <c r="J5" s="62">
        <f t="shared" si="4"/>
        <v>-5066</v>
      </c>
      <c r="K5" s="11"/>
      <c r="L5" s="77"/>
      <c r="M5" s="80"/>
      <c r="U5" s="45"/>
      <c r="V5" s="46"/>
      <c r="W5" s="47"/>
      <c r="X5" s="46"/>
    </row>
    <row r="6" spans="1:24" ht="15">
      <c r="A6" s="97">
        <v>14</v>
      </c>
      <c r="B6" s="96" t="s">
        <v>14</v>
      </c>
      <c r="C6" s="63">
        <v>490138</v>
      </c>
      <c r="D6" s="63">
        <v>492850</v>
      </c>
      <c r="E6" s="63">
        <v>491118</v>
      </c>
      <c r="F6" s="84">
        <f t="shared" si="0"/>
        <v>0.13748480612021516</v>
      </c>
      <c r="G6" s="84">
        <f t="shared" si="1"/>
        <v>0.001999436893283116</v>
      </c>
      <c r="H6" s="63">
        <f t="shared" si="2"/>
        <v>980</v>
      </c>
      <c r="I6" s="86">
        <f t="shared" si="3"/>
        <v>0.023868673583710847</v>
      </c>
      <c r="J6" s="62">
        <f t="shared" si="4"/>
        <v>-1732</v>
      </c>
      <c r="K6" s="11"/>
      <c r="L6" s="77"/>
      <c r="M6" s="80"/>
      <c r="U6" s="45"/>
      <c r="V6" s="46"/>
      <c r="W6" s="47"/>
      <c r="X6" s="46"/>
    </row>
    <row r="7" spans="1:24" ht="15">
      <c r="A7" s="97">
        <v>15</v>
      </c>
      <c r="B7" s="96" t="s">
        <v>15</v>
      </c>
      <c r="C7" s="63">
        <v>67497</v>
      </c>
      <c r="D7" s="63">
        <v>62974</v>
      </c>
      <c r="E7" s="63">
        <v>62665</v>
      </c>
      <c r="F7" s="84">
        <f t="shared" si="0"/>
        <v>0.01754259745218722</v>
      </c>
      <c r="G7" s="84">
        <f t="shared" si="1"/>
        <v>-0.07158836689038031</v>
      </c>
      <c r="H7" s="63">
        <f t="shared" si="2"/>
        <v>-4832</v>
      </c>
      <c r="I7" s="86">
        <f t="shared" si="3"/>
        <v>-0.11768717424131717</v>
      </c>
      <c r="J7" s="62">
        <f t="shared" si="4"/>
        <v>-309</v>
      </c>
      <c r="K7" s="11"/>
      <c r="L7" s="77"/>
      <c r="M7" s="80"/>
      <c r="U7" s="45"/>
      <c r="V7" s="46"/>
      <c r="W7" s="47"/>
      <c r="X7" s="46"/>
    </row>
    <row r="8" spans="1:24" ht="15">
      <c r="A8" s="97">
        <v>16</v>
      </c>
      <c r="B8" s="96" t="s">
        <v>16</v>
      </c>
      <c r="C8" s="63">
        <v>70164</v>
      </c>
      <c r="D8" s="63">
        <v>70034</v>
      </c>
      <c r="E8" s="63">
        <v>70102</v>
      </c>
      <c r="F8" s="84">
        <f t="shared" si="0"/>
        <v>0.019624529906538395</v>
      </c>
      <c r="G8" s="84">
        <f t="shared" si="1"/>
        <v>-0.0008836440339775384</v>
      </c>
      <c r="H8" s="63">
        <f t="shared" si="2"/>
        <v>-62</v>
      </c>
      <c r="I8" s="86">
        <f t="shared" si="3"/>
        <v>-0.001510058941010278</v>
      </c>
      <c r="J8" s="62">
        <f t="shared" si="4"/>
        <v>68</v>
      </c>
      <c r="K8" s="11"/>
      <c r="L8" s="77"/>
      <c r="M8" s="80"/>
      <c r="U8" s="45"/>
      <c r="V8" s="46"/>
      <c r="W8" s="47"/>
      <c r="X8" s="46"/>
    </row>
    <row r="9" spans="1:24" ht="15">
      <c r="A9" s="97">
        <v>17</v>
      </c>
      <c r="B9" s="96" t="s">
        <v>17</v>
      </c>
      <c r="C9" s="63">
        <v>48143</v>
      </c>
      <c r="D9" s="63">
        <v>51548</v>
      </c>
      <c r="E9" s="63">
        <v>51487</v>
      </c>
      <c r="F9" s="84">
        <f t="shared" si="0"/>
        <v>0.014413400064162824</v>
      </c>
      <c r="G9" s="84">
        <f t="shared" si="1"/>
        <v>0.06945973454084706</v>
      </c>
      <c r="H9" s="63">
        <f t="shared" si="2"/>
        <v>3344</v>
      </c>
      <c r="I9" s="86">
        <f t="shared" si="3"/>
        <v>0.08144575965707049</v>
      </c>
      <c r="J9" s="62">
        <f t="shared" si="4"/>
        <v>-61</v>
      </c>
      <c r="K9" s="11"/>
      <c r="L9" s="77"/>
      <c r="M9" s="80"/>
      <c r="U9" s="45"/>
      <c r="V9" s="46"/>
      <c r="W9" s="47"/>
      <c r="X9" s="46"/>
    </row>
    <row r="10" spans="1:24" ht="15">
      <c r="A10" s="97">
        <v>18</v>
      </c>
      <c r="B10" s="96" t="s">
        <v>18</v>
      </c>
      <c r="C10" s="63">
        <v>66188</v>
      </c>
      <c r="D10" s="63">
        <v>63500</v>
      </c>
      <c r="E10" s="63">
        <v>63489</v>
      </c>
      <c r="F10" s="84">
        <f t="shared" si="0"/>
        <v>0.017773270081256114</v>
      </c>
      <c r="G10" s="84">
        <f t="shared" si="1"/>
        <v>-0.04077778449265728</v>
      </c>
      <c r="H10" s="63">
        <f t="shared" si="2"/>
        <v>-2699</v>
      </c>
      <c r="I10" s="86">
        <f t="shared" si="3"/>
        <v>-0.06573627551268936</v>
      </c>
      <c r="J10" s="62">
        <f t="shared" si="4"/>
        <v>-11</v>
      </c>
      <c r="K10" s="11"/>
      <c r="L10" s="77"/>
      <c r="M10" s="80"/>
      <c r="U10" s="45"/>
      <c r="V10" s="46"/>
      <c r="W10" s="47"/>
      <c r="X10" s="46"/>
    </row>
    <row r="11" spans="1:24" ht="15">
      <c r="A11" s="97">
        <v>19</v>
      </c>
      <c r="B11" s="96" t="s">
        <v>19</v>
      </c>
      <c r="C11" s="63">
        <v>7998</v>
      </c>
      <c r="D11" s="63">
        <v>7956</v>
      </c>
      <c r="E11" s="63">
        <v>7751</v>
      </c>
      <c r="F11" s="84">
        <f t="shared" si="0"/>
        <v>0.0021698344028070397</v>
      </c>
      <c r="G11" s="84">
        <f t="shared" si="1"/>
        <v>-0.030882720680170044</v>
      </c>
      <c r="H11" s="63">
        <f t="shared" si="2"/>
        <v>-247</v>
      </c>
      <c r="I11" s="86">
        <f t="shared" si="3"/>
        <v>-0.006015879974669979</v>
      </c>
      <c r="J11" s="62">
        <f t="shared" si="4"/>
        <v>-205</v>
      </c>
      <c r="K11" s="11"/>
      <c r="L11" s="77"/>
      <c r="M11" s="80"/>
      <c r="U11" s="45"/>
      <c r="V11" s="46"/>
      <c r="W11" s="47"/>
      <c r="X11" s="46"/>
    </row>
    <row r="12" spans="1:11" ht="15">
      <c r="A12" s="97">
        <v>20</v>
      </c>
      <c r="B12" s="96" t="s">
        <v>20</v>
      </c>
      <c r="C12" s="63">
        <v>70649</v>
      </c>
      <c r="D12" s="63">
        <v>73582</v>
      </c>
      <c r="E12" s="63">
        <v>73312</v>
      </c>
      <c r="F12" s="84">
        <f t="shared" si="0"/>
        <v>0.02052314536686746</v>
      </c>
      <c r="G12" s="84">
        <f t="shared" si="1"/>
        <v>0.03769338561055358</v>
      </c>
      <c r="H12" s="63">
        <f t="shared" si="2"/>
        <v>2663</v>
      </c>
      <c r="I12" s="86">
        <f t="shared" si="3"/>
        <v>0.06485946709532855</v>
      </c>
      <c r="J12" s="62">
        <f t="shared" si="4"/>
        <v>-270</v>
      </c>
      <c r="K12" s="10"/>
    </row>
    <row r="13" spans="1:22" ht="15">
      <c r="A13" s="97">
        <v>21</v>
      </c>
      <c r="B13" s="96" t="s">
        <v>21</v>
      </c>
      <c r="C13" s="63">
        <v>18337</v>
      </c>
      <c r="D13" s="63">
        <v>18934</v>
      </c>
      <c r="E13" s="63">
        <v>19147</v>
      </c>
      <c r="F13" s="84">
        <f t="shared" si="0"/>
        <v>0.00536005925823073</v>
      </c>
      <c r="G13" s="84">
        <f t="shared" si="1"/>
        <v>0.04417298358510116</v>
      </c>
      <c r="H13" s="63">
        <f t="shared" si="2"/>
        <v>810</v>
      </c>
      <c r="I13" s="86">
        <f t="shared" si="3"/>
        <v>0.01972818939061815</v>
      </c>
      <c r="J13" s="62">
        <f t="shared" si="4"/>
        <v>213</v>
      </c>
      <c r="K13" s="10"/>
      <c r="L13" s="3"/>
      <c r="M13" s="46"/>
      <c r="U13" s="3"/>
      <c r="V13" s="46"/>
    </row>
    <row r="14" spans="1:22" ht="15">
      <c r="A14" s="97">
        <v>22</v>
      </c>
      <c r="B14" s="96" t="s">
        <v>22</v>
      </c>
      <c r="C14" s="63">
        <v>186743</v>
      </c>
      <c r="D14" s="63">
        <v>192873</v>
      </c>
      <c r="E14" s="63">
        <v>194776</v>
      </c>
      <c r="F14" s="84">
        <f t="shared" si="0"/>
        <v>0.05452608252369293</v>
      </c>
      <c r="G14" s="84">
        <f t="shared" si="1"/>
        <v>0.04301633796179777</v>
      </c>
      <c r="H14" s="63">
        <f t="shared" si="2"/>
        <v>8033</v>
      </c>
      <c r="I14" s="86">
        <f t="shared" si="3"/>
        <v>0.19565005601831556</v>
      </c>
      <c r="J14" s="62">
        <f t="shared" si="4"/>
        <v>1903</v>
      </c>
      <c r="K14" s="10"/>
      <c r="L14" s="3"/>
      <c r="M14" s="46"/>
      <c r="U14" s="3"/>
      <c r="V14" s="46"/>
    </row>
    <row r="15" spans="1:22" ht="15">
      <c r="A15" s="97">
        <v>23</v>
      </c>
      <c r="B15" s="96" t="s">
        <v>23</v>
      </c>
      <c r="C15" s="63">
        <v>222964</v>
      </c>
      <c r="D15" s="63">
        <v>219150</v>
      </c>
      <c r="E15" s="63">
        <v>226874</v>
      </c>
      <c r="F15" s="84">
        <f t="shared" si="0"/>
        <v>0.06351167724196159</v>
      </c>
      <c r="G15" s="84">
        <f t="shared" si="1"/>
        <v>0.017536463285552823</v>
      </c>
      <c r="H15" s="63">
        <f t="shared" si="2"/>
        <v>3910</v>
      </c>
      <c r="I15" s="86">
        <f t="shared" si="3"/>
        <v>0.09523113644113206</v>
      </c>
      <c r="J15" s="62">
        <f t="shared" si="4"/>
        <v>7724</v>
      </c>
      <c r="K15" s="10"/>
      <c r="L15" s="3"/>
      <c r="M15" s="46"/>
      <c r="U15" s="3"/>
      <c r="V15" s="46"/>
    </row>
    <row r="16" spans="1:22" ht="15">
      <c r="A16" s="97">
        <v>24</v>
      </c>
      <c r="B16" s="96" t="s">
        <v>24</v>
      </c>
      <c r="C16" s="63">
        <v>153790</v>
      </c>
      <c r="D16" s="63">
        <v>142182</v>
      </c>
      <c r="E16" s="63">
        <v>150169</v>
      </c>
      <c r="F16" s="84">
        <f t="shared" si="0"/>
        <v>0.04203868693525098</v>
      </c>
      <c r="G16" s="84">
        <f t="shared" si="1"/>
        <v>-0.023545093959295143</v>
      </c>
      <c r="H16" s="63">
        <f t="shared" si="2"/>
        <v>-3621</v>
      </c>
      <c r="I16" s="86">
        <f t="shared" si="3"/>
        <v>-0.08819231331287447</v>
      </c>
      <c r="J16" s="62">
        <f t="shared" si="4"/>
        <v>7987</v>
      </c>
      <c r="K16" s="10"/>
      <c r="L16" s="3"/>
      <c r="M16" s="46"/>
      <c r="U16" s="3"/>
      <c r="V16" s="46"/>
    </row>
    <row r="17" spans="1:22" ht="15">
      <c r="A17" s="97">
        <v>25</v>
      </c>
      <c r="B17" s="96" t="s">
        <v>25</v>
      </c>
      <c r="C17" s="63">
        <v>376460</v>
      </c>
      <c r="D17" s="63">
        <v>395390</v>
      </c>
      <c r="E17" s="63">
        <v>394791</v>
      </c>
      <c r="F17" s="84">
        <f t="shared" si="0"/>
        <v>0.11051878386254599</v>
      </c>
      <c r="G17" s="84">
        <f t="shared" si="1"/>
        <v>0.048693088243106836</v>
      </c>
      <c r="H17" s="63">
        <f t="shared" si="2"/>
        <v>18331</v>
      </c>
      <c r="I17" s="86">
        <f t="shared" si="3"/>
        <v>0.44646597496224855</v>
      </c>
      <c r="J17" s="62">
        <f t="shared" si="4"/>
        <v>-599</v>
      </c>
      <c r="K17" s="10"/>
      <c r="L17" s="3"/>
      <c r="M17" s="46"/>
      <c r="U17" s="3"/>
      <c r="V17" s="46"/>
    </row>
    <row r="18" spans="1:22" ht="15">
      <c r="A18" s="97">
        <v>26</v>
      </c>
      <c r="B18" s="96" t="s">
        <v>26</v>
      </c>
      <c r="C18" s="63">
        <v>31856</v>
      </c>
      <c r="D18" s="63">
        <v>34650</v>
      </c>
      <c r="E18" s="63">
        <v>34529</v>
      </c>
      <c r="F18" s="84">
        <f t="shared" si="0"/>
        <v>0.009666134962524097</v>
      </c>
      <c r="G18" s="84">
        <f t="shared" si="1"/>
        <v>0.08390883977900553</v>
      </c>
      <c r="H18" s="63">
        <f t="shared" si="2"/>
        <v>2673</v>
      </c>
      <c r="I18" s="86">
        <f t="shared" si="3"/>
        <v>0.0651030249890399</v>
      </c>
      <c r="J18" s="62">
        <f t="shared" si="4"/>
        <v>-121</v>
      </c>
      <c r="K18" s="10"/>
      <c r="L18" s="3"/>
      <c r="M18" s="46"/>
      <c r="U18" s="3"/>
      <c r="V18" s="46"/>
    </row>
    <row r="19" spans="1:22" ht="15">
      <c r="A19" s="97">
        <v>27</v>
      </c>
      <c r="B19" s="96" t="s">
        <v>27</v>
      </c>
      <c r="C19" s="63">
        <v>115105</v>
      </c>
      <c r="D19" s="63">
        <v>123840</v>
      </c>
      <c r="E19" s="63">
        <v>124294</v>
      </c>
      <c r="F19" s="84">
        <f t="shared" si="0"/>
        <v>0.034795174462972284</v>
      </c>
      <c r="G19" s="84">
        <f t="shared" si="1"/>
        <v>0.07983145823378654</v>
      </c>
      <c r="H19" s="63">
        <f t="shared" si="2"/>
        <v>9189</v>
      </c>
      <c r="I19" s="86">
        <f t="shared" si="3"/>
        <v>0.2238053485313459</v>
      </c>
      <c r="J19" s="62">
        <f t="shared" si="4"/>
        <v>454</v>
      </c>
      <c r="K19" s="10"/>
      <c r="L19" s="3"/>
      <c r="M19" s="46"/>
      <c r="U19" s="3"/>
      <c r="V19" s="46"/>
    </row>
    <row r="20" spans="1:22" ht="15">
      <c r="A20" s="97">
        <v>28</v>
      </c>
      <c r="B20" s="96" t="s">
        <v>28</v>
      </c>
      <c r="C20" s="63">
        <v>169135</v>
      </c>
      <c r="D20" s="63">
        <v>139752</v>
      </c>
      <c r="E20" s="63">
        <v>140760</v>
      </c>
      <c r="F20" s="84">
        <f t="shared" si="0"/>
        <v>0.03940470784919609</v>
      </c>
      <c r="G20" s="84">
        <f t="shared" si="1"/>
        <v>-0.1677653945073462</v>
      </c>
      <c r="H20" s="63">
        <f t="shared" si="2"/>
        <v>-28375</v>
      </c>
      <c r="I20" s="86">
        <f t="shared" si="3"/>
        <v>-0.6910955234059136</v>
      </c>
      <c r="J20" s="62">
        <f t="shared" si="4"/>
        <v>1008</v>
      </c>
      <c r="K20" s="10"/>
      <c r="L20" s="3"/>
      <c r="M20" s="46"/>
      <c r="U20" s="3"/>
      <c r="V20" s="46"/>
    </row>
    <row r="21" spans="1:22" ht="15">
      <c r="A21" s="97">
        <v>29</v>
      </c>
      <c r="B21" s="96" t="s">
        <v>29</v>
      </c>
      <c r="C21" s="63">
        <v>148697</v>
      </c>
      <c r="D21" s="63">
        <v>157039</v>
      </c>
      <c r="E21" s="63">
        <v>158250</v>
      </c>
      <c r="F21" s="84">
        <f t="shared" si="0"/>
        <v>0.04430090236668997</v>
      </c>
      <c r="G21" s="84">
        <f t="shared" si="1"/>
        <v>0.06424473930207066</v>
      </c>
      <c r="H21" s="63">
        <f t="shared" si="2"/>
        <v>9553</v>
      </c>
      <c r="I21" s="86">
        <f t="shared" si="3"/>
        <v>0.2326708558624385</v>
      </c>
      <c r="J21" s="62">
        <f t="shared" si="4"/>
        <v>1211</v>
      </c>
      <c r="K21" s="10"/>
      <c r="L21" s="3"/>
      <c r="M21" s="46"/>
      <c r="U21" s="3"/>
      <c r="V21" s="46"/>
    </row>
    <row r="22" spans="1:22" ht="15">
      <c r="A22" s="97">
        <v>30</v>
      </c>
      <c r="B22" s="96" t="s">
        <v>30</v>
      </c>
      <c r="C22" s="63">
        <v>44259</v>
      </c>
      <c r="D22" s="63">
        <v>46871</v>
      </c>
      <c r="E22" s="63">
        <v>47090</v>
      </c>
      <c r="F22" s="84">
        <f t="shared" si="0"/>
        <v>0.013182492843269706</v>
      </c>
      <c r="G22" s="84">
        <f t="shared" si="1"/>
        <v>0.06396439142321336</v>
      </c>
      <c r="H22" s="63">
        <f t="shared" si="2"/>
        <v>2831</v>
      </c>
      <c r="I22" s="86">
        <f t="shared" si="3"/>
        <v>0.068951239709679</v>
      </c>
      <c r="J22" s="62">
        <f t="shared" si="4"/>
        <v>219</v>
      </c>
      <c r="K22" s="10"/>
      <c r="L22" s="3"/>
      <c r="M22" s="46"/>
      <c r="U22" s="3"/>
      <c r="V22" s="46"/>
    </row>
    <row r="23" spans="1:22" ht="15">
      <c r="A23" s="97">
        <v>31</v>
      </c>
      <c r="B23" s="96" t="s">
        <v>31</v>
      </c>
      <c r="C23" s="63">
        <v>163202</v>
      </c>
      <c r="D23" s="63">
        <v>166768</v>
      </c>
      <c r="E23" s="63">
        <v>167793</v>
      </c>
      <c r="F23" s="84">
        <f t="shared" si="0"/>
        <v>0.04697239374921966</v>
      </c>
      <c r="G23" s="84">
        <f t="shared" si="1"/>
        <v>0.02813078271099619</v>
      </c>
      <c r="H23" s="63">
        <f t="shared" si="2"/>
        <v>4591</v>
      </c>
      <c r="I23" s="86">
        <f t="shared" si="3"/>
        <v>0.11181742900287399</v>
      </c>
      <c r="J23" s="62">
        <f t="shared" si="4"/>
        <v>1025</v>
      </c>
      <c r="K23" s="10"/>
      <c r="U23" s="3"/>
      <c r="V23" s="31"/>
    </row>
    <row r="24" spans="1:22" ht="15">
      <c r="A24" s="97">
        <v>32</v>
      </c>
      <c r="B24" s="96" t="s">
        <v>32</v>
      </c>
      <c r="C24" s="63">
        <v>50006</v>
      </c>
      <c r="D24" s="63">
        <v>53927</v>
      </c>
      <c r="E24" s="63">
        <v>53928</v>
      </c>
      <c r="F24" s="84">
        <f t="shared" si="0"/>
        <v>0.015096739733528323</v>
      </c>
      <c r="G24" s="84">
        <f t="shared" si="1"/>
        <v>0.07843058832940047</v>
      </c>
      <c r="H24" s="63">
        <f t="shared" si="2"/>
        <v>3922</v>
      </c>
      <c r="I24" s="86">
        <f t="shared" si="3"/>
        <v>0.09552340591358566</v>
      </c>
      <c r="J24" s="62">
        <f t="shared" si="4"/>
        <v>1</v>
      </c>
      <c r="K24" s="10"/>
      <c r="U24" s="3"/>
      <c r="V24" s="11"/>
    </row>
    <row r="25" spans="1:22" ht="15" thickBot="1">
      <c r="A25" s="97">
        <v>33</v>
      </c>
      <c r="B25" s="96" t="s">
        <v>33</v>
      </c>
      <c r="C25" s="63">
        <v>146566</v>
      </c>
      <c r="D25" s="63">
        <v>166015</v>
      </c>
      <c r="E25" s="63">
        <v>165200</v>
      </c>
      <c r="F25" s="84">
        <f t="shared" si="0"/>
        <v>0.04624650281818126</v>
      </c>
      <c r="G25" s="84">
        <f t="shared" si="1"/>
        <v>0.12713726239373388</v>
      </c>
      <c r="H25" s="63">
        <f t="shared" si="2"/>
        <v>18634</v>
      </c>
      <c r="I25" s="86">
        <f t="shared" si="3"/>
        <v>0.453845779141702</v>
      </c>
      <c r="J25" s="62">
        <f t="shared" si="4"/>
        <v>-815</v>
      </c>
      <c r="K25" s="10"/>
      <c r="U25" s="3"/>
      <c r="V25" s="11"/>
    </row>
    <row r="26" spans="1:29" s="12" customFormat="1" ht="15" thickBot="1">
      <c r="A26" s="87" t="s">
        <v>255</v>
      </c>
      <c r="B26" s="88"/>
      <c r="C26" s="90">
        <v>3531104</v>
      </c>
      <c r="D26" s="90">
        <v>3555993</v>
      </c>
      <c r="E26" s="90">
        <v>3572162</v>
      </c>
      <c r="F26" s="91">
        <f t="shared" si="0"/>
        <v>1</v>
      </c>
      <c r="G26" s="91">
        <f t="shared" si="1"/>
        <v>0.011627524989351773</v>
      </c>
      <c r="H26" s="90">
        <f t="shared" si="2"/>
        <v>41058</v>
      </c>
      <c r="I26" s="92">
        <f t="shared" si="3"/>
        <v>1</v>
      </c>
      <c r="J26" s="89">
        <f t="shared" si="4"/>
        <v>16169</v>
      </c>
      <c r="K26" s="11"/>
      <c r="L26" s="35"/>
      <c r="M26" s="35"/>
      <c r="N26" s="35"/>
      <c r="U26" s="3"/>
      <c r="V26" s="11"/>
      <c r="W26" s="35"/>
      <c r="X26" s="35"/>
      <c r="Y26" s="35"/>
      <c r="Z26" s="35"/>
      <c r="AA26" s="35"/>
      <c r="AB26" s="35"/>
      <c r="AC26" s="35"/>
    </row>
    <row r="27" spans="3:22" ht="15">
      <c r="C27" s="14"/>
      <c r="E27" s="14"/>
      <c r="F27" s="15"/>
      <c r="H27" s="23"/>
      <c r="I27" s="22"/>
      <c r="K27" s="11"/>
      <c r="U27" s="3"/>
      <c r="V27" s="11"/>
    </row>
    <row r="28" spans="11:22" ht="15">
      <c r="K28" s="11"/>
      <c r="U28" s="3"/>
      <c r="V28" s="11"/>
    </row>
    <row r="29" spans="11:22" ht="15">
      <c r="K29" s="11"/>
      <c r="U29" s="3"/>
      <c r="V29" s="11"/>
    </row>
    <row r="30" spans="2:11" ht="15">
      <c r="B30" s="10"/>
      <c r="C30" s="10"/>
      <c r="K30" s="11"/>
    </row>
    <row r="31" spans="2:11" ht="15">
      <c r="B31" s="10"/>
      <c r="C31" s="10"/>
      <c r="K31" s="11"/>
    </row>
    <row r="32" spans="2:11" ht="15">
      <c r="B32" s="10"/>
      <c r="C32" s="10"/>
      <c r="K32" s="11"/>
    </row>
    <row r="33" spans="2:11" ht="15">
      <c r="B33" s="44"/>
      <c r="C33" s="10"/>
      <c r="K33" s="11"/>
    </row>
    <row r="34" spans="2:11" ht="15">
      <c r="B34" s="10"/>
      <c r="C34" s="10"/>
      <c r="K34" s="11"/>
    </row>
    <row r="35" spans="2:11" ht="15">
      <c r="B35" s="10"/>
      <c r="C35" s="10"/>
      <c r="K35" s="11"/>
    </row>
    <row r="36" spans="2:11" ht="15">
      <c r="B36" s="10"/>
      <c r="C36" s="10"/>
      <c r="K36" s="10"/>
    </row>
    <row r="37" ht="15">
      <c r="K37" s="10"/>
    </row>
    <row r="38" ht="15">
      <c r="K38" s="10"/>
    </row>
    <row r="39" ht="15">
      <c r="K39" s="10"/>
    </row>
    <row r="40" ht="15">
      <c r="K40" s="10"/>
    </row>
    <row r="41" ht="15">
      <c r="K41" s="10"/>
    </row>
    <row r="42" ht="15">
      <c r="K42" s="10"/>
    </row>
    <row r="43" ht="15">
      <c r="K43" s="10"/>
    </row>
    <row r="44" ht="15">
      <c r="K44" s="10"/>
    </row>
    <row r="45" ht="15">
      <c r="K45" s="10"/>
    </row>
    <row r="46" ht="15">
      <c r="K46" s="10"/>
    </row>
    <row r="47" ht="15">
      <c r="K47" s="10"/>
    </row>
    <row r="48" ht="15">
      <c r="K48" s="10"/>
    </row>
    <row r="49" ht="15">
      <c r="K49" s="10"/>
    </row>
    <row r="50" ht="15">
      <c r="K50" s="10"/>
    </row>
    <row r="51" ht="15">
      <c r="K51" s="10"/>
    </row>
    <row r="52" ht="15">
      <c r="K52" s="10"/>
    </row>
    <row r="53" ht="15">
      <c r="K53" s="10"/>
    </row>
    <row r="54" ht="15">
      <c r="K54" s="10"/>
    </row>
    <row r="55" ht="15">
      <c r="K55" s="10"/>
    </row>
    <row r="56" ht="15">
      <c r="K56" s="10"/>
    </row>
    <row r="57" ht="15">
      <c r="K57" s="10"/>
    </row>
    <row r="58" ht="15">
      <c r="K58" s="10"/>
    </row>
    <row r="59" ht="15">
      <c r="K59" s="10"/>
    </row>
    <row r="60" ht="15">
      <c r="K60" s="10"/>
    </row>
    <row r="61" ht="15">
      <c r="K61" s="10"/>
    </row>
    <row r="62" ht="15">
      <c r="K62" s="10"/>
    </row>
    <row r="63" ht="15">
      <c r="K63" s="10"/>
    </row>
    <row r="64" ht="15">
      <c r="K64" s="10"/>
    </row>
    <row r="65" ht="15">
      <c r="K65" s="10"/>
    </row>
    <row r="66" ht="15">
      <c r="K66" s="10"/>
    </row>
    <row r="67" ht="15">
      <c r="K67" s="10"/>
    </row>
    <row r="68" ht="15">
      <c r="K68" s="10"/>
    </row>
    <row r="69" ht="15">
      <c r="K69" s="10"/>
    </row>
    <row r="70" ht="15">
      <c r="K70" s="10"/>
    </row>
    <row r="71" ht="15">
      <c r="K71" s="10"/>
    </row>
    <row r="72" ht="15">
      <c r="K72" s="10"/>
    </row>
    <row r="73" ht="15">
      <c r="K73" s="10"/>
    </row>
    <row r="74" ht="15">
      <c r="K74" s="10"/>
    </row>
    <row r="75" ht="15">
      <c r="K75" s="10"/>
    </row>
    <row r="76" ht="15">
      <c r="K76" s="10"/>
    </row>
    <row r="77" ht="15">
      <c r="K77" s="10"/>
    </row>
    <row r="78" ht="15">
      <c r="K78" s="10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95"/>
  <sheetViews>
    <sheetView workbookViewId="0" topLeftCell="A1">
      <pane ySplit="1" topLeftCell="A2" activePane="bottomLeft" state="frozen"/>
      <selection pane="bottomLeft" activeCell="B89" sqref="A2:B89"/>
    </sheetView>
  </sheetViews>
  <sheetFormatPr defaultColWidth="9.140625" defaultRowHeight="15"/>
  <cols>
    <col min="1" max="1" width="13.7109375" style="8" bestFit="1" customWidth="1"/>
    <col min="2" max="2" width="34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7.8515625" style="8" customWidth="1"/>
    <col min="7" max="7" width="27.140625" style="8" customWidth="1"/>
    <col min="8" max="8" width="26.421875" style="8" customWidth="1"/>
    <col min="9" max="9" width="20.421875" style="8" customWidth="1"/>
    <col min="10" max="10" width="23.421875" style="8" customWidth="1"/>
    <col min="11" max="11" width="9.140625" style="8" customWidth="1"/>
    <col min="12" max="12" width="9.140625" style="10" customWidth="1"/>
    <col min="13" max="13" width="42.8515625" style="10" bestFit="1" customWidth="1"/>
    <col min="14" max="15" width="9.140625" style="10" customWidth="1"/>
    <col min="16" max="21" width="9.140625" style="8" customWidth="1"/>
    <col min="22" max="22" width="32.140625" style="8" bestFit="1" customWidth="1"/>
    <col min="23" max="16384" width="9.140625" style="8" customWidth="1"/>
  </cols>
  <sheetData>
    <row r="1" spans="1:10" ht="29.5" thickBot="1">
      <c r="A1" s="16" t="s">
        <v>1</v>
      </c>
      <c r="B1" s="7" t="s">
        <v>91</v>
      </c>
      <c r="C1" s="4">
        <v>41730</v>
      </c>
      <c r="D1" s="4">
        <v>42064</v>
      </c>
      <c r="E1" s="4">
        <v>42095</v>
      </c>
      <c r="F1" s="1" t="s">
        <v>268</v>
      </c>
      <c r="G1" s="1" t="s">
        <v>273</v>
      </c>
      <c r="H1" s="1" t="s">
        <v>274</v>
      </c>
      <c r="I1" s="1" t="s">
        <v>271</v>
      </c>
      <c r="J1" s="39" t="s">
        <v>275</v>
      </c>
    </row>
    <row r="2" spans="1:14" ht="15">
      <c r="A2" s="93">
        <v>1</v>
      </c>
      <c r="B2" s="94" t="s">
        <v>2</v>
      </c>
      <c r="C2" s="81">
        <v>14209</v>
      </c>
      <c r="D2" s="81">
        <v>15249</v>
      </c>
      <c r="E2" s="81">
        <v>15502</v>
      </c>
      <c r="F2" s="83">
        <f aca="true" t="shared" si="0" ref="F2:F33">E2/$E$90</f>
        <v>0.009109376570062928</v>
      </c>
      <c r="G2" s="83">
        <f aca="true" t="shared" si="1" ref="G2:G33">(E2-C2)/C2</f>
        <v>0.09099866281933985</v>
      </c>
      <c r="H2" s="82">
        <f aca="true" t="shared" si="2" ref="H2:H33">E2-C2</f>
        <v>1293</v>
      </c>
      <c r="I2" s="85">
        <f>H2/$H$90</f>
        <v>0.01582851826461659</v>
      </c>
      <c r="J2" s="81">
        <f aca="true" t="shared" si="3" ref="J2:J33">E2-D2</f>
        <v>253</v>
      </c>
      <c r="M2" s="77"/>
      <c r="N2" s="80"/>
    </row>
    <row r="3" spans="1:14" ht="15">
      <c r="A3" s="95">
        <v>2</v>
      </c>
      <c r="B3" s="96" t="s">
        <v>3</v>
      </c>
      <c r="C3" s="62">
        <v>2299</v>
      </c>
      <c r="D3" s="62">
        <v>2480</v>
      </c>
      <c r="E3" s="62">
        <v>2918</v>
      </c>
      <c r="F3" s="84">
        <f t="shared" si="0"/>
        <v>0.0017146923514026336</v>
      </c>
      <c r="G3" s="84">
        <f t="shared" si="1"/>
        <v>0.26924749891257066</v>
      </c>
      <c r="H3" s="63">
        <f t="shared" si="2"/>
        <v>619</v>
      </c>
      <c r="I3" s="86">
        <f aca="true" t="shared" si="4" ref="I3:I66">H3/$H$90</f>
        <v>0.007577612378807169</v>
      </c>
      <c r="J3" s="62">
        <f t="shared" si="3"/>
        <v>438</v>
      </c>
      <c r="M3" s="77"/>
      <c r="N3" s="80"/>
    </row>
    <row r="4" spans="1:14" ht="15">
      <c r="A4" s="95">
        <v>3</v>
      </c>
      <c r="B4" s="96" t="s">
        <v>4</v>
      </c>
      <c r="C4" s="62">
        <v>1160</v>
      </c>
      <c r="D4" s="62">
        <v>1152</v>
      </c>
      <c r="E4" s="62">
        <v>1157</v>
      </c>
      <c r="F4" s="84">
        <f t="shared" si="0"/>
        <v>0.0006798831564677338</v>
      </c>
      <c r="G4" s="84">
        <f t="shared" si="1"/>
        <v>-0.002586206896551724</v>
      </c>
      <c r="H4" s="63">
        <f t="shared" si="2"/>
        <v>-3</v>
      </c>
      <c r="I4" s="86">
        <f t="shared" si="4"/>
        <v>-3.6725100381941046E-05</v>
      </c>
      <c r="J4" s="62">
        <f t="shared" si="3"/>
        <v>5</v>
      </c>
      <c r="M4" s="77"/>
      <c r="N4" s="80"/>
    </row>
    <row r="5" spans="1:14" ht="15">
      <c r="A5" s="95">
        <v>5</v>
      </c>
      <c r="B5" s="96" t="s">
        <v>5</v>
      </c>
      <c r="C5" s="62">
        <v>718</v>
      </c>
      <c r="D5" s="62">
        <v>690</v>
      </c>
      <c r="E5" s="62">
        <v>677</v>
      </c>
      <c r="F5" s="84">
        <f t="shared" si="0"/>
        <v>0.00039782272854680707</v>
      </c>
      <c r="G5" s="84">
        <f t="shared" si="1"/>
        <v>-0.057103064066852366</v>
      </c>
      <c r="H5" s="63">
        <f t="shared" si="2"/>
        <v>-41</v>
      </c>
      <c r="I5" s="86">
        <f t="shared" si="4"/>
        <v>-0.000501909705219861</v>
      </c>
      <c r="J5" s="62">
        <f t="shared" si="3"/>
        <v>-13</v>
      </c>
      <c r="M5" s="77"/>
      <c r="N5" s="80"/>
    </row>
    <row r="6" spans="1:14" ht="15.75" customHeight="1">
      <c r="A6" s="95">
        <v>6</v>
      </c>
      <c r="B6" s="96" t="s">
        <v>6</v>
      </c>
      <c r="C6" s="62">
        <v>52</v>
      </c>
      <c r="D6" s="62">
        <v>50</v>
      </c>
      <c r="E6" s="62">
        <v>51</v>
      </c>
      <c r="F6" s="84">
        <f t="shared" si="0"/>
        <v>2.996892046659846E-05</v>
      </c>
      <c r="G6" s="84">
        <f t="shared" si="1"/>
        <v>-0.019230769230769232</v>
      </c>
      <c r="H6" s="63">
        <f t="shared" si="2"/>
        <v>-1</v>
      </c>
      <c r="I6" s="86">
        <f t="shared" si="4"/>
        <v>-1.2241700127313682E-05</v>
      </c>
      <c r="J6" s="62">
        <f t="shared" si="3"/>
        <v>1</v>
      </c>
      <c r="M6" s="77"/>
      <c r="N6" s="80"/>
    </row>
    <row r="7" spans="1:14" ht="15">
      <c r="A7" s="95">
        <v>7</v>
      </c>
      <c r="B7" s="96" t="s">
        <v>7</v>
      </c>
      <c r="C7" s="62">
        <v>901</v>
      </c>
      <c r="D7" s="62">
        <v>890</v>
      </c>
      <c r="E7" s="62">
        <v>893</v>
      </c>
      <c r="F7" s="84">
        <f t="shared" si="0"/>
        <v>0.0005247499211112241</v>
      </c>
      <c r="G7" s="84">
        <f t="shared" si="1"/>
        <v>-0.008879023307436182</v>
      </c>
      <c r="H7" s="63">
        <f t="shared" si="2"/>
        <v>-8</v>
      </c>
      <c r="I7" s="86">
        <f t="shared" si="4"/>
        <v>-9.793360101850946E-05</v>
      </c>
      <c r="J7" s="62">
        <f t="shared" si="3"/>
        <v>3</v>
      </c>
      <c r="M7" s="77"/>
      <c r="N7" s="80"/>
    </row>
    <row r="8" spans="1:14" ht="15">
      <c r="A8" s="95">
        <v>8</v>
      </c>
      <c r="B8" s="96" t="s">
        <v>8</v>
      </c>
      <c r="C8" s="62">
        <v>4617</v>
      </c>
      <c r="D8" s="62">
        <v>4491</v>
      </c>
      <c r="E8" s="62">
        <v>4589</v>
      </c>
      <c r="F8" s="84">
        <f t="shared" si="0"/>
        <v>0.00269661521610236</v>
      </c>
      <c r="G8" s="84">
        <f t="shared" si="1"/>
        <v>-0.006064544076239983</v>
      </c>
      <c r="H8" s="63">
        <f t="shared" si="2"/>
        <v>-28</v>
      </c>
      <c r="I8" s="86">
        <f t="shared" si="4"/>
        <v>-0.00034276760356478307</v>
      </c>
      <c r="J8" s="62">
        <f t="shared" si="3"/>
        <v>98</v>
      </c>
      <c r="M8" s="77"/>
      <c r="N8" s="80"/>
    </row>
    <row r="9" spans="1:14" ht="15">
      <c r="A9" s="95">
        <v>9</v>
      </c>
      <c r="B9" s="96" t="s">
        <v>9</v>
      </c>
      <c r="C9" s="62">
        <v>397</v>
      </c>
      <c r="D9" s="62">
        <v>447</v>
      </c>
      <c r="E9" s="62">
        <v>446</v>
      </c>
      <c r="F9" s="84">
        <f t="shared" si="0"/>
        <v>0.0002620811476098611</v>
      </c>
      <c r="G9" s="84">
        <f t="shared" si="1"/>
        <v>0.12342569269521411</v>
      </c>
      <c r="H9" s="63">
        <f t="shared" si="2"/>
        <v>49</v>
      </c>
      <c r="I9" s="86">
        <f t="shared" si="4"/>
        <v>0.0005998433062383704</v>
      </c>
      <c r="J9" s="62">
        <f t="shared" si="3"/>
        <v>-1</v>
      </c>
      <c r="M9" s="77"/>
      <c r="N9" s="80"/>
    </row>
    <row r="10" spans="1:14" ht="15">
      <c r="A10" s="97">
        <v>10</v>
      </c>
      <c r="B10" s="96" t="s">
        <v>10</v>
      </c>
      <c r="C10" s="63">
        <v>41287</v>
      </c>
      <c r="D10" s="63">
        <v>41441</v>
      </c>
      <c r="E10" s="63">
        <v>41654</v>
      </c>
      <c r="F10" s="84">
        <f t="shared" si="0"/>
        <v>0.02447696888462142</v>
      </c>
      <c r="G10" s="84">
        <f t="shared" si="1"/>
        <v>0.008888996536440041</v>
      </c>
      <c r="H10" s="63">
        <f t="shared" si="2"/>
        <v>367</v>
      </c>
      <c r="I10" s="86">
        <f t="shared" si="4"/>
        <v>0.004492703946724121</v>
      </c>
      <c r="J10" s="62">
        <f t="shared" si="3"/>
        <v>213</v>
      </c>
      <c r="M10" s="77"/>
      <c r="N10" s="80"/>
    </row>
    <row r="11" spans="1:22" ht="15">
      <c r="A11" s="97">
        <v>11</v>
      </c>
      <c r="B11" s="96" t="s">
        <v>11</v>
      </c>
      <c r="C11" s="63">
        <v>642</v>
      </c>
      <c r="D11" s="63">
        <v>633</v>
      </c>
      <c r="E11" s="63">
        <v>637</v>
      </c>
      <c r="F11" s="84">
        <f t="shared" si="0"/>
        <v>0.0003743176928867298</v>
      </c>
      <c r="G11" s="84">
        <f t="shared" si="1"/>
        <v>-0.00778816199376947</v>
      </c>
      <c r="H11" s="63">
        <f t="shared" si="2"/>
        <v>-5</v>
      </c>
      <c r="I11" s="86">
        <f t="shared" si="4"/>
        <v>-6.12085006365684E-05</v>
      </c>
      <c r="J11" s="62">
        <f t="shared" si="3"/>
        <v>4</v>
      </c>
      <c r="M11" s="77"/>
      <c r="N11" s="80"/>
      <c r="V11" s="28"/>
    </row>
    <row r="12" spans="1:22" ht="15">
      <c r="A12" s="97">
        <v>12</v>
      </c>
      <c r="B12" s="96" t="s">
        <v>12</v>
      </c>
      <c r="C12" s="63">
        <v>47</v>
      </c>
      <c r="D12" s="63">
        <v>43</v>
      </c>
      <c r="E12" s="63">
        <v>43</v>
      </c>
      <c r="F12" s="84">
        <f t="shared" si="0"/>
        <v>2.5267913334583016E-05</v>
      </c>
      <c r="G12" s="84">
        <f t="shared" si="1"/>
        <v>-0.0851063829787234</v>
      </c>
      <c r="H12" s="63">
        <f t="shared" si="2"/>
        <v>-4</v>
      </c>
      <c r="I12" s="86">
        <f t="shared" si="4"/>
        <v>-4.896680050925473E-05</v>
      </c>
      <c r="J12" s="62">
        <f t="shared" si="3"/>
        <v>0</v>
      </c>
      <c r="V12" s="28"/>
    </row>
    <row r="13" spans="1:22" ht="15">
      <c r="A13" s="97">
        <v>13</v>
      </c>
      <c r="B13" s="96" t="s">
        <v>13</v>
      </c>
      <c r="C13" s="63">
        <v>17922</v>
      </c>
      <c r="D13" s="63">
        <v>17192</v>
      </c>
      <c r="E13" s="63">
        <v>17195</v>
      </c>
      <c r="F13" s="84">
        <f t="shared" si="0"/>
        <v>0.010104227204375697</v>
      </c>
      <c r="G13" s="84">
        <f t="shared" si="1"/>
        <v>-0.0405646691217498</v>
      </c>
      <c r="H13" s="63">
        <f t="shared" si="2"/>
        <v>-727</v>
      </c>
      <c r="I13" s="86">
        <f t="shared" si="4"/>
        <v>-0.008899715992557046</v>
      </c>
      <c r="J13" s="62">
        <f t="shared" si="3"/>
        <v>3</v>
      </c>
      <c r="M13" s="3"/>
      <c r="N13" s="11"/>
      <c r="V13" s="28"/>
    </row>
    <row r="14" spans="1:22" ht="15">
      <c r="A14" s="97">
        <v>14</v>
      </c>
      <c r="B14" s="96" t="s">
        <v>14</v>
      </c>
      <c r="C14" s="63">
        <v>34444</v>
      </c>
      <c r="D14" s="63">
        <v>33990</v>
      </c>
      <c r="E14" s="63">
        <v>34053</v>
      </c>
      <c r="F14" s="84">
        <f t="shared" si="0"/>
        <v>0.020010424483315244</v>
      </c>
      <c r="G14" s="84">
        <f t="shared" si="1"/>
        <v>-0.011351759377540356</v>
      </c>
      <c r="H14" s="63">
        <f t="shared" si="2"/>
        <v>-391</v>
      </c>
      <c r="I14" s="86">
        <f t="shared" si="4"/>
        <v>-0.004786504749779649</v>
      </c>
      <c r="J14" s="62">
        <f t="shared" si="3"/>
        <v>63</v>
      </c>
      <c r="M14" s="3"/>
      <c r="N14" s="11"/>
      <c r="V14" s="28"/>
    </row>
    <row r="15" spans="1:22" ht="15">
      <c r="A15" s="97">
        <v>15</v>
      </c>
      <c r="B15" s="96" t="s">
        <v>15</v>
      </c>
      <c r="C15" s="63">
        <v>6834</v>
      </c>
      <c r="D15" s="63">
        <v>6672</v>
      </c>
      <c r="E15" s="63">
        <v>6685</v>
      </c>
      <c r="F15" s="84">
        <f t="shared" si="0"/>
        <v>0.003928279084690406</v>
      </c>
      <c r="G15" s="84">
        <f t="shared" si="1"/>
        <v>-0.021802750951126718</v>
      </c>
      <c r="H15" s="63">
        <f t="shared" si="2"/>
        <v>-149</v>
      </c>
      <c r="I15" s="86">
        <f t="shared" si="4"/>
        <v>-0.0018240133189697386</v>
      </c>
      <c r="J15" s="62">
        <f t="shared" si="3"/>
        <v>13</v>
      </c>
      <c r="M15" s="3"/>
      <c r="N15" s="11"/>
      <c r="V15" s="28"/>
    </row>
    <row r="16" spans="1:22" ht="15">
      <c r="A16" s="97">
        <v>16</v>
      </c>
      <c r="B16" s="96" t="s">
        <v>16</v>
      </c>
      <c r="C16" s="63">
        <v>10788</v>
      </c>
      <c r="D16" s="63">
        <v>10591</v>
      </c>
      <c r="E16" s="63">
        <v>10699</v>
      </c>
      <c r="F16" s="84">
        <f t="shared" si="0"/>
        <v>0.006287009413179156</v>
      </c>
      <c r="G16" s="84">
        <f t="shared" si="1"/>
        <v>-0.00824990730441231</v>
      </c>
      <c r="H16" s="63">
        <f t="shared" si="2"/>
        <v>-89</v>
      </c>
      <c r="I16" s="86">
        <f t="shared" si="4"/>
        <v>-0.0010895113113309177</v>
      </c>
      <c r="J16" s="62">
        <f t="shared" si="3"/>
        <v>108</v>
      </c>
      <c r="M16" s="3"/>
      <c r="N16" s="11"/>
      <c r="V16" s="28"/>
    </row>
    <row r="17" spans="1:22" ht="15">
      <c r="A17" s="97">
        <v>17</v>
      </c>
      <c r="B17" s="96" t="s">
        <v>17</v>
      </c>
      <c r="C17" s="63">
        <v>2180</v>
      </c>
      <c r="D17" s="63">
        <v>2286</v>
      </c>
      <c r="E17" s="63">
        <v>2295</v>
      </c>
      <c r="F17" s="84">
        <f t="shared" si="0"/>
        <v>0.0013486014209969307</v>
      </c>
      <c r="G17" s="84">
        <f t="shared" si="1"/>
        <v>0.052752293577981654</v>
      </c>
      <c r="H17" s="63">
        <f t="shared" si="2"/>
        <v>115</v>
      </c>
      <c r="I17" s="86">
        <f t="shared" si="4"/>
        <v>0.0014077955146410733</v>
      </c>
      <c r="J17" s="62">
        <f t="shared" si="3"/>
        <v>9</v>
      </c>
      <c r="M17" s="3"/>
      <c r="N17" s="11"/>
      <c r="V17" s="28"/>
    </row>
    <row r="18" spans="1:22" ht="15">
      <c r="A18" s="97">
        <v>18</v>
      </c>
      <c r="B18" s="96" t="s">
        <v>18</v>
      </c>
      <c r="C18" s="63">
        <v>9137</v>
      </c>
      <c r="D18" s="63">
        <v>8781</v>
      </c>
      <c r="E18" s="63">
        <v>8783</v>
      </c>
      <c r="F18" s="84">
        <f t="shared" si="0"/>
        <v>0.005161118205061457</v>
      </c>
      <c r="G18" s="84">
        <f t="shared" si="1"/>
        <v>-0.03874357009959505</v>
      </c>
      <c r="H18" s="63">
        <f t="shared" si="2"/>
        <v>-354</v>
      </c>
      <c r="I18" s="86">
        <f t="shared" si="4"/>
        <v>-0.004333561845069043</v>
      </c>
      <c r="J18" s="62">
        <f t="shared" si="3"/>
        <v>2</v>
      </c>
      <c r="M18" s="3"/>
      <c r="N18" s="11"/>
      <c r="V18" s="28"/>
    </row>
    <row r="19" spans="1:22" ht="15">
      <c r="A19" s="97">
        <v>19</v>
      </c>
      <c r="B19" s="96" t="s">
        <v>19</v>
      </c>
      <c r="C19" s="63">
        <v>326</v>
      </c>
      <c r="D19" s="63">
        <v>314</v>
      </c>
      <c r="E19" s="63">
        <v>317</v>
      </c>
      <c r="F19" s="84">
        <f t="shared" si="0"/>
        <v>0.00018627740760611202</v>
      </c>
      <c r="G19" s="84">
        <f t="shared" si="1"/>
        <v>-0.027607361963190184</v>
      </c>
      <c r="H19" s="63">
        <f t="shared" si="2"/>
        <v>-9</v>
      </c>
      <c r="I19" s="86">
        <f t="shared" si="4"/>
        <v>-0.00011017530114582313</v>
      </c>
      <c r="J19" s="62">
        <f t="shared" si="3"/>
        <v>3</v>
      </c>
      <c r="M19" s="3"/>
      <c r="N19" s="11"/>
      <c r="V19" s="28"/>
    </row>
    <row r="20" spans="1:22" ht="15">
      <c r="A20" s="97">
        <v>20</v>
      </c>
      <c r="B20" s="96" t="s">
        <v>20</v>
      </c>
      <c r="C20" s="63">
        <v>4201</v>
      </c>
      <c r="D20" s="63">
        <v>4319</v>
      </c>
      <c r="E20" s="63">
        <v>4336</v>
      </c>
      <c r="F20" s="84">
        <f t="shared" si="0"/>
        <v>0.0025479458655523713</v>
      </c>
      <c r="G20" s="84">
        <f t="shared" si="1"/>
        <v>0.03213520590335634</v>
      </c>
      <c r="H20" s="63">
        <f t="shared" si="2"/>
        <v>135</v>
      </c>
      <c r="I20" s="86">
        <f t="shared" si="4"/>
        <v>0.001652629517187347</v>
      </c>
      <c r="J20" s="62">
        <f t="shared" si="3"/>
        <v>17</v>
      </c>
      <c r="M20" s="3"/>
      <c r="N20" s="11"/>
      <c r="V20" s="28"/>
    </row>
    <row r="21" spans="1:14" ht="15">
      <c r="A21" s="97">
        <v>21</v>
      </c>
      <c r="B21" s="96" t="s">
        <v>21</v>
      </c>
      <c r="C21" s="63">
        <v>309</v>
      </c>
      <c r="D21" s="63">
        <v>313</v>
      </c>
      <c r="E21" s="63">
        <v>320</v>
      </c>
      <c r="F21" s="84">
        <f t="shared" si="0"/>
        <v>0.0001880402852806178</v>
      </c>
      <c r="G21" s="84">
        <f t="shared" si="1"/>
        <v>0.03559870550161812</v>
      </c>
      <c r="H21" s="63">
        <f t="shared" si="2"/>
        <v>11</v>
      </c>
      <c r="I21" s="86">
        <f t="shared" si="4"/>
        <v>0.0001346587014004505</v>
      </c>
      <c r="J21" s="62">
        <f t="shared" si="3"/>
        <v>7</v>
      </c>
      <c r="M21" s="3"/>
      <c r="N21" s="11"/>
    </row>
    <row r="22" spans="1:14" ht="15">
      <c r="A22" s="97">
        <v>22</v>
      </c>
      <c r="B22" s="96" t="s">
        <v>22</v>
      </c>
      <c r="C22" s="63">
        <v>12290</v>
      </c>
      <c r="D22" s="63">
        <v>12478</v>
      </c>
      <c r="E22" s="63">
        <v>12563</v>
      </c>
      <c r="F22" s="84">
        <f t="shared" si="0"/>
        <v>0.007382344074938755</v>
      </c>
      <c r="G22" s="84">
        <f t="shared" si="1"/>
        <v>0.022213181448331978</v>
      </c>
      <c r="H22" s="63">
        <f t="shared" si="2"/>
        <v>273</v>
      </c>
      <c r="I22" s="86">
        <f t="shared" si="4"/>
        <v>0.003341984134756635</v>
      </c>
      <c r="J22" s="62">
        <f t="shared" si="3"/>
        <v>85</v>
      </c>
      <c r="M22" s="3"/>
      <c r="N22" s="11"/>
    </row>
    <row r="23" spans="1:10" ht="15">
      <c r="A23" s="97">
        <v>23</v>
      </c>
      <c r="B23" s="96" t="s">
        <v>23</v>
      </c>
      <c r="C23" s="63">
        <v>13269</v>
      </c>
      <c r="D23" s="63">
        <v>13401</v>
      </c>
      <c r="E23" s="63">
        <v>13577</v>
      </c>
      <c r="F23" s="84">
        <f t="shared" si="0"/>
        <v>0.007978196728921713</v>
      </c>
      <c r="G23" s="84">
        <f t="shared" si="1"/>
        <v>0.023211997889818373</v>
      </c>
      <c r="H23" s="63">
        <f t="shared" si="2"/>
        <v>308</v>
      </c>
      <c r="I23" s="86">
        <f t="shared" si="4"/>
        <v>0.003770443639212614</v>
      </c>
      <c r="J23" s="62">
        <f t="shared" si="3"/>
        <v>176</v>
      </c>
    </row>
    <row r="24" spans="1:10" ht="15">
      <c r="A24" s="97">
        <v>24</v>
      </c>
      <c r="B24" s="96" t="s">
        <v>24</v>
      </c>
      <c r="C24" s="63">
        <v>8096</v>
      </c>
      <c r="D24" s="63">
        <v>7702</v>
      </c>
      <c r="E24" s="63">
        <v>7707</v>
      </c>
      <c r="F24" s="84">
        <f t="shared" si="0"/>
        <v>0.004528832745805379</v>
      </c>
      <c r="G24" s="84">
        <f t="shared" si="1"/>
        <v>-0.048048418972332016</v>
      </c>
      <c r="H24" s="63">
        <f t="shared" si="2"/>
        <v>-389</v>
      </c>
      <c r="I24" s="86">
        <f t="shared" si="4"/>
        <v>-0.004762021349525022</v>
      </c>
      <c r="J24" s="62">
        <f t="shared" si="3"/>
        <v>5</v>
      </c>
    </row>
    <row r="25" spans="1:10" ht="15">
      <c r="A25" s="97">
        <v>25</v>
      </c>
      <c r="B25" s="96" t="s">
        <v>25</v>
      </c>
      <c r="C25" s="63">
        <v>31773</v>
      </c>
      <c r="D25" s="63">
        <v>34963</v>
      </c>
      <c r="E25" s="63">
        <v>35181</v>
      </c>
      <c r="F25" s="84">
        <f t="shared" si="0"/>
        <v>0.02067326648892942</v>
      </c>
      <c r="G25" s="84">
        <f t="shared" si="1"/>
        <v>0.10726088188084222</v>
      </c>
      <c r="H25" s="63">
        <f t="shared" si="2"/>
        <v>3408</v>
      </c>
      <c r="I25" s="86">
        <f t="shared" si="4"/>
        <v>0.041719714033885025</v>
      </c>
      <c r="J25" s="62">
        <f t="shared" si="3"/>
        <v>218</v>
      </c>
    </row>
    <row r="26" spans="1:10" ht="15">
      <c r="A26" s="97">
        <v>26</v>
      </c>
      <c r="B26" s="96" t="s">
        <v>26</v>
      </c>
      <c r="C26" s="63">
        <v>1664</v>
      </c>
      <c r="D26" s="63">
        <v>1661</v>
      </c>
      <c r="E26" s="63">
        <v>1658</v>
      </c>
      <c r="F26" s="84">
        <f t="shared" si="0"/>
        <v>0.000974283728110201</v>
      </c>
      <c r="G26" s="84">
        <f t="shared" si="1"/>
        <v>-0.003605769230769231</v>
      </c>
      <c r="H26" s="63">
        <f t="shared" si="2"/>
        <v>-6</v>
      </c>
      <c r="I26" s="86">
        <f t="shared" si="4"/>
        <v>-7.345020076388209E-05</v>
      </c>
      <c r="J26" s="62">
        <f t="shared" si="3"/>
        <v>-3</v>
      </c>
    </row>
    <row r="27" spans="1:10" ht="15">
      <c r="A27" s="97">
        <v>27</v>
      </c>
      <c r="B27" s="96" t="s">
        <v>27</v>
      </c>
      <c r="C27" s="63">
        <v>5061</v>
      </c>
      <c r="D27" s="63">
        <v>5373</v>
      </c>
      <c r="E27" s="63">
        <v>5422</v>
      </c>
      <c r="F27" s="84">
        <f t="shared" si="0"/>
        <v>0.003186107583723468</v>
      </c>
      <c r="G27" s="84">
        <f t="shared" si="1"/>
        <v>0.07132977672396759</v>
      </c>
      <c r="H27" s="63">
        <f t="shared" si="2"/>
        <v>361</v>
      </c>
      <c r="I27" s="86">
        <f t="shared" si="4"/>
        <v>0.004419253745960239</v>
      </c>
      <c r="J27" s="62">
        <f t="shared" si="3"/>
        <v>49</v>
      </c>
    </row>
    <row r="28" spans="1:10" ht="15">
      <c r="A28" s="97">
        <v>28</v>
      </c>
      <c r="B28" s="96" t="s">
        <v>28</v>
      </c>
      <c r="C28" s="63">
        <v>15304</v>
      </c>
      <c r="D28" s="63">
        <v>9542</v>
      </c>
      <c r="E28" s="63">
        <v>9633</v>
      </c>
      <c r="F28" s="84">
        <f t="shared" si="0"/>
        <v>0.005660600212838098</v>
      </c>
      <c r="G28" s="84">
        <f t="shared" si="1"/>
        <v>-0.3705567171981181</v>
      </c>
      <c r="H28" s="63">
        <f t="shared" si="2"/>
        <v>-5671</v>
      </c>
      <c r="I28" s="86">
        <f t="shared" si="4"/>
        <v>-0.06942268142199588</v>
      </c>
      <c r="J28" s="62">
        <f t="shared" si="3"/>
        <v>91</v>
      </c>
    </row>
    <row r="29" spans="1:10" ht="15">
      <c r="A29" s="97">
        <v>29</v>
      </c>
      <c r="B29" s="96" t="s">
        <v>29</v>
      </c>
      <c r="C29" s="63">
        <v>3434</v>
      </c>
      <c r="D29" s="63">
        <v>3465</v>
      </c>
      <c r="E29" s="63">
        <v>3477</v>
      </c>
      <c r="F29" s="84">
        <f t="shared" si="0"/>
        <v>0.002043175224752213</v>
      </c>
      <c r="G29" s="84">
        <f t="shared" si="1"/>
        <v>0.012521840419336051</v>
      </c>
      <c r="H29" s="63">
        <f t="shared" si="2"/>
        <v>43</v>
      </c>
      <c r="I29" s="86">
        <f t="shared" si="4"/>
        <v>0.0005263931054744883</v>
      </c>
      <c r="J29" s="62">
        <f t="shared" si="3"/>
        <v>12</v>
      </c>
    </row>
    <row r="30" spans="1:10" ht="15">
      <c r="A30" s="97">
        <v>30</v>
      </c>
      <c r="B30" s="96" t="s">
        <v>30</v>
      </c>
      <c r="C30" s="63">
        <v>1124</v>
      </c>
      <c r="D30" s="63">
        <v>1097</v>
      </c>
      <c r="E30" s="63">
        <v>1107</v>
      </c>
      <c r="F30" s="84">
        <f t="shared" si="0"/>
        <v>0.0006505018618926372</v>
      </c>
      <c r="G30" s="84">
        <f t="shared" si="1"/>
        <v>-0.015124555160142349</v>
      </c>
      <c r="H30" s="63">
        <f t="shared" si="2"/>
        <v>-17</v>
      </c>
      <c r="I30" s="86">
        <f t="shared" si="4"/>
        <v>-0.00020810890216433259</v>
      </c>
      <c r="J30" s="62">
        <f t="shared" si="3"/>
        <v>10</v>
      </c>
    </row>
    <row r="31" spans="1:10" ht="15">
      <c r="A31" s="97">
        <v>31</v>
      </c>
      <c r="B31" s="96" t="s">
        <v>31</v>
      </c>
      <c r="C31" s="63">
        <v>20929</v>
      </c>
      <c r="D31" s="63">
        <v>20839</v>
      </c>
      <c r="E31" s="63">
        <v>20985</v>
      </c>
      <c r="F31" s="84">
        <f t="shared" si="0"/>
        <v>0.012331329333168014</v>
      </c>
      <c r="G31" s="84">
        <f t="shared" si="1"/>
        <v>0.0026757131253284916</v>
      </c>
      <c r="H31" s="63">
        <f t="shared" si="2"/>
        <v>56</v>
      </c>
      <c r="I31" s="86">
        <f t="shared" si="4"/>
        <v>0.0006855352071295661</v>
      </c>
      <c r="J31" s="62">
        <f t="shared" si="3"/>
        <v>146</v>
      </c>
    </row>
    <row r="32" spans="1:10" ht="15">
      <c r="A32" s="97">
        <v>32</v>
      </c>
      <c r="B32" s="96" t="s">
        <v>32</v>
      </c>
      <c r="C32" s="63">
        <v>6187</v>
      </c>
      <c r="D32" s="63">
        <v>6220</v>
      </c>
      <c r="E32" s="63">
        <v>6242</v>
      </c>
      <c r="F32" s="84">
        <f t="shared" si="0"/>
        <v>0.0036679608147550512</v>
      </c>
      <c r="G32" s="84">
        <f t="shared" si="1"/>
        <v>0.00888960724098917</v>
      </c>
      <c r="H32" s="63">
        <f t="shared" si="2"/>
        <v>55</v>
      </c>
      <c r="I32" s="86">
        <f t="shared" si="4"/>
        <v>0.0006732935070022525</v>
      </c>
      <c r="J32" s="62">
        <f t="shared" si="3"/>
        <v>22</v>
      </c>
    </row>
    <row r="33" spans="1:10" ht="15">
      <c r="A33" s="97">
        <v>33</v>
      </c>
      <c r="B33" s="96" t="s">
        <v>33</v>
      </c>
      <c r="C33" s="63">
        <v>18297</v>
      </c>
      <c r="D33" s="63">
        <v>20760</v>
      </c>
      <c r="E33" s="63">
        <v>20775</v>
      </c>
      <c r="F33" s="84">
        <f t="shared" si="0"/>
        <v>0.01220792789595261</v>
      </c>
      <c r="G33" s="84">
        <f t="shared" si="1"/>
        <v>0.1354320380390228</v>
      </c>
      <c r="H33" s="63">
        <f t="shared" si="2"/>
        <v>2478</v>
      </c>
      <c r="I33" s="86">
        <f t="shared" si="4"/>
        <v>0.030334932915483302</v>
      </c>
      <c r="J33" s="62">
        <f t="shared" si="3"/>
        <v>15</v>
      </c>
    </row>
    <row r="34" spans="1:10" ht="15">
      <c r="A34" s="97">
        <v>35</v>
      </c>
      <c r="B34" s="96" t="s">
        <v>34</v>
      </c>
      <c r="C34" s="62">
        <v>35015</v>
      </c>
      <c r="D34" s="62">
        <v>19753</v>
      </c>
      <c r="E34" s="62">
        <v>19665</v>
      </c>
      <c r="F34" s="84">
        <f aca="true" t="shared" si="5" ref="F34:F65">E34/$E$90</f>
        <v>0.011555663156385466</v>
      </c>
      <c r="G34" s="84">
        <f aca="true" t="shared" si="6" ref="G34:G65">(E34-C34)/C34</f>
        <v>-0.43838354990718265</v>
      </c>
      <c r="H34" s="63">
        <f aca="true" t="shared" si="7" ref="H34:H65">E34-C34</f>
        <v>-15350</v>
      </c>
      <c r="I34" s="86">
        <f t="shared" si="4"/>
        <v>-0.187910096954265</v>
      </c>
      <c r="J34" s="62">
        <f aca="true" t="shared" si="8" ref="J34:J66">E34-D34</f>
        <v>-88</v>
      </c>
    </row>
    <row r="35" spans="1:10" ht="15">
      <c r="A35" s="97">
        <v>36</v>
      </c>
      <c r="B35" s="96" t="s">
        <v>35</v>
      </c>
      <c r="C35" s="62">
        <v>970</v>
      </c>
      <c r="D35" s="62">
        <v>864</v>
      </c>
      <c r="E35" s="62">
        <v>902</v>
      </c>
      <c r="F35" s="84">
        <f t="shared" si="5"/>
        <v>0.0005300385541347415</v>
      </c>
      <c r="G35" s="84">
        <f t="shared" si="6"/>
        <v>-0.07010309278350516</v>
      </c>
      <c r="H35" s="63">
        <f t="shared" si="7"/>
        <v>-68</v>
      </c>
      <c r="I35" s="86">
        <f t="shared" si="4"/>
        <v>-0.0008324356086573303</v>
      </c>
      <c r="J35" s="62">
        <f t="shared" si="8"/>
        <v>38</v>
      </c>
    </row>
    <row r="36" spans="1:10" ht="15">
      <c r="A36" s="97">
        <v>37</v>
      </c>
      <c r="B36" s="96" t="s">
        <v>36</v>
      </c>
      <c r="C36" s="62">
        <v>299</v>
      </c>
      <c r="D36" s="62">
        <v>385</v>
      </c>
      <c r="E36" s="62">
        <v>421</v>
      </c>
      <c r="F36" s="84">
        <f t="shared" si="5"/>
        <v>0.0002473905003223128</v>
      </c>
      <c r="G36" s="84">
        <f t="shared" si="6"/>
        <v>0.4080267558528428</v>
      </c>
      <c r="H36" s="63">
        <f t="shared" si="7"/>
        <v>122</v>
      </c>
      <c r="I36" s="86">
        <f t="shared" si="4"/>
        <v>0.0014934874155322691</v>
      </c>
      <c r="J36" s="62">
        <f t="shared" si="8"/>
        <v>36</v>
      </c>
    </row>
    <row r="37" spans="1:10" ht="15">
      <c r="A37" s="97">
        <v>38</v>
      </c>
      <c r="B37" s="96" t="s">
        <v>37</v>
      </c>
      <c r="C37" s="62">
        <v>2774</v>
      </c>
      <c r="D37" s="62">
        <v>3122</v>
      </c>
      <c r="E37" s="62">
        <v>3177</v>
      </c>
      <c r="F37" s="84">
        <f t="shared" si="5"/>
        <v>0.0018668874573016336</v>
      </c>
      <c r="G37" s="84">
        <f t="shared" si="6"/>
        <v>0.14527757750540735</v>
      </c>
      <c r="H37" s="63">
        <f t="shared" si="7"/>
        <v>403</v>
      </c>
      <c r="I37" s="86">
        <f t="shared" si="4"/>
        <v>0.004933405151307414</v>
      </c>
      <c r="J37" s="62">
        <f t="shared" si="8"/>
        <v>55</v>
      </c>
    </row>
    <row r="38" spans="1:10" ht="15">
      <c r="A38" s="97">
        <v>39</v>
      </c>
      <c r="B38" s="96" t="s">
        <v>38</v>
      </c>
      <c r="C38" s="62">
        <v>142</v>
      </c>
      <c r="D38" s="62">
        <v>137</v>
      </c>
      <c r="E38" s="62">
        <v>139</v>
      </c>
      <c r="F38" s="84">
        <f t="shared" si="5"/>
        <v>8.167999891876836E-05</v>
      </c>
      <c r="G38" s="84">
        <f t="shared" si="6"/>
        <v>-0.02112676056338028</v>
      </c>
      <c r="H38" s="63">
        <f t="shared" si="7"/>
        <v>-3</v>
      </c>
      <c r="I38" s="86">
        <f t="shared" si="4"/>
        <v>-3.6725100381941046E-05</v>
      </c>
      <c r="J38" s="62">
        <f t="shared" si="8"/>
        <v>2</v>
      </c>
    </row>
    <row r="39" spans="1:10" ht="15">
      <c r="A39" s="97">
        <v>41</v>
      </c>
      <c r="B39" s="96" t="s">
        <v>39</v>
      </c>
      <c r="C39" s="62">
        <v>109203</v>
      </c>
      <c r="D39" s="62">
        <v>115791</v>
      </c>
      <c r="E39" s="62">
        <v>119432</v>
      </c>
      <c r="F39" s="84">
        <f t="shared" si="5"/>
        <v>0.07018133547385857</v>
      </c>
      <c r="G39" s="84">
        <f t="shared" si="6"/>
        <v>0.09366958783183613</v>
      </c>
      <c r="H39" s="63">
        <f t="shared" si="7"/>
        <v>10229</v>
      </c>
      <c r="I39" s="86">
        <f t="shared" si="4"/>
        <v>0.12522035060229164</v>
      </c>
      <c r="J39" s="62">
        <f t="shared" si="8"/>
        <v>3641</v>
      </c>
    </row>
    <row r="40" spans="1:10" ht="15">
      <c r="A40" s="97">
        <v>42</v>
      </c>
      <c r="B40" s="96" t="s">
        <v>40</v>
      </c>
      <c r="C40" s="62">
        <v>11567</v>
      </c>
      <c r="D40" s="62">
        <v>12987</v>
      </c>
      <c r="E40" s="62">
        <v>13973</v>
      </c>
      <c r="F40" s="84">
        <f t="shared" si="5"/>
        <v>0.008210896581956477</v>
      </c>
      <c r="G40" s="84">
        <f t="shared" si="6"/>
        <v>0.20800553298175845</v>
      </c>
      <c r="H40" s="63">
        <f t="shared" si="7"/>
        <v>2406</v>
      </c>
      <c r="I40" s="86">
        <f t="shared" si="4"/>
        <v>0.029453530506316716</v>
      </c>
      <c r="J40" s="62">
        <f t="shared" si="8"/>
        <v>986</v>
      </c>
    </row>
    <row r="41" spans="1:10" ht="15">
      <c r="A41" s="97">
        <v>43</v>
      </c>
      <c r="B41" s="96" t="s">
        <v>41</v>
      </c>
      <c r="C41" s="62">
        <v>52862</v>
      </c>
      <c r="D41" s="62">
        <v>51407</v>
      </c>
      <c r="E41" s="62">
        <v>52438</v>
      </c>
      <c r="F41" s="84">
        <f t="shared" si="5"/>
        <v>0.03081392649857824</v>
      </c>
      <c r="G41" s="84">
        <f t="shared" si="6"/>
        <v>-0.00802088456736408</v>
      </c>
      <c r="H41" s="63">
        <f t="shared" si="7"/>
        <v>-424</v>
      </c>
      <c r="I41" s="86">
        <f t="shared" si="4"/>
        <v>-0.005190480853981001</v>
      </c>
      <c r="J41" s="62">
        <f t="shared" si="8"/>
        <v>1031</v>
      </c>
    </row>
    <row r="42" spans="1:10" ht="15">
      <c r="A42" s="97">
        <v>45</v>
      </c>
      <c r="B42" s="96" t="s">
        <v>42</v>
      </c>
      <c r="C42" s="62">
        <v>39729</v>
      </c>
      <c r="D42" s="62">
        <v>43143</v>
      </c>
      <c r="E42" s="62">
        <v>43614</v>
      </c>
      <c r="F42" s="84">
        <f t="shared" si="5"/>
        <v>0.025628715631965202</v>
      </c>
      <c r="G42" s="84">
        <f t="shared" si="6"/>
        <v>0.09778751038284376</v>
      </c>
      <c r="H42" s="63">
        <f t="shared" si="7"/>
        <v>3885</v>
      </c>
      <c r="I42" s="86">
        <f t="shared" si="4"/>
        <v>0.04755900499461365</v>
      </c>
      <c r="J42" s="62">
        <f t="shared" si="8"/>
        <v>471</v>
      </c>
    </row>
    <row r="43" spans="1:10" ht="15">
      <c r="A43" s="97">
        <v>46</v>
      </c>
      <c r="B43" s="96" t="s">
        <v>43</v>
      </c>
      <c r="C43" s="62">
        <v>106707</v>
      </c>
      <c r="D43" s="62">
        <v>115876</v>
      </c>
      <c r="E43" s="62">
        <v>117003</v>
      </c>
      <c r="F43" s="84">
        <f t="shared" si="5"/>
        <v>0.06875399218340039</v>
      </c>
      <c r="G43" s="84">
        <f t="shared" si="6"/>
        <v>0.09648851528015968</v>
      </c>
      <c r="H43" s="63">
        <f t="shared" si="7"/>
        <v>10296</v>
      </c>
      <c r="I43" s="86">
        <f t="shared" si="4"/>
        <v>0.12604054451082167</v>
      </c>
      <c r="J43" s="62">
        <f t="shared" si="8"/>
        <v>1127</v>
      </c>
    </row>
    <row r="44" spans="1:10" ht="15">
      <c r="A44" s="97">
        <v>47</v>
      </c>
      <c r="B44" s="96" t="s">
        <v>44</v>
      </c>
      <c r="C44" s="62">
        <v>280015</v>
      </c>
      <c r="D44" s="62">
        <v>289673</v>
      </c>
      <c r="E44" s="62">
        <v>289892</v>
      </c>
      <c r="F44" s="84">
        <f t="shared" si="5"/>
        <v>0.1703480449392777</v>
      </c>
      <c r="G44" s="84">
        <f t="shared" si="6"/>
        <v>0.03527311036908737</v>
      </c>
      <c r="H44" s="63">
        <f t="shared" si="7"/>
        <v>9877</v>
      </c>
      <c r="I44" s="86">
        <f t="shared" si="4"/>
        <v>0.12091127215747723</v>
      </c>
      <c r="J44" s="62">
        <f t="shared" si="8"/>
        <v>219</v>
      </c>
    </row>
    <row r="45" spans="1:10" ht="15">
      <c r="A45" s="97">
        <v>49</v>
      </c>
      <c r="B45" s="96" t="s">
        <v>45</v>
      </c>
      <c r="C45" s="62">
        <v>120756</v>
      </c>
      <c r="D45" s="62">
        <v>121040</v>
      </c>
      <c r="E45" s="62">
        <v>121661</v>
      </c>
      <c r="F45" s="84">
        <f t="shared" si="5"/>
        <v>0.07149115358601639</v>
      </c>
      <c r="G45" s="84">
        <f t="shared" si="6"/>
        <v>0.007494451621451522</v>
      </c>
      <c r="H45" s="63">
        <f t="shared" si="7"/>
        <v>905</v>
      </c>
      <c r="I45" s="86">
        <f t="shared" si="4"/>
        <v>0.011078738615218882</v>
      </c>
      <c r="J45" s="62">
        <f t="shared" si="8"/>
        <v>621</v>
      </c>
    </row>
    <row r="46" spans="1:10" ht="15">
      <c r="A46" s="97">
        <v>50</v>
      </c>
      <c r="B46" s="96" t="s">
        <v>46</v>
      </c>
      <c r="C46" s="62">
        <v>2602</v>
      </c>
      <c r="D46" s="62">
        <v>2227</v>
      </c>
      <c r="E46" s="62">
        <v>2346</v>
      </c>
      <c r="F46" s="84">
        <f t="shared" si="5"/>
        <v>0.0013785703414635293</v>
      </c>
      <c r="G46" s="84">
        <f t="shared" si="6"/>
        <v>-0.0983858570330515</v>
      </c>
      <c r="H46" s="63">
        <f t="shared" si="7"/>
        <v>-256</v>
      </c>
      <c r="I46" s="86">
        <f t="shared" si="4"/>
        <v>-0.0031338752325923026</v>
      </c>
      <c r="J46" s="62">
        <f t="shared" si="8"/>
        <v>119</v>
      </c>
    </row>
    <row r="47" spans="1:10" ht="15">
      <c r="A47" s="97">
        <v>51</v>
      </c>
      <c r="B47" s="96" t="s">
        <v>47</v>
      </c>
      <c r="C47" s="62">
        <v>240</v>
      </c>
      <c r="D47" s="62">
        <v>301</v>
      </c>
      <c r="E47" s="62">
        <v>299</v>
      </c>
      <c r="F47" s="84">
        <f t="shared" si="5"/>
        <v>0.00017570014155907727</v>
      </c>
      <c r="G47" s="84">
        <f t="shared" si="6"/>
        <v>0.24583333333333332</v>
      </c>
      <c r="H47" s="63">
        <f t="shared" si="7"/>
        <v>59</v>
      </c>
      <c r="I47" s="86">
        <f t="shared" si="4"/>
        <v>0.0007222603075115072</v>
      </c>
      <c r="J47" s="62">
        <f t="shared" si="8"/>
        <v>-2</v>
      </c>
    </row>
    <row r="48" spans="1:10" ht="15">
      <c r="A48" s="97">
        <v>52</v>
      </c>
      <c r="B48" s="96" t="s">
        <v>48</v>
      </c>
      <c r="C48" s="62">
        <v>17589</v>
      </c>
      <c r="D48" s="62">
        <v>18033</v>
      </c>
      <c r="E48" s="62">
        <v>18135</v>
      </c>
      <c r="F48" s="84">
        <f t="shared" si="5"/>
        <v>0.010656595542387513</v>
      </c>
      <c r="G48" s="84">
        <f t="shared" si="6"/>
        <v>0.031042128603104215</v>
      </c>
      <c r="H48" s="63">
        <f t="shared" si="7"/>
        <v>546</v>
      </c>
      <c r="I48" s="86">
        <f t="shared" si="4"/>
        <v>0.00668396826951327</v>
      </c>
      <c r="J48" s="62">
        <f t="shared" si="8"/>
        <v>102</v>
      </c>
    </row>
    <row r="49" spans="1:10" ht="15">
      <c r="A49" s="97">
        <v>53</v>
      </c>
      <c r="B49" s="96" t="s">
        <v>49</v>
      </c>
      <c r="C49" s="62">
        <v>2319</v>
      </c>
      <c r="D49" s="62">
        <v>2609</v>
      </c>
      <c r="E49" s="62">
        <v>2647</v>
      </c>
      <c r="F49" s="84">
        <f t="shared" si="5"/>
        <v>0.0015554457348056104</v>
      </c>
      <c r="G49" s="84">
        <f t="shared" si="6"/>
        <v>0.1414402759810263</v>
      </c>
      <c r="H49" s="63">
        <f t="shared" si="7"/>
        <v>328</v>
      </c>
      <c r="I49" s="86">
        <f t="shared" si="4"/>
        <v>0.004015277641758888</v>
      </c>
      <c r="J49" s="62">
        <f t="shared" si="8"/>
        <v>38</v>
      </c>
    </row>
    <row r="50" spans="1:10" ht="15">
      <c r="A50" s="97">
        <v>55</v>
      </c>
      <c r="B50" s="96" t="s">
        <v>50</v>
      </c>
      <c r="C50" s="62">
        <v>15901</v>
      </c>
      <c r="D50" s="62">
        <v>16815</v>
      </c>
      <c r="E50" s="62">
        <v>17192</v>
      </c>
      <c r="F50" s="84">
        <f t="shared" si="5"/>
        <v>0.010102464326701192</v>
      </c>
      <c r="G50" s="84">
        <f t="shared" si="6"/>
        <v>0.08118986227281302</v>
      </c>
      <c r="H50" s="63">
        <f t="shared" si="7"/>
        <v>1291</v>
      </c>
      <c r="I50" s="86">
        <f t="shared" si="4"/>
        <v>0.015804034864361962</v>
      </c>
      <c r="J50" s="62">
        <f t="shared" si="8"/>
        <v>377</v>
      </c>
    </row>
    <row r="51" spans="1:10" ht="15">
      <c r="A51" s="97">
        <v>56</v>
      </c>
      <c r="B51" s="96" t="s">
        <v>51</v>
      </c>
      <c r="C51" s="62">
        <v>91900</v>
      </c>
      <c r="D51" s="62">
        <v>100532</v>
      </c>
      <c r="E51" s="62">
        <v>101648</v>
      </c>
      <c r="F51" s="84">
        <f t="shared" si="5"/>
        <v>0.059730996619388244</v>
      </c>
      <c r="G51" s="84">
        <f t="shared" si="6"/>
        <v>0.10607181719260066</v>
      </c>
      <c r="H51" s="63">
        <f t="shared" si="7"/>
        <v>9748</v>
      </c>
      <c r="I51" s="86">
        <f t="shared" si="4"/>
        <v>0.11933209284105377</v>
      </c>
      <c r="J51" s="62">
        <f t="shared" si="8"/>
        <v>1116</v>
      </c>
    </row>
    <row r="52" spans="1:10" ht="15">
      <c r="A52" s="97">
        <v>58</v>
      </c>
      <c r="B52" s="96" t="s">
        <v>52</v>
      </c>
      <c r="C52" s="62">
        <v>2001</v>
      </c>
      <c r="D52" s="62">
        <v>2089</v>
      </c>
      <c r="E52" s="62">
        <v>2100</v>
      </c>
      <c r="F52" s="84">
        <f t="shared" si="5"/>
        <v>0.0012340143721540544</v>
      </c>
      <c r="G52" s="84">
        <f t="shared" si="6"/>
        <v>0.049475262368815595</v>
      </c>
      <c r="H52" s="63">
        <f t="shared" si="7"/>
        <v>99</v>
      </c>
      <c r="I52" s="86">
        <f t="shared" si="4"/>
        <v>0.0012119283126040545</v>
      </c>
      <c r="J52" s="62">
        <f t="shared" si="8"/>
        <v>11</v>
      </c>
    </row>
    <row r="53" spans="1:10" ht="15">
      <c r="A53" s="97">
        <v>59</v>
      </c>
      <c r="B53" s="96" t="s">
        <v>53</v>
      </c>
      <c r="C53" s="62">
        <v>1858</v>
      </c>
      <c r="D53" s="62">
        <v>1943</v>
      </c>
      <c r="E53" s="62">
        <v>1958</v>
      </c>
      <c r="F53" s="84">
        <f t="shared" si="5"/>
        <v>0.00115057149556078</v>
      </c>
      <c r="G53" s="84">
        <f t="shared" si="6"/>
        <v>0.05382131324004306</v>
      </c>
      <c r="H53" s="63">
        <f t="shared" si="7"/>
        <v>100</v>
      </c>
      <c r="I53" s="86">
        <f t="shared" si="4"/>
        <v>0.0012241700127313682</v>
      </c>
      <c r="J53" s="62">
        <f t="shared" si="8"/>
        <v>15</v>
      </c>
    </row>
    <row r="54" spans="1:10" ht="15">
      <c r="A54" s="97">
        <v>60</v>
      </c>
      <c r="B54" s="96" t="s">
        <v>54</v>
      </c>
      <c r="C54" s="62">
        <v>731</v>
      </c>
      <c r="D54" s="62">
        <v>767</v>
      </c>
      <c r="E54" s="62">
        <v>767</v>
      </c>
      <c r="F54" s="84">
        <f t="shared" si="5"/>
        <v>0.0004507090587819808</v>
      </c>
      <c r="G54" s="84">
        <f t="shared" si="6"/>
        <v>0.049247606019151846</v>
      </c>
      <c r="H54" s="63">
        <f t="shared" si="7"/>
        <v>36</v>
      </c>
      <c r="I54" s="86">
        <f t="shared" si="4"/>
        <v>0.0004407012045832925</v>
      </c>
      <c r="J54" s="62">
        <f t="shared" si="8"/>
        <v>0</v>
      </c>
    </row>
    <row r="55" spans="1:10" ht="15">
      <c r="A55" s="97">
        <v>61</v>
      </c>
      <c r="B55" s="96" t="s">
        <v>55</v>
      </c>
      <c r="C55" s="62">
        <v>3201</v>
      </c>
      <c r="D55" s="62">
        <v>3325</v>
      </c>
      <c r="E55" s="62">
        <v>3355</v>
      </c>
      <c r="F55" s="84">
        <f t="shared" si="5"/>
        <v>0.0019714848659889775</v>
      </c>
      <c r="G55" s="84">
        <f t="shared" si="6"/>
        <v>0.048109965635738834</v>
      </c>
      <c r="H55" s="63">
        <f t="shared" si="7"/>
        <v>154</v>
      </c>
      <c r="I55" s="86">
        <f t="shared" si="4"/>
        <v>0.001885221819606307</v>
      </c>
      <c r="J55" s="62">
        <f t="shared" si="8"/>
        <v>30</v>
      </c>
    </row>
    <row r="56" spans="1:10" ht="15">
      <c r="A56" s="97">
        <v>62</v>
      </c>
      <c r="B56" s="96" t="s">
        <v>56</v>
      </c>
      <c r="C56" s="62">
        <v>6090</v>
      </c>
      <c r="D56" s="62">
        <v>6617</v>
      </c>
      <c r="E56" s="62">
        <v>6714</v>
      </c>
      <c r="F56" s="84">
        <f t="shared" si="5"/>
        <v>0.003945320235543962</v>
      </c>
      <c r="G56" s="84">
        <f t="shared" si="6"/>
        <v>0.10246305418719212</v>
      </c>
      <c r="H56" s="63">
        <f t="shared" si="7"/>
        <v>624</v>
      </c>
      <c r="I56" s="86">
        <f t="shared" si="4"/>
        <v>0.007638820879443737</v>
      </c>
      <c r="J56" s="62">
        <f t="shared" si="8"/>
        <v>97</v>
      </c>
    </row>
    <row r="57" spans="1:10" ht="15">
      <c r="A57" s="97">
        <v>63</v>
      </c>
      <c r="B57" s="96" t="s">
        <v>57</v>
      </c>
      <c r="C57" s="62">
        <v>1796</v>
      </c>
      <c r="D57" s="62">
        <v>1740</v>
      </c>
      <c r="E57" s="62">
        <v>1742</v>
      </c>
      <c r="F57" s="84">
        <f t="shared" si="5"/>
        <v>0.0010236443029963632</v>
      </c>
      <c r="G57" s="84">
        <f t="shared" si="6"/>
        <v>-0.030066815144766147</v>
      </c>
      <c r="H57" s="63">
        <f t="shared" si="7"/>
        <v>-54</v>
      </c>
      <c r="I57" s="86">
        <f t="shared" si="4"/>
        <v>-0.0006610518068749388</v>
      </c>
      <c r="J57" s="62">
        <f t="shared" si="8"/>
        <v>2</v>
      </c>
    </row>
    <row r="58" spans="1:10" ht="15">
      <c r="A58" s="97">
        <v>64</v>
      </c>
      <c r="B58" s="96" t="s">
        <v>58</v>
      </c>
      <c r="C58" s="62">
        <v>7826</v>
      </c>
      <c r="D58" s="62">
        <v>7764</v>
      </c>
      <c r="E58" s="62">
        <v>7768</v>
      </c>
      <c r="F58" s="84">
        <f t="shared" si="5"/>
        <v>0.004564677925186997</v>
      </c>
      <c r="G58" s="84">
        <f t="shared" si="6"/>
        <v>-0.007411193457705086</v>
      </c>
      <c r="H58" s="63">
        <f t="shared" si="7"/>
        <v>-58</v>
      </c>
      <c r="I58" s="86">
        <f t="shared" si="4"/>
        <v>-0.0007100186073841935</v>
      </c>
      <c r="J58" s="62">
        <f t="shared" si="8"/>
        <v>4</v>
      </c>
    </row>
    <row r="59" spans="1:10" ht="15">
      <c r="A59" s="97">
        <v>65</v>
      </c>
      <c r="B59" s="96" t="s">
        <v>59</v>
      </c>
      <c r="C59" s="62">
        <v>4387</v>
      </c>
      <c r="D59" s="62">
        <v>4312</v>
      </c>
      <c r="E59" s="62">
        <v>4302</v>
      </c>
      <c r="F59" s="84">
        <f t="shared" si="5"/>
        <v>0.0025279665852413055</v>
      </c>
      <c r="G59" s="84">
        <f t="shared" si="6"/>
        <v>-0.019375427399133803</v>
      </c>
      <c r="H59" s="63">
        <f t="shared" si="7"/>
        <v>-85</v>
      </c>
      <c r="I59" s="86">
        <f t="shared" si="4"/>
        <v>-0.001040544510821663</v>
      </c>
      <c r="J59" s="62">
        <f t="shared" si="8"/>
        <v>-10</v>
      </c>
    </row>
    <row r="60" spans="1:10" ht="15">
      <c r="A60" s="97">
        <v>66</v>
      </c>
      <c r="B60" s="96" t="s">
        <v>60</v>
      </c>
      <c r="C60" s="62">
        <v>10292</v>
      </c>
      <c r="D60" s="62">
        <v>10941</v>
      </c>
      <c r="E60" s="62">
        <v>11027</v>
      </c>
      <c r="F60" s="84">
        <f t="shared" si="5"/>
        <v>0.006479750705591789</v>
      </c>
      <c r="G60" s="84">
        <f t="shared" si="6"/>
        <v>0.07141469102215313</v>
      </c>
      <c r="H60" s="63">
        <f t="shared" si="7"/>
        <v>735</v>
      </c>
      <c r="I60" s="86">
        <f t="shared" si="4"/>
        <v>0.008997649593575555</v>
      </c>
      <c r="J60" s="62">
        <f t="shared" si="8"/>
        <v>86</v>
      </c>
    </row>
    <row r="61" spans="1:10" ht="15">
      <c r="A61" s="97">
        <v>68</v>
      </c>
      <c r="B61" s="96" t="s">
        <v>61</v>
      </c>
      <c r="C61" s="62">
        <v>11823</v>
      </c>
      <c r="D61" s="62">
        <v>43839</v>
      </c>
      <c r="E61" s="62">
        <v>44358</v>
      </c>
      <c r="F61" s="84">
        <f t="shared" si="5"/>
        <v>0.02606590929524264</v>
      </c>
      <c r="G61" s="84">
        <f t="shared" si="6"/>
        <v>2.751839634610505</v>
      </c>
      <c r="H61" s="63">
        <f t="shared" si="7"/>
        <v>32535</v>
      </c>
      <c r="I61" s="86">
        <f t="shared" si="4"/>
        <v>0.3982837136421506</v>
      </c>
      <c r="J61" s="62">
        <f t="shared" si="8"/>
        <v>519</v>
      </c>
    </row>
    <row r="62" spans="1:10" ht="15">
      <c r="A62" s="97">
        <v>69</v>
      </c>
      <c r="B62" s="96" t="s">
        <v>62</v>
      </c>
      <c r="C62" s="62">
        <v>42377</v>
      </c>
      <c r="D62" s="62">
        <v>44100</v>
      </c>
      <c r="E62" s="62">
        <v>44370</v>
      </c>
      <c r="F62" s="84">
        <f t="shared" si="5"/>
        <v>0.026072960805940664</v>
      </c>
      <c r="G62" s="84">
        <f t="shared" si="6"/>
        <v>0.04703022866177407</v>
      </c>
      <c r="H62" s="63">
        <f t="shared" si="7"/>
        <v>1993</v>
      </c>
      <c r="I62" s="86">
        <f t="shared" si="4"/>
        <v>0.024397708353736166</v>
      </c>
      <c r="J62" s="62">
        <f t="shared" si="8"/>
        <v>270</v>
      </c>
    </row>
    <row r="63" spans="1:10" ht="15">
      <c r="A63" s="97">
        <v>70</v>
      </c>
      <c r="B63" s="96" t="s">
        <v>63</v>
      </c>
      <c r="C63" s="62">
        <v>22929</v>
      </c>
      <c r="D63" s="62">
        <v>22225</v>
      </c>
      <c r="E63" s="62">
        <v>22216</v>
      </c>
      <c r="F63" s="84">
        <f t="shared" si="5"/>
        <v>0.013054696805606891</v>
      </c>
      <c r="G63" s="84">
        <f t="shared" si="6"/>
        <v>-0.031095991975227878</v>
      </c>
      <c r="H63" s="63">
        <f t="shared" si="7"/>
        <v>-713</v>
      </c>
      <c r="I63" s="86">
        <f t="shared" si="4"/>
        <v>-0.008728332190774655</v>
      </c>
      <c r="J63" s="62">
        <f t="shared" si="8"/>
        <v>-9</v>
      </c>
    </row>
    <row r="64" spans="1:10" ht="15">
      <c r="A64" s="97">
        <v>71</v>
      </c>
      <c r="B64" s="96" t="s">
        <v>64</v>
      </c>
      <c r="C64" s="62">
        <v>19547</v>
      </c>
      <c r="D64" s="62">
        <v>20580</v>
      </c>
      <c r="E64" s="62">
        <v>20812</v>
      </c>
      <c r="F64" s="84">
        <f t="shared" si="5"/>
        <v>0.01222967005393818</v>
      </c>
      <c r="G64" s="84">
        <f t="shared" si="6"/>
        <v>0.06471581316826111</v>
      </c>
      <c r="H64" s="63">
        <f t="shared" si="7"/>
        <v>1265</v>
      </c>
      <c r="I64" s="86">
        <f t="shared" si="4"/>
        <v>0.015485750661051807</v>
      </c>
      <c r="J64" s="62">
        <f t="shared" si="8"/>
        <v>232</v>
      </c>
    </row>
    <row r="65" spans="1:10" ht="15">
      <c r="A65" s="97">
        <v>72</v>
      </c>
      <c r="B65" s="96" t="s">
        <v>65</v>
      </c>
      <c r="C65" s="62">
        <v>712</v>
      </c>
      <c r="D65" s="62">
        <v>791</v>
      </c>
      <c r="E65" s="62">
        <v>806</v>
      </c>
      <c r="F65" s="84">
        <f t="shared" si="5"/>
        <v>0.0004736264685505561</v>
      </c>
      <c r="G65" s="84">
        <f t="shared" si="6"/>
        <v>0.13202247191011235</v>
      </c>
      <c r="H65" s="63">
        <f t="shared" si="7"/>
        <v>94</v>
      </c>
      <c r="I65" s="86">
        <f t="shared" si="4"/>
        <v>0.001150719811967486</v>
      </c>
      <c r="J65" s="62">
        <f t="shared" si="8"/>
        <v>15</v>
      </c>
    </row>
    <row r="66" spans="1:10" ht="15">
      <c r="A66" s="97">
        <v>73</v>
      </c>
      <c r="B66" s="96" t="s">
        <v>66</v>
      </c>
      <c r="C66" s="62">
        <v>6653</v>
      </c>
      <c r="D66" s="62">
        <v>7005</v>
      </c>
      <c r="E66" s="62">
        <v>7061</v>
      </c>
      <c r="F66" s="84">
        <f aca="true" t="shared" si="9" ref="F66:F90">E66/$E$90</f>
        <v>0.004149226419895132</v>
      </c>
      <c r="G66" s="84">
        <f aca="true" t="shared" si="10" ref="G66:G90">(E66-C66)/C66</f>
        <v>0.06132571772132872</v>
      </c>
      <c r="H66" s="63">
        <f aca="true" t="shared" si="11" ref="H66:H90">E66-C66</f>
        <v>408</v>
      </c>
      <c r="I66" s="86">
        <f t="shared" si="4"/>
        <v>0.004994613651943982</v>
      </c>
      <c r="J66" s="62">
        <f t="shared" si="8"/>
        <v>56</v>
      </c>
    </row>
    <row r="67" spans="1:10" ht="15">
      <c r="A67" s="97">
        <v>74</v>
      </c>
      <c r="B67" s="96" t="s">
        <v>67</v>
      </c>
      <c r="C67" s="62">
        <v>5625</v>
      </c>
      <c r="D67" s="62">
        <v>6397</v>
      </c>
      <c r="E67" s="62">
        <v>6592</v>
      </c>
      <c r="F67" s="84">
        <f t="shared" si="9"/>
        <v>0.003873629876780727</v>
      </c>
      <c r="G67" s="84">
        <f t="shared" si="10"/>
        <v>0.1719111111111111</v>
      </c>
      <c r="H67" s="63">
        <f t="shared" si="11"/>
        <v>967</v>
      </c>
      <c r="I67" s="86">
        <f aca="true" t="shared" si="12" ref="I67:I90">H67/$H$90</f>
        <v>0.01183772402311233</v>
      </c>
      <c r="J67" s="62">
        <f aca="true" t="shared" si="13" ref="J67:J90">E67-D67</f>
        <v>195</v>
      </c>
    </row>
    <row r="68" spans="1:10" ht="15">
      <c r="A68" s="97">
        <v>75</v>
      </c>
      <c r="B68" s="96" t="s">
        <v>68</v>
      </c>
      <c r="C68" s="62">
        <v>1931</v>
      </c>
      <c r="D68" s="62">
        <v>2012</v>
      </c>
      <c r="E68" s="62">
        <v>2021</v>
      </c>
      <c r="F68" s="84">
        <f t="shared" si="9"/>
        <v>0.001187591926725402</v>
      </c>
      <c r="G68" s="84">
        <f t="shared" si="10"/>
        <v>0.04660797514241326</v>
      </c>
      <c r="H68" s="63">
        <f t="shared" si="11"/>
        <v>90</v>
      </c>
      <c r="I68" s="86">
        <f t="shared" si="12"/>
        <v>0.0011017530114582313</v>
      </c>
      <c r="J68" s="62">
        <f t="shared" si="13"/>
        <v>9</v>
      </c>
    </row>
    <row r="69" spans="1:10" ht="15">
      <c r="A69" s="97">
        <v>77</v>
      </c>
      <c r="B69" s="96" t="s">
        <v>69</v>
      </c>
      <c r="C69" s="62">
        <v>5574</v>
      </c>
      <c r="D69" s="62">
        <v>5641</v>
      </c>
      <c r="E69" s="62">
        <v>5678</v>
      </c>
      <c r="F69" s="84">
        <f t="shared" si="9"/>
        <v>0.0033365398119479623</v>
      </c>
      <c r="G69" s="84">
        <f t="shared" si="10"/>
        <v>0.018658055256548258</v>
      </c>
      <c r="H69" s="63">
        <f t="shared" si="11"/>
        <v>104</v>
      </c>
      <c r="I69" s="86">
        <f t="shared" si="12"/>
        <v>0.0012731368132406229</v>
      </c>
      <c r="J69" s="62">
        <f t="shared" si="13"/>
        <v>37</v>
      </c>
    </row>
    <row r="70" spans="1:10" ht="15">
      <c r="A70" s="97">
        <v>78</v>
      </c>
      <c r="B70" s="96" t="s">
        <v>70</v>
      </c>
      <c r="C70" s="62">
        <v>645</v>
      </c>
      <c r="D70" s="62">
        <v>1067</v>
      </c>
      <c r="E70" s="62">
        <v>1109</v>
      </c>
      <c r="F70" s="84">
        <f t="shared" si="9"/>
        <v>0.0006516771136756411</v>
      </c>
      <c r="G70" s="84">
        <f t="shared" si="10"/>
        <v>0.7193798449612403</v>
      </c>
      <c r="H70" s="63">
        <f t="shared" si="11"/>
        <v>464</v>
      </c>
      <c r="I70" s="86">
        <f t="shared" si="12"/>
        <v>0.005680148859073548</v>
      </c>
      <c r="J70" s="62">
        <f t="shared" si="13"/>
        <v>42</v>
      </c>
    </row>
    <row r="71" spans="1:10" ht="15">
      <c r="A71" s="97">
        <v>79</v>
      </c>
      <c r="B71" s="96" t="s">
        <v>71</v>
      </c>
      <c r="C71" s="62">
        <v>7377</v>
      </c>
      <c r="D71" s="62">
        <v>7710</v>
      </c>
      <c r="E71" s="62">
        <v>7852</v>
      </c>
      <c r="F71" s="84">
        <f t="shared" si="9"/>
        <v>0.004614038500073159</v>
      </c>
      <c r="G71" s="84">
        <f t="shared" si="10"/>
        <v>0.0643893181510099</v>
      </c>
      <c r="H71" s="63">
        <f t="shared" si="11"/>
        <v>475</v>
      </c>
      <c r="I71" s="86">
        <f t="shared" si="12"/>
        <v>0.005814807560473999</v>
      </c>
      <c r="J71" s="62">
        <f t="shared" si="13"/>
        <v>142</v>
      </c>
    </row>
    <row r="72" spans="1:10" ht="15">
      <c r="A72" s="97">
        <v>80</v>
      </c>
      <c r="B72" s="96" t="s">
        <v>72</v>
      </c>
      <c r="C72" s="62">
        <v>18953</v>
      </c>
      <c r="D72" s="62">
        <v>19605</v>
      </c>
      <c r="E72" s="62">
        <v>19831</v>
      </c>
      <c r="F72" s="84">
        <f t="shared" si="9"/>
        <v>0.011653209054374787</v>
      </c>
      <c r="G72" s="84">
        <f t="shared" si="10"/>
        <v>0.04632512003376774</v>
      </c>
      <c r="H72" s="63">
        <f t="shared" si="11"/>
        <v>878</v>
      </c>
      <c r="I72" s="86">
        <f t="shared" si="12"/>
        <v>0.010748212711781412</v>
      </c>
      <c r="J72" s="62">
        <f t="shared" si="13"/>
        <v>226</v>
      </c>
    </row>
    <row r="73" spans="1:10" ht="15">
      <c r="A73" s="97">
        <v>81</v>
      </c>
      <c r="B73" s="96" t="s">
        <v>73</v>
      </c>
      <c r="C73" s="62">
        <v>56699</v>
      </c>
      <c r="D73" s="62">
        <v>54998</v>
      </c>
      <c r="E73" s="62">
        <v>55499</v>
      </c>
      <c r="F73" s="84">
        <f t="shared" si="9"/>
        <v>0.03261264935246565</v>
      </c>
      <c r="G73" s="84">
        <f t="shared" si="10"/>
        <v>-0.021164394433764264</v>
      </c>
      <c r="H73" s="63">
        <f t="shared" si="11"/>
        <v>-1200</v>
      </c>
      <c r="I73" s="86">
        <f t="shared" si="12"/>
        <v>-0.014690040152776418</v>
      </c>
      <c r="J73" s="62">
        <f t="shared" si="13"/>
        <v>501</v>
      </c>
    </row>
    <row r="74" spans="1:10" ht="15">
      <c r="A74" s="97">
        <v>82</v>
      </c>
      <c r="B74" s="96" t="s">
        <v>74</v>
      </c>
      <c r="C74" s="62">
        <v>49127</v>
      </c>
      <c r="D74" s="62">
        <v>51481</v>
      </c>
      <c r="E74" s="62">
        <v>51729</v>
      </c>
      <c r="F74" s="84">
        <f t="shared" si="9"/>
        <v>0.030397299741503372</v>
      </c>
      <c r="G74" s="84">
        <f t="shared" si="10"/>
        <v>0.05296476479329086</v>
      </c>
      <c r="H74" s="63">
        <f t="shared" si="11"/>
        <v>2602</v>
      </c>
      <c r="I74" s="86">
        <f t="shared" si="12"/>
        <v>0.0318529037312702</v>
      </c>
      <c r="J74" s="62">
        <f t="shared" si="13"/>
        <v>248</v>
      </c>
    </row>
    <row r="75" spans="1:10" ht="15">
      <c r="A75" s="97">
        <v>84</v>
      </c>
      <c r="B75" s="96" t="s">
        <v>75</v>
      </c>
      <c r="C75" s="62">
        <v>519</v>
      </c>
      <c r="D75" s="62">
        <v>938</v>
      </c>
      <c r="E75" s="62">
        <v>970</v>
      </c>
      <c r="F75" s="84">
        <f t="shared" si="9"/>
        <v>0.0005699971147568728</v>
      </c>
      <c r="G75" s="84">
        <f t="shared" si="10"/>
        <v>0.8689788053949904</v>
      </c>
      <c r="H75" s="63">
        <f t="shared" si="11"/>
        <v>451</v>
      </c>
      <c r="I75" s="86">
        <f t="shared" si="12"/>
        <v>0.00552100675741847</v>
      </c>
      <c r="J75" s="62">
        <f t="shared" si="13"/>
        <v>32</v>
      </c>
    </row>
    <row r="76" spans="1:10" ht="15">
      <c r="A76" s="97">
        <v>85</v>
      </c>
      <c r="B76" s="96" t="s">
        <v>76</v>
      </c>
      <c r="C76" s="62">
        <v>29152</v>
      </c>
      <c r="D76" s="62">
        <v>30288</v>
      </c>
      <c r="E76" s="62">
        <v>30432</v>
      </c>
      <c r="F76" s="84">
        <f t="shared" si="9"/>
        <v>0.017882631130186753</v>
      </c>
      <c r="G76" s="84">
        <f t="shared" si="10"/>
        <v>0.043907793633369926</v>
      </c>
      <c r="H76" s="63">
        <f t="shared" si="11"/>
        <v>1280</v>
      </c>
      <c r="I76" s="86">
        <f t="shared" si="12"/>
        <v>0.01566937616296151</v>
      </c>
      <c r="J76" s="62">
        <f t="shared" si="13"/>
        <v>144</v>
      </c>
    </row>
    <row r="77" spans="1:10" ht="15">
      <c r="A77" s="97">
        <v>86</v>
      </c>
      <c r="B77" s="96" t="s">
        <v>77</v>
      </c>
      <c r="C77" s="62">
        <v>20225</v>
      </c>
      <c r="D77" s="62">
        <v>21243</v>
      </c>
      <c r="E77" s="62">
        <v>21407</v>
      </c>
      <c r="F77" s="84">
        <f t="shared" si="9"/>
        <v>0.012579307459381829</v>
      </c>
      <c r="G77" s="84">
        <f t="shared" si="10"/>
        <v>0.058442521631644005</v>
      </c>
      <c r="H77" s="63">
        <f t="shared" si="11"/>
        <v>1182</v>
      </c>
      <c r="I77" s="86">
        <f t="shared" si="12"/>
        <v>0.014469689550484771</v>
      </c>
      <c r="J77" s="62">
        <f t="shared" si="13"/>
        <v>164</v>
      </c>
    </row>
    <row r="78" spans="1:10" ht="15">
      <c r="A78" s="97">
        <v>87</v>
      </c>
      <c r="B78" s="96" t="s">
        <v>78</v>
      </c>
      <c r="C78" s="62">
        <v>1508</v>
      </c>
      <c r="D78" s="62">
        <v>1644</v>
      </c>
      <c r="E78" s="62">
        <v>1627</v>
      </c>
      <c r="F78" s="84">
        <f t="shared" si="9"/>
        <v>0.0009560673254736412</v>
      </c>
      <c r="G78" s="84">
        <f t="shared" si="10"/>
        <v>0.07891246684350132</v>
      </c>
      <c r="H78" s="63">
        <f t="shared" si="11"/>
        <v>119</v>
      </c>
      <c r="I78" s="86">
        <f t="shared" si="12"/>
        <v>0.001456762315150328</v>
      </c>
      <c r="J78" s="62">
        <f t="shared" si="13"/>
        <v>-17</v>
      </c>
    </row>
    <row r="79" spans="1:10" ht="15">
      <c r="A79" s="97">
        <v>88</v>
      </c>
      <c r="B79" s="96" t="s">
        <v>79</v>
      </c>
      <c r="C79" s="62">
        <v>3750</v>
      </c>
      <c r="D79" s="62">
        <v>4157</v>
      </c>
      <c r="E79" s="62">
        <v>4183</v>
      </c>
      <c r="F79" s="84">
        <f t="shared" si="9"/>
        <v>0.002458039104152576</v>
      </c>
      <c r="G79" s="84">
        <f t="shared" si="10"/>
        <v>0.11546666666666666</v>
      </c>
      <c r="H79" s="63">
        <f t="shared" si="11"/>
        <v>433</v>
      </c>
      <c r="I79" s="86">
        <f t="shared" si="12"/>
        <v>0.005300656155126824</v>
      </c>
      <c r="J79" s="62">
        <f t="shared" si="13"/>
        <v>26</v>
      </c>
    </row>
    <row r="80" spans="1:23" ht="15">
      <c r="A80" s="97">
        <v>90</v>
      </c>
      <c r="B80" s="96" t="s">
        <v>80</v>
      </c>
      <c r="C80" s="62">
        <v>1297</v>
      </c>
      <c r="D80" s="62">
        <v>1396</v>
      </c>
      <c r="E80" s="62">
        <v>1417</v>
      </c>
      <c r="F80" s="84">
        <f t="shared" si="9"/>
        <v>0.0008326658882582357</v>
      </c>
      <c r="G80" s="84">
        <f t="shared" si="10"/>
        <v>0.09252120277563608</v>
      </c>
      <c r="H80" s="63">
        <f t="shared" si="11"/>
        <v>120</v>
      </c>
      <c r="I80" s="86">
        <f t="shared" si="12"/>
        <v>0.0014690040152776417</v>
      </c>
      <c r="J80" s="62">
        <f t="shared" si="13"/>
        <v>21</v>
      </c>
      <c r="V80" s="12"/>
      <c r="W80" s="12"/>
    </row>
    <row r="81" spans="1:10" ht="15">
      <c r="A81" s="97">
        <v>91</v>
      </c>
      <c r="B81" s="96" t="s">
        <v>81</v>
      </c>
      <c r="C81" s="62">
        <v>281</v>
      </c>
      <c r="D81" s="62">
        <v>333</v>
      </c>
      <c r="E81" s="62">
        <v>344</v>
      </c>
      <c r="F81" s="84">
        <f t="shared" si="9"/>
        <v>0.00020214330667666413</v>
      </c>
      <c r="G81" s="84">
        <f t="shared" si="10"/>
        <v>0.22419928825622776</v>
      </c>
      <c r="H81" s="63">
        <f t="shared" si="11"/>
        <v>63</v>
      </c>
      <c r="I81" s="86">
        <f t="shared" si="12"/>
        <v>0.0007712271080207619</v>
      </c>
      <c r="J81" s="62">
        <f t="shared" si="13"/>
        <v>11</v>
      </c>
    </row>
    <row r="82" spans="1:10" ht="15">
      <c r="A82" s="97">
        <v>92</v>
      </c>
      <c r="B82" s="96" t="s">
        <v>82</v>
      </c>
      <c r="C82" s="62">
        <v>4417</v>
      </c>
      <c r="D82" s="62">
        <v>4131</v>
      </c>
      <c r="E82" s="62">
        <v>4169</v>
      </c>
      <c r="F82" s="84">
        <f t="shared" si="9"/>
        <v>0.0024498123416715487</v>
      </c>
      <c r="G82" s="84">
        <f t="shared" si="10"/>
        <v>-0.056146705908988</v>
      </c>
      <c r="H82" s="63">
        <f t="shared" si="11"/>
        <v>-248</v>
      </c>
      <c r="I82" s="86">
        <f t="shared" si="12"/>
        <v>-0.003035941631573793</v>
      </c>
      <c r="J82" s="62">
        <f t="shared" si="13"/>
        <v>38</v>
      </c>
    </row>
    <row r="83" spans="1:10" ht="15">
      <c r="A83" s="97">
        <v>93</v>
      </c>
      <c r="B83" s="96" t="s">
        <v>83</v>
      </c>
      <c r="C83" s="62">
        <v>9039</v>
      </c>
      <c r="D83" s="62">
        <v>6604</v>
      </c>
      <c r="E83" s="62">
        <v>6784</v>
      </c>
      <c r="F83" s="84">
        <f t="shared" si="9"/>
        <v>0.003986454047949097</v>
      </c>
      <c r="G83" s="84">
        <f t="shared" si="10"/>
        <v>-0.2494744993915256</v>
      </c>
      <c r="H83" s="63">
        <f t="shared" si="11"/>
        <v>-2255</v>
      </c>
      <c r="I83" s="86">
        <f t="shared" si="12"/>
        <v>-0.02760503378709235</v>
      </c>
      <c r="J83" s="62">
        <f t="shared" si="13"/>
        <v>180</v>
      </c>
    </row>
    <row r="84" spans="1:10" ht="15">
      <c r="A84" s="97">
        <v>94</v>
      </c>
      <c r="B84" s="96" t="s">
        <v>84</v>
      </c>
      <c r="C84" s="62">
        <v>9437</v>
      </c>
      <c r="D84" s="62">
        <v>10066</v>
      </c>
      <c r="E84" s="62">
        <v>10111</v>
      </c>
      <c r="F84" s="84">
        <f t="shared" si="9"/>
        <v>0.0059414853889760205</v>
      </c>
      <c r="G84" s="84">
        <f t="shared" si="10"/>
        <v>0.07142100243721522</v>
      </c>
      <c r="H84" s="63">
        <f t="shared" si="11"/>
        <v>674</v>
      </c>
      <c r="I84" s="86">
        <f t="shared" si="12"/>
        <v>0.008250905885809422</v>
      </c>
      <c r="J84" s="62">
        <f t="shared" si="13"/>
        <v>45</v>
      </c>
    </row>
    <row r="85" spans="1:10" ht="15">
      <c r="A85" s="97">
        <v>95</v>
      </c>
      <c r="B85" s="96" t="s">
        <v>85</v>
      </c>
      <c r="C85" s="62">
        <v>11386</v>
      </c>
      <c r="D85" s="62">
        <v>11677</v>
      </c>
      <c r="E85" s="62">
        <v>11742</v>
      </c>
      <c r="F85" s="84">
        <f t="shared" si="9"/>
        <v>0.0068999032180156695</v>
      </c>
      <c r="G85" s="84">
        <f t="shared" si="10"/>
        <v>0.03126646759177938</v>
      </c>
      <c r="H85" s="63">
        <f t="shared" si="11"/>
        <v>356</v>
      </c>
      <c r="I85" s="86">
        <f t="shared" si="12"/>
        <v>0.004358045245323671</v>
      </c>
      <c r="J85" s="62">
        <f t="shared" si="13"/>
        <v>65</v>
      </c>
    </row>
    <row r="86" spans="1:10" ht="15">
      <c r="A86" s="97">
        <v>96</v>
      </c>
      <c r="B86" s="96" t="s">
        <v>86</v>
      </c>
      <c r="C86" s="62">
        <v>35934</v>
      </c>
      <c r="D86" s="62">
        <v>27624</v>
      </c>
      <c r="E86" s="62">
        <v>28066</v>
      </c>
      <c r="F86" s="84">
        <f t="shared" si="9"/>
        <v>0.016492308270893187</v>
      </c>
      <c r="G86" s="84">
        <f t="shared" si="10"/>
        <v>-0.21895697667946792</v>
      </c>
      <c r="H86" s="63">
        <f t="shared" si="11"/>
        <v>-7868</v>
      </c>
      <c r="I86" s="86">
        <f t="shared" si="12"/>
        <v>-0.09631769660170404</v>
      </c>
      <c r="J86" s="62">
        <f t="shared" si="13"/>
        <v>442</v>
      </c>
    </row>
    <row r="87" spans="1:10" ht="15">
      <c r="A87" s="97">
        <v>97</v>
      </c>
      <c r="B87" s="96" t="s">
        <v>87</v>
      </c>
      <c r="C87" s="62">
        <v>23455</v>
      </c>
      <c r="D87" s="62">
        <v>33996</v>
      </c>
      <c r="E87" s="62">
        <v>33622</v>
      </c>
      <c r="F87" s="84">
        <f t="shared" si="9"/>
        <v>0.019757157724077913</v>
      </c>
      <c r="G87" s="84">
        <f t="shared" si="10"/>
        <v>0.43346834363675124</v>
      </c>
      <c r="H87" s="63">
        <f t="shared" si="11"/>
        <v>10167</v>
      </c>
      <c r="I87" s="86">
        <f t="shared" si="12"/>
        <v>0.1244613651943982</v>
      </c>
      <c r="J87" s="62">
        <f t="shared" si="13"/>
        <v>-374</v>
      </c>
    </row>
    <row r="88" spans="1:10" ht="15">
      <c r="A88" s="97">
        <v>98</v>
      </c>
      <c r="B88" s="96" t="s">
        <v>88</v>
      </c>
      <c r="C88" s="62">
        <v>532</v>
      </c>
      <c r="D88" s="62">
        <v>570</v>
      </c>
      <c r="E88" s="62">
        <v>571</v>
      </c>
      <c r="F88" s="84">
        <f t="shared" si="9"/>
        <v>0.0003355343840476024</v>
      </c>
      <c r="G88" s="84">
        <f t="shared" si="10"/>
        <v>0.07330827067669173</v>
      </c>
      <c r="H88" s="63">
        <f t="shared" si="11"/>
        <v>39</v>
      </c>
      <c r="I88" s="86">
        <f t="shared" si="12"/>
        <v>0.00047742630496523355</v>
      </c>
      <c r="J88" s="62">
        <f t="shared" si="13"/>
        <v>1</v>
      </c>
    </row>
    <row r="89" spans="1:10" ht="15" thickBot="1">
      <c r="A89" s="97">
        <v>99</v>
      </c>
      <c r="B89" s="96" t="s">
        <v>89</v>
      </c>
      <c r="C89" s="62">
        <v>501</v>
      </c>
      <c r="D89" s="62">
        <v>498</v>
      </c>
      <c r="E89" s="62">
        <v>490</v>
      </c>
      <c r="F89" s="84">
        <f t="shared" si="9"/>
        <v>0.000287936686835946</v>
      </c>
      <c r="G89" s="84">
        <f t="shared" si="10"/>
        <v>-0.021956087824351298</v>
      </c>
      <c r="H89" s="63">
        <f t="shared" si="11"/>
        <v>-11</v>
      </c>
      <c r="I89" s="86">
        <f t="shared" si="12"/>
        <v>-0.0001346587014004505</v>
      </c>
      <c r="J89" s="62">
        <f t="shared" si="13"/>
        <v>-8</v>
      </c>
    </row>
    <row r="90" spans="1:23" s="12" customFormat="1" ht="15" thickBot="1">
      <c r="A90" s="87" t="s">
        <v>90</v>
      </c>
      <c r="B90" s="88"/>
      <c r="C90" s="89">
        <v>1620075</v>
      </c>
      <c r="D90" s="89">
        <v>1686334</v>
      </c>
      <c r="E90" s="89">
        <v>1701763</v>
      </c>
      <c r="F90" s="91">
        <f t="shared" si="9"/>
        <v>1</v>
      </c>
      <c r="G90" s="91">
        <f t="shared" si="10"/>
        <v>0.05042235698964554</v>
      </c>
      <c r="H90" s="90">
        <f t="shared" si="11"/>
        <v>81688</v>
      </c>
      <c r="I90" s="92">
        <f t="shared" si="12"/>
        <v>1</v>
      </c>
      <c r="J90" s="89">
        <f t="shared" si="13"/>
        <v>15429</v>
      </c>
      <c r="L90" s="35"/>
      <c r="M90" s="35"/>
      <c r="N90" s="35"/>
      <c r="O90" s="35"/>
      <c r="V90" s="8"/>
      <c r="W90" s="8"/>
    </row>
    <row r="91" spans="3:5" ht="15">
      <c r="C91" s="9"/>
      <c r="D91" s="9"/>
      <c r="E91" s="9"/>
    </row>
    <row r="92" spans="4:5" ht="15">
      <c r="D92" s="9"/>
      <c r="E92" s="9"/>
    </row>
    <row r="93" spans="4:5" ht="15">
      <c r="D93" s="9"/>
      <c r="E93" s="9"/>
    </row>
    <row r="94" spans="4:5" ht="15">
      <c r="D94" s="9"/>
      <c r="E94" s="9"/>
    </row>
    <row r="95" spans="4:5" ht="15">
      <c r="D95" s="9"/>
      <c r="E95" s="9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84"/>
  <sheetViews>
    <sheetView workbookViewId="0" topLeftCell="A1">
      <pane ySplit="1" topLeftCell="A63" activePane="bottomLeft" state="frozen"/>
      <selection pane="topLeft" activeCell="W1" sqref="W1"/>
      <selection pane="bottomLeft" activeCell="C84" sqref="C84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8.140625" style="8" customWidth="1"/>
    <col min="7" max="7" width="30.421875" style="8" customWidth="1"/>
    <col min="8" max="8" width="27.421875" style="8" customWidth="1"/>
    <col min="9" max="9" width="22.28125" style="8" customWidth="1"/>
    <col min="10" max="10" width="29.7109375" style="8" customWidth="1"/>
    <col min="11" max="11" width="9.140625" style="8" customWidth="1"/>
    <col min="12" max="12" width="16.8515625" style="10" customWidth="1"/>
    <col min="13" max="13" width="9.140625" style="10" customWidth="1"/>
    <col min="14" max="19" width="9.140625" style="8" customWidth="1"/>
    <col min="20" max="20" width="10.8515625" style="8" bestFit="1" customWidth="1"/>
    <col min="21" max="16384" width="9.140625" style="8" customWidth="1"/>
  </cols>
  <sheetData>
    <row r="1" spans="1:10" ht="29.5" thickBot="1">
      <c r="A1" s="4" t="s">
        <v>92</v>
      </c>
      <c r="B1" s="4" t="s">
        <v>175</v>
      </c>
      <c r="C1" s="4">
        <v>41730</v>
      </c>
      <c r="D1" s="4">
        <v>42064</v>
      </c>
      <c r="E1" s="4">
        <v>42095</v>
      </c>
      <c r="F1" s="1" t="s">
        <v>276</v>
      </c>
      <c r="G1" s="1" t="s">
        <v>269</v>
      </c>
      <c r="H1" s="1" t="s">
        <v>277</v>
      </c>
      <c r="I1" s="1" t="s">
        <v>278</v>
      </c>
      <c r="J1" s="39" t="s">
        <v>279</v>
      </c>
    </row>
    <row r="2" spans="1:21" ht="15">
      <c r="A2" s="102">
        <v>1</v>
      </c>
      <c r="B2" s="103" t="s">
        <v>93</v>
      </c>
      <c r="C2" s="81">
        <v>274826</v>
      </c>
      <c r="D2" s="81">
        <v>289130</v>
      </c>
      <c r="E2" s="81">
        <v>292167</v>
      </c>
      <c r="F2" s="83">
        <f aca="true" t="shared" si="0" ref="F2:F33">E2/$E$83</f>
        <v>0.021355252739310552</v>
      </c>
      <c r="G2" s="83">
        <f aca="true" t="shared" si="1" ref="G2:G33">(E2-C2)/C2</f>
        <v>0.0630981057105223</v>
      </c>
      <c r="H2" s="82">
        <f aca="true" t="shared" si="2" ref="H2:H33">E2-C2</f>
        <v>17341</v>
      </c>
      <c r="I2" s="85">
        <f>H2/$H$83</f>
        <v>0.021341876155336267</v>
      </c>
      <c r="J2" s="81">
        <f aca="true" t="shared" si="3" ref="J2:J33">E2-D2</f>
        <v>3037</v>
      </c>
      <c r="L2" s="49"/>
      <c r="M2" s="46"/>
      <c r="T2" s="5"/>
      <c r="U2" s="11"/>
    </row>
    <row r="3" spans="1:21" ht="15">
      <c r="A3" s="104">
        <v>2</v>
      </c>
      <c r="B3" s="105" t="s">
        <v>94</v>
      </c>
      <c r="C3" s="62">
        <v>42866</v>
      </c>
      <c r="D3" s="62">
        <v>43276</v>
      </c>
      <c r="E3" s="62">
        <v>45607</v>
      </c>
      <c r="F3" s="84">
        <f t="shared" si="0"/>
        <v>0.00333353531261825</v>
      </c>
      <c r="G3" s="84">
        <f t="shared" si="1"/>
        <v>0.06394345168665143</v>
      </c>
      <c r="H3" s="63">
        <f t="shared" si="2"/>
        <v>2741</v>
      </c>
      <c r="I3" s="86">
        <f aca="true" t="shared" si="4" ref="I3:I66">H3/$H$83</f>
        <v>0.003373397297836152</v>
      </c>
      <c r="J3" s="62">
        <f t="shared" si="3"/>
        <v>2331</v>
      </c>
      <c r="L3" s="49"/>
      <c r="M3" s="46"/>
      <c r="T3" s="5"/>
      <c r="U3" s="11"/>
    </row>
    <row r="4" spans="1:21" ht="15">
      <c r="A4" s="104">
        <v>3</v>
      </c>
      <c r="B4" s="105" t="s">
        <v>95</v>
      </c>
      <c r="C4" s="62">
        <v>78623</v>
      </c>
      <c r="D4" s="62">
        <v>81384</v>
      </c>
      <c r="E4" s="62">
        <v>84461</v>
      </c>
      <c r="F4" s="84">
        <f t="shared" si="0"/>
        <v>0.00617347613390598</v>
      </c>
      <c r="G4" s="84">
        <f t="shared" si="1"/>
        <v>0.07425308115945715</v>
      </c>
      <c r="H4" s="63">
        <f t="shared" si="2"/>
        <v>5838</v>
      </c>
      <c r="I4" s="86">
        <f t="shared" si="4"/>
        <v>0.007184930107540116</v>
      </c>
      <c r="J4" s="62">
        <f t="shared" si="3"/>
        <v>3077</v>
      </c>
      <c r="L4" s="49"/>
      <c r="M4" s="46"/>
      <c r="T4" s="5"/>
      <c r="U4" s="11"/>
    </row>
    <row r="5" spans="1:21" ht="15">
      <c r="A5" s="104">
        <v>4</v>
      </c>
      <c r="B5" s="105" t="s">
        <v>96</v>
      </c>
      <c r="C5" s="62">
        <v>20244</v>
      </c>
      <c r="D5" s="62">
        <v>18415</v>
      </c>
      <c r="E5" s="62">
        <v>21225</v>
      </c>
      <c r="F5" s="84">
        <f t="shared" si="0"/>
        <v>0.0015513909489841989</v>
      </c>
      <c r="G5" s="84">
        <f t="shared" si="1"/>
        <v>0.0484588026081802</v>
      </c>
      <c r="H5" s="63">
        <f t="shared" si="2"/>
        <v>981</v>
      </c>
      <c r="I5" s="86">
        <f t="shared" si="4"/>
        <v>0.0012073340930964119</v>
      </c>
      <c r="J5" s="62">
        <f t="shared" si="3"/>
        <v>2810</v>
      </c>
      <c r="L5" s="49"/>
      <c r="M5" s="46"/>
      <c r="T5" s="5"/>
      <c r="U5" s="11"/>
    </row>
    <row r="6" spans="1:21" ht="15">
      <c r="A6" s="104">
        <v>5</v>
      </c>
      <c r="B6" s="105" t="s">
        <v>97</v>
      </c>
      <c r="C6" s="62">
        <v>36664</v>
      </c>
      <c r="D6" s="62">
        <v>37256</v>
      </c>
      <c r="E6" s="62">
        <v>38833</v>
      </c>
      <c r="F6" s="84">
        <f t="shared" si="0"/>
        <v>0.0028384058761791943</v>
      </c>
      <c r="G6" s="84">
        <f t="shared" si="1"/>
        <v>0.059158847916212086</v>
      </c>
      <c r="H6" s="63">
        <f t="shared" si="2"/>
        <v>2169</v>
      </c>
      <c r="I6" s="86">
        <f t="shared" si="4"/>
        <v>0.0026694267562957365</v>
      </c>
      <c r="J6" s="62">
        <f t="shared" si="3"/>
        <v>1577</v>
      </c>
      <c r="L6" s="49"/>
      <c r="M6" s="46"/>
      <c r="T6" s="5"/>
      <c r="U6" s="11"/>
    </row>
    <row r="7" spans="1:21" ht="15">
      <c r="A7" s="104">
        <v>6</v>
      </c>
      <c r="B7" s="105" t="s">
        <v>98</v>
      </c>
      <c r="C7" s="62">
        <v>1066275</v>
      </c>
      <c r="D7" s="62">
        <v>1142408</v>
      </c>
      <c r="E7" s="62">
        <v>1214906</v>
      </c>
      <c r="F7" s="84">
        <f t="shared" si="0"/>
        <v>0.08880066771574074</v>
      </c>
      <c r="G7" s="84">
        <f t="shared" si="1"/>
        <v>0.13939274577383884</v>
      </c>
      <c r="H7" s="63">
        <f t="shared" si="2"/>
        <v>148631</v>
      </c>
      <c r="I7" s="86">
        <f t="shared" si="4"/>
        <v>0.1829228069225411</v>
      </c>
      <c r="J7" s="62">
        <f t="shared" si="3"/>
        <v>72498</v>
      </c>
      <c r="L7" s="49"/>
      <c r="M7" s="46"/>
      <c r="T7" s="5"/>
      <c r="U7" s="11"/>
    </row>
    <row r="8" spans="1:21" ht="15">
      <c r="A8" s="104">
        <v>7</v>
      </c>
      <c r="B8" s="105" t="s">
        <v>99</v>
      </c>
      <c r="C8" s="62">
        <v>530052</v>
      </c>
      <c r="D8" s="62">
        <v>500868</v>
      </c>
      <c r="E8" s="62">
        <v>554219</v>
      </c>
      <c r="F8" s="84">
        <f t="shared" si="0"/>
        <v>0.04050932110035683</v>
      </c>
      <c r="G8" s="84">
        <f t="shared" si="1"/>
        <v>0.04559363986929584</v>
      </c>
      <c r="H8" s="63">
        <f t="shared" si="2"/>
        <v>24167</v>
      </c>
      <c r="I8" s="86">
        <f t="shared" si="4"/>
        <v>0.029742755380082555</v>
      </c>
      <c r="J8" s="62">
        <f t="shared" si="3"/>
        <v>53351</v>
      </c>
      <c r="L8" s="49"/>
      <c r="M8" s="46"/>
      <c r="T8" s="5"/>
      <c r="U8" s="11"/>
    </row>
    <row r="9" spans="1:21" ht="15">
      <c r="A9" s="104">
        <v>8</v>
      </c>
      <c r="B9" s="105" t="s">
        <v>100</v>
      </c>
      <c r="C9" s="62">
        <v>22793</v>
      </c>
      <c r="D9" s="62">
        <v>22104</v>
      </c>
      <c r="E9" s="62">
        <v>23893</v>
      </c>
      <c r="F9" s="84">
        <f t="shared" si="0"/>
        <v>0.0017464020703924364</v>
      </c>
      <c r="G9" s="84">
        <f t="shared" si="1"/>
        <v>0.04826043083402799</v>
      </c>
      <c r="H9" s="63">
        <f t="shared" si="2"/>
        <v>1100</v>
      </c>
      <c r="I9" s="86">
        <f t="shared" si="4"/>
        <v>0.0013537895029623376</v>
      </c>
      <c r="J9" s="62">
        <f t="shared" si="3"/>
        <v>1789</v>
      </c>
      <c r="L9" s="49"/>
      <c r="M9" s="46"/>
      <c r="T9" s="5"/>
      <c r="U9" s="11"/>
    </row>
    <row r="10" spans="1:21" ht="15">
      <c r="A10" s="104">
        <v>9</v>
      </c>
      <c r="B10" s="105" t="s">
        <v>101</v>
      </c>
      <c r="C10" s="62">
        <v>134126</v>
      </c>
      <c r="D10" s="62">
        <v>141151</v>
      </c>
      <c r="E10" s="62">
        <v>147976</v>
      </c>
      <c r="F10" s="84">
        <f t="shared" si="0"/>
        <v>0.01081595416098402</v>
      </c>
      <c r="G10" s="84">
        <f t="shared" si="1"/>
        <v>0.10326111268508716</v>
      </c>
      <c r="H10" s="63">
        <f t="shared" si="2"/>
        <v>13850</v>
      </c>
      <c r="I10" s="86">
        <f t="shared" si="4"/>
        <v>0.017045440560025795</v>
      </c>
      <c r="J10" s="62">
        <f t="shared" si="3"/>
        <v>6825</v>
      </c>
      <c r="L10" s="49"/>
      <c r="M10" s="46"/>
      <c r="T10" s="5"/>
      <c r="U10" s="11"/>
    </row>
    <row r="11" spans="1:21" ht="15">
      <c r="A11" s="104">
        <v>10</v>
      </c>
      <c r="B11" s="105" t="s">
        <v>102</v>
      </c>
      <c r="C11" s="62">
        <v>144679</v>
      </c>
      <c r="D11" s="62">
        <v>154401</v>
      </c>
      <c r="E11" s="62">
        <v>159540</v>
      </c>
      <c r="F11" s="84">
        <f t="shared" si="0"/>
        <v>0.011661197267417624</v>
      </c>
      <c r="G11" s="84">
        <f t="shared" si="1"/>
        <v>0.1027170494681329</v>
      </c>
      <c r="H11" s="63">
        <f t="shared" si="2"/>
        <v>14861</v>
      </c>
      <c r="I11" s="86">
        <f t="shared" si="4"/>
        <v>0.01828969618502118</v>
      </c>
      <c r="J11" s="62">
        <f t="shared" si="3"/>
        <v>5139</v>
      </c>
      <c r="L11" s="49"/>
      <c r="M11" s="46"/>
      <c r="T11" s="5"/>
      <c r="U11" s="11"/>
    </row>
    <row r="12" spans="1:21" ht="15">
      <c r="A12" s="104">
        <v>11</v>
      </c>
      <c r="B12" s="105" t="s">
        <v>103</v>
      </c>
      <c r="C12" s="62">
        <v>41188</v>
      </c>
      <c r="D12" s="62">
        <v>40905</v>
      </c>
      <c r="E12" s="62">
        <v>41384</v>
      </c>
      <c r="F12" s="84">
        <f t="shared" si="0"/>
        <v>0.003024865160554162</v>
      </c>
      <c r="G12" s="84">
        <f t="shared" si="1"/>
        <v>0.004758667573079538</v>
      </c>
      <c r="H12" s="63">
        <f t="shared" si="2"/>
        <v>196</v>
      </c>
      <c r="I12" s="86">
        <f t="shared" si="4"/>
        <v>0.00024122067507328923</v>
      </c>
      <c r="J12" s="62">
        <f t="shared" si="3"/>
        <v>479</v>
      </c>
      <c r="L12" s="49"/>
      <c r="M12" s="46"/>
      <c r="T12" s="5"/>
      <c r="U12" s="11"/>
    </row>
    <row r="13" spans="1:21" ht="15">
      <c r="A13" s="104">
        <v>12</v>
      </c>
      <c r="B13" s="105" t="s">
        <v>104</v>
      </c>
      <c r="C13" s="62">
        <v>19441</v>
      </c>
      <c r="D13" s="62">
        <v>19920</v>
      </c>
      <c r="E13" s="62">
        <v>23207</v>
      </c>
      <c r="F13" s="84">
        <f t="shared" si="0"/>
        <v>0.0016962605301802734</v>
      </c>
      <c r="G13" s="84">
        <f t="shared" si="1"/>
        <v>0.19371431510724757</v>
      </c>
      <c r="H13" s="63">
        <f t="shared" si="2"/>
        <v>3766</v>
      </c>
      <c r="I13" s="86">
        <f t="shared" si="4"/>
        <v>0.004634882971051057</v>
      </c>
      <c r="J13" s="62">
        <f t="shared" si="3"/>
        <v>3287</v>
      </c>
      <c r="L13" s="49"/>
      <c r="M13" s="46"/>
      <c r="T13" s="5"/>
      <c r="U13" s="11"/>
    </row>
    <row r="14" spans="1:21" ht="15">
      <c r="A14" s="104">
        <v>13</v>
      </c>
      <c r="B14" s="105" t="s">
        <v>105</v>
      </c>
      <c r="C14" s="62">
        <v>18492</v>
      </c>
      <c r="D14" s="62">
        <v>17829</v>
      </c>
      <c r="E14" s="62">
        <v>20062</v>
      </c>
      <c r="F14" s="84">
        <f t="shared" si="0"/>
        <v>0.001466384227021013</v>
      </c>
      <c r="G14" s="84">
        <f t="shared" si="1"/>
        <v>0.08490157906121566</v>
      </c>
      <c r="H14" s="63">
        <f t="shared" si="2"/>
        <v>1570</v>
      </c>
      <c r="I14" s="86">
        <f t="shared" si="4"/>
        <v>0.0019322268360462455</v>
      </c>
      <c r="J14" s="62">
        <f t="shared" si="3"/>
        <v>2233</v>
      </c>
      <c r="L14" s="49"/>
      <c r="M14" s="46"/>
      <c r="T14" s="5"/>
      <c r="U14" s="11"/>
    </row>
    <row r="15" spans="1:21" ht="15">
      <c r="A15" s="104">
        <v>14</v>
      </c>
      <c r="B15" s="105" t="s">
        <v>106</v>
      </c>
      <c r="C15" s="62">
        <v>52024</v>
      </c>
      <c r="D15" s="62">
        <v>55784</v>
      </c>
      <c r="E15" s="62">
        <v>56842</v>
      </c>
      <c r="F15" s="84">
        <f t="shared" si="0"/>
        <v>0.0041547309456847975</v>
      </c>
      <c r="G15" s="84">
        <f t="shared" si="1"/>
        <v>0.09261110256804551</v>
      </c>
      <c r="H15" s="63">
        <f t="shared" si="2"/>
        <v>4818</v>
      </c>
      <c r="I15" s="86">
        <f t="shared" si="4"/>
        <v>0.005929598022975039</v>
      </c>
      <c r="J15" s="62">
        <f t="shared" si="3"/>
        <v>1058</v>
      </c>
      <c r="L15" s="49"/>
      <c r="M15" s="46"/>
      <c r="T15" s="5"/>
      <c r="U15" s="11"/>
    </row>
    <row r="16" spans="1:21" ht="15">
      <c r="A16" s="104">
        <v>15</v>
      </c>
      <c r="B16" s="105" t="s">
        <v>107</v>
      </c>
      <c r="C16" s="62">
        <v>35278</v>
      </c>
      <c r="D16" s="62">
        <v>35578</v>
      </c>
      <c r="E16" s="62">
        <v>36974</v>
      </c>
      <c r="F16" s="84">
        <f t="shared" si="0"/>
        <v>0.0027025266877616855</v>
      </c>
      <c r="G16" s="84">
        <f t="shared" si="1"/>
        <v>0.04807528771472306</v>
      </c>
      <c r="H16" s="63">
        <f t="shared" si="2"/>
        <v>1696</v>
      </c>
      <c r="I16" s="86">
        <f t="shared" si="4"/>
        <v>0.0020872972700219316</v>
      </c>
      <c r="J16" s="62">
        <f t="shared" si="3"/>
        <v>1396</v>
      </c>
      <c r="L16" s="49"/>
      <c r="M16" s="46"/>
      <c r="T16" s="5"/>
      <c r="U16" s="11"/>
    </row>
    <row r="17" spans="1:10" ht="15">
      <c r="A17" s="104">
        <v>16</v>
      </c>
      <c r="B17" s="105" t="s">
        <v>108</v>
      </c>
      <c r="C17" s="62">
        <v>601637</v>
      </c>
      <c r="D17" s="62">
        <v>631778</v>
      </c>
      <c r="E17" s="62">
        <v>635269</v>
      </c>
      <c r="F17" s="84">
        <f t="shared" si="0"/>
        <v>0.0464334782930621</v>
      </c>
      <c r="G17" s="84">
        <f t="shared" si="1"/>
        <v>0.05590081727021443</v>
      </c>
      <c r="H17" s="63">
        <f t="shared" si="2"/>
        <v>33632</v>
      </c>
      <c r="I17" s="86">
        <f t="shared" si="4"/>
        <v>0.04139149869420849</v>
      </c>
      <c r="J17" s="62">
        <f t="shared" si="3"/>
        <v>3491</v>
      </c>
    </row>
    <row r="18" spans="1:12" ht="15">
      <c r="A18" s="104">
        <v>17</v>
      </c>
      <c r="B18" s="105" t="s">
        <v>109</v>
      </c>
      <c r="C18" s="62">
        <v>69430</v>
      </c>
      <c r="D18" s="62">
        <v>73093</v>
      </c>
      <c r="E18" s="62">
        <v>76456</v>
      </c>
      <c r="F18" s="84">
        <f t="shared" si="0"/>
        <v>0.005588369677057051</v>
      </c>
      <c r="G18" s="84">
        <f t="shared" si="1"/>
        <v>0.10119544865331989</v>
      </c>
      <c r="H18" s="63">
        <f t="shared" si="2"/>
        <v>7026</v>
      </c>
      <c r="I18" s="86">
        <f t="shared" si="4"/>
        <v>0.00864702277073944</v>
      </c>
      <c r="J18" s="62">
        <f t="shared" si="3"/>
        <v>3363</v>
      </c>
      <c r="L18" s="5"/>
    </row>
    <row r="19" spans="1:12" ht="15">
      <c r="A19" s="104">
        <v>18</v>
      </c>
      <c r="B19" s="105" t="s">
        <v>110</v>
      </c>
      <c r="C19" s="62">
        <v>22331</v>
      </c>
      <c r="D19" s="62">
        <v>22428</v>
      </c>
      <c r="E19" s="62">
        <v>23696</v>
      </c>
      <c r="F19" s="84">
        <f t="shared" si="0"/>
        <v>0.0017320028234218882</v>
      </c>
      <c r="G19" s="84">
        <f t="shared" si="1"/>
        <v>0.06112578926156464</v>
      </c>
      <c r="H19" s="63">
        <f t="shared" si="2"/>
        <v>1365</v>
      </c>
      <c r="I19" s="86">
        <f t="shared" si="4"/>
        <v>0.0016799297014032644</v>
      </c>
      <c r="J19" s="62">
        <f t="shared" si="3"/>
        <v>1268</v>
      </c>
      <c r="L19" s="5"/>
    </row>
    <row r="20" spans="1:12" ht="15">
      <c r="A20" s="104">
        <v>19</v>
      </c>
      <c r="B20" s="105" t="s">
        <v>111</v>
      </c>
      <c r="C20" s="62">
        <v>54140</v>
      </c>
      <c r="D20" s="62">
        <v>53145</v>
      </c>
      <c r="E20" s="62">
        <v>55854</v>
      </c>
      <c r="F20" s="84">
        <f t="shared" si="0"/>
        <v>0.004082515432959409</v>
      </c>
      <c r="G20" s="84">
        <f t="shared" si="1"/>
        <v>0.03165866272626524</v>
      </c>
      <c r="H20" s="63">
        <f t="shared" si="2"/>
        <v>1714</v>
      </c>
      <c r="I20" s="86">
        <f t="shared" si="4"/>
        <v>0.002109450189161315</v>
      </c>
      <c r="J20" s="62">
        <f t="shared" si="3"/>
        <v>2709</v>
      </c>
      <c r="L20" s="5"/>
    </row>
    <row r="21" spans="1:12" ht="15">
      <c r="A21" s="104">
        <v>20</v>
      </c>
      <c r="B21" s="105" t="s">
        <v>112</v>
      </c>
      <c r="C21" s="62">
        <v>179354</v>
      </c>
      <c r="D21" s="62">
        <v>183656</v>
      </c>
      <c r="E21" s="62">
        <v>184952</v>
      </c>
      <c r="F21" s="84">
        <f t="shared" si="0"/>
        <v>0.013518627033994137</v>
      </c>
      <c r="G21" s="84">
        <f t="shared" si="1"/>
        <v>0.031212016459069774</v>
      </c>
      <c r="H21" s="63">
        <f t="shared" si="2"/>
        <v>5598</v>
      </c>
      <c r="I21" s="86">
        <f t="shared" si="4"/>
        <v>0.006889557852348333</v>
      </c>
      <c r="J21" s="62">
        <f t="shared" si="3"/>
        <v>1296</v>
      </c>
      <c r="L21" s="5"/>
    </row>
    <row r="22" spans="1:12" ht="15">
      <c r="A22" s="104">
        <v>21</v>
      </c>
      <c r="B22" s="105" t="s">
        <v>113</v>
      </c>
      <c r="C22" s="62">
        <v>114702</v>
      </c>
      <c r="D22" s="62">
        <v>118484</v>
      </c>
      <c r="E22" s="62">
        <v>121915</v>
      </c>
      <c r="F22" s="84">
        <f t="shared" si="0"/>
        <v>0.008911087281291336</v>
      </c>
      <c r="G22" s="84">
        <f t="shared" si="1"/>
        <v>0.06288469250754128</v>
      </c>
      <c r="H22" s="63">
        <f t="shared" si="2"/>
        <v>7213</v>
      </c>
      <c r="I22" s="86">
        <f t="shared" si="4"/>
        <v>0.008877166986243037</v>
      </c>
      <c r="J22" s="62">
        <f t="shared" si="3"/>
        <v>3431</v>
      </c>
      <c r="L22" s="5"/>
    </row>
    <row r="23" spans="1:12" ht="15">
      <c r="A23" s="104">
        <v>22</v>
      </c>
      <c r="B23" s="105" t="s">
        <v>114</v>
      </c>
      <c r="C23" s="62">
        <v>54396</v>
      </c>
      <c r="D23" s="62">
        <v>56667</v>
      </c>
      <c r="E23" s="62">
        <v>58103</v>
      </c>
      <c r="F23" s="84">
        <f t="shared" si="0"/>
        <v>0.00424690074482115</v>
      </c>
      <c r="G23" s="84">
        <f t="shared" si="1"/>
        <v>0.0681483932642106</v>
      </c>
      <c r="H23" s="63">
        <f t="shared" si="2"/>
        <v>3707</v>
      </c>
      <c r="I23" s="86">
        <f t="shared" si="4"/>
        <v>0.004562270624983078</v>
      </c>
      <c r="J23" s="62">
        <f t="shared" si="3"/>
        <v>1436</v>
      </c>
      <c r="L23" s="5"/>
    </row>
    <row r="24" spans="1:12" ht="15">
      <c r="A24" s="104">
        <v>23</v>
      </c>
      <c r="B24" s="105" t="s">
        <v>115</v>
      </c>
      <c r="C24" s="62">
        <v>57355</v>
      </c>
      <c r="D24" s="62">
        <v>57086</v>
      </c>
      <c r="E24" s="62">
        <v>61147</v>
      </c>
      <c r="F24" s="84">
        <f t="shared" si="0"/>
        <v>0.004469394692934597</v>
      </c>
      <c r="G24" s="84">
        <f t="shared" si="1"/>
        <v>0.06611454973411211</v>
      </c>
      <c r="H24" s="63">
        <f t="shared" si="2"/>
        <v>3792</v>
      </c>
      <c r="I24" s="86">
        <f t="shared" si="4"/>
        <v>0.004666881632030167</v>
      </c>
      <c r="J24" s="62">
        <f t="shared" si="3"/>
        <v>4061</v>
      </c>
      <c r="L24" s="5"/>
    </row>
    <row r="25" spans="1:12" ht="15">
      <c r="A25" s="104">
        <v>24</v>
      </c>
      <c r="B25" s="105" t="s">
        <v>116</v>
      </c>
      <c r="C25" s="62">
        <v>26407</v>
      </c>
      <c r="D25" s="62">
        <v>24146</v>
      </c>
      <c r="E25" s="62">
        <v>25660</v>
      </c>
      <c r="F25" s="84">
        <f t="shared" si="0"/>
        <v>0.0018755567373820751</v>
      </c>
      <c r="G25" s="84">
        <f t="shared" si="1"/>
        <v>-0.02828795395160374</v>
      </c>
      <c r="H25" s="63">
        <f t="shared" si="2"/>
        <v>-747</v>
      </c>
      <c r="I25" s="86">
        <f t="shared" si="4"/>
        <v>-0.0009193461442844237</v>
      </c>
      <c r="J25" s="62">
        <f t="shared" si="3"/>
        <v>1514</v>
      </c>
      <c r="L25" s="5"/>
    </row>
    <row r="26" spans="1:12" ht="15">
      <c r="A26" s="104">
        <v>25</v>
      </c>
      <c r="B26" s="105" t="s">
        <v>117</v>
      </c>
      <c r="C26" s="62">
        <v>68455</v>
      </c>
      <c r="D26" s="62">
        <v>69830</v>
      </c>
      <c r="E26" s="62">
        <v>74236</v>
      </c>
      <c r="F26" s="84">
        <f t="shared" si="0"/>
        <v>0.005426104051297573</v>
      </c>
      <c r="G26" s="84">
        <f t="shared" si="1"/>
        <v>0.08444963844861587</v>
      </c>
      <c r="H26" s="63">
        <f t="shared" si="2"/>
        <v>5781</v>
      </c>
      <c r="I26" s="86">
        <f t="shared" si="4"/>
        <v>0.007114779196932067</v>
      </c>
      <c r="J26" s="62">
        <f t="shared" si="3"/>
        <v>4406</v>
      </c>
      <c r="L26" s="5"/>
    </row>
    <row r="27" spans="1:12" ht="15">
      <c r="A27" s="104">
        <v>26</v>
      </c>
      <c r="B27" s="105" t="s">
        <v>118</v>
      </c>
      <c r="C27" s="62">
        <v>160140</v>
      </c>
      <c r="D27" s="62">
        <v>166334</v>
      </c>
      <c r="E27" s="62">
        <v>169742</v>
      </c>
      <c r="F27" s="84">
        <f t="shared" si="0"/>
        <v>0.012406888219669064</v>
      </c>
      <c r="G27" s="84">
        <f t="shared" si="1"/>
        <v>0.059960034969401776</v>
      </c>
      <c r="H27" s="63">
        <f t="shared" si="2"/>
        <v>9602</v>
      </c>
      <c r="I27" s="86">
        <f t="shared" si="4"/>
        <v>0.011817351643131241</v>
      </c>
      <c r="J27" s="62">
        <f t="shared" si="3"/>
        <v>3408</v>
      </c>
      <c r="L27" s="5"/>
    </row>
    <row r="28" spans="1:10" ht="15">
      <c r="A28" s="104">
        <v>27</v>
      </c>
      <c r="B28" s="105" t="s">
        <v>119</v>
      </c>
      <c r="C28" s="62">
        <v>261357</v>
      </c>
      <c r="D28" s="62">
        <v>265844</v>
      </c>
      <c r="E28" s="62">
        <v>268766</v>
      </c>
      <c r="F28" s="84">
        <f t="shared" si="0"/>
        <v>0.019644812240032377</v>
      </c>
      <c r="G28" s="84">
        <f t="shared" si="1"/>
        <v>0.028348198058594183</v>
      </c>
      <c r="H28" s="63">
        <f t="shared" si="2"/>
        <v>7409</v>
      </c>
      <c r="I28" s="86">
        <f t="shared" si="4"/>
        <v>0.009118387661316327</v>
      </c>
      <c r="J28" s="62">
        <f t="shared" si="3"/>
        <v>2922</v>
      </c>
    </row>
    <row r="29" spans="1:10" ht="15">
      <c r="A29" s="104">
        <v>28</v>
      </c>
      <c r="B29" s="105" t="s">
        <v>120</v>
      </c>
      <c r="C29" s="62">
        <v>44913</v>
      </c>
      <c r="D29" s="62">
        <v>45995</v>
      </c>
      <c r="E29" s="62">
        <v>46939</v>
      </c>
      <c r="F29" s="84">
        <f t="shared" si="0"/>
        <v>0.003430894688073937</v>
      </c>
      <c r="G29" s="84">
        <f t="shared" si="1"/>
        <v>0.04510943379422439</v>
      </c>
      <c r="H29" s="63">
        <f t="shared" si="2"/>
        <v>2026</v>
      </c>
      <c r="I29" s="86">
        <f t="shared" si="4"/>
        <v>0.0024934341209106327</v>
      </c>
      <c r="J29" s="62">
        <f t="shared" si="3"/>
        <v>944</v>
      </c>
    </row>
    <row r="30" spans="1:10" ht="15">
      <c r="A30" s="104">
        <v>29</v>
      </c>
      <c r="B30" s="105" t="s">
        <v>121</v>
      </c>
      <c r="C30" s="62">
        <v>13435</v>
      </c>
      <c r="D30" s="62">
        <v>12306</v>
      </c>
      <c r="E30" s="62">
        <v>13440</v>
      </c>
      <c r="F30" s="84">
        <f t="shared" si="0"/>
        <v>0.000982364869462786</v>
      </c>
      <c r="G30" s="84">
        <f t="shared" si="1"/>
        <v>0.0003721622627465575</v>
      </c>
      <c r="H30" s="63">
        <f t="shared" si="2"/>
        <v>5</v>
      </c>
      <c r="I30" s="86">
        <f t="shared" si="4"/>
        <v>6.153588649828807E-06</v>
      </c>
      <c r="J30" s="62">
        <f t="shared" si="3"/>
        <v>1134</v>
      </c>
    </row>
    <row r="31" spans="1:10" ht="15">
      <c r="A31" s="104">
        <v>30</v>
      </c>
      <c r="B31" s="105" t="s">
        <v>122</v>
      </c>
      <c r="C31" s="62">
        <v>12535</v>
      </c>
      <c r="D31" s="62">
        <v>10665</v>
      </c>
      <c r="E31" s="62">
        <v>12089</v>
      </c>
      <c r="F31" s="84">
        <f t="shared" si="0"/>
        <v>0.0008836167341469955</v>
      </c>
      <c r="G31" s="84">
        <f t="shared" si="1"/>
        <v>-0.03558037495013961</v>
      </c>
      <c r="H31" s="63">
        <f t="shared" si="2"/>
        <v>-446</v>
      </c>
      <c r="I31" s="86">
        <f t="shared" si="4"/>
        <v>-0.0005489001075647296</v>
      </c>
      <c r="J31" s="62">
        <f t="shared" si="3"/>
        <v>1424</v>
      </c>
    </row>
    <row r="32" spans="1:10" ht="15">
      <c r="A32" s="104">
        <v>31</v>
      </c>
      <c r="B32" s="105" t="s">
        <v>123</v>
      </c>
      <c r="C32" s="62">
        <v>142070</v>
      </c>
      <c r="D32" s="62">
        <v>149374</v>
      </c>
      <c r="E32" s="62">
        <v>152038</v>
      </c>
      <c r="F32" s="84">
        <f t="shared" si="0"/>
        <v>0.011112856400549334</v>
      </c>
      <c r="G32" s="84">
        <f t="shared" si="1"/>
        <v>0.07016259590342788</v>
      </c>
      <c r="H32" s="63">
        <f t="shared" si="2"/>
        <v>9968</v>
      </c>
      <c r="I32" s="86">
        <f t="shared" si="4"/>
        <v>0.01226779433229871</v>
      </c>
      <c r="J32" s="62">
        <f t="shared" si="3"/>
        <v>2664</v>
      </c>
    </row>
    <row r="33" spans="1:13" ht="15">
      <c r="A33" s="104">
        <v>32</v>
      </c>
      <c r="B33" s="105" t="s">
        <v>124</v>
      </c>
      <c r="C33" s="62">
        <v>51274</v>
      </c>
      <c r="D33" s="62">
        <v>54155</v>
      </c>
      <c r="E33" s="62">
        <v>56248</v>
      </c>
      <c r="F33" s="84">
        <f t="shared" si="0"/>
        <v>0.004111313926900505</v>
      </c>
      <c r="G33" s="84">
        <f t="shared" si="1"/>
        <v>0.09700823029215587</v>
      </c>
      <c r="H33" s="63">
        <f t="shared" si="2"/>
        <v>4974</v>
      </c>
      <c r="I33" s="86">
        <f t="shared" si="4"/>
        <v>0.006121589988849698</v>
      </c>
      <c r="J33" s="62">
        <f t="shared" si="3"/>
        <v>2093</v>
      </c>
      <c r="L33" s="5"/>
      <c r="M33" s="11"/>
    </row>
    <row r="34" spans="1:10" ht="15">
      <c r="A34" s="104">
        <v>33</v>
      </c>
      <c r="B34" s="105" t="s">
        <v>125</v>
      </c>
      <c r="C34" s="62">
        <v>208372</v>
      </c>
      <c r="D34" s="62">
        <v>221771</v>
      </c>
      <c r="E34" s="62">
        <v>223416</v>
      </c>
      <c r="F34" s="84">
        <f aca="true" t="shared" si="5" ref="F34:F65">E34/$E$83</f>
        <v>0.016330061731837636</v>
      </c>
      <c r="G34" s="84">
        <f aca="true" t="shared" si="6" ref="G34:G65">(E34-C34)/C34</f>
        <v>0.07219780008830361</v>
      </c>
      <c r="H34" s="63">
        <f aca="true" t="shared" si="7" ref="H34:H65">E34-C34</f>
        <v>15044</v>
      </c>
      <c r="I34" s="86">
        <f t="shared" si="4"/>
        <v>0.018514917529604914</v>
      </c>
      <c r="J34" s="62">
        <f aca="true" t="shared" si="8" ref="J34:J66">E34-D34</f>
        <v>1645</v>
      </c>
    </row>
    <row r="35" spans="1:10" ht="15">
      <c r="A35" s="104">
        <v>34</v>
      </c>
      <c r="B35" s="105" t="s">
        <v>126</v>
      </c>
      <c r="C35" s="62">
        <v>3816004</v>
      </c>
      <c r="D35" s="62">
        <v>3992945</v>
      </c>
      <c r="E35" s="62">
        <v>4007982</v>
      </c>
      <c r="F35" s="84">
        <f t="shared" si="5"/>
        <v>0.2929539221904164</v>
      </c>
      <c r="G35" s="84">
        <f t="shared" si="6"/>
        <v>0.05030864747521229</v>
      </c>
      <c r="H35" s="63">
        <f t="shared" si="7"/>
        <v>191978</v>
      </c>
      <c r="I35" s="86">
        <f t="shared" si="4"/>
        <v>0.23627072836336696</v>
      </c>
      <c r="J35" s="62">
        <f t="shared" si="8"/>
        <v>15037</v>
      </c>
    </row>
    <row r="36" spans="1:10" ht="15">
      <c r="A36" s="104">
        <v>35</v>
      </c>
      <c r="B36" s="105" t="s">
        <v>127</v>
      </c>
      <c r="C36" s="62">
        <v>804735</v>
      </c>
      <c r="D36" s="62">
        <v>834213</v>
      </c>
      <c r="E36" s="62">
        <v>842471</v>
      </c>
      <c r="F36" s="84">
        <f t="shared" si="5"/>
        <v>0.06157841621586182</v>
      </c>
      <c r="G36" s="84">
        <f t="shared" si="6"/>
        <v>0.046892455280309664</v>
      </c>
      <c r="H36" s="63">
        <f t="shared" si="7"/>
        <v>37736</v>
      </c>
      <c r="I36" s="86">
        <f t="shared" si="4"/>
        <v>0.04644236425798797</v>
      </c>
      <c r="J36" s="62">
        <f t="shared" si="8"/>
        <v>8258</v>
      </c>
    </row>
    <row r="37" spans="1:10" ht="15">
      <c r="A37" s="104">
        <v>36</v>
      </c>
      <c r="B37" s="105" t="s">
        <v>128</v>
      </c>
      <c r="C37" s="62">
        <v>19609</v>
      </c>
      <c r="D37" s="62">
        <v>17832</v>
      </c>
      <c r="E37" s="62">
        <v>19673</v>
      </c>
      <c r="F37" s="84">
        <f t="shared" si="5"/>
        <v>0.0014379511962009962</v>
      </c>
      <c r="G37" s="84">
        <f t="shared" si="6"/>
        <v>0.0032638074353613135</v>
      </c>
      <c r="H37" s="63">
        <f t="shared" si="7"/>
        <v>64</v>
      </c>
      <c r="I37" s="86">
        <f t="shared" si="4"/>
        <v>7.876593471780874E-05</v>
      </c>
      <c r="J37" s="62">
        <f t="shared" si="8"/>
        <v>1841</v>
      </c>
    </row>
    <row r="38" spans="1:10" ht="15">
      <c r="A38" s="104">
        <v>37</v>
      </c>
      <c r="B38" s="105" t="s">
        <v>129</v>
      </c>
      <c r="C38" s="62">
        <v>40287</v>
      </c>
      <c r="D38" s="62">
        <v>41722</v>
      </c>
      <c r="E38" s="62">
        <v>44568</v>
      </c>
      <c r="F38" s="84">
        <f t="shared" si="5"/>
        <v>0.003257592076057846</v>
      </c>
      <c r="G38" s="84">
        <f t="shared" si="6"/>
        <v>0.10626256608831633</v>
      </c>
      <c r="H38" s="63">
        <f t="shared" si="7"/>
        <v>4281</v>
      </c>
      <c r="I38" s="86">
        <f t="shared" si="4"/>
        <v>0.005268702601983425</v>
      </c>
      <c r="J38" s="62">
        <f t="shared" si="8"/>
        <v>2846</v>
      </c>
    </row>
    <row r="39" spans="1:10" ht="15">
      <c r="A39" s="104">
        <v>38</v>
      </c>
      <c r="B39" s="105" t="s">
        <v>130</v>
      </c>
      <c r="C39" s="62">
        <v>207894</v>
      </c>
      <c r="D39" s="62">
        <v>212587</v>
      </c>
      <c r="E39" s="62">
        <v>218926</v>
      </c>
      <c r="F39" s="84">
        <f t="shared" si="5"/>
        <v>0.01600187584910788</v>
      </c>
      <c r="G39" s="84">
        <f t="shared" si="6"/>
        <v>0.053065504535965445</v>
      </c>
      <c r="H39" s="63">
        <f t="shared" si="7"/>
        <v>11032</v>
      </c>
      <c r="I39" s="86">
        <f t="shared" si="4"/>
        <v>0.01357727799698228</v>
      </c>
      <c r="J39" s="62">
        <f t="shared" si="8"/>
        <v>6339</v>
      </c>
    </row>
    <row r="40" spans="1:10" ht="15">
      <c r="A40" s="104">
        <v>39</v>
      </c>
      <c r="B40" s="105" t="s">
        <v>131</v>
      </c>
      <c r="C40" s="62">
        <v>58648</v>
      </c>
      <c r="D40" s="62">
        <v>61360</v>
      </c>
      <c r="E40" s="62">
        <v>62149</v>
      </c>
      <c r="F40" s="84">
        <f t="shared" si="5"/>
        <v>0.0045426335023990095</v>
      </c>
      <c r="G40" s="84">
        <f t="shared" si="6"/>
        <v>0.05969513026872186</v>
      </c>
      <c r="H40" s="63">
        <f t="shared" si="7"/>
        <v>3501</v>
      </c>
      <c r="I40" s="86">
        <f t="shared" si="4"/>
        <v>0.004308742772610131</v>
      </c>
      <c r="J40" s="62">
        <f t="shared" si="8"/>
        <v>789</v>
      </c>
    </row>
    <row r="41" spans="1:10" ht="15">
      <c r="A41" s="104">
        <v>40</v>
      </c>
      <c r="B41" s="105" t="s">
        <v>132</v>
      </c>
      <c r="C41" s="62">
        <v>24418</v>
      </c>
      <c r="D41" s="62">
        <v>23768</v>
      </c>
      <c r="E41" s="62">
        <v>24515</v>
      </c>
      <c r="F41" s="84">
        <f t="shared" si="5"/>
        <v>0.0017918656826547768</v>
      </c>
      <c r="G41" s="84">
        <f t="shared" si="6"/>
        <v>0.003972479318535506</v>
      </c>
      <c r="H41" s="63">
        <f t="shared" si="7"/>
        <v>97</v>
      </c>
      <c r="I41" s="86">
        <f t="shared" si="4"/>
        <v>0.00011937961980667886</v>
      </c>
      <c r="J41" s="62">
        <f t="shared" si="8"/>
        <v>747</v>
      </c>
    </row>
    <row r="42" spans="1:10" ht="15">
      <c r="A42" s="104">
        <v>41</v>
      </c>
      <c r="B42" s="105" t="s">
        <v>133</v>
      </c>
      <c r="C42" s="62">
        <v>433870</v>
      </c>
      <c r="D42" s="62">
        <v>457080</v>
      </c>
      <c r="E42" s="62">
        <v>458735</v>
      </c>
      <c r="F42" s="84">
        <f t="shared" si="5"/>
        <v>0.03353014496971809</v>
      </c>
      <c r="G42" s="84">
        <f t="shared" si="6"/>
        <v>0.05730979325604444</v>
      </c>
      <c r="H42" s="63">
        <f t="shared" si="7"/>
        <v>24865</v>
      </c>
      <c r="I42" s="86">
        <f t="shared" si="4"/>
        <v>0.03060179635559866</v>
      </c>
      <c r="J42" s="62">
        <f t="shared" si="8"/>
        <v>1655</v>
      </c>
    </row>
    <row r="43" spans="1:10" ht="15">
      <c r="A43" s="104">
        <v>42</v>
      </c>
      <c r="B43" s="105" t="s">
        <v>134</v>
      </c>
      <c r="C43" s="62">
        <v>270434</v>
      </c>
      <c r="D43" s="62">
        <v>280408</v>
      </c>
      <c r="E43" s="62">
        <v>289861</v>
      </c>
      <c r="F43" s="84">
        <f t="shared" si="5"/>
        <v>0.021186701147868497</v>
      </c>
      <c r="G43" s="84">
        <f t="shared" si="6"/>
        <v>0.07183638152007514</v>
      </c>
      <c r="H43" s="63">
        <f t="shared" si="7"/>
        <v>19427</v>
      </c>
      <c r="I43" s="86">
        <f t="shared" si="4"/>
        <v>0.02390915334004485</v>
      </c>
      <c r="J43" s="62">
        <f t="shared" si="8"/>
        <v>9453</v>
      </c>
    </row>
    <row r="44" spans="1:10" ht="15">
      <c r="A44" s="104">
        <v>43</v>
      </c>
      <c r="B44" s="105" t="s">
        <v>135</v>
      </c>
      <c r="C44" s="62">
        <v>79505</v>
      </c>
      <c r="D44" s="62">
        <v>78362</v>
      </c>
      <c r="E44" s="62">
        <v>80634</v>
      </c>
      <c r="F44" s="84">
        <f t="shared" si="5"/>
        <v>0.00589375066103142</v>
      </c>
      <c r="G44" s="84">
        <f t="shared" si="6"/>
        <v>0.014200364756933526</v>
      </c>
      <c r="H44" s="63">
        <f t="shared" si="7"/>
        <v>1129</v>
      </c>
      <c r="I44" s="86">
        <f t="shared" si="4"/>
        <v>0.0013894803171313446</v>
      </c>
      <c r="J44" s="62">
        <f t="shared" si="8"/>
        <v>2272</v>
      </c>
    </row>
    <row r="45" spans="1:10" ht="15">
      <c r="A45" s="104">
        <v>44</v>
      </c>
      <c r="B45" s="105" t="s">
        <v>136</v>
      </c>
      <c r="C45" s="62">
        <v>87525</v>
      </c>
      <c r="D45" s="62">
        <v>89343</v>
      </c>
      <c r="E45" s="62">
        <v>92596</v>
      </c>
      <c r="F45" s="84">
        <f t="shared" si="5"/>
        <v>0.006768084631902986</v>
      </c>
      <c r="G45" s="84">
        <f t="shared" si="6"/>
        <v>0.05793773207654956</v>
      </c>
      <c r="H45" s="63">
        <f t="shared" si="7"/>
        <v>5071</v>
      </c>
      <c r="I45" s="86">
        <f t="shared" si="4"/>
        <v>0.006240969608656376</v>
      </c>
      <c r="J45" s="62">
        <f t="shared" si="8"/>
        <v>3253</v>
      </c>
    </row>
    <row r="46" spans="1:10" ht="15">
      <c r="A46" s="104">
        <v>45</v>
      </c>
      <c r="B46" s="105" t="s">
        <v>137</v>
      </c>
      <c r="C46" s="62">
        <v>215695</v>
      </c>
      <c r="D46" s="62">
        <v>217897</v>
      </c>
      <c r="E46" s="62">
        <v>220971</v>
      </c>
      <c r="F46" s="84">
        <f t="shared" si="5"/>
        <v>0.016151350265629562</v>
      </c>
      <c r="G46" s="84">
        <f t="shared" si="6"/>
        <v>0.02446046500846102</v>
      </c>
      <c r="H46" s="63">
        <f t="shared" si="7"/>
        <v>5276</v>
      </c>
      <c r="I46" s="86">
        <f t="shared" si="4"/>
        <v>0.006493266743299357</v>
      </c>
      <c r="J46" s="62">
        <f t="shared" si="8"/>
        <v>3074</v>
      </c>
    </row>
    <row r="47" spans="1:10" ht="15">
      <c r="A47" s="104">
        <v>46</v>
      </c>
      <c r="B47" s="105" t="s">
        <v>138</v>
      </c>
      <c r="C47" s="62">
        <v>122408</v>
      </c>
      <c r="D47" s="62">
        <v>128210</v>
      </c>
      <c r="E47" s="62">
        <v>133567</v>
      </c>
      <c r="F47" s="84">
        <f t="shared" si="5"/>
        <v>0.009762762538655947</v>
      </c>
      <c r="G47" s="84">
        <f t="shared" si="6"/>
        <v>0.09116234233056662</v>
      </c>
      <c r="H47" s="63">
        <f t="shared" si="7"/>
        <v>11159</v>
      </c>
      <c r="I47" s="86">
        <f t="shared" si="4"/>
        <v>0.013733579148687931</v>
      </c>
      <c r="J47" s="62">
        <f t="shared" si="8"/>
        <v>5357</v>
      </c>
    </row>
    <row r="48" spans="1:10" ht="15">
      <c r="A48" s="104">
        <v>47</v>
      </c>
      <c r="B48" s="105" t="s">
        <v>139</v>
      </c>
      <c r="C48" s="62">
        <v>54303</v>
      </c>
      <c r="D48" s="62">
        <v>57607</v>
      </c>
      <c r="E48" s="62">
        <v>60605</v>
      </c>
      <c r="F48" s="84">
        <f t="shared" si="5"/>
        <v>0.0044297784906095344</v>
      </c>
      <c r="G48" s="84">
        <f t="shared" si="6"/>
        <v>0.11605252011859382</v>
      </c>
      <c r="H48" s="63">
        <f t="shared" si="7"/>
        <v>6302</v>
      </c>
      <c r="I48" s="86">
        <f t="shared" si="4"/>
        <v>0.007755983134244229</v>
      </c>
      <c r="J48" s="62">
        <f t="shared" si="8"/>
        <v>2998</v>
      </c>
    </row>
    <row r="49" spans="1:10" ht="15">
      <c r="A49" s="104">
        <v>48</v>
      </c>
      <c r="B49" s="105" t="s">
        <v>140</v>
      </c>
      <c r="C49" s="62">
        <v>179428</v>
      </c>
      <c r="D49" s="62">
        <v>169594</v>
      </c>
      <c r="E49" s="62">
        <v>192615</v>
      </c>
      <c r="F49" s="84">
        <f t="shared" si="5"/>
        <v>0.0140787358133612</v>
      </c>
      <c r="G49" s="84">
        <f t="shared" si="6"/>
        <v>0.0734946608110217</v>
      </c>
      <c r="H49" s="63">
        <f t="shared" si="7"/>
        <v>13187</v>
      </c>
      <c r="I49" s="86">
        <f t="shared" si="4"/>
        <v>0.016229474705058495</v>
      </c>
      <c r="J49" s="62">
        <f t="shared" si="8"/>
        <v>23021</v>
      </c>
    </row>
    <row r="50" spans="1:10" ht="15">
      <c r="A50" s="104">
        <v>49</v>
      </c>
      <c r="B50" s="105" t="s">
        <v>141</v>
      </c>
      <c r="C50" s="62">
        <v>19334</v>
      </c>
      <c r="D50" s="62">
        <v>17293</v>
      </c>
      <c r="E50" s="62">
        <v>18633</v>
      </c>
      <c r="F50" s="84">
        <f t="shared" si="5"/>
        <v>0.001361934867016376</v>
      </c>
      <c r="G50" s="84">
        <f t="shared" si="6"/>
        <v>-0.03625737043550222</v>
      </c>
      <c r="H50" s="63">
        <f t="shared" si="7"/>
        <v>-701</v>
      </c>
      <c r="I50" s="86">
        <f t="shared" si="4"/>
        <v>-0.0008627331287059987</v>
      </c>
      <c r="J50" s="62">
        <f t="shared" si="8"/>
        <v>1340</v>
      </c>
    </row>
    <row r="51" spans="1:10" ht="15">
      <c r="A51" s="104">
        <v>50</v>
      </c>
      <c r="B51" s="105" t="s">
        <v>142</v>
      </c>
      <c r="C51" s="62">
        <v>37800</v>
      </c>
      <c r="D51" s="62">
        <v>38183</v>
      </c>
      <c r="E51" s="62">
        <v>39672</v>
      </c>
      <c r="F51" s="84">
        <f t="shared" si="5"/>
        <v>0.0028997305878964022</v>
      </c>
      <c r="G51" s="84">
        <f t="shared" si="6"/>
        <v>0.049523809523809526</v>
      </c>
      <c r="H51" s="63">
        <f t="shared" si="7"/>
        <v>1872</v>
      </c>
      <c r="I51" s="86">
        <f t="shared" si="4"/>
        <v>0.0023039035904959056</v>
      </c>
      <c r="J51" s="62">
        <f t="shared" si="8"/>
        <v>1489</v>
      </c>
    </row>
    <row r="52" spans="1:10" ht="15">
      <c r="A52" s="104">
        <v>51</v>
      </c>
      <c r="B52" s="105" t="s">
        <v>143</v>
      </c>
      <c r="C52" s="62">
        <v>33385</v>
      </c>
      <c r="D52" s="62">
        <v>35483</v>
      </c>
      <c r="E52" s="62">
        <v>37608</v>
      </c>
      <c r="F52" s="84">
        <f t="shared" si="5"/>
        <v>0.0027488674115146174</v>
      </c>
      <c r="G52" s="84">
        <f t="shared" si="6"/>
        <v>0.1264939344016774</v>
      </c>
      <c r="H52" s="63">
        <f t="shared" si="7"/>
        <v>4223</v>
      </c>
      <c r="I52" s="86">
        <f t="shared" si="4"/>
        <v>0.005197320973645411</v>
      </c>
      <c r="J52" s="62">
        <f t="shared" si="8"/>
        <v>2125</v>
      </c>
    </row>
    <row r="53" spans="1:10" ht="15">
      <c r="A53" s="104">
        <v>52</v>
      </c>
      <c r="B53" s="105" t="s">
        <v>144</v>
      </c>
      <c r="C53" s="62">
        <v>69191</v>
      </c>
      <c r="D53" s="62">
        <v>74476</v>
      </c>
      <c r="E53" s="62">
        <v>75920</v>
      </c>
      <c r="F53" s="84">
        <f t="shared" si="5"/>
        <v>0.005549192030477285</v>
      </c>
      <c r="G53" s="84">
        <f t="shared" si="6"/>
        <v>0.09725253284386698</v>
      </c>
      <c r="H53" s="63">
        <f t="shared" si="7"/>
        <v>6729</v>
      </c>
      <c r="I53" s="86">
        <f t="shared" si="4"/>
        <v>0.008281499604939608</v>
      </c>
      <c r="J53" s="62">
        <f t="shared" si="8"/>
        <v>1444</v>
      </c>
    </row>
    <row r="54" spans="1:10" ht="15">
      <c r="A54" s="104">
        <v>53</v>
      </c>
      <c r="B54" s="105" t="s">
        <v>145</v>
      </c>
      <c r="C54" s="62">
        <v>47424</v>
      </c>
      <c r="D54" s="62">
        <v>44792</v>
      </c>
      <c r="E54" s="62">
        <v>46462</v>
      </c>
      <c r="F54" s="84">
        <f t="shared" si="5"/>
        <v>0.003396029506322914</v>
      </c>
      <c r="G54" s="84">
        <f t="shared" si="6"/>
        <v>-0.020285087719298246</v>
      </c>
      <c r="H54" s="63">
        <f t="shared" si="7"/>
        <v>-962</v>
      </c>
      <c r="I54" s="86">
        <f t="shared" si="4"/>
        <v>-0.0011839504562270624</v>
      </c>
      <c r="J54" s="62">
        <f t="shared" si="8"/>
        <v>1670</v>
      </c>
    </row>
    <row r="55" spans="1:10" ht="15">
      <c r="A55" s="104">
        <v>54</v>
      </c>
      <c r="B55" s="105" t="s">
        <v>146</v>
      </c>
      <c r="C55" s="62">
        <v>155577</v>
      </c>
      <c r="D55" s="62">
        <v>162928</v>
      </c>
      <c r="E55" s="62">
        <v>166462</v>
      </c>
      <c r="F55" s="84">
        <f t="shared" si="5"/>
        <v>0.012167144412240646</v>
      </c>
      <c r="G55" s="84">
        <f t="shared" si="6"/>
        <v>0.06996535477609159</v>
      </c>
      <c r="H55" s="63">
        <f t="shared" si="7"/>
        <v>10885</v>
      </c>
      <c r="I55" s="86">
        <f t="shared" si="4"/>
        <v>0.013396362490677313</v>
      </c>
      <c r="J55" s="62">
        <f t="shared" si="8"/>
        <v>3534</v>
      </c>
    </row>
    <row r="56" spans="1:10" ht="15">
      <c r="A56" s="104">
        <v>55</v>
      </c>
      <c r="B56" s="105" t="s">
        <v>147</v>
      </c>
      <c r="C56" s="62">
        <v>144337</v>
      </c>
      <c r="D56" s="62">
        <v>152164</v>
      </c>
      <c r="E56" s="62">
        <v>153931</v>
      </c>
      <c r="F56" s="84">
        <f t="shared" si="5"/>
        <v>0.011251220738190187</v>
      </c>
      <c r="G56" s="84">
        <f t="shared" si="6"/>
        <v>0.06646944303955327</v>
      </c>
      <c r="H56" s="63">
        <f t="shared" si="7"/>
        <v>9594</v>
      </c>
      <c r="I56" s="86">
        <f t="shared" si="4"/>
        <v>0.011807505901291515</v>
      </c>
      <c r="J56" s="62">
        <f t="shared" si="8"/>
        <v>1767</v>
      </c>
    </row>
    <row r="57" spans="1:10" ht="15">
      <c r="A57" s="104">
        <v>56</v>
      </c>
      <c r="B57" s="105" t="s">
        <v>148</v>
      </c>
      <c r="C57" s="62">
        <v>19873</v>
      </c>
      <c r="D57" s="62">
        <v>19269</v>
      </c>
      <c r="E57" s="62">
        <v>20423</v>
      </c>
      <c r="F57" s="84">
        <f t="shared" si="5"/>
        <v>0.001492770664362982</v>
      </c>
      <c r="G57" s="84">
        <f t="shared" si="6"/>
        <v>0.02767574095506466</v>
      </c>
      <c r="H57" s="63">
        <f t="shared" si="7"/>
        <v>550</v>
      </c>
      <c r="I57" s="86">
        <f t="shared" si="4"/>
        <v>0.0006768947514811688</v>
      </c>
      <c r="J57" s="62">
        <f t="shared" si="8"/>
        <v>1154</v>
      </c>
    </row>
    <row r="58" spans="1:10" ht="15">
      <c r="A58" s="104">
        <v>57</v>
      </c>
      <c r="B58" s="105" t="s">
        <v>149</v>
      </c>
      <c r="C58" s="62">
        <v>22074</v>
      </c>
      <c r="D58" s="62">
        <v>21963</v>
      </c>
      <c r="E58" s="62">
        <v>23180</v>
      </c>
      <c r="F58" s="84">
        <f t="shared" si="5"/>
        <v>0.001694287029326442</v>
      </c>
      <c r="G58" s="84">
        <f t="shared" si="6"/>
        <v>0.050104194980520066</v>
      </c>
      <c r="H58" s="63">
        <f t="shared" si="7"/>
        <v>1106</v>
      </c>
      <c r="I58" s="86">
        <f t="shared" si="4"/>
        <v>0.0013611738093421322</v>
      </c>
      <c r="J58" s="62">
        <f t="shared" si="8"/>
        <v>1217</v>
      </c>
    </row>
    <row r="59" spans="1:10" ht="15">
      <c r="A59" s="104">
        <v>58</v>
      </c>
      <c r="B59" s="105" t="s">
        <v>150</v>
      </c>
      <c r="C59" s="62">
        <v>68987</v>
      </c>
      <c r="D59" s="62">
        <v>67589</v>
      </c>
      <c r="E59" s="62">
        <v>72600</v>
      </c>
      <c r="F59" s="84">
        <f t="shared" si="5"/>
        <v>0.005306524518080228</v>
      </c>
      <c r="G59" s="84">
        <f t="shared" si="6"/>
        <v>0.05237218606404105</v>
      </c>
      <c r="H59" s="63">
        <f t="shared" si="7"/>
        <v>3613</v>
      </c>
      <c r="I59" s="86">
        <f t="shared" si="4"/>
        <v>0.004446583158366296</v>
      </c>
      <c r="J59" s="62">
        <f t="shared" si="8"/>
        <v>5011</v>
      </c>
    </row>
    <row r="60" spans="1:10" ht="15">
      <c r="A60" s="104">
        <v>59</v>
      </c>
      <c r="B60" s="105" t="s">
        <v>151</v>
      </c>
      <c r="C60" s="62">
        <v>226727</v>
      </c>
      <c r="D60" s="62">
        <v>238106</v>
      </c>
      <c r="E60" s="62">
        <v>239113</v>
      </c>
      <c r="F60" s="84">
        <f t="shared" si="5"/>
        <v>0.01747739665415589</v>
      </c>
      <c r="G60" s="84">
        <f t="shared" si="6"/>
        <v>0.054629576539185896</v>
      </c>
      <c r="H60" s="63">
        <f t="shared" si="7"/>
        <v>12386</v>
      </c>
      <c r="I60" s="86">
        <f t="shared" si="4"/>
        <v>0.015243669803355921</v>
      </c>
      <c r="J60" s="62">
        <f t="shared" si="8"/>
        <v>1007</v>
      </c>
    </row>
    <row r="61" spans="1:10" ht="15">
      <c r="A61" s="104">
        <v>60</v>
      </c>
      <c r="B61" s="105" t="s">
        <v>152</v>
      </c>
      <c r="C61" s="62">
        <v>48824</v>
      </c>
      <c r="D61" s="62">
        <v>50504</v>
      </c>
      <c r="E61" s="62">
        <v>52855</v>
      </c>
      <c r="F61" s="84">
        <f t="shared" si="5"/>
        <v>0.0038633106529356812</v>
      </c>
      <c r="G61" s="84">
        <f t="shared" si="6"/>
        <v>0.08256185482549566</v>
      </c>
      <c r="H61" s="63">
        <f t="shared" si="7"/>
        <v>4031</v>
      </c>
      <c r="I61" s="86">
        <f t="shared" si="4"/>
        <v>0.004961023169491984</v>
      </c>
      <c r="J61" s="62">
        <f t="shared" si="8"/>
        <v>2351</v>
      </c>
    </row>
    <row r="62" spans="1:10" ht="15">
      <c r="A62" s="104">
        <v>61</v>
      </c>
      <c r="B62" s="105" t="s">
        <v>153</v>
      </c>
      <c r="C62" s="62">
        <v>108792</v>
      </c>
      <c r="D62" s="62">
        <v>113493</v>
      </c>
      <c r="E62" s="62">
        <v>114681</v>
      </c>
      <c r="F62" s="84">
        <f t="shared" si="5"/>
        <v>0.008382335237712929</v>
      </c>
      <c r="G62" s="84">
        <f t="shared" si="6"/>
        <v>0.05413081844253254</v>
      </c>
      <c r="H62" s="63">
        <f t="shared" si="7"/>
        <v>5889</v>
      </c>
      <c r="I62" s="86">
        <f t="shared" si="4"/>
        <v>0.007247696711768369</v>
      </c>
      <c r="J62" s="62">
        <f t="shared" si="8"/>
        <v>1188</v>
      </c>
    </row>
    <row r="63" spans="1:10" ht="15">
      <c r="A63" s="104">
        <v>62</v>
      </c>
      <c r="B63" s="105" t="s">
        <v>154</v>
      </c>
      <c r="C63" s="62">
        <v>7518</v>
      </c>
      <c r="D63" s="62">
        <v>5844</v>
      </c>
      <c r="E63" s="62">
        <v>6978</v>
      </c>
      <c r="F63" s="84">
        <f t="shared" si="5"/>
        <v>0.0005100403317791161</v>
      </c>
      <c r="G63" s="84">
        <f t="shared" si="6"/>
        <v>-0.07182761372705507</v>
      </c>
      <c r="H63" s="63">
        <f t="shared" si="7"/>
        <v>-540</v>
      </c>
      <c r="I63" s="86">
        <f t="shared" si="4"/>
        <v>-0.0006645875741815112</v>
      </c>
      <c r="J63" s="62">
        <f t="shared" si="8"/>
        <v>1134</v>
      </c>
    </row>
    <row r="64" spans="1:10" ht="15">
      <c r="A64" s="104">
        <v>63</v>
      </c>
      <c r="B64" s="105" t="s">
        <v>155</v>
      </c>
      <c r="C64" s="62">
        <v>112379</v>
      </c>
      <c r="D64" s="62">
        <v>115380</v>
      </c>
      <c r="E64" s="62">
        <v>118685</v>
      </c>
      <c r="F64" s="84">
        <f t="shared" si="5"/>
        <v>0.008674998105073717</v>
      </c>
      <c r="G64" s="84">
        <f t="shared" si="6"/>
        <v>0.05611368672082862</v>
      </c>
      <c r="H64" s="63">
        <f t="shared" si="7"/>
        <v>6306</v>
      </c>
      <c r="I64" s="86">
        <f t="shared" si="4"/>
        <v>0.007760906005164092</v>
      </c>
      <c r="J64" s="62">
        <f t="shared" si="8"/>
        <v>3305</v>
      </c>
    </row>
    <row r="65" spans="1:10" ht="15">
      <c r="A65" s="104">
        <v>64</v>
      </c>
      <c r="B65" s="105" t="s">
        <v>156</v>
      </c>
      <c r="C65" s="62">
        <v>55556</v>
      </c>
      <c r="D65" s="62">
        <v>56761</v>
      </c>
      <c r="E65" s="62">
        <v>58316</v>
      </c>
      <c r="F65" s="84">
        <f t="shared" si="5"/>
        <v>0.004262469473779154</v>
      </c>
      <c r="G65" s="84">
        <f t="shared" si="6"/>
        <v>0.04967960256317949</v>
      </c>
      <c r="H65" s="63">
        <f t="shared" si="7"/>
        <v>2760</v>
      </c>
      <c r="I65" s="86">
        <f t="shared" si="4"/>
        <v>0.0033967809347055017</v>
      </c>
      <c r="J65" s="62">
        <f t="shared" si="8"/>
        <v>1555</v>
      </c>
    </row>
    <row r="66" spans="1:10" ht="15">
      <c r="A66" s="104">
        <v>65</v>
      </c>
      <c r="B66" s="105" t="s">
        <v>157</v>
      </c>
      <c r="C66" s="62">
        <v>63260</v>
      </c>
      <c r="D66" s="62">
        <v>60765</v>
      </c>
      <c r="E66" s="62">
        <v>64669</v>
      </c>
      <c r="F66" s="84">
        <f aca="true" t="shared" si="9" ref="F66:F83">E66/$E$83</f>
        <v>0.004726826915423282</v>
      </c>
      <c r="G66" s="84">
        <f aca="true" t="shared" si="10" ref="G66:G83">(E66-C66)/C66</f>
        <v>0.022273158393929814</v>
      </c>
      <c r="H66" s="63">
        <f aca="true" t="shared" si="11" ref="H66:H83">E66-C66</f>
        <v>1409</v>
      </c>
      <c r="I66" s="86">
        <f t="shared" si="4"/>
        <v>0.001734081281521758</v>
      </c>
      <c r="J66" s="62">
        <f t="shared" si="8"/>
        <v>3904</v>
      </c>
    </row>
    <row r="67" spans="1:10" ht="15">
      <c r="A67" s="104">
        <v>66</v>
      </c>
      <c r="B67" s="105" t="s">
        <v>158</v>
      </c>
      <c r="C67" s="62">
        <v>34856</v>
      </c>
      <c r="D67" s="62">
        <v>34644</v>
      </c>
      <c r="E67" s="62">
        <v>37339</v>
      </c>
      <c r="F67" s="84">
        <f t="shared" si="9"/>
        <v>0.0027292054956005183</v>
      </c>
      <c r="G67" s="84">
        <f t="shared" si="10"/>
        <v>0.0712359421620381</v>
      </c>
      <c r="H67" s="63">
        <f t="shared" si="11"/>
        <v>2483</v>
      </c>
      <c r="I67" s="86">
        <f aca="true" t="shared" si="12" ref="I67:I83">H67/$H$83</f>
        <v>0.0030558721235049856</v>
      </c>
      <c r="J67" s="62">
        <f aca="true" t="shared" si="13" ref="J67:J83">E67-D67</f>
        <v>2695</v>
      </c>
    </row>
    <row r="68" spans="1:10" ht="15">
      <c r="A68" s="104">
        <v>67</v>
      </c>
      <c r="B68" s="105" t="s">
        <v>159</v>
      </c>
      <c r="C68" s="62">
        <v>82227</v>
      </c>
      <c r="D68" s="62">
        <v>78034</v>
      </c>
      <c r="E68" s="62">
        <v>85900</v>
      </c>
      <c r="F68" s="84">
        <f t="shared" si="9"/>
        <v>0.006278656420152777</v>
      </c>
      <c r="G68" s="84">
        <f t="shared" si="10"/>
        <v>0.044669025989030366</v>
      </c>
      <c r="H68" s="63">
        <f t="shared" si="11"/>
        <v>3673</v>
      </c>
      <c r="I68" s="86">
        <f t="shared" si="12"/>
        <v>0.004520426222164242</v>
      </c>
      <c r="J68" s="62">
        <f t="shared" si="13"/>
        <v>7866</v>
      </c>
    </row>
    <row r="69" spans="1:10" ht="15">
      <c r="A69" s="104">
        <v>68</v>
      </c>
      <c r="B69" s="105" t="s">
        <v>160</v>
      </c>
      <c r="C69" s="62">
        <v>38277</v>
      </c>
      <c r="D69" s="62">
        <v>41183</v>
      </c>
      <c r="E69" s="62">
        <v>43125</v>
      </c>
      <c r="F69" s="84">
        <f t="shared" si="9"/>
        <v>0.003152119419314185</v>
      </c>
      <c r="G69" s="84">
        <f t="shared" si="10"/>
        <v>0.1266556940199075</v>
      </c>
      <c r="H69" s="63">
        <f t="shared" si="11"/>
        <v>4848</v>
      </c>
      <c r="I69" s="86">
        <f t="shared" si="12"/>
        <v>0.005966519554874011</v>
      </c>
      <c r="J69" s="62">
        <f t="shared" si="13"/>
        <v>1942</v>
      </c>
    </row>
    <row r="70" spans="1:10" ht="15">
      <c r="A70" s="104">
        <v>69</v>
      </c>
      <c r="B70" s="105" t="s">
        <v>161</v>
      </c>
      <c r="C70" s="62">
        <v>6453</v>
      </c>
      <c r="D70" s="62">
        <v>6722</v>
      </c>
      <c r="E70" s="62">
        <v>8048</v>
      </c>
      <c r="F70" s="84">
        <f t="shared" si="9"/>
        <v>0.0005882494396902159</v>
      </c>
      <c r="G70" s="84">
        <f t="shared" si="10"/>
        <v>0.24717185805051914</v>
      </c>
      <c r="H70" s="63">
        <f t="shared" si="11"/>
        <v>1595</v>
      </c>
      <c r="I70" s="86">
        <f t="shared" si="12"/>
        <v>0.0019629947792953895</v>
      </c>
      <c r="J70" s="62">
        <f t="shared" si="13"/>
        <v>1326</v>
      </c>
    </row>
    <row r="71" spans="1:10" ht="15">
      <c r="A71" s="104">
        <v>70</v>
      </c>
      <c r="B71" s="105" t="s">
        <v>162</v>
      </c>
      <c r="C71" s="62">
        <v>39128</v>
      </c>
      <c r="D71" s="62">
        <v>39730</v>
      </c>
      <c r="E71" s="62">
        <v>40922</v>
      </c>
      <c r="F71" s="84">
        <f t="shared" si="9"/>
        <v>0.002991096368166379</v>
      </c>
      <c r="G71" s="84">
        <f t="shared" si="10"/>
        <v>0.045849519525659375</v>
      </c>
      <c r="H71" s="63">
        <f t="shared" si="11"/>
        <v>1794</v>
      </c>
      <c r="I71" s="86">
        <f t="shared" si="12"/>
        <v>0.002207907607558576</v>
      </c>
      <c r="J71" s="62">
        <f t="shared" si="13"/>
        <v>1192</v>
      </c>
    </row>
    <row r="72" spans="1:10" ht="15">
      <c r="A72" s="104">
        <v>71</v>
      </c>
      <c r="B72" s="105" t="s">
        <v>163</v>
      </c>
      <c r="C72" s="62">
        <v>30045</v>
      </c>
      <c r="D72" s="62">
        <v>34236</v>
      </c>
      <c r="E72" s="62">
        <v>35343</v>
      </c>
      <c r="F72" s="84">
        <f t="shared" si="9"/>
        <v>0.00258331261766542</v>
      </c>
      <c r="G72" s="84">
        <f t="shared" si="10"/>
        <v>0.1763354967548677</v>
      </c>
      <c r="H72" s="63">
        <f t="shared" si="11"/>
        <v>5298</v>
      </c>
      <c r="I72" s="86">
        <f t="shared" si="12"/>
        <v>0.006520342533358604</v>
      </c>
      <c r="J72" s="62">
        <f t="shared" si="13"/>
        <v>1107</v>
      </c>
    </row>
    <row r="73" spans="1:10" ht="15">
      <c r="A73" s="104">
        <v>72</v>
      </c>
      <c r="B73" s="105" t="s">
        <v>164</v>
      </c>
      <c r="C73" s="62">
        <v>42127</v>
      </c>
      <c r="D73" s="62">
        <v>46232</v>
      </c>
      <c r="E73" s="62">
        <v>48540</v>
      </c>
      <c r="F73" s="84">
        <f t="shared" si="9"/>
        <v>0.0035479159794437228</v>
      </c>
      <c r="G73" s="84">
        <f t="shared" si="10"/>
        <v>0.1522301611792912</v>
      </c>
      <c r="H73" s="63">
        <f t="shared" si="11"/>
        <v>6413</v>
      </c>
      <c r="I73" s="86">
        <f t="shared" si="12"/>
        <v>0.007892592802270428</v>
      </c>
      <c r="J73" s="62">
        <f t="shared" si="13"/>
        <v>2308</v>
      </c>
    </row>
    <row r="74" spans="1:10" ht="15">
      <c r="A74" s="104">
        <v>73</v>
      </c>
      <c r="B74" s="105" t="s">
        <v>165</v>
      </c>
      <c r="C74" s="62">
        <v>27700</v>
      </c>
      <c r="D74" s="62">
        <v>27344</v>
      </c>
      <c r="E74" s="62">
        <v>28644</v>
      </c>
      <c r="F74" s="84">
        <f t="shared" si="9"/>
        <v>0.002093665128042563</v>
      </c>
      <c r="G74" s="84">
        <f t="shared" si="10"/>
        <v>0.03407942238267148</v>
      </c>
      <c r="H74" s="63">
        <f t="shared" si="11"/>
        <v>944</v>
      </c>
      <c r="I74" s="86">
        <f t="shared" si="12"/>
        <v>0.0011617975370876788</v>
      </c>
      <c r="J74" s="62">
        <f t="shared" si="13"/>
        <v>1300</v>
      </c>
    </row>
    <row r="75" spans="1:10" ht="15">
      <c r="A75" s="104">
        <v>74</v>
      </c>
      <c r="B75" s="105" t="s">
        <v>166</v>
      </c>
      <c r="C75" s="62">
        <v>26346</v>
      </c>
      <c r="D75" s="62">
        <v>26756</v>
      </c>
      <c r="E75" s="62">
        <v>27808</v>
      </c>
      <c r="F75" s="84">
        <f t="shared" si="9"/>
        <v>0.0020325596941980027</v>
      </c>
      <c r="G75" s="84">
        <f t="shared" si="10"/>
        <v>0.05549229484551735</v>
      </c>
      <c r="H75" s="63">
        <f t="shared" si="11"/>
        <v>1462</v>
      </c>
      <c r="I75" s="86">
        <f t="shared" si="12"/>
        <v>0.0017993093212099432</v>
      </c>
      <c r="J75" s="62">
        <f t="shared" si="13"/>
        <v>1052</v>
      </c>
    </row>
    <row r="76" spans="1:10" ht="15">
      <c r="A76" s="104">
        <v>75</v>
      </c>
      <c r="B76" s="105" t="s">
        <v>167</v>
      </c>
      <c r="C76" s="62">
        <v>6846</v>
      </c>
      <c r="D76" s="62">
        <v>7175</v>
      </c>
      <c r="E76" s="62">
        <v>8193</v>
      </c>
      <c r="F76" s="84">
        <f t="shared" si="9"/>
        <v>0.0005988478702015331</v>
      </c>
      <c r="G76" s="84">
        <f t="shared" si="10"/>
        <v>0.19675723049956179</v>
      </c>
      <c r="H76" s="63">
        <f t="shared" si="11"/>
        <v>1347</v>
      </c>
      <c r="I76" s="86">
        <f t="shared" si="12"/>
        <v>0.0016577767822638808</v>
      </c>
      <c r="J76" s="62">
        <f t="shared" si="13"/>
        <v>1018</v>
      </c>
    </row>
    <row r="77" spans="1:10" ht="15">
      <c r="A77" s="104">
        <v>76</v>
      </c>
      <c r="B77" s="105" t="s">
        <v>168</v>
      </c>
      <c r="C77" s="62">
        <v>12875</v>
      </c>
      <c r="D77" s="62">
        <v>13752</v>
      </c>
      <c r="E77" s="62">
        <v>14644</v>
      </c>
      <c r="F77" s="84">
        <f t="shared" si="9"/>
        <v>0.0010703683890188273</v>
      </c>
      <c r="G77" s="84">
        <f t="shared" si="10"/>
        <v>0.13739805825242718</v>
      </c>
      <c r="H77" s="63">
        <f t="shared" si="11"/>
        <v>1769</v>
      </c>
      <c r="I77" s="86">
        <f t="shared" si="12"/>
        <v>0.002177139664309432</v>
      </c>
      <c r="J77" s="62">
        <f t="shared" si="13"/>
        <v>892</v>
      </c>
    </row>
    <row r="78" spans="1:10" ht="15">
      <c r="A78" s="104">
        <v>77</v>
      </c>
      <c r="B78" s="105" t="s">
        <v>169</v>
      </c>
      <c r="C78" s="62">
        <v>43699</v>
      </c>
      <c r="D78" s="62">
        <v>50181</v>
      </c>
      <c r="E78" s="62">
        <v>50715</v>
      </c>
      <c r="F78" s="84">
        <f t="shared" si="9"/>
        <v>0.0037068924371134815</v>
      </c>
      <c r="G78" s="84">
        <f t="shared" si="10"/>
        <v>0.16055287306345684</v>
      </c>
      <c r="H78" s="63">
        <f t="shared" si="11"/>
        <v>7016</v>
      </c>
      <c r="I78" s="86">
        <f t="shared" si="12"/>
        <v>0.008634715593439783</v>
      </c>
      <c r="J78" s="62">
        <f t="shared" si="13"/>
        <v>534</v>
      </c>
    </row>
    <row r="79" spans="1:10" ht="15">
      <c r="A79" s="104">
        <v>78</v>
      </c>
      <c r="B79" s="105" t="s">
        <v>170</v>
      </c>
      <c r="C79" s="62">
        <v>36358</v>
      </c>
      <c r="D79" s="62">
        <v>36717</v>
      </c>
      <c r="E79" s="62">
        <v>37669</v>
      </c>
      <c r="F79" s="84">
        <f t="shared" si="9"/>
        <v>0.0027533260615917924</v>
      </c>
      <c r="G79" s="84">
        <f t="shared" si="10"/>
        <v>0.03605808900379559</v>
      </c>
      <c r="H79" s="63">
        <f t="shared" si="11"/>
        <v>1311</v>
      </c>
      <c r="I79" s="86">
        <f t="shared" si="12"/>
        <v>0.0016134709439851133</v>
      </c>
      <c r="J79" s="62">
        <f t="shared" si="13"/>
        <v>952</v>
      </c>
    </row>
    <row r="80" spans="1:10" ht="15">
      <c r="A80" s="104">
        <v>79</v>
      </c>
      <c r="B80" s="105" t="s">
        <v>171</v>
      </c>
      <c r="C80" s="62">
        <v>11052</v>
      </c>
      <c r="D80" s="62">
        <v>12290</v>
      </c>
      <c r="E80" s="62">
        <v>12756</v>
      </c>
      <c r="F80" s="84">
        <f t="shared" si="9"/>
        <v>0.000932369514499055</v>
      </c>
      <c r="G80" s="84">
        <f t="shared" si="10"/>
        <v>0.15418023887079263</v>
      </c>
      <c r="H80" s="63">
        <f t="shared" si="11"/>
        <v>1704</v>
      </c>
      <c r="I80" s="86">
        <f t="shared" si="12"/>
        <v>0.0020971430118616576</v>
      </c>
      <c r="J80" s="62">
        <f t="shared" si="13"/>
        <v>466</v>
      </c>
    </row>
    <row r="81" spans="1:10" ht="15">
      <c r="A81" s="104">
        <v>80</v>
      </c>
      <c r="B81" s="105" t="s">
        <v>172</v>
      </c>
      <c r="C81" s="62">
        <v>49099</v>
      </c>
      <c r="D81" s="62">
        <v>49533</v>
      </c>
      <c r="E81" s="62">
        <v>50459</v>
      </c>
      <c r="F81" s="84">
        <f t="shared" si="9"/>
        <v>0.0036881807253141903</v>
      </c>
      <c r="G81" s="84">
        <f t="shared" si="10"/>
        <v>0.027699138475325364</v>
      </c>
      <c r="H81" s="63">
        <f t="shared" si="11"/>
        <v>1360</v>
      </c>
      <c r="I81" s="86">
        <f t="shared" si="12"/>
        <v>0.0016737761127534356</v>
      </c>
      <c r="J81" s="62">
        <f t="shared" si="13"/>
        <v>926</v>
      </c>
    </row>
    <row r="82" spans="1:10" ht="15" thickBot="1">
      <c r="A82" s="104">
        <v>81</v>
      </c>
      <c r="B82" s="105" t="s">
        <v>173</v>
      </c>
      <c r="C82" s="62">
        <v>65974</v>
      </c>
      <c r="D82" s="62">
        <v>68512</v>
      </c>
      <c r="E82" s="62">
        <v>69848</v>
      </c>
      <c r="F82" s="84">
        <f t="shared" si="9"/>
        <v>0.005105373616237848</v>
      </c>
      <c r="G82" s="84">
        <f t="shared" si="10"/>
        <v>0.05872010185830782</v>
      </c>
      <c r="H82" s="63">
        <f t="shared" si="11"/>
        <v>3874</v>
      </c>
      <c r="I82" s="86">
        <f t="shared" si="12"/>
        <v>0.00476780048588736</v>
      </c>
      <c r="J82" s="62">
        <f t="shared" si="13"/>
        <v>1336</v>
      </c>
    </row>
    <row r="83" spans="1:13" s="12" customFormat="1" ht="15" thickBot="1">
      <c r="A83" s="99" t="s">
        <v>174</v>
      </c>
      <c r="B83" s="100"/>
      <c r="C83" s="101">
        <v>12868737</v>
      </c>
      <c r="D83" s="101">
        <v>13328128</v>
      </c>
      <c r="E83" s="101">
        <v>13681271</v>
      </c>
      <c r="F83" s="91">
        <f t="shared" si="9"/>
        <v>1</v>
      </c>
      <c r="G83" s="91">
        <f t="shared" si="10"/>
        <v>0.06314015120520375</v>
      </c>
      <c r="H83" s="90">
        <f t="shared" si="11"/>
        <v>812534</v>
      </c>
      <c r="I83" s="92">
        <f t="shared" si="12"/>
        <v>1</v>
      </c>
      <c r="J83" s="89">
        <f t="shared" si="13"/>
        <v>353143</v>
      </c>
      <c r="L83" s="35"/>
      <c r="M83" s="35"/>
    </row>
    <row r="84" spans="3:9" ht="15">
      <c r="C84" s="9"/>
      <c r="D84" s="9"/>
      <c r="E84" s="9"/>
      <c r="I84" s="17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84"/>
  <sheetViews>
    <sheetView workbookViewId="0" topLeftCell="A1">
      <pane ySplit="1" topLeftCell="A63" activePane="bottomLeft" state="frozen"/>
      <selection pane="topLeft" activeCell="W1" sqref="W1"/>
      <selection pane="bottomLeft" activeCell="C84" sqref="C84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3.57421875" style="8" customWidth="1"/>
    <col min="6" max="6" width="18.140625" style="8" customWidth="1"/>
    <col min="7" max="7" width="30.421875" style="8" customWidth="1"/>
    <col min="8" max="8" width="27.421875" style="8" customWidth="1"/>
    <col min="9" max="9" width="22.28125" style="8" customWidth="1"/>
    <col min="10" max="10" width="23.140625" style="8" customWidth="1"/>
    <col min="11" max="14" width="9.140625" style="10" customWidth="1"/>
    <col min="15" max="16384" width="9.140625" style="8" customWidth="1"/>
  </cols>
  <sheetData>
    <row r="1" spans="1:10" ht="29.5" thickBot="1">
      <c r="A1" s="25" t="s">
        <v>92</v>
      </c>
      <c r="B1" s="25" t="s">
        <v>175</v>
      </c>
      <c r="C1" s="4">
        <v>41730</v>
      </c>
      <c r="D1" s="4">
        <v>42064</v>
      </c>
      <c r="E1" s="4">
        <v>42095</v>
      </c>
      <c r="F1" s="108" t="s">
        <v>276</v>
      </c>
      <c r="G1" s="18" t="s">
        <v>280</v>
      </c>
      <c r="H1" s="1" t="s">
        <v>281</v>
      </c>
      <c r="I1" s="1" t="s">
        <v>278</v>
      </c>
      <c r="J1" s="39" t="s">
        <v>282</v>
      </c>
    </row>
    <row r="2" spans="1:22" ht="15">
      <c r="A2" s="102">
        <v>1</v>
      </c>
      <c r="B2" s="103" t="s">
        <v>93</v>
      </c>
      <c r="C2" s="81">
        <v>45975</v>
      </c>
      <c r="D2" s="81">
        <v>52381</v>
      </c>
      <c r="E2" s="106">
        <v>49802</v>
      </c>
      <c r="F2" s="83">
        <f aca="true" t="shared" si="0" ref="F2:F33">E2/$E$83</f>
        <v>0.025541700793555954</v>
      </c>
      <c r="G2" s="83">
        <f aca="true" t="shared" si="1" ref="G2:G33">(E2-C2)/C2</f>
        <v>0.08324089178901577</v>
      </c>
      <c r="H2" s="82">
        <f aca="true" t="shared" si="2" ref="H2:H33">E2-C2</f>
        <v>3827</v>
      </c>
      <c r="I2" s="85">
        <f>H2/$H$83</f>
        <v>0.08105131626321029</v>
      </c>
      <c r="J2" s="81">
        <f aca="true" t="shared" si="3" ref="J2:J33">E2-D2</f>
        <v>-2579</v>
      </c>
      <c r="L2" s="49"/>
      <c r="M2" s="46"/>
      <c r="T2" s="5"/>
      <c r="U2" s="38"/>
      <c r="V2" s="11"/>
    </row>
    <row r="3" spans="1:22" ht="15">
      <c r="A3" s="104">
        <v>2</v>
      </c>
      <c r="B3" s="105" t="s">
        <v>94</v>
      </c>
      <c r="C3" s="62">
        <v>10569</v>
      </c>
      <c r="D3" s="62">
        <v>11424</v>
      </c>
      <c r="E3" s="107">
        <v>11010</v>
      </c>
      <c r="F3" s="84">
        <f t="shared" si="0"/>
        <v>0.005646643221899744</v>
      </c>
      <c r="G3" s="84">
        <f t="shared" si="1"/>
        <v>0.04172580187340335</v>
      </c>
      <c r="H3" s="63">
        <f t="shared" si="2"/>
        <v>441</v>
      </c>
      <c r="I3" s="86">
        <f aca="true" t="shared" si="4" ref="I3:I66">H3/$H$83</f>
        <v>0.009339856407649788</v>
      </c>
      <c r="J3" s="62">
        <f t="shared" si="3"/>
        <v>-414</v>
      </c>
      <c r="L3" s="49"/>
      <c r="M3" s="46"/>
      <c r="T3" s="5"/>
      <c r="U3" s="38"/>
      <c r="V3" s="11"/>
    </row>
    <row r="4" spans="1:22" ht="15">
      <c r="A4" s="104">
        <v>3</v>
      </c>
      <c r="B4" s="105" t="s">
        <v>95</v>
      </c>
      <c r="C4" s="62">
        <v>16105</v>
      </c>
      <c r="D4" s="62">
        <v>16952</v>
      </c>
      <c r="E4" s="107">
        <v>15794</v>
      </c>
      <c r="F4" s="84">
        <f t="shared" si="0"/>
        <v>0.008100189195884157</v>
      </c>
      <c r="G4" s="84">
        <f t="shared" si="1"/>
        <v>-0.019310773051847252</v>
      </c>
      <c r="H4" s="63">
        <f t="shared" si="2"/>
        <v>-311</v>
      </c>
      <c r="I4" s="86">
        <f t="shared" si="4"/>
        <v>-0.0065866107546010974</v>
      </c>
      <c r="J4" s="62">
        <f t="shared" si="3"/>
        <v>-1158</v>
      </c>
      <c r="L4" s="49"/>
      <c r="M4" s="46"/>
      <c r="T4" s="5"/>
      <c r="U4" s="38"/>
      <c r="V4" s="11"/>
    </row>
    <row r="5" spans="1:22" ht="15">
      <c r="A5" s="104">
        <v>4</v>
      </c>
      <c r="B5" s="105" t="s">
        <v>96</v>
      </c>
      <c r="C5" s="62">
        <v>5255</v>
      </c>
      <c r="D5" s="62">
        <v>5644</v>
      </c>
      <c r="E5" s="107">
        <v>5477</v>
      </c>
      <c r="F5" s="84">
        <f t="shared" si="0"/>
        <v>0.002808961392038592</v>
      </c>
      <c r="G5" s="84">
        <f t="shared" si="1"/>
        <v>0.04224548049476689</v>
      </c>
      <c r="H5" s="63">
        <f t="shared" si="2"/>
        <v>222</v>
      </c>
      <c r="I5" s="86">
        <f t="shared" si="4"/>
        <v>0.004701696422898532</v>
      </c>
      <c r="J5" s="62">
        <f t="shared" si="3"/>
        <v>-167</v>
      </c>
      <c r="L5" s="49"/>
      <c r="M5" s="46"/>
      <c r="T5" s="5"/>
      <c r="U5" s="38"/>
      <c r="V5" s="11"/>
    </row>
    <row r="6" spans="1:22" ht="15">
      <c r="A6" s="104">
        <v>5</v>
      </c>
      <c r="B6" s="105" t="s">
        <v>97</v>
      </c>
      <c r="C6" s="62">
        <v>7447</v>
      </c>
      <c r="D6" s="62">
        <v>7541</v>
      </c>
      <c r="E6" s="107">
        <v>7230</v>
      </c>
      <c r="F6" s="84">
        <f t="shared" si="0"/>
        <v>0.003708013668876944</v>
      </c>
      <c r="G6" s="84">
        <f t="shared" si="1"/>
        <v>-0.029139250704981873</v>
      </c>
      <c r="H6" s="63">
        <f t="shared" si="2"/>
        <v>-217</v>
      </c>
      <c r="I6" s="86">
        <f t="shared" si="4"/>
        <v>-0.004595802359319737</v>
      </c>
      <c r="J6" s="62">
        <f t="shared" si="3"/>
        <v>-311</v>
      </c>
      <c r="L6" s="49"/>
      <c r="M6" s="46"/>
      <c r="T6" s="5"/>
      <c r="U6" s="38"/>
      <c r="V6" s="11"/>
    </row>
    <row r="7" spans="1:22" ht="15">
      <c r="A7" s="104">
        <v>6</v>
      </c>
      <c r="B7" s="105" t="s">
        <v>98</v>
      </c>
      <c r="C7" s="62">
        <v>123092</v>
      </c>
      <c r="D7" s="62">
        <v>131617</v>
      </c>
      <c r="E7" s="107">
        <v>126676</v>
      </c>
      <c r="F7" s="84">
        <f t="shared" si="0"/>
        <v>0.06496768181447521</v>
      </c>
      <c r="G7" s="84">
        <f t="shared" si="1"/>
        <v>0.029116433236928477</v>
      </c>
      <c r="H7" s="63">
        <f t="shared" si="2"/>
        <v>3584</v>
      </c>
      <c r="I7" s="86">
        <f t="shared" si="4"/>
        <v>0.0759048647732808</v>
      </c>
      <c r="J7" s="62">
        <f t="shared" si="3"/>
        <v>-4941</v>
      </c>
      <c r="L7" s="49"/>
      <c r="M7" s="46"/>
      <c r="T7" s="5"/>
      <c r="U7" s="38"/>
      <c r="V7" s="11"/>
    </row>
    <row r="8" spans="1:22" ht="15">
      <c r="A8" s="104">
        <v>7</v>
      </c>
      <c r="B8" s="105" t="s">
        <v>99</v>
      </c>
      <c r="C8" s="62">
        <v>83363</v>
      </c>
      <c r="D8" s="62">
        <v>90850</v>
      </c>
      <c r="E8" s="107">
        <v>86394</v>
      </c>
      <c r="F8" s="84">
        <f t="shared" si="0"/>
        <v>0.04430845545075445</v>
      </c>
      <c r="G8" s="84">
        <f t="shared" si="1"/>
        <v>0.036359056176001346</v>
      </c>
      <c r="H8" s="63">
        <f t="shared" si="2"/>
        <v>3031</v>
      </c>
      <c r="I8" s="86">
        <f t="shared" si="4"/>
        <v>0.06419298134146599</v>
      </c>
      <c r="J8" s="62">
        <f t="shared" si="3"/>
        <v>-4456</v>
      </c>
      <c r="L8" s="49"/>
      <c r="M8" s="46"/>
      <c r="T8" s="5"/>
      <c r="U8" s="38"/>
      <c r="V8" s="11"/>
    </row>
    <row r="9" spans="1:22" ht="15">
      <c r="A9" s="104">
        <v>8</v>
      </c>
      <c r="B9" s="105" t="s">
        <v>100</v>
      </c>
      <c r="C9" s="62">
        <v>4451</v>
      </c>
      <c r="D9" s="62">
        <v>4532</v>
      </c>
      <c r="E9" s="107">
        <v>4191</v>
      </c>
      <c r="F9" s="84">
        <f t="shared" si="0"/>
        <v>0.002149417052041946</v>
      </c>
      <c r="G9" s="84">
        <f t="shared" si="1"/>
        <v>-0.05841383958660975</v>
      </c>
      <c r="H9" s="63">
        <f t="shared" si="2"/>
        <v>-260</v>
      </c>
      <c r="I9" s="86">
        <f t="shared" si="4"/>
        <v>-0.005506491306097381</v>
      </c>
      <c r="J9" s="62">
        <f t="shared" si="3"/>
        <v>-341</v>
      </c>
      <c r="L9" s="49"/>
      <c r="M9" s="46"/>
      <c r="T9" s="5"/>
      <c r="U9" s="38"/>
      <c r="V9" s="11"/>
    </row>
    <row r="10" spans="1:22" ht="15">
      <c r="A10" s="104">
        <v>9</v>
      </c>
      <c r="B10" s="105" t="s">
        <v>101</v>
      </c>
      <c r="C10" s="62">
        <v>34103</v>
      </c>
      <c r="D10" s="62">
        <v>35565</v>
      </c>
      <c r="E10" s="107">
        <v>33294</v>
      </c>
      <c r="F10" s="84">
        <f t="shared" si="0"/>
        <v>0.01707532601543416</v>
      </c>
      <c r="G10" s="84">
        <f t="shared" si="1"/>
        <v>-0.023722253174207546</v>
      </c>
      <c r="H10" s="63">
        <f t="shared" si="2"/>
        <v>-809</v>
      </c>
      <c r="I10" s="86">
        <f t="shared" si="4"/>
        <v>-0.017133659487049157</v>
      </c>
      <c r="J10" s="62">
        <f t="shared" si="3"/>
        <v>-2271</v>
      </c>
      <c r="L10" s="49"/>
      <c r="M10" s="46"/>
      <c r="T10" s="5"/>
      <c r="U10" s="38"/>
      <c r="V10" s="11"/>
    </row>
    <row r="11" spans="1:22" ht="15">
      <c r="A11" s="104">
        <v>10</v>
      </c>
      <c r="B11" s="105" t="s">
        <v>102</v>
      </c>
      <c r="C11" s="62">
        <v>35502</v>
      </c>
      <c r="D11" s="62">
        <v>35710</v>
      </c>
      <c r="E11" s="107">
        <v>34127</v>
      </c>
      <c r="F11" s="84">
        <f t="shared" si="0"/>
        <v>0.01750254252804474</v>
      </c>
      <c r="G11" s="84">
        <f t="shared" si="1"/>
        <v>-0.03873021238240099</v>
      </c>
      <c r="H11" s="63">
        <f t="shared" si="2"/>
        <v>-1375</v>
      </c>
      <c r="I11" s="86">
        <f t="shared" si="4"/>
        <v>-0.02912086748416884</v>
      </c>
      <c r="J11" s="62">
        <f t="shared" si="3"/>
        <v>-1583</v>
      </c>
      <c r="L11" s="49"/>
      <c r="M11" s="46"/>
      <c r="T11" s="5"/>
      <c r="U11" s="38"/>
      <c r="V11" s="11"/>
    </row>
    <row r="12" spans="1:22" ht="15">
      <c r="A12" s="104">
        <v>11</v>
      </c>
      <c r="B12" s="105" t="s">
        <v>103</v>
      </c>
      <c r="C12" s="62">
        <v>4087</v>
      </c>
      <c r="D12" s="62">
        <v>4126</v>
      </c>
      <c r="E12" s="107">
        <v>3836</v>
      </c>
      <c r="F12" s="84">
        <f t="shared" si="0"/>
        <v>0.0019673499908453604</v>
      </c>
      <c r="G12" s="84">
        <f t="shared" si="1"/>
        <v>-0.06141424027403964</v>
      </c>
      <c r="H12" s="63">
        <f t="shared" si="2"/>
        <v>-251</v>
      </c>
      <c r="I12" s="86">
        <f t="shared" si="4"/>
        <v>-0.005315881991655548</v>
      </c>
      <c r="J12" s="62">
        <f t="shared" si="3"/>
        <v>-290</v>
      </c>
      <c r="L12" s="49"/>
      <c r="M12" s="46"/>
      <c r="T12" s="5"/>
      <c r="U12" s="38"/>
      <c r="V12" s="11"/>
    </row>
    <row r="13" spans="1:22" ht="15">
      <c r="A13" s="104">
        <v>12</v>
      </c>
      <c r="B13" s="105" t="s">
        <v>104</v>
      </c>
      <c r="C13" s="62">
        <v>2766</v>
      </c>
      <c r="D13" s="62">
        <v>3119</v>
      </c>
      <c r="E13" s="107">
        <v>3064</v>
      </c>
      <c r="F13" s="84">
        <f t="shared" si="0"/>
        <v>0.0015714182408629262</v>
      </c>
      <c r="G13" s="84">
        <f t="shared" si="1"/>
        <v>0.10773680404916848</v>
      </c>
      <c r="H13" s="63">
        <f t="shared" si="2"/>
        <v>298</v>
      </c>
      <c r="I13" s="86">
        <f t="shared" si="4"/>
        <v>0.006311286189296228</v>
      </c>
      <c r="J13" s="62">
        <f t="shared" si="3"/>
        <v>-55</v>
      </c>
      <c r="L13" s="49"/>
      <c r="M13" s="46"/>
      <c r="T13" s="5"/>
      <c r="U13" s="38"/>
      <c r="V13" s="11"/>
    </row>
    <row r="14" spans="1:22" ht="15">
      <c r="A14" s="104">
        <v>13</v>
      </c>
      <c r="B14" s="105" t="s">
        <v>105</v>
      </c>
      <c r="C14" s="62">
        <v>4814</v>
      </c>
      <c r="D14" s="62">
        <v>4846</v>
      </c>
      <c r="E14" s="107">
        <v>4674</v>
      </c>
      <c r="F14" s="84">
        <f t="shared" si="0"/>
        <v>0.002397130828261526</v>
      </c>
      <c r="G14" s="84">
        <f t="shared" si="1"/>
        <v>-0.029081844619858747</v>
      </c>
      <c r="H14" s="63">
        <f t="shared" si="2"/>
        <v>-140</v>
      </c>
      <c r="I14" s="86">
        <f t="shared" si="4"/>
        <v>-0.0029650337802062817</v>
      </c>
      <c r="J14" s="62">
        <f t="shared" si="3"/>
        <v>-172</v>
      </c>
      <c r="L14" s="49"/>
      <c r="M14" s="46"/>
      <c r="T14" s="5"/>
      <c r="U14" s="38"/>
      <c r="V14" s="11"/>
    </row>
    <row r="15" spans="1:22" ht="15">
      <c r="A15" s="104">
        <v>14</v>
      </c>
      <c r="B15" s="105" t="s">
        <v>106</v>
      </c>
      <c r="C15" s="62">
        <v>6632</v>
      </c>
      <c r="D15" s="62">
        <v>6803</v>
      </c>
      <c r="E15" s="107">
        <v>6470</v>
      </c>
      <c r="F15" s="84">
        <f t="shared" si="0"/>
        <v>0.003318236298427915</v>
      </c>
      <c r="G15" s="84">
        <f t="shared" si="1"/>
        <v>-0.0244270205066345</v>
      </c>
      <c r="H15" s="63">
        <f t="shared" si="2"/>
        <v>-162</v>
      </c>
      <c r="I15" s="86">
        <f t="shared" si="4"/>
        <v>-0.003430967659952983</v>
      </c>
      <c r="J15" s="62">
        <f t="shared" si="3"/>
        <v>-333</v>
      </c>
      <c r="L15" s="49"/>
      <c r="M15" s="46"/>
      <c r="T15" s="5"/>
      <c r="U15" s="38"/>
      <c r="V15" s="11"/>
    </row>
    <row r="16" spans="1:22" ht="15">
      <c r="A16" s="104">
        <v>15</v>
      </c>
      <c r="B16" s="105" t="s">
        <v>107</v>
      </c>
      <c r="C16" s="62">
        <v>8387</v>
      </c>
      <c r="D16" s="62">
        <v>8446</v>
      </c>
      <c r="E16" s="107">
        <v>8080</v>
      </c>
      <c r="F16" s="84">
        <f t="shared" si="0"/>
        <v>0.004143948885826515</v>
      </c>
      <c r="G16" s="84">
        <f t="shared" si="1"/>
        <v>-0.03660426851079051</v>
      </c>
      <c r="H16" s="63">
        <f t="shared" si="2"/>
        <v>-307</v>
      </c>
      <c r="I16" s="86">
        <f t="shared" si="4"/>
        <v>-0.0065018955037380605</v>
      </c>
      <c r="J16" s="62">
        <f t="shared" si="3"/>
        <v>-366</v>
      </c>
      <c r="L16" s="49"/>
      <c r="M16" s="46"/>
      <c r="T16" s="5"/>
      <c r="U16" s="38"/>
      <c r="V16" s="11"/>
    </row>
    <row r="17" spans="1:10" ht="15">
      <c r="A17" s="104">
        <v>16</v>
      </c>
      <c r="B17" s="105" t="s">
        <v>108</v>
      </c>
      <c r="C17" s="62">
        <v>77162</v>
      </c>
      <c r="D17" s="62">
        <v>80332</v>
      </c>
      <c r="E17" s="107">
        <v>78659</v>
      </c>
      <c r="F17" s="84">
        <f t="shared" si="0"/>
        <v>0.040341444976513346</v>
      </c>
      <c r="G17" s="84">
        <f t="shared" si="1"/>
        <v>0.01940074129752987</v>
      </c>
      <c r="H17" s="63">
        <f t="shared" si="2"/>
        <v>1497</v>
      </c>
      <c r="I17" s="86">
        <f t="shared" si="4"/>
        <v>0.031704682635491456</v>
      </c>
      <c r="J17" s="62">
        <f t="shared" si="3"/>
        <v>-1673</v>
      </c>
    </row>
    <row r="18" spans="1:10" ht="15">
      <c r="A18" s="104">
        <v>17</v>
      </c>
      <c r="B18" s="105" t="s">
        <v>109</v>
      </c>
      <c r="C18" s="62">
        <v>15813</v>
      </c>
      <c r="D18" s="62">
        <v>15839</v>
      </c>
      <c r="E18" s="107">
        <v>15018</v>
      </c>
      <c r="F18" s="84">
        <f t="shared" si="0"/>
        <v>0.007702205986057253</v>
      </c>
      <c r="G18" s="84">
        <f t="shared" si="1"/>
        <v>-0.05027509011572757</v>
      </c>
      <c r="H18" s="63">
        <f t="shared" si="2"/>
        <v>-795</v>
      </c>
      <c r="I18" s="86">
        <f t="shared" si="4"/>
        <v>-0.016837156109028528</v>
      </c>
      <c r="J18" s="62">
        <f t="shared" si="3"/>
        <v>-821</v>
      </c>
    </row>
    <row r="19" spans="1:11" ht="15">
      <c r="A19" s="104">
        <v>18</v>
      </c>
      <c r="B19" s="105" t="s">
        <v>110</v>
      </c>
      <c r="C19" s="62">
        <v>2858</v>
      </c>
      <c r="D19" s="62">
        <v>2921</v>
      </c>
      <c r="E19" s="107">
        <v>2747</v>
      </c>
      <c r="F19" s="84">
        <f t="shared" si="0"/>
        <v>0.0014088400481887917</v>
      </c>
      <c r="G19" s="84">
        <f t="shared" si="1"/>
        <v>-0.03883834849545136</v>
      </c>
      <c r="H19" s="63">
        <f t="shared" si="2"/>
        <v>-111</v>
      </c>
      <c r="I19" s="86">
        <f t="shared" si="4"/>
        <v>-0.002350848211449266</v>
      </c>
      <c r="J19" s="62">
        <f t="shared" si="3"/>
        <v>-174</v>
      </c>
      <c r="K19" s="5"/>
    </row>
    <row r="20" spans="1:11" ht="15">
      <c r="A20" s="104">
        <v>19</v>
      </c>
      <c r="B20" s="105" t="s">
        <v>111</v>
      </c>
      <c r="C20" s="62">
        <v>11827</v>
      </c>
      <c r="D20" s="62">
        <v>12110</v>
      </c>
      <c r="E20" s="107">
        <v>11298</v>
      </c>
      <c r="F20" s="84">
        <f t="shared" si="0"/>
        <v>0.005794348330701481</v>
      </c>
      <c r="G20" s="84">
        <f t="shared" si="1"/>
        <v>-0.044728164369662635</v>
      </c>
      <c r="H20" s="63">
        <f t="shared" si="2"/>
        <v>-529</v>
      </c>
      <c r="I20" s="86">
        <f t="shared" si="4"/>
        <v>-0.011203591926636593</v>
      </c>
      <c r="J20" s="62">
        <f t="shared" si="3"/>
        <v>-812</v>
      </c>
      <c r="K20" s="5"/>
    </row>
    <row r="21" spans="1:12" ht="15">
      <c r="A21" s="104">
        <v>20</v>
      </c>
      <c r="B21" s="105" t="s">
        <v>112</v>
      </c>
      <c r="C21" s="62">
        <v>34104</v>
      </c>
      <c r="D21" s="62">
        <v>34111</v>
      </c>
      <c r="E21" s="107">
        <v>32226</v>
      </c>
      <c r="F21" s="84">
        <f t="shared" si="0"/>
        <v>0.01652758623696105</v>
      </c>
      <c r="G21" s="84">
        <f t="shared" si="1"/>
        <v>-0.05506685432793807</v>
      </c>
      <c r="H21" s="63">
        <f t="shared" si="2"/>
        <v>-1878</v>
      </c>
      <c r="I21" s="86">
        <f t="shared" si="4"/>
        <v>-0.03977381028019569</v>
      </c>
      <c r="J21" s="62">
        <f t="shared" si="3"/>
        <v>-1885</v>
      </c>
      <c r="K21" s="5"/>
      <c r="L21" s="5"/>
    </row>
    <row r="22" spans="1:12" ht="15">
      <c r="A22" s="104">
        <v>21</v>
      </c>
      <c r="B22" s="105" t="s">
        <v>113</v>
      </c>
      <c r="C22" s="62">
        <v>9109</v>
      </c>
      <c r="D22" s="62">
        <v>16963</v>
      </c>
      <c r="E22" s="107">
        <v>16427</v>
      </c>
      <c r="F22" s="84">
        <f t="shared" si="0"/>
        <v>0.008424832716271308</v>
      </c>
      <c r="G22" s="84">
        <f t="shared" si="1"/>
        <v>0.8033812712701723</v>
      </c>
      <c r="H22" s="63">
        <f t="shared" si="2"/>
        <v>7318</v>
      </c>
      <c r="I22" s="86">
        <f t="shared" si="4"/>
        <v>0.15498655145392548</v>
      </c>
      <c r="J22" s="62">
        <f t="shared" si="3"/>
        <v>-536</v>
      </c>
      <c r="K22" s="5"/>
      <c r="L22" s="5"/>
    </row>
    <row r="23" spans="1:12" ht="15">
      <c r="A23" s="104">
        <v>22</v>
      </c>
      <c r="B23" s="105" t="s">
        <v>114</v>
      </c>
      <c r="C23" s="62">
        <v>11003</v>
      </c>
      <c r="D23" s="62">
        <v>11042</v>
      </c>
      <c r="E23" s="107">
        <v>10393</v>
      </c>
      <c r="F23" s="84">
        <f t="shared" si="0"/>
        <v>0.005330205540890467</v>
      </c>
      <c r="G23" s="84">
        <f t="shared" si="1"/>
        <v>-0.05543942561119695</v>
      </c>
      <c r="H23" s="63">
        <f t="shared" si="2"/>
        <v>-610</v>
      </c>
      <c r="I23" s="86">
        <f t="shared" si="4"/>
        <v>-0.012919075756613085</v>
      </c>
      <c r="J23" s="62">
        <f t="shared" si="3"/>
        <v>-649</v>
      </c>
      <c r="K23" s="5"/>
      <c r="L23" s="5"/>
    </row>
    <row r="24" spans="1:12" ht="15">
      <c r="A24" s="104">
        <v>23</v>
      </c>
      <c r="B24" s="105" t="s">
        <v>115</v>
      </c>
      <c r="C24" s="62">
        <v>9603</v>
      </c>
      <c r="D24" s="62">
        <v>10131</v>
      </c>
      <c r="E24" s="107">
        <v>9534</v>
      </c>
      <c r="F24" s="84">
        <f t="shared" si="0"/>
        <v>0.004889654539290841</v>
      </c>
      <c r="G24" s="84">
        <f t="shared" si="1"/>
        <v>-0.00718525460793502</v>
      </c>
      <c r="H24" s="63">
        <f t="shared" si="2"/>
        <v>-69</v>
      </c>
      <c r="I24" s="86">
        <f t="shared" si="4"/>
        <v>-0.0014613380773873816</v>
      </c>
      <c r="J24" s="62">
        <f t="shared" si="3"/>
        <v>-597</v>
      </c>
      <c r="K24" s="5"/>
      <c r="L24" s="5"/>
    </row>
    <row r="25" spans="1:12" ht="15">
      <c r="A25" s="104">
        <v>24</v>
      </c>
      <c r="B25" s="105" t="s">
        <v>116</v>
      </c>
      <c r="C25" s="62">
        <v>4310</v>
      </c>
      <c r="D25" s="62">
        <v>4589</v>
      </c>
      <c r="E25" s="107">
        <v>4372</v>
      </c>
      <c r="F25" s="84">
        <f t="shared" si="0"/>
        <v>0.002242245610004149</v>
      </c>
      <c r="G25" s="84">
        <f t="shared" si="1"/>
        <v>0.014385150812064965</v>
      </c>
      <c r="H25" s="63">
        <f t="shared" si="2"/>
        <v>62</v>
      </c>
      <c r="I25" s="86">
        <f t="shared" si="4"/>
        <v>0.0013130863883770677</v>
      </c>
      <c r="J25" s="62">
        <f t="shared" si="3"/>
        <v>-217</v>
      </c>
      <c r="K25" s="5"/>
      <c r="L25" s="5"/>
    </row>
    <row r="26" spans="1:12" ht="15">
      <c r="A26" s="104">
        <v>25</v>
      </c>
      <c r="B26" s="105" t="s">
        <v>117</v>
      </c>
      <c r="C26" s="62">
        <v>12201</v>
      </c>
      <c r="D26" s="62">
        <v>13044</v>
      </c>
      <c r="E26" s="107">
        <v>12259</v>
      </c>
      <c r="F26" s="84">
        <f t="shared" si="0"/>
        <v>0.006287211558335055</v>
      </c>
      <c r="G26" s="84">
        <f t="shared" si="1"/>
        <v>0.004753708712400623</v>
      </c>
      <c r="H26" s="63">
        <f t="shared" si="2"/>
        <v>58</v>
      </c>
      <c r="I26" s="86">
        <f t="shared" si="4"/>
        <v>0.001228371137514031</v>
      </c>
      <c r="J26" s="62">
        <f t="shared" si="3"/>
        <v>-785</v>
      </c>
      <c r="K26" s="5"/>
      <c r="L26" s="5"/>
    </row>
    <row r="27" spans="1:12" ht="15">
      <c r="A27" s="104">
        <v>26</v>
      </c>
      <c r="B27" s="105" t="s">
        <v>118</v>
      </c>
      <c r="C27" s="62">
        <v>14348</v>
      </c>
      <c r="D27" s="62">
        <v>17910</v>
      </c>
      <c r="E27" s="107">
        <v>17434</v>
      </c>
      <c r="F27" s="84">
        <f t="shared" si="0"/>
        <v>0.008941287732116271</v>
      </c>
      <c r="G27" s="84">
        <f t="shared" si="1"/>
        <v>0.21508224142737664</v>
      </c>
      <c r="H27" s="63">
        <f t="shared" si="2"/>
        <v>3086</v>
      </c>
      <c r="I27" s="86">
        <f t="shared" si="4"/>
        <v>0.06535781604083275</v>
      </c>
      <c r="J27" s="62">
        <f t="shared" si="3"/>
        <v>-476</v>
      </c>
      <c r="K27" s="5"/>
      <c r="L27" s="5"/>
    </row>
    <row r="28" spans="1:12" ht="15">
      <c r="A28" s="104">
        <v>27</v>
      </c>
      <c r="B28" s="105" t="s">
        <v>119</v>
      </c>
      <c r="C28" s="62">
        <v>40027</v>
      </c>
      <c r="D28" s="62">
        <v>42904</v>
      </c>
      <c r="E28" s="107">
        <v>41436</v>
      </c>
      <c r="F28" s="84">
        <f t="shared" si="0"/>
        <v>0.021251072528849935</v>
      </c>
      <c r="G28" s="84">
        <f t="shared" si="1"/>
        <v>0.035201239163564595</v>
      </c>
      <c r="H28" s="63">
        <f t="shared" si="2"/>
        <v>1409</v>
      </c>
      <c r="I28" s="86">
        <f t="shared" si="4"/>
        <v>0.02984094711650465</v>
      </c>
      <c r="J28" s="62">
        <f t="shared" si="3"/>
        <v>-1468</v>
      </c>
      <c r="K28" s="5"/>
      <c r="L28" s="5"/>
    </row>
    <row r="29" spans="1:12" ht="15">
      <c r="A29" s="104">
        <v>28</v>
      </c>
      <c r="B29" s="105" t="s">
        <v>120</v>
      </c>
      <c r="C29" s="62">
        <v>8949</v>
      </c>
      <c r="D29" s="62">
        <v>9267</v>
      </c>
      <c r="E29" s="107">
        <v>8696</v>
      </c>
      <c r="F29" s="84">
        <f t="shared" si="0"/>
        <v>0.004459873701874675</v>
      </c>
      <c r="G29" s="84">
        <f t="shared" si="1"/>
        <v>-0.02827131523075204</v>
      </c>
      <c r="H29" s="63">
        <f t="shared" si="2"/>
        <v>-253</v>
      </c>
      <c r="I29" s="86">
        <f t="shared" si="4"/>
        <v>-0.005358239617087066</v>
      </c>
      <c r="J29" s="62">
        <f t="shared" si="3"/>
        <v>-571</v>
      </c>
      <c r="K29" s="5"/>
      <c r="L29" s="5"/>
    </row>
    <row r="30" spans="1:12" ht="15">
      <c r="A30" s="104">
        <v>29</v>
      </c>
      <c r="B30" s="105" t="s">
        <v>121</v>
      </c>
      <c r="C30" s="62">
        <v>2536</v>
      </c>
      <c r="D30" s="62">
        <v>2629</v>
      </c>
      <c r="E30" s="107">
        <v>2484</v>
      </c>
      <c r="F30" s="84">
        <f t="shared" si="0"/>
        <v>0.0012739565634149832</v>
      </c>
      <c r="G30" s="84">
        <f t="shared" si="1"/>
        <v>-0.02050473186119874</v>
      </c>
      <c r="H30" s="63">
        <f t="shared" si="2"/>
        <v>-52</v>
      </c>
      <c r="I30" s="86">
        <f t="shared" si="4"/>
        <v>-0.001101298261219476</v>
      </c>
      <c r="J30" s="62">
        <f t="shared" si="3"/>
        <v>-145</v>
      </c>
      <c r="K30" s="5"/>
      <c r="L30" s="5"/>
    </row>
    <row r="31" spans="1:12" ht="15">
      <c r="A31" s="104">
        <v>30</v>
      </c>
      <c r="B31" s="105" t="s">
        <v>122</v>
      </c>
      <c r="C31" s="62">
        <v>3050</v>
      </c>
      <c r="D31" s="62">
        <v>3225</v>
      </c>
      <c r="E31" s="107">
        <v>3049</v>
      </c>
      <c r="F31" s="84">
        <f t="shared" si="0"/>
        <v>0.001563725266446169</v>
      </c>
      <c r="G31" s="84">
        <f t="shared" si="1"/>
        <v>-0.0003278688524590164</v>
      </c>
      <c r="H31" s="63">
        <f t="shared" si="2"/>
        <v>-1</v>
      </c>
      <c r="I31" s="86">
        <f t="shared" si="4"/>
        <v>-2.1178812715759155E-05</v>
      </c>
      <c r="J31" s="62">
        <f t="shared" si="3"/>
        <v>-176</v>
      </c>
      <c r="K31" s="5"/>
      <c r="L31" s="5"/>
    </row>
    <row r="32" spans="1:12" ht="15">
      <c r="A32" s="104">
        <v>31</v>
      </c>
      <c r="B32" s="105" t="s">
        <v>123</v>
      </c>
      <c r="C32" s="62">
        <v>36760</v>
      </c>
      <c r="D32" s="62">
        <v>37903</v>
      </c>
      <c r="E32" s="107">
        <v>37024</v>
      </c>
      <c r="F32" s="84">
        <f t="shared" si="0"/>
        <v>0.0189883123204011</v>
      </c>
      <c r="G32" s="84">
        <f t="shared" si="1"/>
        <v>0.007181719260065288</v>
      </c>
      <c r="H32" s="63">
        <f t="shared" si="2"/>
        <v>264</v>
      </c>
      <c r="I32" s="86">
        <f t="shared" si="4"/>
        <v>0.005591206556960417</v>
      </c>
      <c r="J32" s="62">
        <f t="shared" si="3"/>
        <v>-879</v>
      </c>
      <c r="K32" s="5"/>
      <c r="L32" s="5"/>
    </row>
    <row r="33" spans="1:12" ht="15">
      <c r="A33" s="104">
        <v>32</v>
      </c>
      <c r="B33" s="105" t="s">
        <v>124</v>
      </c>
      <c r="C33" s="62">
        <v>10587</v>
      </c>
      <c r="D33" s="62">
        <v>10892</v>
      </c>
      <c r="E33" s="107">
        <v>10220</v>
      </c>
      <c r="F33" s="84">
        <f t="shared" si="0"/>
        <v>0.005241479902617201</v>
      </c>
      <c r="G33" s="84">
        <f t="shared" si="1"/>
        <v>-0.03466515537923869</v>
      </c>
      <c r="H33" s="63">
        <f t="shared" si="2"/>
        <v>-367</v>
      </c>
      <c r="I33" s="86">
        <f t="shared" si="4"/>
        <v>-0.00777262426668361</v>
      </c>
      <c r="J33" s="62">
        <f t="shared" si="3"/>
        <v>-672</v>
      </c>
      <c r="K33" s="5"/>
      <c r="L33" s="11"/>
    </row>
    <row r="34" spans="1:12" ht="15">
      <c r="A34" s="104">
        <v>33</v>
      </c>
      <c r="B34" s="105" t="s">
        <v>125</v>
      </c>
      <c r="C34" s="62">
        <v>38937</v>
      </c>
      <c r="D34" s="62">
        <v>43144</v>
      </c>
      <c r="E34" s="107">
        <v>41686</v>
      </c>
      <c r="F34" s="84">
        <f aca="true" t="shared" si="5" ref="F34:F65">E34/$E$83</f>
        <v>0.021379288769129222</v>
      </c>
      <c r="G34" s="84">
        <f aca="true" t="shared" si="6" ref="G34:G65">(E34-C34)/C34</f>
        <v>0.07060122762411074</v>
      </c>
      <c r="H34" s="63">
        <f aca="true" t="shared" si="7" ref="H34:H65">E34-C34</f>
        <v>2749</v>
      </c>
      <c r="I34" s="86">
        <f t="shared" si="4"/>
        <v>0.05822055615562192</v>
      </c>
      <c r="J34" s="62">
        <f aca="true" t="shared" si="8" ref="J34:J66">E34-D34</f>
        <v>-1458</v>
      </c>
      <c r="K34" s="5"/>
      <c r="L34" s="11"/>
    </row>
    <row r="35" spans="1:10" ht="15">
      <c r="A35" s="104">
        <v>34</v>
      </c>
      <c r="B35" s="105" t="s">
        <v>126</v>
      </c>
      <c r="C35" s="62">
        <v>467134</v>
      </c>
      <c r="D35" s="62">
        <v>497831</v>
      </c>
      <c r="E35" s="107">
        <v>489438</v>
      </c>
      <c r="F35" s="84">
        <f t="shared" si="5"/>
        <v>0.25101560083925223</v>
      </c>
      <c r="G35" s="84">
        <f t="shared" si="6"/>
        <v>0.04774647103400737</v>
      </c>
      <c r="H35" s="63">
        <f t="shared" si="7"/>
        <v>22304</v>
      </c>
      <c r="I35" s="86">
        <f t="shared" si="4"/>
        <v>0.4723722388122922</v>
      </c>
      <c r="J35" s="62">
        <f t="shared" si="8"/>
        <v>-8393</v>
      </c>
    </row>
    <row r="36" spans="1:10" ht="15">
      <c r="A36" s="104">
        <v>35</v>
      </c>
      <c r="B36" s="105" t="s">
        <v>127</v>
      </c>
      <c r="C36" s="62">
        <v>112941</v>
      </c>
      <c r="D36" s="62">
        <v>118976</v>
      </c>
      <c r="E36" s="107">
        <v>114733</v>
      </c>
      <c r="F36" s="84">
        <f t="shared" si="5"/>
        <v>0.05884253558385316</v>
      </c>
      <c r="G36" s="84">
        <f t="shared" si="6"/>
        <v>0.01586669145837207</v>
      </c>
      <c r="H36" s="63">
        <f t="shared" si="7"/>
        <v>1792</v>
      </c>
      <c r="I36" s="86">
        <f t="shared" si="4"/>
        <v>0.0379524323866404</v>
      </c>
      <c r="J36" s="62">
        <f t="shared" si="8"/>
        <v>-4243</v>
      </c>
    </row>
    <row r="37" spans="1:10" ht="15">
      <c r="A37" s="104">
        <v>36</v>
      </c>
      <c r="B37" s="105" t="s">
        <v>128</v>
      </c>
      <c r="C37" s="62">
        <v>4293</v>
      </c>
      <c r="D37" s="62">
        <v>4468</v>
      </c>
      <c r="E37" s="107">
        <v>4305</v>
      </c>
      <c r="F37" s="84">
        <f t="shared" si="5"/>
        <v>0.0022078836576093007</v>
      </c>
      <c r="G37" s="84">
        <f t="shared" si="6"/>
        <v>0.002795248078266946</v>
      </c>
      <c r="H37" s="63">
        <f t="shared" si="7"/>
        <v>12</v>
      </c>
      <c r="I37" s="86">
        <f t="shared" si="4"/>
        <v>0.00025414575258910985</v>
      </c>
      <c r="J37" s="62">
        <f t="shared" si="8"/>
        <v>-163</v>
      </c>
    </row>
    <row r="38" spans="1:10" ht="15">
      <c r="A38" s="104">
        <v>37</v>
      </c>
      <c r="B38" s="105" t="s">
        <v>129</v>
      </c>
      <c r="C38" s="62">
        <v>9116</v>
      </c>
      <c r="D38" s="62">
        <v>9403</v>
      </c>
      <c r="E38" s="107">
        <v>8660</v>
      </c>
      <c r="F38" s="84">
        <f t="shared" si="5"/>
        <v>0.004441410563274458</v>
      </c>
      <c r="G38" s="84">
        <f t="shared" si="6"/>
        <v>-0.050021939447125935</v>
      </c>
      <c r="H38" s="63">
        <f t="shared" si="7"/>
        <v>-456</v>
      </c>
      <c r="I38" s="86">
        <f t="shared" si="4"/>
        <v>-0.009657538598386174</v>
      </c>
      <c r="J38" s="62">
        <f t="shared" si="8"/>
        <v>-743</v>
      </c>
    </row>
    <row r="39" spans="1:10" ht="15">
      <c r="A39" s="104">
        <v>38</v>
      </c>
      <c r="B39" s="105" t="s">
        <v>130</v>
      </c>
      <c r="C39" s="62">
        <v>29668</v>
      </c>
      <c r="D39" s="62">
        <v>31164</v>
      </c>
      <c r="E39" s="107">
        <v>29338</v>
      </c>
      <c r="F39" s="84">
        <f t="shared" si="5"/>
        <v>0.01504643222925474</v>
      </c>
      <c r="G39" s="84">
        <f t="shared" si="6"/>
        <v>-0.011123095591209383</v>
      </c>
      <c r="H39" s="63">
        <f t="shared" si="7"/>
        <v>-330</v>
      </c>
      <c r="I39" s="86">
        <f t="shared" si="4"/>
        <v>-0.006989008196200521</v>
      </c>
      <c r="J39" s="62">
        <f t="shared" si="8"/>
        <v>-1826</v>
      </c>
    </row>
    <row r="40" spans="1:10" ht="15">
      <c r="A40" s="104">
        <v>39</v>
      </c>
      <c r="B40" s="105" t="s">
        <v>131</v>
      </c>
      <c r="C40" s="62">
        <v>9433</v>
      </c>
      <c r="D40" s="62">
        <v>9570</v>
      </c>
      <c r="E40" s="107">
        <v>9201</v>
      </c>
      <c r="F40" s="84">
        <f t="shared" si="5"/>
        <v>0.0047188705072388325</v>
      </c>
      <c r="G40" s="84">
        <f t="shared" si="6"/>
        <v>-0.024594508639881267</v>
      </c>
      <c r="H40" s="63">
        <f t="shared" si="7"/>
        <v>-232</v>
      </c>
      <c r="I40" s="86">
        <f t="shared" si="4"/>
        <v>-0.004913484550056124</v>
      </c>
      <c r="J40" s="62">
        <f t="shared" si="8"/>
        <v>-369</v>
      </c>
    </row>
    <row r="41" spans="1:10" ht="15">
      <c r="A41" s="104">
        <v>40</v>
      </c>
      <c r="B41" s="105" t="s">
        <v>132</v>
      </c>
      <c r="C41" s="62">
        <v>5112</v>
      </c>
      <c r="D41" s="62">
        <v>5308</v>
      </c>
      <c r="E41" s="107">
        <v>5089</v>
      </c>
      <c r="F41" s="84">
        <f t="shared" si="5"/>
        <v>0.0026099697871251404</v>
      </c>
      <c r="G41" s="84">
        <f t="shared" si="6"/>
        <v>-0.004499217527386541</v>
      </c>
      <c r="H41" s="63">
        <f t="shared" si="7"/>
        <v>-23</v>
      </c>
      <c r="I41" s="86">
        <f t="shared" si="4"/>
        <v>-0.0004871126924624606</v>
      </c>
      <c r="J41" s="62">
        <f t="shared" si="8"/>
        <v>-219</v>
      </c>
    </row>
    <row r="42" spans="1:10" ht="15">
      <c r="A42" s="104">
        <v>41</v>
      </c>
      <c r="B42" s="105" t="s">
        <v>133</v>
      </c>
      <c r="C42" s="62">
        <v>29650</v>
      </c>
      <c r="D42" s="62">
        <v>36178</v>
      </c>
      <c r="E42" s="107">
        <v>34460</v>
      </c>
      <c r="F42" s="84">
        <f t="shared" si="5"/>
        <v>0.017673326560096746</v>
      </c>
      <c r="G42" s="84">
        <f t="shared" si="6"/>
        <v>0.16222596964586847</v>
      </c>
      <c r="H42" s="63">
        <f t="shared" si="7"/>
        <v>4810</v>
      </c>
      <c r="I42" s="86">
        <f t="shared" si="4"/>
        <v>0.10187008916280153</v>
      </c>
      <c r="J42" s="62">
        <f t="shared" si="8"/>
        <v>-1718</v>
      </c>
    </row>
    <row r="43" spans="1:10" ht="15">
      <c r="A43" s="104">
        <v>42</v>
      </c>
      <c r="B43" s="105" t="s">
        <v>134</v>
      </c>
      <c r="C43" s="62">
        <v>55382</v>
      </c>
      <c r="D43" s="62">
        <v>58477</v>
      </c>
      <c r="E43" s="107">
        <v>56712</v>
      </c>
      <c r="F43" s="84">
        <f t="shared" si="5"/>
        <v>0.029085597674875414</v>
      </c>
      <c r="G43" s="84">
        <f t="shared" si="6"/>
        <v>0.024015022931638437</v>
      </c>
      <c r="H43" s="63">
        <f t="shared" si="7"/>
        <v>1330</v>
      </c>
      <c r="I43" s="86">
        <f t="shared" si="4"/>
        <v>0.028167820911959674</v>
      </c>
      <c r="J43" s="62">
        <f t="shared" si="8"/>
        <v>-1765</v>
      </c>
    </row>
    <row r="44" spans="1:10" ht="15">
      <c r="A44" s="104">
        <v>43</v>
      </c>
      <c r="B44" s="105" t="s">
        <v>135</v>
      </c>
      <c r="C44" s="62">
        <v>12358</v>
      </c>
      <c r="D44" s="62">
        <v>12678</v>
      </c>
      <c r="E44" s="107">
        <v>11785</v>
      </c>
      <c r="F44" s="84">
        <f t="shared" si="5"/>
        <v>0.00604411356676553</v>
      </c>
      <c r="G44" s="84">
        <f t="shared" si="6"/>
        <v>-0.04636672600744457</v>
      </c>
      <c r="H44" s="63">
        <f t="shared" si="7"/>
        <v>-573</v>
      </c>
      <c r="I44" s="86">
        <f t="shared" si="4"/>
        <v>-0.012135459686129996</v>
      </c>
      <c r="J44" s="62">
        <f t="shared" si="8"/>
        <v>-893</v>
      </c>
    </row>
    <row r="45" spans="1:10" ht="15">
      <c r="A45" s="104">
        <v>44</v>
      </c>
      <c r="B45" s="105" t="s">
        <v>136</v>
      </c>
      <c r="C45" s="62">
        <v>15273</v>
      </c>
      <c r="D45" s="62">
        <v>15780</v>
      </c>
      <c r="E45" s="107">
        <v>14958</v>
      </c>
      <c r="F45" s="84">
        <f t="shared" si="5"/>
        <v>0.007671434088390224</v>
      </c>
      <c r="G45" s="84">
        <f t="shared" si="6"/>
        <v>-0.020624631703005304</v>
      </c>
      <c r="H45" s="63">
        <f t="shared" si="7"/>
        <v>-315</v>
      </c>
      <c r="I45" s="86">
        <f t="shared" si="4"/>
        <v>-0.0066713260054641335</v>
      </c>
      <c r="J45" s="62">
        <f t="shared" si="8"/>
        <v>-822</v>
      </c>
    </row>
    <row r="46" spans="1:10" ht="15">
      <c r="A46" s="104">
        <v>45</v>
      </c>
      <c r="B46" s="105" t="s">
        <v>137</v>
      </c>
      <c r="C46" s="62">
        <v>35312</v>
      </c>
      <c r="D46" s="62">
        <v>36312</v>
      </c>
      <c r="E46" s="107">
        <v>34350</v>
      </c>
      <c r="F46" s="84">
        <f t="shared" si="5"/>
        <v>0.01761691141437386</v>
      </c>
      <c r="G46" s="84">
        <f t="shared" si="6"/>
        <v>-0.027242863615768012</v>
      </c>
      <c r="H46" s="63">
        <f t="shared" si="7"/>
        <v>-962</v>
      </c>
      <c r="I46" s="86">
        <f t="shared" si="4"/>
        <v>-0.020374017832560307</v>
      </c>
      <c r="J46" s="62">
        <f t="shared" si="8"/>
        <v>-1962</v>
      </c>
    </row>
    <row r="47" spans="1:10" ht="15">
      <c r="A47" s="104">
        <v>46</v>
      </c>
      <c r="B47" s="105" t="s">
        <v>138</v>
      </c>
      <c r="C47" s="62">
        <v>21808</v>
      </c>
      <c r="D47" s="62">
        <v>22409</v>
      </c>
      <c r="E47" s="107">
        <v>21229</v>
      </c>
      <c r="F47" s="84">
        <f t="shared" si="5"/>
        <v>0.010887610259555829</v>
      </c>
      <c r="G47" s="84">
        <f t="shared" si="6"/>
        <v>-0.0265498899486427</v>
      </c>
      <c r="H47" s="63">
        <f t="shared" si="7"/>
        <v>-579</v>
      </c>
      <c r="I47" s="86">
        <f t="shared" si="4"/>
        <v>-0.012262532562424551</v>
      </c>
      <c r="J47" s="62">
        <f t="shared" si="8"/>
        <v>-1180</v>
      </c>
    </row>
    <row r="48" spans="1:10" ht="15">
      <c r="A48" s="104">
        <v>47</v>
      </c>
      <c r="B48" s="105" t="s">
        <v>139</v>
      </c>
      <c r="C48" s="62">
        <v>8992</v>
      </c>
      <c r="D48" s="62">
        <v>9842</v>
      </c>
      <c r="E48" s="107">
        <v>9522</v>
      </c>
      <c r="F48" s="84">
        <f t="shared" si="5"/>
        <v>0.004883500159757435</v>
      </c>
      <c r="G48" s="84">
        <f t="shared" si="6"/>
        <v>0.05894128113879003</v>
      </c>
      <c r="H48" s="63">
        <f t="shared" si="7"/>
        <v>530</v>
      </c>
      <c r="I48" s="86">
        <f t="shared" si="4"/>
        <v>0.011224770739352352</v>
      </c>
      <c r="J48" s="62">
        <f t="shared" si="8"/>
        <v>-320</v>
      </c>
    </row>
    <row r="49" spans="1:10" ht="15">
      <c r="A49" s="104">
        <v>48</v>
      </c>
      <c r="B49" s="105" t="s">
        <v>140</v>
      </c>
      <c r="C49" s="62">
        <v>36755</v>
      </c>
      <c r="D49" s="62">
        <v>37688</v>
      </c>
      <c r="E49" s="107">
        <v>36411</v>
      </c>
      <c r="F49" s="84">
        <f t="shared" si="5"/>
        <v>0.018673926099236293</v>
      </c>
      <c r="G49" s="84">
        <f t="shared" si="6"/>
        <v>-0.00935927084750374</v>
      </c>
      <c r="H49" s="63">
        <f t="shared" si="7"/>
        <v>-344</v>
      </c>
      <c r="I49" s="86">
        <f t="shared" si="4"/>
        <v>-0.0072855115742211495</v>
      </c>
      <c r="J49" s="62">
        <f t="shared" si="8"/>
        <v>-1277</v>
      </c>
    </row>
    <row r="50" spans="1:10" ht="15">
      <c r="A50" s="104">
        <v>49</v>
      </c>
      <c r="B50" s="105" t="s">
        <v>141</v>
      </c>
      <c r="C50" s="62">
        <v>3954</v>
      </c>
      <c r="D50" s="62">
        <v>4072</v>
      </c>
      <c r="E50" s="107">
        <v>3904</v>
      </c>
      <c r="F50" s="84">
        <f t="shared" si="5"/>
        <v>0.002002224808201326</v>
      </c>
      <c r="G50" s="84">
        <f t="shared" si="6"/>
        <v>-0.012645422357106728</v>
      </c>
      <c r="H50" s="63">
        <f t="shared" si="7"/>
        <v>-50</v>
      </c>
      <c r="I50" s="86">
        <f t="shared" si="4"/>
        <v>-0.0010589406357879576</v>
      </c>
      <c r="J50" s="62">
        <f t="shared" si="8"/>
        <v>-168</v>
      </c>
    </row>
    <row r="51" spans="1:10" ht="15">
      <c r="A51" s="104">
        <v>50</v>
      </c>
      <c r="B51" s="105" t="s">
        <v>142</v>
      </c>
      <c r="C51" s="62">
        <v>9174</v>
      </c>
      <c r="D51" s="62">
        <v>9354</v>
      </c>
      <c r="E51" s="107">
        <v>8812</v>
      </c>
      <c r="F51" s="84">
        <f t="shared" si="5"/>
        <v>0.004519366037364264</v>
      </c>
      <c r="G51" s="84">
        <f t="shared" si="6"/>
        <v>-0.039459341617614996</v>
      </c>
      <c r="H51" s="63">
        <f t="shared" si="7"/>
        <v>-362</v>
      </c>
      <c r="I51" s="86">
        <f t="shared" si="4"/>
        <v>-0.007666730203104814</v>
      </c>
      <c r="J51" s="62">
        <f t="shared" si="8"/>
        <v>-542</v>
      </c>
    </row>
    <row r="52" spans="1:10" ht="15">
      <c r="A52" s="104">
        <v>51</v>
      </c>
      <c r="B52" s="105" t="s">
        <v>143</v>
      </c>
      <c r="C52" s="62">
        <v>8355</v>
      </c>
      <c r="D52" s="62">
        <v>8597</v>
      </c>
      <c r="E52" s="107">
        <v>8136</v>
      </c>
      <c r="F52" s="84">
        <f t="shared" si="5"/>
        <v>0.004172669323649075</v>
      </c>
      <c r="G52" s="84">
        <f t="shared" si="6"/>
        <v>-0.02621184919210054</v>
      </c>
      <c r="H52" s="63">
        <f t="shared" si="7"/>
        <v>-219</v>
      </c>
      <c r="I52" s="86">
        <f t="shared" si="4"/>
        <v>-0.004638159984751255</v>
      </c>
      <c r="J52" s="62">
        <f t="shared" si="8"/>
        <v>-461</v>
      </c>
    </row>
    <row r="53" spans="1:10" ht="15">
      <c r="A53" s="104">
        <v>52</v>
      </c>
      <c r="B53" s="105" t="s">
        <v>144</v>
      </c>
      <c r="C53" s="62">
        <v>14849</v>
      </c>
      <c r="D53" s="62">
        <v>15551</v>
      </c>
      <c r="E53" s="107">
        <v>14901</v>
      </c>
      <c r="F53" s="84">
        <f t="shared" si="5"/>
        <v>0.007642200785606548</v>
      </c>
      <c r="G53" s="84">
        <f t="shared" si="6"/>
        <v>0.0035019193211664086</v>
      </c>
      <c r="H53" s="63">
        <f t="shared" si="7"/>
        <v>52</v>
      </c>
      <c r="I53" s="86">
        <f t="shared" si="4"/>
        <v>0.001101298261219476</v>
      </c>
      <c r="J53" s="62">
        <f t="shared" si="8"/>
        <v>-650</v>
      </c>
    </row>
    <row r="54" spans="1:10" ht="15">
      <c r="A54" s="104">
        <v>53</v>
      </c>
      <c r="B54" s="105" t="s">
        <v>145</v>
      </c>
      <c r="C54" s="62">
        <v>7540</v>
      </c>
      <c r="D54" s="62">
        <v>7783</v>
      </c>
      <c r="E54" s="107">
        <v>7097</v>
      </c>
      <c r="F54" s="84">
        <f t="shared" si="5"/>
        <v>0.003639802629048364</v>
      </c>
      <c r="G54" s="84">
        <f t="shared" si="6"/>
        <v>-0.058753315649867376</v>
      </c>
      <c r="H54" s="63">
        <f t="shared" si="7"/>
        <v>-443</v>
      </c>
      <c r="I54" s="86">
        <f t="shared" si="4"/>
        <v>-0.009382214033081305</v>
      </c>
      <c r="J54" s="62">
        <f t="shared" si="8"/>
        <v>-686</v>
      </c>
    </row>
    <row r="55" spans="1:10" ht="15">
      <c r="A55" s="104">
        <v>54</v>
      </c>
      <c r="B55" s="105" t="s">
        <v>146</v>
      </c>
      <c r="C55" s="62">
        <v>23805</v>
      </c>
      <c r="D55" s="62">
        <v>25420</v>
      </c>
      <c r="E55" s="107">
        <v>24508</v>
      </c>
      <c r="F55" s="84">
        <f t="shared" si="5"/>
        <v>0.01256929446705894</v>
      </c>
      <c r="G55" s="84">
        <f t="shared" si="6"/>
        <v>0.029531611006091158</v>
      </c>
      <c r="H55" s="63">
        <f t="shared" si="7"/>
        <v>703</v>
      </c>
      <c r="I55" s="86">
        <f t="shared" si="4"/>
        <v>0.014888705339178685</v>
      </c>
      <c r="J55" s="62">
        <f t="shared" si="8"/>
        <v>-912</v>
      </c>
    </row>
    <row r="56" spans="1:10" ht="15">
      <c r="A56" s="104">
        <v>55</v>
      </c>
      <c r="B56" s="105" t="s">
        <v>147</v>
      </c>
      <c r="C56" s="62">
        <v>25298</v>
      </c>
      <c r="D56" s="62">
        <v>29847</v>
      </c>
      <c r="E56" s="107">
        <v>28734</v>
      </c>
      <c r="F56" s="84">
        <f t="shared" si="5"/>
        <v>0.014736661792739986</v>
      </c>
      <c r="G56" s="84">
        <f t="shared" si="6"/>
        <v>0.13582101351885525</v>
      </c>
      <c r="H56" s="63">
        <f t="shared" si="7"/>
        <v>3436</v>
      </c>
      <c r="I56" s="86">
        <f t="shared" si="4"/>
        <v>0.07277040049134846</v>
      </c>
      <c r="J56" s="62">
        <f t="shared" si="8"/>
        <v>-1113</v>
      </c>
    </row>
    <row r="57" spans="1:10" ht="15">
      <c r="A57" s="104">
        <v>56</v>
      </c>
      <c r="B57" s="105" t="s">
        <v>148</v>
      </c>
      <c r="C57" s="62">
        <v>3006</v>
      </c>
      <c r="D57" s="62">
        <v>3208</v>
      </c>
      <c r="E57" s="107">
        <v>3109</v>
      </c>
      <c r="F57" s="84">
        <f t="shared" si="5"/>
        <v>0.0015944971641131975</v>
      </c>
      <c r="G57" s="84">
        <f t="shared" si="6"/>
        <v>0.034264803725881574</v>
      </c>
      <c r="H57" s="63">
        <f t="shared" si="7"/>
        <v>103</v>
      </c>
      <c r="I57" s="86">
        <f t="shared" si="4"/>
        <v>0.0021814177097231927</v>
      </c>
      <c r="J57" s="62">
        <f t="shared" si="8"/>
        <v>-99</v>
      </c>
    </row>
    <row r="58" spans="1:10" ht="15">
      <c r="A58" s="104">
        <v>57</v>
      </c>
      <c r="B58" s="105" t="s">
        <v>149</v>
      </c>
      <c r="C58" s="62">
        <v>4636</v>
      </c>
      <c r="D58" s="62">
        <v>4762</v>
      </c>
      <c r="E58" s="107">
        <v>4571</v>
      </c>
      <c r="F58" s="84">
        <f t="shared" si="5"/>
        <v>0.0023443057372664606</v>
      </c>
      <c r="G58" s="84">
        <f t="shared" si="6"/>
        <v>-0.014020707506471096</v>
      </c>
      <c r="H58" s="63">
        <f t="shared" si="7"/>
        <v>-65</v>
      </c>
      <c r="I58" s="86">
        <f t="shared" si="4"/>
        <v>-0.0013766228265243451</v>
      </c>
      <c r="J58" s="62">
        <f t="shared" si="8"/>
        <v>-191</v>
      </c>
    </row>
    <row r="59" spans="1:10" ht="15">
      <c r="A59" s="104">
        <v>58</v>
      </c>
      <c r="B59" s="105" t="s">
        <v>150</v>
      </c>
      <c r="C59" s="62">
        <v>11433</v>
      </c>
      <c r="D59" s="62">
        <v>12038</v>
      </c>
      <c r="E59" s="107">
        <v>11606</v>
      </c>
      <c r="F59" s="84">
        <f t="shared" si="5"/>
        <v>0.005952310738725561</v>
      </c>
      <c r="G59" s="84">
        <f t="shared" si="6"/>
        <v>0.015131636490859792</v>
      </c>
      <c r="H59" s="63">
        <f t="shared" si="7"/>
        <v>173</v>
      </c>
      <c r="I59" s="86">
        <f t="shared" si="4"/>
        <v>0.0036639345998263338</v>
      </c>
      <c r="J59" s="62">
        <f t="shared" si="8"/>
        <v>-432</v>
      </c>
    </row>
    <row r="60" spans="1:10" ht="15">
      <c r="A60" s="104">
        <v>59</v>
      </c>
      <c r="B60" s="105" t="s">
        <v>151</v>
      </c>
      <c r="C60" s="62">
        <v>22828</v>
      </c>
      <c r="D60" s="62">
        <v>23582</v>
      </c>
      <c r="E60" s="107">
        <v>22504</v>
      </c>
      <c r="F60" s="84">
        <f t="shared" si="5"/>
        <v>0.011541513084980186</v>
      </c>
      <c r="G60" s="84">
        <f t="shared" si="6"/>
        <v>-0.014193096197652006</v>
      </c>
      <c r="H60" s="63">
        <f t="shared" si="7"/>
        <v>-324</v>
      </c>
      <c r="I60" s="86">
        <f t="shared" si="4"/>
        <v>-0.006861935319905966</v>
      </c>
      <c r="J60" s="62">
        <f t="shared" si="8"/>
        <v>-1078</v>
      </c>
    </row>
    <row r="61" spans="1:10" ht="15">
      <c r="A61" s="104">
        <v>60</v>
      </c>
      <c r="B61" s="105" t="s">
        <v>152</v>
      </c>
      <c r="C61" s="62">
        <v>12111</v>
      </c>
      <c r="D61" s="62">
        <v>12373</v>
      </c>
      <c r="E61" s="107">
        <v>11647</v>
      </c>
      <c r="F61" s="84">
        <f t="shared" si="5"/>
        <v>0.0059733382021313645</v>
      </c>
      <c r="G61" s="84">
        <f t="shared" si="6"/>
        <v>-0.038312278094294445</v>
      </c>
      <c r="H61" s="63">
        <f t="shared" si="7"/>
        <v>-464</v>
      </c>
      <c r="I61" s="86">
        <f t="shared" si="4"/>
        <v>-0.009826969100112248</v>
      </c>
      <c r="J61" s="62">
        <f t="shared" si="8"/>
        <v>-726</v>
      </c>
    </row>
    <row r="62" spans="1:10" ht="15">
      <c r="A62" s="104">
        <v>61</v>
      </c>
      <c r="B62" s="105" t="s">
        <v>153</v>
      </c>
      <c r="C62" s="62">
        <v>17611</v>
      </c>
      <c r="D62" s="62">
        <v>17970</v>
      </c>
      <c r="E62" s="107">
        <v>16872</v>
      </c>
      <c r="F62" s="84">
        <f t="shared" si="5"/>
        <v>0.008653057623968436</v>
      </c>
      <c r="G62" s="84">
        <f t="shared" si="6"/>
        <v>-0.041962409857475444</v>
      </c>
      <c r="H62" s="63">
        <f t="shared" si="7"/>
        <v>-739</v>
      </c>
      <c r="I62" s="86">
        <f t="shared" si="4"/>
        <v>-0.015651142596946017</v>
      </c>
      <c r="J62" s="62">
        <f t="shared" si="8"/>
        <v>-1098</v>
      </c>
    </row>
    <row r="63" spans="1:10" ht="15">
      <c r="A63" s="104">
        <v>62</v>
      </c>
      <c r="B63" s="105" t="s">
        <v>154</v>
      </c>
      <c r="C63" s="62">
        <v>1803</v>
      </c>
      <c r="D63" s="62">
        <v>1985</v>
      </c>
      <c r="E63" s="107">
        <v>1861</v>
      </c>
      <c r="F63" s="84">
        <f t="shared" si="5"/>
        <v>0.0009544416926390031</v>
      </c>
      <c r="G63" s="84">
        <f t="shared" si="6"/>
        <v>0.03216860787576262</v>
      </c>
      <c r="H63" s="63">
        <f t="shared" si="7"/>
        <v>58</v>
      </c>
      <c r="I63" s="86">
        <f t="shared" si="4"/>
        <v>0.001228371137514031</v>
      </c>
      <c r="J63" s="62">
        <f t="shared" si="8"/>
        <v>-124</v>
      </c>
    </row>
    <row r="64" spans="1:10" ht="15">
      <c r="A64" s="104">
        <v>63</v>
      </c>
      <c r="B64" s="105" t="s">
        <v>155</v>
      </c>
      <c r="C64" s="62">
        <v>27372</v>
      </c>
      <c r="D64" s="62">
        <v>29448</v>
      </c>
      <c r="E64" s="107">
        <v>27763</v>
      </c>
      <c r="F64" s="84">
        <f t="shared" si="5"/>
        <v>0.014238669915495241</v>
      </c>
      <c r="G64" s="84">
        <f t="shared" si="6"/>
        <v>0.014284670466169809</v>
      </c>
      <c r="H64" s="63">
        <f t="shared" si="7"/>
        <v>391</v>
      </c>
      <c r="I64" s="86">
        <f t="shared" si="4"/>
        <v>0.00828091577186183</v>
      </c>
      <c r="J64" s="62">
        <f t="shared" si="8"/>
        <v>-1685</v>
      </c>
    </row>
    <row r="65" spans="1:10" ht="15">
      <c r="A65" s="104">
        <v>64</v>
      </c>
      <c r="B65" s="105" t="s">
        <v>156</v>
      </c>
      <c r="C65" s="62">
        <v>11252</v>
      </c>
      <c r="D65" s="62">
        <v>11452</v>
      </c>
      <c r="E65" s="107">
        <v>10866</v>
      </c>
      <c r="F65" s="84">
        <f t="shared" si="5"/>
        <v>0.005572790667498876</v>
      </c>
      <c r="G65" s="84">
        <f t="shared" si="6"/>
        <v>-0.03430501244223249</v>
      </c>
      <c r="H65" s="63">
        <f t="shared" si="7"/>
        <v>-386</v>
      </c>
      <c r="I65" s="86">
        <f t="shared" si="4"/>
        <v>-0.008175021708283034</v>
      </c>
      <c r="J65" s="62">
        <f t="shared" si="8"/>
        <v>-586</v>
      </c>
    </row>
    <row r="66" spans="1:10" ht="15">
      <c r="A66" s="104">
        <v>65</v>
      </c>
      <c r="B66" s="105" t="s">
        <v>157</v>
      </c>
      <c r="C66" s="62">
        <v>11265</v>
      </c>
      <c r="D66" s="62">
        <v>12449</v>
      </c>
      <c r="E66" s="107">
        <v>11897</v>
      </c>
      <c r="F66" s="84">
        <f aca="true" t="shared" si="9" ref="F66:F83">E66/$E$83</f>
        <v>0.00610155444241065</v>
      </c>
      <c r="G66" s="84">
        <f aca="true" t="shared" si="10" ref="G66:G83">(E66-C66)/C66</f>
        <v>0.05610297381269418</v>
      </c>
      <c r="H66" s="63">
        <f aca="true" t="shared" si="11" ref="H66:H83">E66-C66</f>
        <v>632</v>
      </c>
      <c r="I66" s="86">
        <f t="shared" si="4"/>
        <v>0.013385009636359786</v>
      </c>
      <c r="J66" s="62">
        <f t="shared" si="8"/>
        <v>-552</v>
      </c>
    </row>
    <row r="67" spans="1:10" ht="15">
      <c r="A67" s="104">
        <v>66</v>
      </c>
      <c r="B67" s="105" t="s">
        <v>158</v>
      </c>
      <c r="C67" s="62">
        <v>9809</v>
      </c>
      <c r="D67" s="62">
        <v>9957</v>
      </c>
      <c r="E67" s="107">
        <v>9462</v>
      </c>
      <c r="F67" s="84">
        <f t="shared" si="9"/>
        <v>0.004852728262090406</v>
      </c>
      <c r="G67" s="84">
        <f t="shared" si="10"/>
        <v>-0.03537567540014273</v>
      </c>
      <c r="H67" s="63">
        <f t="shared" si="11"/>
        <v>-347</v>
      </c>
      <c r="I67" s="86">
        <f aca="true" t="shared" si="12" ref="I67:I83">H67/$H$83</f>
        <v>-0.007349048012368427</v>
      </c>
      <c r="J67" s="62">
        <f aca="true" t="shared" si="13" ref="J67:J83">E67-D67</f>
        <v>-495</v>
      </c>
    </row>
    <row r="68" spans="1:10" ht="15">
      <c r="A68" s="104">
        <v>67</v>
      </c>
      <c r="B68" s="105" t="s">
        <v>159</v>
      </c>
      <c r="C68" s="62">
        <v>11602</v>
      </c>
      <c r="D68" s="62">
        <v>11754</v>
      </c>
      <c r="E68" s="107">
        <v>10659</v>
      </c>
      <c r="F68" s="84">
        <f t="shared" si="9"/>
        <v>0.005466627620547627</v>
      </c>
      <c r="G68" s="84">
        <f t="shared" si="10"/>
        <v>-0.08127908981210136</v>
      </c>
      <c r="H68" s="63">
        <f t="shared" si="11"/>
        <v>-943</v>
      </c>
      <c r="I68" s="86">
        <f t="shared" si="12"/>
        <v>-0.019971620390960884</v>
      </c>
      <c r="J68" s="62">
        <f t="shared" si="13"/>
        <v>-1095</v>
      </c>
    </row>
    <row r="69" spans="1:10" ht="15">
      <c r="A69" s="104">
        <v>68</v>
      </c>
      <c r="B69" s="105" t="s">
        <v>160</v>
      </c>
      <c r="C69" s="62">
        <v>9809</v>
      </c>
      <c r="D69" s="62">
        <v>10344</v>
      </c>
      <c r="E69" s="107">
        <v>9864</v>
      </c>
      <c r="F69" s="84">
        <f t="shared" si="9"/>
        <v>0.005058899976459499</v>
      </c>
      <c r="G69" s="84">
        <f t="shared" si="10"/>
        <v>0.0056070955245183</v>
      </c>
      <c r="H69" s="63">
        <f t="shared" si="11"/>
        <v>55</v>
      </c>
      <c r="I69" s="86">
        <f t="shared" si="12"/>
        <v>0.0011648346993667535</v>
      </c>
      <c r="J69" s="62">
        <f t="shared" si="13"/>
        <v>-480</v>
      </c>
    </row>
    <row r="70" spans="1:10" ht="15">
      <c r="A70" s="104">
        <v>69</v>
      </c>
      <c r="B70" s="105" t="s">
        <v>161</v>
      </c>
      <c r="C70" s="62">
        <v>1595</v>
      </c>
      <c r="D70" s="62">
        <v>1647</v>
      </c>
      <c r="E70" s="107">
        <v>1531</v>
      </c>
      <c r="F70" s="84">
        <f t="shared" si="9"/>
        <v>0.0007851962554703459</v>
      </c>
      <c r="G70" s="84">
        <f t="shared" si="10"/>
        <v>-0.04012539184952978</v>
      </c>
      <c r="H70" s="63">
        <f t="shared" si="11"/>
        <v>-64</v>
      </c>
      <c r="I70" s="86">
        <f t="shared" si="12"/>
        <v>-0.001355444013808586</v>
      </c>
      <c r="J70" s="62">
        <f t="shared" si="13"/>
        <v>-116</v>
      </c>
    </row>
    <row r="71" spans="1:10" ht="15">
      <c r="A71" s="104">
        <v>70</v>
      </c>
      <c r="B71" s="105" t="s">
        <v>162</v>
      </c>
      <c r="C71" s="62">
        <v>6414</v>
      </c>
      <c r="D71" s="62">
        <v>6532</v>
      </c>
      <c r="E71" s="107">
        <v>6045</v>
      </c>
      <c r="F71" s="84">
        <f t="shared" si="9"/>
        <v>0.003100268689953129</v>
      </c>
      <c r="G71" s="84">
        <f t="shared" si="10"/>
        <v>-0.05753040224508887</v>
      </c>
      <c r="H71" s="63">
        <f t="shared" si="11"/>
        <v>-369</v>
      </c>
      <c r="I71" s="86">
        <f t="shared" si="12"/>
        <v>-0.007814981892115129</v>
      </c>
      <c r="J71" s="62">
        <f t="shared" si="13"/>
        <v>-487</v>
      </c>
    </row>
    <row r="72" spans="1:10" ht="15">
      <c r="A72" s="104">
        <v>71</v>
      </c>
      <c r="B72" s="105" t="s">
        <v>163</v>
      </c>
      <c r="C72" s="62">
        <v>5634</v>
      </c>
      <c r="D72" s="62">
        <v>5810</v>
      </c>
      <c r="E72" s="107">
        <v>5423</v>
      </c>
      <c r="F72" s="84">
        <f t="shared" si="9"/>
        <v>0.0027812666841382666</v>
      </c>
      <c r="G72" s="84">
        <f t="shared" si="10"/>
        <v>-0.03745118920837771</v>
      </c>
      <c r="H72" s="63">
        <f t="shared" si="11"/>
        <v>-211</v>
      </c>
      <c r="I72" s="86">
        <f t="shared" si="12"/>
        <v>-0.004468729483025182</v>
      </c>
      <c r="J72" s="62">
        <f t="shared" si="13"/>
        <v>-387</v>
      </c>
    </row>
    <row r="73" spans="1:10" ht="15">
      <c r="A73" s="104">
        <v>72</v>
      </c>
      <c r="B73" s="105" t="s">
        <v>164</v>
      </c>
      <c r="C73" s="62">
        <v>5802</v>
      </c>
      <c r="D73" s="62">
        <v>5872</v>
      </c>
      <c r="E73" s="107">
        <v>5695</v>
      </c>
      <c r="F73" s="84">
        <f t="shared" si="9"/>
        <v>0.002920765953562129</v>
      </c>
      <c r="G73" s="84">
        <f t="shared" si="10"/>
        <v>-0.018441916580489486</v>
      </c>
      <c r="H73" s="63">
        <f t="shared" si="11"/>
        <v>-107</v>
      </c>
      <c r="I73" s="86">
        <f t="shared" si="12"/>
        <v>-0.0022661329605862296</v>
      </c>
      <c r="J73" s="62">
        <f t="shared" si="13"/>
        <v>-177</v>
      </c>
    </row>
    <row r="74" spans="1:10" ht="15">
      <c r="A74" s="104">
        <v>73</v>
      </c>
      <c r="B74" s="105" t="s">
        <v>165</v>
      </c>
      <c r="C74" s="62">
        <v>4676</v>
      </c>
      <c r="D74" s="62">
        <v>4969</v>
      </c>
      <c r="E74" s="107">
        <v>4831</v>
      </c>
      <c r="F74" s="84">
        <f t="shared" si="9"/>
        <v>0.0024776506271569176</v>
      </c>
      <c r="G74" s="84">
        <f t="shared" si="10"/>
        <v>0.03314798973481608</v>
      </c>
      <c r="H74" s="63">
        <f t="shared" si="11"/>
        <v>155</v>
      </c>
      <c r="I74" s="86">
        <f t="shared" si="12"/>
        <v>0.003282715970942669</v>
      </c>
      <c r="J74" s="62">
        <f t="shared" si="13"/>
        <v>-138</v>
      </c>
    </row>
    <row r="75" spans="1:10" ht="15">
      <c r="A75" s="104">
        <v>74</v>
      </c>
      <c r="B75" s="105" t="s">
        <v>166</v>
      </c>
      <c r="C75" s="62">
        <v>4013</v>
      </c>
      <c r="D75" s="62">
        <v>4100</v>
      </c>
      <c r="E75" s="107">
        <v>3903</v>
      </c>
      <c r="F75" s="84">
        <f t="shared" si="9"/>
        <v>0.0020017119432402092</v>
      </c>
      <c r="G75" s="84">
        <f t="shared" si="10"/>
        <v>-0.0274109145277847</v>
      </c>
      <c r="H75" s="63">
        <f t="shared" si="11"/>
        <v>-110</v>
      </c>
      <c r="I75" s="86">
        <f t="shared" si="12"/>
        <v>-0.002329669398733507</v>
      </c>
      <c r="J75" s="62">
        <f t="shared" si="13"/>
        <v>-197</v>
      </c>
    </row>
    <row r="76" spans="1:10" ht="15">
      <c r="A76" s="104">
        <v>75</v>
      </c>
      <c r="B76" s="105" t="s">
        <v>167</v>
      </c>
      <c r="C76" s="62">
        <v>1857</v>
      </c>
      <c r="D76" s="62">
        <v>1966</v>
      </c>
      <c r="E76" s="107">
        <v>1871</v>
      </c>
      <c r="F76" s="84">
        <f t="shared" si="9"/>
        <v>0.0009595703422501745</v>
      </c>
      <c r="G76" s="84">
        <f t="shared" si="10"/>
        <v>0.007539041464728056</v>
      </c>
      <c r="H76" s="63">
        <f t="shared" si="11"/>
        <v>14</v>
      </c>
      <c r="I76" s="86">
        <f t="shared" si="12"/>
        <v>0.00029650337802062814</v>
      </c>
      <c r="J76" s="62">
        <f t="shared" si="13"/>
        <v>-95</v>
      </c>
    </row>
    <row r="77" spans="1:10" ht="15">
      <c r="A77" s="104">
        <v>76</v>
      </c>
      <c r="B77" s="105" t="s">
        <v>168</v>
      </c>
      <c r="C77" s="62">
        <v>3216</v>
      </c>
      <c r="D77" s="62">
        <v>3511</v>
      </c>
      <c r="E77" s="107">
        <v>3430</v>
      </c>
      <c r="F77" s="84">
        <f t="shared" si="9"/>
        <v>0.0017591268166318003</v>
      </c>
      <c r="G77" s="84">
        <f t="shared" si="10"/>
        <v>0.06654228855721393</v>
      </c>
      <c r="H77" s="63">
        <f t="shared" si="11"/>
        <v>214</v>
      </c>
      <c r="I77" s="86">
        <f t="shared" si="12"/>
        <v>0.004532265921172459</v>
      </c>
      <c r="J77" s="62">
        <f t="shared" si="13"/>
        <v>-81</v>
      </c>
    </row>
    <row r="78" spans="1:10" ht="15">
      <c r="A78" s="104">
        <v>77</v>
      </c>
      <c r="B78" s="105" t="s">
        <v>169</v>
      </c>
      <c r="C78" s="62">
        <v>6659</v>
      </c>
      <c r="D78" s="62">
        <v>6927</v>
      </c>
      <c r="E78" s="107">
        <v>6645</v>
      </c>
      <c r="F78" s="84">
        <f t="shared" si="9"/>
        <v>0.0034079876666234152</v>
      </c>
      <c r="G78" s="84">
        <f t="shared" si="10"/>
        <v>-0.0021024177804475144</v>
      </c>
      <c r="H78" s="63">
        <f t="shared" si="11"/>
        <v>-14</v>
      </c>
      <c r="I78" s="86">
        <f t="shared" si="12"/>
        <v>-0.00029650337802062814</v>
      </c>
      <c r="J78" s="62">
        <f t="shared" si="13"/>
        <v>-282</v>
      </c>
    </row>
    <row r="79" spans="1:10" ht="15">
      <c r="A79" s="104">
        <v>78</v>
      </c>
      <c r="B79" s="105" t="s">
        <v>170</v>
      </c>
      <c r="C79" s="62">
        <v>4535</v>
      </c>
      <c r="D79" s="62">
        <v>4740</v>
      </c>
      <c r="E79" s="107">
        <v>4438</v>
      </c>
      <c r="F79" s="84">
        <f t="shared" si="9"/>
        <v>0.0022760946974378807</v>
      </c>
      <c r="G79" s="84">
        <f t="shared" si="10"/>
        <v>-0.021389195148842337</v>
      </c>
      <c r="H79" s="63">
        <f t="shared" si="11"/>
        <v>-97</v>
      </c>
      <c r="I79" s="86">
        <f t="shared" si="12"/>
        <v>-0.002054344833428638</v>
      </c>
      <c r="J79" s="62">
        <f t="shared" si="13"/>
        <v>-302</v>
      </c>
    </row>
    <row r="80" spans="1:10" ht="15">
      <c r="A80" s="104">
        <v>79</v>
      </c>
      <c r="B80" s="105" t="s">
        <v>171</v>
      </c>
      <c r="C80" s="62">
        <v>3216</v>
      </c>
      <c r="D80" s="62">
        <v>3482</v>
      </c>
      <c r="E80" s="107">
        <v>3416</v>
      </c>
      <c r="F80" s="84">
        <f t="shared" si="9"/>
        <v>0.0017519467071761604</v>
      </c>
      <c r="G80" s="84">
        <f t="shared" si="10"/>
        <v>0.06218905472636816</v>
      </c>
      <c r="H80" s="63">
        <f t="shared" si="11"/>
        <v>200</v>
      </c>
      <c r="I80" s="86">
        <f t="shared" si="12"/>
        <v>0.0042357625431518305</v>
      </c>
      <c r="J80" s="62">
        <f t="shared" si="13"/>
        <v>-66</v>
      </c>
    </row>
    <row r="81" spans="1:10" ht="15">
      <c r="A81" s="104">
        <v>80</v>
      </c>
      <c r="B81" s="105" t="s">
        <v>172</v>
      </c>
      <c r="C81" s="62">
        <v>10398</v>
      </c>
      <c r="D81" s="62">
        <v>10981</v>
      </c>
      <c r="E81" s="107">
        <v>10411</v>
      </c>
      <c r="F81" s="84">
        <f t="shared" si="9"/>
        <v>0.005339437110190575</v>
      </c>
      <c r="G81" s="84">
        <f t="shared" si="10"/>
        <v>0.001250240430852087</v>
      </c>
      <c r="H81" s="63">
        <f t="shared" si="11"/>
        <v>13</v>
      </c>
      <c r="I81" s="86">
        <f t="shared" si="12"/>
        <v>0.000275324565304869</v>
      </c>
      <c r="J81" s="62">
        <f t="shared" si="13"/>
        <v>-570</v>
      </c>
    </row>
    <row r="82" spans="1:10" ht="15" thickBot="1">
      <c r="A82" s="104">
        <v>81</v>
      </c>
      <c r="B82" s="105" t="s">
        <v>173</v>
      </c>
      <c r="C82" s="62">
        <v>8128</v>
      </c>
      <c r="D82" s="62">
        <v>8736</v>
      </c>
      <c r="E82" s="107">
        <v>8147</v>
      </c>
      <c r="F82" s="84">
        <f t="shared" si="9"/>
        <v>0.004178310838221364</v>
      </c>
      <c r="G82" s="84">
        <f t="shared" si="10"/>
        <v>0.0023375984251968506</v>
      </c>
      <c r="H82" s="63">
        <f t="shared" si="11"/>
        <v>19</v>
      </c>
      <c r="I82" s="86">
        <f t="shared" si="12"/>
        <v>0.00040239744159942394</v>
      </c>
      <c r="J82" s="62">
        <f t="shared" si="13"/>
        <v>-589</v>
      </c>
    </row>
    <row r="83" spans="1:14" s="12" customFormat="1" ht="15" thickBot="1">
      <c r="A83" s="99" t="s">
        <v>174</v>
      </c>
      <c r="B83" s="100"/>
      <c r="C83" s="89">
        <v>1902614</v>
      </c>
      <c r="D83" s="89">
        <v>2025815</v>
      </c>
      <c r="E83" s="109">
        <v>1949831</v>
      </c>
      <c r="F83" s="91">
        <f t="shared" si="9"/>
        <v>1</v>
      </c>
      <c r="G83" s="91">
        <f t="shared" si="10"/>
        <v>0.0248169097883228</v>
      </c>
      <c r="H83" s="90">
        <f t="shared" si="11"/>
        <v>47217</v>
      </c>
      <c r="I83" s="92">
        <f t="shared" si="12"/>
        <v>1</v>
      </c>
      <c r="J83" s="89">
        <f t="shared" si="13"/>
        <v>-75984</v>
      </c>
      <c r="K83" s="35"/>
      <c r="L83" s="35"/>
      <c r="M83" s="35"/>
      <c r="N83" s="35"/>
    </row>
    <row r="84" spans="3:9" ht="15">
      <c r="C84" s="9"/>
      <c r="D84" s="9"/>
      <c r="E84" s="9"/>
      <c r="I84" s="17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84"/>
  <sheetViews>
    <sheetView workbookViewId="0" topLeftCell="A1">
      <pane ySplit="1" topLeftCell="A63" activePane="bottomLeft" state="frozen"/>
      <selection pane="topLeft" activeCell="W1" sqref="W1"/>
      <selection pane="bottomLeft" activeCell="C84" sqref="C84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8.140625" style="8" customWidth="1"/>
    <col min="7" max="7" width="30.421875" style="8" customWidth="1"/>
    <col min="8" max="8" width="27.421875" style="8" customWidth="1"/>
    <col min="9" max="9" width="22.28125" style="8" customWidth="1"/>
    <col min="10" max="10" width="25.140625" style="8" customWidth="1"/>
    <col min="11" max="11" width="11.00390625" style="10" bestFit="1" customWidth="1"/>
    <col min="12" max="13" width="9.140625" style="10" customWidth="1"/>
    <col min="14" max="14" width="9.140625" style="8" customWidth="1"/>
    <col min="15" max="15" width="11.00390625" style="8" bestFit="1" customWidth="1"/>
    <col min="16" max="18" width="9.140625" style="8" customWidth="1"/>
    <col min="19" max="19" width="14.00390625" style="8" bestFit="1" customWidth="1"/>
    <col min="20" max="16384" width="9.140625" style="8" customWidth="1"/>
  </cols>
  <sheetData>
    <row r="1" spans="1:11" ht="29.5" thickBot="1">
      <c r="A1" s="4" t="s">
        <v>92</v>
      </c>
      <c r="B1" s="4" t="s">
        <v>175</v>
      </c>
      <c r="C1" s="4">
        <v>41730</v>
      </c>
      <c r="D1" s="4">
        <v>42064</v>
      </c>
      <c r="E1" s="4">
        <v>42095</v>
      </c>
      <c r="F1" s="1" t="s">
        <v>276</v>
      </c>
      <c r="G1" s="1" t="s">
        <v>283</v>
      </c>
      <c r="H1" s="1" t="s">
        <v>284</v>
      </c>
      <c r="I1" s="1" t="s">
        <v>278</v>
      </c>
      <c r="J1" s="110" t="s">
        <v>285</v>
      </c>
      <c r="K1" s="5"/>
    </row>
    <row r="2" spans="1:20" ht="15">
      <c r="A2" s="102">
        <v>1</v>
      </c>
      <c r="B2" s="103" t="s">
        <v>93</v>
      </c>
      <c r="C2" s="81">
        <v>19416</v>
      </c>
      <c r="D2" s="81">
        <v>19204</v>
      </c>
      <c r="E2" s="111">
        <v>18536</v>
      </c>
      <c r="F2" s="83">
        <f>E2/864468</f>
        <v>0.02144208923869941</v>
      </c>
      <c r="G2" s="83">
        <f aca="true" t="shared" si="0" ref="G2:G33">(E2-C2)/C2</f>
        <v>-0.04532344458178822</v>
      </c>
      <c r="H2" s="82">
        <f aca="true" t="shared" si="1" ref="H2:H33">E2-C2</f>
        <v>-880</v>
      </c>
      <c r="I2" s="85">
        <f>H2/$H$83</f>
        <v>0.011880653435938977</v>
      </c>
      <c r="J2" s="81">
        <f aca="true" t="shared" si="2" ref="J2:J33">E2-D2</f>
        <v>-668</v>
      </c>
      <c r="L2" s="49"/>
      <c r="M2" s="46"/>
      <c r="N2" s="10"/>
      <c r="O2" s="10"/>
      <c r="P2" s="11"/>
      <c r="S2" s="5"/>
      <c r="T2" s="11"/>
    </row>
    <row r="3" spans="1:20" ht="15">
      <c r="A3" s="104">
        <v>2</v>
      </c>
      <c r="B3" s="105" t="s">
        <v>94</v>
      </c>
      <c r="C3" s="62">
        <v>6495</v>
      </c>
      <c r="D3" s="62">
        <v>6522</v>
      </c>
      <c r="E3" s="112">
        <v>6278</v>
      </c>
      <c r="F3" s="84">
        <f aca="true" t="shared" si="3" ref="F3:F66">E3/864468</f>
        <v>0.007262269974134381</v>
      </c>
      <c r="G3" s="84">
        <f t="shared" si="0"/>
        <v>-0.0334103156274057</v>
      </c>
      <c r="H3" s="63">
        <f t="shared" si="1"/>
        <v>-217</v>
      </c>
      <c r="I3" s="86">
        <f aca="true" t="shared" si="4" ref="I3:I66">H3/$H$83</f>
        <v>0.002929661131362225</v>
      </c>
      <c r="J3" s="62">
        <f t="shared" si="2"/>
        <v>-244</v>
      </c>
      <c r="L3" s="49"/>
      <c r="M3" s="46"/>
      <c r="N3" s="10"/>
      <c r="O3" s="10"/>
      <c r="P3" s="11"/>
      <c r="S3" s="5"/>
      <c r="T3" s="11"/>
    </row>
    <row r="4" spans="1:20" ht="15">
      <c r="A4" s="104">
        <v>3</v>
      </c>
      <c r="B4" s="105" t="s">
        <v>95</v>
      </c>
      <c r="C4" s="62">
        <v>19872</v>
      </c>
      <c r="D4" s="62">
        <v>19783</v>
      </c>
      <c r="E4" s="112">
        <v>18899</v>
      </c>
      <c r="F4" s="84">
        <f t="shared" si="3"/>
        <v>0.021862000675559996</v>
      </c>
      <c r="G4" s="84">
        <f t="shared" si="0"/>
        <v>-0.0489633655394525</v>
      </c>
      <c r="H4" s="63">
        <f t="shared" si="1"/>
        <v>-973</v>
      </c>
      <c r="I4" s="86">
        <f t="shared" si="4"/>
        <v>0.013136222492237074</v>
      </c>
      <c r="J4" s="62">
        <f t="shared" si="2"/>
        <v>-884</v>
      </c>
      <c r="L4" s="49"/>
      <c r="M4" s="46"/>
      <c r="N4" s="10"/>
      <c r="O4" s="10"/>
      <c r="P4" s="11"/>
      <c r="S4" s="5"/>
      <c r="T4" s="11"/>
    </row>
    <row r="5" spans="1:20" ht="15">
      <c r="A5" s="104">
        <v>4</v>
      </c>
      <c r="B5" s="105" t="s">
        <v>96</v>
      </c>
      <c r="C5" s="62">
        <v>3848</v>
      </c>
      <c r="D5" s="62">
        <v>3933</v>
      </c>
      <c r="E5" s="112">
        <v>3786</v>
      </c>
      <c r="F5" s="84">
        <f t="shared" si="3"/>
        <v>0.004379572176182346</v>
      </c>
      <c r="G5" s="84">
        <f t="shared" si="0"/>
        <v>-0.016112266112266113</v>
      </c>
      <c r="H5" s="63">
        <f t="shared" si="1"/>
        <v>-62</v>
      </c>
      <c r="I5" s="86">
        <f t="shared" si="4"/>
        <v>0.0008370460375320643</v>
      </c>
      <c r="J5" s="62">
        <f t="shared" si="2"/>
        <v>-147</v>
      </c>
      <c r="L5" s="49"/>
      <c r="M5" s="46"/>
      <c r="N5" s="10"/>
      <c r="O5" s="10"/>
      <c r="P5" s="11"/>
      <c r="S5" s="5"/>
      <c r="T5" s="11"/>
    </row>
    <row r="6" spans="1:20" ht="15">
      <c r="A6" s="104">
        <v>5</v>
      </c>
      <c r="B6" s="105" t="s">
        <v>97</v>
      </c>
      <c r="C6" s="62">
        <v>6394</v>
      </c>
      <c r="D6" s="62">
        <v>6133</v>
      </c>
      <c r="E6" s="112">
        <v>5908</v>
      </c>
      <c r="F6" s="84">
        <f t="shared" si="3"/>
        <v>0.006834261071549207</v>
      </c>
      <c r="G6" s="84">
        <f t="shared" si="0"/>
        <v>-0.07600875821082265</v>
      </c>
      <c r="H6" s="63">
        <f t="shared" si="1"/>
        <v>-486</v>
      </c>
      <c r="I6" s="86">
        <f t="shared" si="4"/>
        <v>0.006561360874848116</v>
      </c>
      <c r="J6" s="62">
        <f t="shared" si="2"/>
        <v>-225</v>
      </c>
      <c r="L6" s="49"/>
      <c r="M6" s="46"/>
      <c r="N6" s="10"/>
      <c r="O6" s="10"/>
      <c r="P6" s="11"/>
      <c r="S6" s="5"/>
      <c r="T6" s="11"/>
    </row>
    <row r="7" spans="1:20" ht="15">
      <c r="A7" s="104">
        <v>6</v>
      </c>
      <c r="B7" s="105" t="s">
        <v>98</v>
      </c>
      <c r="C7" s="62">
        <v>19947</v>
      </c>
      <c r="D7" s="62">
        <v>17888</v>
      </c>
      <c r="E7" s="112">
        <v>17237</v>
      </c>
      <c r="F7" s="84">
        <f t="shared" si="3"/>
        <v>0.019939430956380108</v>
      </c>
      <c r="G7" s="84">
        <f t="shared" si="0"/>
        <v>-0.1358600290770542</v>
      </c>
      <c r="H7" s="63">
        <f t="shared" si="1"/>
        <v>-2710</v>
      </c>
      <c r="I7" s="86">
        <f t="shared" si="4"/>
        <v>0.036587012285675714</v>
      </c>
      <c r="J7" s="62">
        <f t="shared" si="2"/>
        <v>-651</v>
      </c>
      <c r="L7" s="49"/>
      <c r="M7" s="46"/>
      <c r="N7" s="10"/>
      <c r="O7" s="10"/>
      <c r="P7" s="11"/>
      <c r="S7" s="5"/>
      <c r="T7" s="11"/>
    </row>
    <row r="8" spans="1:20" ht="15">
      <c r="A8" s="104">
        <v>7</v>
      </c>
      <c r="B8" s="105" t="s">
        <v>99</v>
      </c>
      <c r="C8" s="62">
        <v>44145</v>
      </c>
      <c r="D8" s="62">
        <v>44205</v>
      </c>
      <c r="E8" s="112">
        <v>42441</v>
      </c>
      <c r="F8" s="84">
        <f t="shared" si="3"/>
        <v>0.049094934688155026</v>
      </c>
      <c r="G8" s="84">
        <f t="shared" si="0"/>
        <v>-0.03860006795786612</v>
      </c>
      <c r="H8" s="63">
        <f t="shared" si="1"/>
        <v>-1704</v>
      </c>
      <c r="I8" s="86">
        <f t="shared" si="4"/>
        <v>0.023005265289590928</v>
      </c>
      <c r="J8" s="62">
        <f t="shared" si="2"/>
        <v>-1764</v>
      </c>
      <c r="L8" s="49"/>
      <c r="M8" s="46"/>
      <c r="N8" s="10"/>
      <c r="O8" s="10"/>
      <c r="P8" s="11"/>
      <c r="S8" s="5"/>
      <c r="T8" s="11"/>
    </row>
    <row r="9" spans="1:20" ht="15">
      <c r="A9" s="104">
        <v>8</v>
      </c>
      <c r="B9" s="105" t="s">
        <v>100</v>
      </c>
      <c r="C9" s="62">
        <v>1829</v>
      </c>
      <c r="D9" s="62">
        <v>1709</v>
      </c>
      <c r="E9" s="112">
        <v>1614</v>
      </c>
      <c r="F9" s="84">
        <f t="shared" si="3"/>
        <v>0.0018670442399255959</v>
      </c>
      <c r="G9" s="84">
        <f t="shared" si="0"/>
        <v>-0.11755057408419901</v>
      </c>
      <c r="H9" s="63">
        <f t="shared" si="1"/>
        <v>-215</v>
      </c>
      <c r="I9" s="86">
        <f t="shared" si="4"/>
        <v>0.0029026596462805453</v>
      </c>
      <c r="J9" s="62">
        <f t="shared" si="2"/>
        <v>-95</v>
      </c>
      <c r="L9" s="49"/>
      <c r="M9" s="46"/>
      <c r="N9" s="10"/>
      <c r="O9" s="10"/>
      <c r="P9" s="11"/>
      <c r="S9" s="5"/>
      <c r="T9" s="11"/>
    </row>
    <row r="10" spans="1:20" ht="15">
      <c r="A10" s="104">
        <v>9</v>
      </c>
      <c r="B10" s="105" t="s">
        <v>101</v>
      </c>
      <c r="C10" s="62">
        <v>26199</v>
      </c>
      <c r="D10" s="62">
        <v>24401</v>
      </c>
      <c r="E10" s="112">
        <v>23411</v>
      </c>
      <c r="F10" s="84">
        <f t="shared" si="3"/>
        <v>0.027081395725463524</v>
      </c>
      <c r="G10" s="84">
        <f t="shared" si="0"/>
        <v>-0.10641627543035993</v>
      </c>
      <c r="H10" s="63">
        <f t="shared" si="1"/>
        <v>-2788</v>
      </c>
      <c r="I10" s="86">
        <f t="shared" si="4"/>
        <v>0.03764007020386121</v>
      </c>
      <c r="J10" s="62">
        <f t="shared" si="2"/>
        <v>-990</v>
      </c>
      <c r="L10" s="49"/>
      <c r="M10" s="46"/>
      <c r="N10" s="10"/>
      <c r="O10" s="10"/>
      <c r="P10" s="11"/>
      <c r="S10" s="5"/>
      <c r="T10" s="11"/>
    </row>
    <row r="11" spans="1:20" ht="15">
      <c r="A11" s="104">
        <v>10</v>
      </c>
      <c r="B11" s="105" t="s">
        <v>102</v>
      </c>
      <c r="C11" s="62">
        <v>29387</v>
      </c>
      <c r="D11" s="62">
        <v>28674</v>
      </c>
      <c r="E11" s="112">
        <v>27624</v>
      </c>
      <c r="F11" s="84">
        <f t="shared" si="3"/>
        <v>0.03195491331084552</v>
      </c>
      <c r="G11" s="84">
        <f t="shared" si="0"/>
        <v>-0.05999251369653248</v>
      </c>
      <c r="H11" s="63">
        <f t="shared" si="1"/>
        <v>-1763</v>
      </c>
      <c r="I11" s="86">
        <f t="shared" si="4"/>
        <v>0.023801809099500474</v>
      </c>
      <c r="J11" s="62">
        <f t="shared" si="2"/>
        <v>-1050</v>
      </c>
      <c r="L11" s="49"/>
      <c r="M11" s="46"/>
      <c r="N11" s="10"/>
      <c r="O11" s="10"/>
      <c r="P11" s="11"/>
      <c r="S11" s="5"/>
      <c r="T11" s="11"/>
    </row>
    <row r="12" spans="1:20" ht="15">
      <c r="A12" s="104">
        <v>11</v>
      </c>
      <c r="B12" s="105" t="s">
        <v>103</v>
      </c>
      <c r="C12" s="62">
        <v>2427</v>
      </c>
      <c r="D12" s="62">
        <v>2369</v>
      </c>
      <c r="E12" s="112">
        <v>2282</v>
      </c>
      <c r="F12" s="84">
        <f t="shared" si="3"/>
        <v>0.002639773826214504</v>
      </c>
      <c r="G12" s="84">
        <f t="shared" si="0"/>
        <v>-0.059744540585084466</v>
      </c>
      <c r="H12" s="63">
        <f t="shared" si="1"/>
        <v>-145</v>
      </c>
      <c r="I12" s="86">
        <f t="shared" si="4"/>
        <v>0.0019576076684217633</v>
      </c>
      <c r="J12" s="62">
        <f t="shared" si="2"/>
        <v>-87</v>
      </c>
      <c r="L12" s="49"/>
      <c r="M12" s="46"/>
      <c r="N12" s="10"/>
      <c r="O12" s="10"/>
      <c r="P12" s="11"/>
      <c r="S12" s="5"/>
      <c r="T12" s="11"/>
    </row>
    <row r="13" spans="1:20" ht="15">
      <c r="A13" s="104">
        <v>12</v>
      </c>
      <c r="B13" s="105" t="s">
        <v>104</v>
      </c>
      <c r="C13" s="62">
        <v>1166</v>
      </c>
      <c r="D13" s="62">
        <v>1089</v>
      </c>
      <c r="E13" s="112">
        <v>1042</v>
      </c>
      <c r="F13" s="84">
        <f t="shared" si="3"/>
        <v>0.0012053656121452732</v>
      </c>
      <c r="G13" s="84">
        <f t="shared" si="0"/>
        <v>-0.10634648370497427</v>
      </c>
      <c r="H13" s="63">
        <f t="shared" si="1"/>
        <v>-124</v>
      </c>
      <c r="I13" s="86">
        <f t="shared" si="4"/>
        <v>0.0016740920750641286</v>
      </c>
      <c r="J13" s="62">
        <f t="shared" si="2"/>
        <v>-47</v>
      </c>
      <c r="L13" s="49"/>
      <c r="M13" s="46"/>
      <c r="N13" s="10"/>
      <c r="O13" s="10"/>
      <c r="P13" s="11"/>
      <c r="S13" s="5"/>
      <c r="T13" s="11"/>
    </row>
    <row r="14" spans="1:20" ht="15">
      <c r="A14" s="104">
        <v>13</v>
      </c>
      <c r="B14" s="105" t="s">
        <v>105</v>
      </c>
      <c r="C14" s="62">
        <v>4678</v>
      </c>
      <c r="D14" s="62">
        <v>3442</v>
      </c>
      <c r="E14" s="112">
        <v>3314</v>
      </c>
      <c r="F14" s="84">
        <f t="shared" si="3"/>
        <v>0.0038335716301817996</v>
      </c>
      <c r="G14" s="84">
        <f t="shared" si="0"/>
        <v>-0.29157759726378796</v>
      </c>
      <c r="H14" s="63">
        <f t="shared" si="1"/>
        <v>-1364</v>
      </c>
      <c r="I14" s="86">
        <f t="shared" si="4"/>
        <v>0.018415012825705415</v>
      </c>
      <c r="J14" s="62">
        <f t="shared" si="2"/>
        <v>-128</v>
      </c>
      <c r="L14" s="49"/>
      <c r="M14" s="46"/>
      <c r="N14" s="10"/>
      <c r="O14" s="10"/>
      <c r="P14" s="11"/>
      <c r="S14" s="5"/>
      <c r="T14" s="11"/>
    </row>
    <row r="15" spans="1:20" ht="15">
      <c r="A15" s="104">
        <v>14</v>
      </c>
      <c r="B15" s="105" t="s">
        <v>106</v>
      </c>
      <c r="C15" s="62">
        <v>4639</v>
      </c>
      <c r="D15" s="62">
        <v>4387</v>
      </c>
      <c r="E15" s="112">
        <v>4238</v>
      </c>
      <c r="F15" s="84">
        <f t="shared" si="3"/>
        <v>0.0049024371058269366</v>
      </c>
      <c r="G15" s="84">
        <f t="shared" si="0"/>
        <v>-0.08644104332830352</v>
      </c>
      <c r="H15" s="63">
        <f t="shared" si="1"/>
        <v>-401</v>
      </c>
      <c r="I15" s="86">
        <f t="shared" si="4"/>
        <v>0.005413797758876738</v>
      </c>
      <c r="J15" s="62">
        <f t="shared" si="2"/>
        <v>-149</v>
      </c>
      <c r="L15" s="49"/>
      <c r="M15" s="46"/>
      <c r="N15" s="10"/>
      <c r="O15" s="10"/>
      <c r="P15" s="11"/>
      <c r="S15" s="5"/>
      <c r="T15" s="11"/>
    </row>
    <row r="16" spans="1:20" ht="15">
      <c r="A16" s="104">
        <v>15</v>
      </c>
      <c r="B16" s="105" t="s">
        <v>107</v>
      </c>
      <c r="C16" s="62">
        <v>8606</v>
      </c>
      <c r="D16" s="62">
        <v>8354</v>
      </c>
      <c r="E16" s="112">
        <v>8032</v>
      </c>
      <c r="F16" s="84">
        <f t="shared" si="3"/>
        <v>0.009291263528551664</v>
      </c>
      <c r="G16" s="84">
        <f t="shared" si="0"/>
        <v>-0.06669765280037183</v>
      </c>
      <c r="H16" s="63">
        <f t="shared" si="1"/>
        <v>-574</v>
      </c>
      <c r="I16" s="86">
        <f t="shared" si="4"/>
        <v>0.007749426218442015</v>
      </c>
      <c r="J16" s="62">
        <f t="shared" si="2"/>
        <v>-322</v>
      </c>
      <c r="L16" s="49"/>
      <c r="M16" s="46"/>
      <c r="N16" s="10"/>
      <c r="O16" s="10"/>
      <c r="P16" s="11"/>
      <c r="S16" s="5"/>
      <c r="T16" s="11"/>
    </row>
    <row r="17" spans="1:10" ht="15">
      <c r="A17" s="104">
        <v>16</v>
      </c>
      <c r="B17" s="105" t="s">
        <v>108</v>
      </c>
      <c r="C17" s="62">
        <v>23583</v>
      </c>
      <c r="D17" s="62">
        <v>21920</v>
      </c>
      <c r="E17" s="112">
        <v>20989</v>
      </c>
      <c r="F17" s="84">
        <f t="shared" si="3"/>
        <v>0.02427967258475733</v>
      </c>
      <c r="G17" s="84">
        <f t="shared" si="0"/>
        <v>-0.10999448755459441</v>
      </c>
      <c r="H17" s="63">
        <f t="shared" si="1"/>
        <v>-2594</v>
      </c>
      <c r="I17" s="86">
        <f t="shared" si="4"/>
        <v>0.035020926150938304</v>
      </c>
      <c r="J17" s="62">
        <f t="shared" si="2"/>
        <v>-931</v>
      </c>
    </row>
    <row r="18" spans="1:10" ht="15">
      <c r="A18" s="104">
        <v>17</v>
      </c>
      <c r="B18" s="105" t="s">
        <v>109</v>
      </c>
      <c r="C18" s="62">
        <v>14062</v>
      </c>
      <c r="D18" s="62">
        <v>12713</v>
      </c>
      <c r="E18" s="112">
        <v>12379</v>
      </c>
      <c r="F18" s="84">
        <f t="shared" si="3"/>
        <v>0.014319789743518557</v>
      </c>
      <c r="G18" s="84">
        <f t="shared" si="0"/>
        <v>-0.11968425544019343</v>
      </c>
      <c r="H18" s="63">
        <f t="shared" si="1"/>
        <v>-1683</v>
      </c>
      <c r="I18" s="86">
        <f t="shared" si="4"/>
        <v>0.022721749696233293</v>
      </c>
      <c r="J18" s="62">
        <f t="shared" si="2"/>
        <v>-334</v>
      </c>
    </row>
    <row r="19" spans="1:10" ht="15">
      <c r="A19" s="104">
        <v>18</v>
      </c>
      <c r="B19" s="105" t="s">
        <v>110</v>
      </c>
      <c r="C19" s="62">
        <v>4938</v>
      </c>
      <c r="D19" s="62">
        <v>4753</v>
      </c>
      <c r="E19" s="112">
        <v>4597</v>
      </c>
      <c r="F19" s="84">
        <f t="shared" si="3"/>
        <v>0.005317721419416335</v>
      </c>
      <c r="G19" s="84">
        <f t="shared" si="0"/>
        <v>-0.0690562980963953</v>
      </c>
      <c r="H19" s="63">
        <f t="shared" si="1"/>
        <v>-341</v>
      </c>
      <c r="I19" s="86">
        <f t="shared" si="4"/>
        <v>0.004603753206426354</v>
      </c>
      <c r="J19" s="62">
        <f t="shared" si="2"/>
        <v>-156</v>
      </c>
    </row>
    <row r="20" spans="1:11" ht="15">
      <c r="A20" s="104">
        <v>19</v>
      </c>
      <c r="B20" s="105" t="s">
        <v>111</v>
      </c>
      <c r="C20" s="62">
        <v>10449</v>
      </c>
      <c r="D20" s="62">
        <v>9471</v>
      </c>
      <c r="E20" s="112">
        <v>8951</v>
      </c>
      <c r="F20" s="84">
        <f t="shared" si="3"/>
        <v>0.010354345100107812</v>
      </c>
      <c r="G20" s="84">
        <f t="shared" si="0"/>
        <v>-0.1433630012441382</v>
      </c>
      <c r="H20" s="63">
        <f t="shared" si="1"/>
        <v>-1498</v>
      </c>
      <c r="I20" s="86">
        <f t="shared" si="4"/>
        <v>0.02022411232617794</v>
      </c>
      <c r="J20" s="62">
        <f t="shared" si="2"/>
        <v>-520</v>
      </c>
      <c r="K20" s="5"/>
    </row>
    <row r="21" spans="1:11" ht="15">
      <c r="A21" s="104">
        <v>20</v>
      </c>
      <c r="B21" s="105" t="s">
        <v>112</v>
      </c>
      <c r="C21" s="62">
        <v>20079</v>
      </c>
      <c r="D21" s="62">
        <v>19120</v>
      </c>
      <c r="E21" s="112">
        <v>18350</v>
      </c>
      <c r="F21" s="84">
        <f t="shared" si="3"/>
        <v>0.021226928006589024</v>
      </c>
      <c r="G21" s="84">
        <f t="shared" si="0"/>
        <v>-0.08610986602918472</v>
      </c>
      <c r="H21" s="63">
        <f t="shared" si="1"/>
        <v>-1729</v>
      </c>
      <c r="I21" s="86">
        <f t="shared" si="4"/>
        <v>0.02334278385311192</v>
      </c>
      <c r="J21" s="62">
        <f t="shared" si="2"/>
        <v>-770</v>
      </c>
      <c r="K21" s="5"/>
    </row>
    <row r="22" spans="1:11" ht="15">
      <c r="A22" s="104">
        <v>21</v>
      </c>
      <c r="B22" s="105" t="s">
        <v>113</v>
      </c>
      <c r="C22" s="62">
        <v>6994</v>
      </c>
      <c r="D22" s="62">
        <v>8026</v>
      </c>
      <c r="E22" s="112">
        <v>7760</v>
      </c>
      <c r="F22" s="84">
        <f t="shared" si="3"/>
        <v>0.008976619146110672</v>
      </c>
      <c r="G22" s="84">
        <f t="shared" si="0"/>
        <v>0.10952244781241063</v>
      </c>
      <c r="H22" s="63">
        <f t="shared" si="1"/>
        <v>766</v>
      </c>
      <c r="I22" s="86">
        <f t="shared" si="4"/>
        <v>-0.010341568786283246</v>
      </c>
      <c r="J22" s="62">
        <f t="shared" si="2"/>
        <v>-266</v>
      </c>
      <c r="K22" s="5"/>
    </row>
    <row r="23" spans="1:11" ht="15">
      <c r="A23" s="104">
        <v>22</v>
      </c>
      <c r="B23" s="105" t="s">
        <v>114</v>
      </c>
      <c r="C23" s="62">
        <v>11541</v>
      </c>
      <c r="D23" s="62">
        <v>10634</v>
      </c>
      <c r="E23" s="112">
        <v>10204</v>
      </c>
      <c r="F23" s="84">
        <f t="shared" si="3"/>
        <v>0.011803791464808413</v>
      </c>
      <c r="G23" s="84">
        <f t="shared" si="0"/>
        <v>-0.11584784680703579</v>
      </c>
      <c r="H23" s="63">
        <f t="shared" si="1"/>
        <v>-1337</v>
      </c>
      <c r="I23" s="86">
        <f t="shared" si="4"/>
        <v>0.01805049277710274</v>
      </c>
      <c r="J23" s="62">
        <f t="shared" si="2"/>
        <v>-430</v>
      </c>
      <c r="K23" s="5"/>
    </row>
    <row r="24" spans="1:11" ht="15">
      <c r="A24" s="104">
        <v>23</v>
      </c>
      <c r="B24" s="105" t="s">
        <v>115</v>
      </c>
      <c r="C24" s="62">
        <v>7083</v>
      </c>
      <c r="D24" s="62">
        <v>6792</v>
      </c>
      <c r="E24" s="112">
        <v>6628</v>
      </c>
      <c r="F24" s="84">
        <f t="shared" si="3"/>
        <v>0.007667143260363599</v>
      </c>
      <c r="G24" s="84">
        <f t="shared" si="0"/>
        <v>-0.06423831709727516</v>
      </c>
      <c r="H24" s="63">
        <f t="shared" si="1"/>
        <v>-455</v>
      </c>
      <c r="I24" s="86">
        <f t="shared" si="4"/>
        <v>0.0061428378560820845</v>
      </c>
      <c r="J24" s="62">
        <f t="shared" si="2"/>
        <v>-164</v>
      </c>
      <c r="K24" s="5"/>
    </row>
    <row r="25" spans="1:11" ht="15">
      <c r="A25" s="104">
        <v>24</v>
      </c>
      <c r="B25" s="105" t="s">
        <v>116</v>
      </c>
      <c r="C25" s="62">
        <v>5164</v>
      </c>
      <c r="D25" s="62">
        <v>5065</v>
      </c>
      <c r="E25" s="112">
        <v>4824</v>
      </c>
      <c r="F25" s="84">
        <f t="shared" si="3"/>
        <v>0.005580310665056428</v>
      </c>
      <c r="G25" s="84">
        <f t="shared" si="0"/>
        <v>-0.06584043377226956</v>
      </c>
      <c r="H25" s="63">
        <f t="shared" si="1"/>
        <v>-340</v>
      </c>
      <c r="I25" s="86">
        <f t="shared" si="4"/>
        <v>0.004590252463885514</v>
      </c>
      <c r="J25" s="62">
        <f t="shared" si="2"/>
        <v>-241</v>
      </c>
      <c r="K25" s="5"/>
    </row>
    <row r="26" spans="1:11" ht="15">
      <c r="A26" s="104">
        <v>25</v>
      </c>
      <c r="B26" s="105" t="s">
        <v>117</v>
      </c>
      <c r="C26" s="62">
        <v>10110</v>
      </c>
      <c r="D26" s="62">
        <v>8533</v>
      </c>
      <c r="E26" s="112">
        <v>8124</v>
      </c>
      <c r="F26" s="84">
        <f t="shared" si="3"/>
        <v>0.009397687363789058</v>
      </c>
      <c r="G26" s="84">
        <f t="shared" si="0"/>
        <v>-0.19643916913946588</v>
      </c>
      <c r="H26" s="63">
        <f t="shared" si="1"/>
        <v>-1986</v>
      </c>
      <c r="I26" s="86">
        <f t="shared" si="4"/>
        <v>0.026812474686107736</v>
      </c>
      <c r="J26" s="62">
        <f t="shared" si="2"/>
        <v>-409</v>
      </c>
      <c r="K26" s="5"/>
    </row>
    <row r="27" spans="1:11" ht="15">
      <c r="A27" s="104">
        <v>26</v>
      </c>
      <c r="B27" s="105" t="s">
        <v>118</v>
      </c>
      <c r="C27" s="62">
        <v>7315</v>
      </c>
      <c r="D27" s="62">
        <v>7414</v>
      </c>
      <c r="E27" s="112">
        <v>7193</v>
      </c>
      <c r="F27" s="84">
        <f t="shared" si="3"/>
        <v>0.008320724422419337</v>
      </c>
      <c r="G27" s="84">
        <f t="shared" si="0"/>
        <v>-0.01667805878332194</v>
      </c>
      <c r="H27" s="63">
        <f t="shared" si="1"/>
        <v>-122</v>
      </c>
      <c r="I27" s="86">
        <f t="shared" si="4"/>
        <v>0.001647090589982449</v>
      </c>
      <c r="J27" s="62">
        <f t="shared" si="2"/>
        <v>-221</v>
      </c>
      <c r="K27" s="5"/>
    </row>
    <row r="28" spans="1:11" ht="15">
      <c r="A28" s="104">
        <v>27</v>
      </c>
      <c r="B28" s="105" t="s">
        <v>119</v>
      </c>
      <c r="C28" s="62">
        <v>18078</v>
      </c>
      <c r="D28" s="62">
        <v>17842</v>
      </c>
      <c r="E28" s="112">
        <v>17457</v>
      </c>
      <c r="F28" s="84">
        <f t="shared" si="3"/>
        <v>0.020193922736295618</v>
      </c>
      <c r="G28" s="84">
        <f t="shared" si="0"/>
        <v>-0.03435114503816794</v>
      </c>
      <c r="H28" s="63">
        <f t="shared" si="1"/>
        <v>-621</v>
      </c>
      <c r="I28" s="86">
        <f t="shared" si="4"/>
        <v>0.008383961117861482</v>
      </c>
      <c r="J28" s="62">
        <f t="shared" si="2"/>
        <v>-385</v>
      </c>
      <c r="K28" s="5"/>
    </row>
    <row r="29" spans="1:11" ht="15">
      <c r="A29" s="104">
        <v>28</v>
      </c>
      <c r="B29" s="105" t="s">
        <v>120</v>
      </c>
      <c r="C29" s="62">
        <v>10336</v>
      </c>
      <c r="D29" s="62">
        <v>9408</v>
      </c>
      <c r="E29" s="112">
        <v>8984</v>
      </c>
      <c r="F29" s="84">
        <f t="shared" si="3"/>
        <v>0.010392518867095139</v>
      </c>
      <c r="G29" s="84">
        <f t="shared" si="0"/>
        <v>-0.13080495356037153</v>
      </c>
      <c r="H29" s="63">
        <f t="shared" si="1"/>
        <v>-1352</v>
      </c>
      <c r="I29" s="86">
        <f t="shared" si="4"/>
        <v>0.018253003915215338</v>
      </c>
      <c r="J29" s="62">
        <f t="shared" si="2"/>
        <v>-424</v>
      </c>
      <c r="K29" s="5"/>
    </row>
    <row r="30" spans="1:11" ht="15">
      <c r="A30" s="104">
        <v>29</v>
      </c>
      <c r="B30" s="105" t="s">
        <v>121</v>
      </c>
      <c r="C30" s="62">
        <v>3219</v>
      </c>
      <c r="D30" s="62">
        <v>3114</v>
      </c>
      <c r="E30" s="112">
        <v>2978</v>
      </c>
      <c r="F30" s="84">
        <f t="shared" si="3"/>
        <v>0.00344489327540175</v>
      </c>
      <c r="G30" s="84">
        <f t="shared" si="0"/>
        <v>-0.07486797141969556</v>
      </c>
      <c r="H30" s="63">
        <f t="shared" si="1"/>
        <v>-241</v>
      </c>
      <c r="I30" s="86">
        <f t="shared" si="4"/>
        <v>0.003253678952342379</v>
      </c>
      <c r="J30" s="62">
        <f t="shared" si="2"/>
        <v>-136</v>
      </c>
      <c r="K30" s="5"/>
    </row>
    <row r="31" spans="1:11" ht="15">
      <c r="A31" s="104">
        <v>30</v>
      </c>
      <c r="B31" s="105" t="s">
        <v>122</v>
      </c>
      <c r="C31" s="62">
        <v>857</v>
      </c>
      <c r="D31" s="62">
        <v>1531</v>
      </c>
      <c r="E31" s="112">
        <v>1759</v>
      </c>
      <c r="F31" s="84">
        <f t="shared" si="3"/>
        <v>0.002034777458506272</v>
      </c>
      <c r="G31" s="84">
        <f t="shared" si="0"/>
        <v>1.0525087514585765</v>
      </c>
      <c r="H31" s="63">
        <f t="shared" si="1"/>
        <v>902</v>
      </c>
      <c r="I31" s="86">
        <f t="shared" si="4"/>
        <v>-0.01217766977183745</v>
      </c>
      <c r="J31" s="62">
        <f t="shared" si="2"/>
        <v>228</v>
      </c>
      <c r="K31" s="5"/>
    </row>
    <row r="32" spans="1:11" ht="15">
      <c r="A32" s="104">
        <v>31</v>
      </c>
      <c r="B32" s="105" t="s">
        <v>123</v>
      </c>
      <c r="C32" s="62">
        <v>27521</v>
      </c>
      <c r="D32" s="62">
        <v>25870</v>
      </c>
      <c r="E32" s="112">
        <v>25153</v>
      </c>
      <c r="F32" s="84">
        <f t="shared" si="3"/>
        <v>0.02909650791006723</v>
      </c>
      <c r="G32" s="84">
        <f t="shared" si="0"/>
        <v>-0.08604338505141529</v>
      </c>
      <c r="H32" s="63">
        <f t="shared" si="1"/>
        <v>-2368</v>
      </c>
      <c r="I32" s="86">
        <f t="shared" si="4"/>
        <v>0.031969758336708516</v>
      </c>
      <c r="J32" s="62">
        <f t="shared" si="2"/>
        <v>-717</v>
      </c>
      <c r="K32" s="5"/>
    </row>
    <row r="33" spans="1:12" ht="15">
      <c r="A33" s="104">
        <v>32</v>
      </c>
      <c r="B33" s="105" t="s">
        <v>124</v>
      </c>
      <c r="C33" s="62">
        <v>7377</v>
      </c>
      <c r="D33" s="62">
        <v>7072</v>
      </c>
      <c r="E33" s="112">
        <v>6741</v>
      </c>
      <c r="F33" s="84">
        <f t="shared" si="3"/>
        <v>0.007797859492774747</v>
      </c>
      <c r="G33" s="84">
        <f t="shared" si="0"/>
        <v>-0.08621390809272061</v>
      </c>
      <c r="H33" s="63">
        <f t="shared" si="1"/>
        <v>-636</v>
      </c>
      <c r="I33" s="86">
        <f t="shared" si="4"/>
        <v>0.008586472255974078</v>
      </c>
      <c r="J33" s="62">
        <f t="shared" si="2"/>
        <v>-331</v>
      </c>
      <c r="K33" s="5"/>
      <c r="L33" s="11"/>
    </row>
    <row r="34" spans="1:12" ht="15">
      <c r="A34" s="104">
        <v>33</v>
      </c>
      <c r="B34" s="105" t="s">
        <v>125</v>
      </c>
      <c r="C34" s="62">
        <v>42791</v>
      </c>
      <c r="D34" s="62">
        <v>35587</v>
      </c>
      <c r="E34" s="112">
        <v>34586</v>
      </c>
      <c r="F34" s="84">
        <f t="shared" si="3"/>
        <v>0.04000842136435357</v>
      </c>
      <c r="G34" s="84">
        <f aca="true" t="shared" si="5" ref="G34:G65">(E34-C34)/C34</f>
        <v>-0.19174592788203126</v>
      </c>
      <c r="H34" s="63">
        <f aca="true" t="shared" si="6" ref="H34:H65">E34-C34</f>
        <v>-8205</v>
      </c>
      <c r="I34" s="86">
        <f t="shared" si="4"/>
        <v>0.11077359254759012</v>
      </c>
      <c r="J34" s="62">
        <f aca="true" t="shared" si="7" ref="J34:J66">E34-D34</f>
        <v>-1001</v>
      </c>
      <c r="K34" s="5"/>
      <c r="L34" s="11"/>
    </row>
    <row r="35" spans="1:10" ht="15">
      <c r="A35" s="104">
        <v>34</v>
      </c>
      <c r="B35" s="105" t="s">
        <v>126</v>
      </c>
      <c r="C35" s="62">
        <v>6805</v>
      </c>
      <c r="D35" s="62">
        <v>6354</v>
      </c>
      <c r="E35" s="112">
        <v>6202</v>
      </c>
      <c r="F35" s="84">
        <f t="shared" si="3"/>
        <v>0.007174354631981751</v>
      </c>
      <c r="G35" s="84">
        <f t="shared" si="5"/>
        <v>-0.08861131520940485</v>
      </c>
      <c r="H35" s="63">
        <f t="shared" si="6"/>
        <v>-603</v>
      </c>
      <c r="I35" s="86">
        <f t="shared" si="4"/>
        <v>0.008140947752126367</v>
      </c>
      <c r="J35" s="62">
        <f t="shared" si="7"/>
        <v>-152</v>
      </c>
    </row>
    <row r="36" spans="1:10" ht="15.75" customHeight="1">
      <c r="A36" s="104">
        <v>35</v>
      </c>
      <c r="B36" s="105" t="s">
        <v>127</v>
      </c>
      <c r="C36" s="62">
        <v>30314</v>
      </c>
      <c r="D36" s="62">
        <v>30096</v>
      </c>
      <c r="E36" s="112">
        <v>29134</v>
      </c>
      <c r="F36" s="84">
        <f t="shared" si="3"/>
        <v>0.033701652345720146</v>
      </c>
      <c r="G36" s="84">
        <f t="shared" si="5"/>
        <v>-0.03892590882100679</v>
      </c>
      <c r="H36" s="63">
        <f t="shared" si="6"/>
        <v>-1180</v>
      </c>
      <c r="I36" s="86">
        <f t="shared" si="4"/>
        <v>0.0159308761981909</v>
      </c>
      <c r="J36" s="62">
        <f t="shared" si="7"/>
        <v>-962</v>
      </c>
    </row>
    <row r="37" spans="1:10" ht="15">
      <c r="A37" s="104">
        <v>36</v>
      </c>
      <c r="B37" s="105" t="s">
        <v>128</v>
      </c>
      <c r="C37" s="62">
        <v>5023</v>
      </c>
      <c r="D37" s="62">
        <v>5020</v>
      </c>
      <c r="E37" s="112">
        <v>4846</v>
      </c>
      <c r="F37" s="84">
        <f t="shared" si="3"/>
        <v>0.005605759843047979</v>
      </c>
      <c r="G37" s="84">
        <f t="shared" si="5"/>
        <v>-0.035237905634083216</v>
      </c>
      <c r="H37" s="63">
        <f t="shared" si="6"/>
        <v>-177</v>
      </c>
      <c r="I37" s="86">
        <f t="shared" si="4"/>
        <v>0.002389631429728635</v>
      </c>
      <c r="J37" s="62">
        <f t="shared" si="7"/>
        <v>-174</v>
      </c>
    </row>
    <row r="38" spans="1:10" ht="15">
      <c r="A38" s="104">
        <v>37</v>
      </c>
      <c r="B38" s="105" t="s">
        <v>129</v>
      </c>
      <c r="C38" s="62">
        <v>11085</v>
      </c>
      <c r="D38" s="62">
        <v>10589</v>
      </c>
      <c r="E38" s="112">
        <v>9940</v>
      </c>
      <c r="F38" s="84">
        <f t="shared" si="3"/>
        <v>0.011498401328909804</v>
      </c>
      <c r="G38" s="84">
        <f t="shared" si="5"/>
        <v>-0.10329273793414524</v>
      </c>
      <c r="H38" s="63">
        <f t="shared" si="6"/>
        <v>-1145</v>
      </c>
      <c r="I38" s="86">
        <f t="shared" si="4"/>
        <v>0.01545835020926151</v>
      </c>
      <c r="J38" s="62">
        <f t="shared" si="7"/>
        <v>-649</v>
      </c>
    </row>
    <row r="39" spans="1:10" ht="15">
      <c r="A39" s="104">
        <v>38</v>
      </c>
      <c r="B39" s="105" t="s">
        <v>130</v>
      </c>
      <c r="C39" s="62">
        <v>13644</v>
      </c>
      <c r="D39" s="62">
        <v>12992</v>
      </c>
      <c r="E39" s="112">
        <v>12601</v>
      </c>
      <c r="F39" s="84">
        <f t="shared" si="3"/>
        <v>0.014576595085069661</v>
      </c>
      <c r="G39" s="84">
        <f t="shared" si="5"/>
        <v>-0.07644385810612724</v>
      </c>
      <c r="H39" s="63">
        <f t="shared" si="6"/>
        <v>-1043</v>
      </c>
      <c r="I39" s="86">
        <f t="shared" si="4"/>
        <v>0.014081274470095856</v>
      </c>
      <c r="J39" s="62">
        <f t="shared" si="7"/>
        <v>-391</v>
      </c>
    </row>
    <row r="40" spans="1:10" ht="15">
      <c r="A40" s="104">
        <v>39</v>
      </c>
      <c r="B40" s="105" t="s">
        <v>131</v>
      </c>
      <c r="C40" s="62">
        <v>5700</v>
      </c>
      <c r="D40" s="62">
        <v>5611</v>
      </c>
      <c r="E40" s="112">
        <v>5444</v>
      </c>
      <c r="F40" s="84">
        <f t="shared" si="3"/>
        <v>0.006297514772091044</v>
      </c>
      <c r="G40" s="84">
        <f t="shared" si="5"/>
        <v>-0.04491228070175438</v>
      </c>
      <c r="H40" s="63">
        <f t="shared" si="6"/>
        <v>-256</v>
      </c>
      <c r="I40" s="86">
        <f t="shared" si="4"/>
        <v>0.003456190090454975</v>
      </c>
      <c r="J40" s="62">
        <f t="shared" si="7"/>
        <v>-167</v>
      </c>
    </row>
    <row r="41" spans="1:10" ht="15">
      <c r="A41" s="104">
        <v>40</v>
      </c>
      <c r="B41" s="105" t="s">
        <v>132</v>
      </c>
      <c r="C41" s="62">
        <v>4455</v>
      </c>
      <c r="D41" s="62">
        <v>4364</v>
      </c>
      <c r="E41" s="112">
        <v>4204</v>
      </c>
      <c r="F41" s="84">
        <f t="shared" si="3"/>
        <v>0.004863106558021813</v>
      </c>
      <c r="G41" s="84">
        <f t="shared" si="5"/>
        <v>-0.05634118967452301</v>
      </c>
      <c r="H41" s="63">
        <f t="shared" si="6"/>
        <v>-251</v>
      </c>
      <c r="I41" s="86">
        <f t="shared" si="4"/>
        <v>0.003388686377750776</v>
      </c>
      <c r="J41" s="62">
        <f t="shared" si="7"/>
        <v>-160</v>
      </c>
    </row>
    <row r="42" spans="1:10" ht="15">
      <c r="A42" s="104">
        <v>41</v>
      </c>
      <c r="B42" s="105" t="s">
        <v>133</v>
      </c>
      <c r="C42" s="62">
        <v>3443</v>
      </c>
      <c r="D42" s="62">
        <v>3161</v>
      </c>
      <c r="E42" s="112">
        <v>3064</v>
      </c>
      <c r="F42" s="84">
        <f t="shared" si="3"/>
        <v>0.003544376425732358</v>
      </c>
      <c r="G42" s="84">
        <f t="shared" si="5"/>
        <v>-0.11007841998257334</v>
      </c>
      <c r="H42" s="63">
        <f t="shared" si="6"/>
        <v>-379</v>
      </c>
      <c r="I42" s="86">
        <f t="shared" si="4"/>
        <v>0.0051167814229782635</v>
      </c>
      <c r="J42" s="62">
        <f t="shared" si="7"/>
        <v>-97</v>
      </c>
    </row>
    <row r="43" spans="1:10" ht="15">
      <c r="A43" s="104">
        <v>42</v>
      </c>
      <c r="B43" s="105" t="s">
        <v>134</v>
      </c>
      <c r="C43" s="62">
        <v>49922</v>
      </c>
      <c r="D43" s="62">
        <v>48802</v>
      </c>
      <c r="E43" s="112">
        <v>47162</v>
      </c>
      <c r="F43" s="84">
        <f t="shared" si="3"/>
        <v>0.05455609692897828</v>
      </c>
      <c r="G43" s="84">
        <f t="shared" si="5"/>
        <v>-0.05528624654460959</v>
      </c>
      <c r="H43" s="63">
        <f t="shared" si="6"/>
        <v>-2760</v>
      </c>
      <c r="I43" s="86">
        <f t="shared" si="4"/>
        <v>0.0372620494127177</v>
      </c>
      <c r="J43" s="62">
        <f t="shared" si="7"/>
        <v>-1640</v>
      </c>
    </row>
    <row r="44" spans="1:10" ht="15">
      <c r="A44" s="104">
        <v>43</v>
      </c>
      <c r="B44" s="105" t="s">
        <v>135</v>
      </c>
      <c r="C44" s="62">
        <v>9245</v>
      </c>
      <c r="D44" s="62">
        <v>8745</v>
      </c>
      <c r="E44" s="112">
        <v>8325</v>
      </c>
      <c r="F44" s="84">
        <f t="shared" si="3"/>
        <v>0.00963020030816641</v>
      </c>
      <c r="G44" s="84">
        <f t="shared" si="5"/>
        <v>-0.09951325040562466</v>
      </c>
      <c r="H44" s="63">
        <f t="shared" si="6"/>
        <v>-920</v>
      </c>
      <c r="I44" s="86">
        <f t="shared" si="4"/>
        <v>0.012420683137572566</v>
      </c>
      <c r="J44" s="62">
        <f t="shared" si="7"/>
        <v>-420</v>
      </c>
    </row>
    <row r="45" spans="1:10" ht="15">
      <c r="A45" s="104">
        <v>44</v>
      </c>
      <c r="B45" s="105" t="s">
        <v>136</v>
      </c>
      <c r="C45" s="62">
        <v>15719</v>
      </c>
      <c r="D45" s="62">
        <v>15243</v>
      </c>
      <c r="E45" s="112">
        <v>14648</v>
      </c>
      <c r="F45" s="84">
        <f t="shared" si="3"/>
        <v>0.01694452541910169</v>
      </c>
      <c r="G45" s="84">
        <f t="shared" si="5"/>
        <v>-0.06813410522297857</v>
      </c>
      <c r="H45" s="63">
        <f t="shared" si="6"/>
        <v>-1071</v>
      </c>
      <c r="I45" s="86">
        <f t="shared" si="4"/>
        <v>0.014459295261239367</v>
      </c>
      <c r="J45" s="62">
        <f t="shared" si="7"/>
        <v>-595</v>
      </c>
    </row>
    <row r="46" spans="1:10" ht="15">
      <c r="A46" s="104">
        <v>45</v>
      </c>
      <c r="B46" s="105" t="s">
        <v>137</v>
      </c>
      <c r="C46" s="62">
        <v>41648</v>
      </c>
      <c r="D46" s="62">
        <v>38869</v>
      </c>
      <c r="E46" s="112">
        <v>37119</v>
      </c>
      <c r="F46" s="84">
        <f t="shared" si="3"/>
        <v>0.04293854717583531</v>
      </c>
      <c r="G46" s="84">
        <f t="shared" si="5"/>
        <v>-0.10874471763349981</v>
      </c>
      <c r="H46" s="63">
        <f t="shared" si="6"/>
        <v>-4529</v>
      </c>
      <c r="I46" s="86">
        <f t="shared" si="4"/>
        <v>0.06114486296746321</v>
      </c>
      <c r="J46" s="62">
        <f t="shared" si="7"/>
        <v>-1750</v>
      </c>
    </row>
    <row r="47" spans="1:10" ht="15">
      <c r="A47" s="104">
        <v>46</v>
      </c>
      <c r="B47" s="105" t="s">
        <v>138</v>
      </c>
      <c r="C47" s="62">
        <v>12790</v>
      </c>
      <c r="D47" s="62">
        <v>12400</v>
      </c>
      <c r="E47" s="112">
        <v>11855</v>
      </c>
      <c r="F47" s="84">
        <f t="shared" si="3"/>
        <v>0.013713636594992527</v>
      </c>
      <c r="G47" s="84">
        <f t="shared" si="5"/>
        <v>-0.07310398749022674</v>
      </c>
      <c r="H47" s="63">
        <f t="shared" si="6"/>
        <v>-935</v>
      </c>
      <c r="I47" s="86">
        <f t="shared" si="4"/>
        <v>0.012623194275685163</v>
      </c>
      <c r="J47" s="62">
        <f t="shared" si="7"/>
        <v>-545</v>
      </c>
    </row>
    <row r="48" spans="1:10" ht="15">
      <c r="A48" s="104">
        <v>47</v>
      </c>
      <c r="B48" s="105" t="s">
        <v>139</v>
      </c>
      <c r="C48" s="62">
        <v>9725</v>
      </c>
      <c r="D48" s="62">
        <v>10602</v>
      </c>
      <c r="E48" s="112">
        <v>10266</v>
      </c>
      <c r="F48" s="84">
        <f t="shared" si="3"/>
        <v>0.011875511875511875</v>
      </c>
      <c r="G48" s="84">
        <f t="shared" si="5"/>
        <v>0.055629820051413884</v>
      </c>
      <c r="H48" s="63">
        <f t="shared" si="6"/>
        <v>541</v>
      </c>
      <c r="I48" s="86">
        <f t="shared" si="4"/>
        <v>-0.007303901714594303</v>
      </c>
      <c r="J48" s="62">
        <f t="shared" si="7"/>
        <v>-336</v>
      </c>
    </row>
    <row r="49" spans="1:10" ht="15">
      <c r="A49" s="104">
        <v>48</v>
      </c>
      <c r="B49" s="105" t="s">
        <v>140</v>
      </c>
      <c r="C49" s="62">
        <v>14771</v>
      </c>
      <c r="D49" s="62">
        <v>14214</v>
      </c>
      <c r="E49" s="112">
        <v>13840</v>
      </c>
      <c r="F49" s="84">
        <f t="shared" si="3"/>
        <v>0.016009846518321096</v>
      </c>
      <c r="G49" s="84">
        <f t="shared" si="5"/>
        <v>-0.06302890799539639</v>
      </c>
      <c r="H49" s="63">
        <f t="shared" si="6"/>
        <v>-931</v>
      </c>
      <c r="I49" s="86">
        <f t="shared" si="4"/>
        <v>0.012569191305521804</v>
      </c>
      <c r="J49" s="62">
        <f t="shared" si="7"/>
        <v>-374</v>
      </c>
    </row>
    <row r="50" spans="1:10" ht="15">
      <c r="A50" s="104">
        <v>49</v>
      </c>
      <c r="B50" s="105" t="s">
        <v>141</v>
      </c>
      <c r="C50" s="62">
        <v>3066</v>
      </c>
      <c r="D50" s="62">
        <v>2877</v>
      </c>
      <c r="E50" s="112">
        <v>2745</v>
      </c>
      <c r="F50" s="84">
        <f t="shared" si="3"/>
        <v>0.0031753633448548704</v>
      </c>
      <c r="G50" s="84">
        <f t="shared" si="5"/>
        <v>-0.10469667318982387</v>
      </c>
      <c r="H50" s="63">
        <f t="shared" si="6"/>
        <v>-321</v>
      </c>
      <c r="I50" s="86">
        <f t="shared" si="4"/>
        <v>0.0043337383556095585</v>
      </c>
      <c r="J50" s="62">
        <f t="shared" si="7"/>
        <v>-132</v>
      </c>
    </row>
    <row r="51" spans="1:10" ht="15">
      <c r="A51" s="104">
        <v>50</v>
      </c>
      <c r="B51" s="105" t="s">
        <v>142</v>
      </c>
      <c r="C51" s="62">
        <v>9385</v>
      </c>
      <c r="D51" s="62">
        <v>9120</v>
      </c>
      <c r="E51" s="112">
        <v>8666</v>
      </c>
      <c r="F51" s="84">
        <f t="shared" si="3"/>
        <v>0.010024662567035448</v>
      </c>
      <c r="G51" s="84">
        <f t="shared" si="5"/>
        <v>-0.07661161427810335</v>
      </c>
      <c r="H51" s="63">
        <f t="shared" si="6"/>
        <v>-719</v>
      </c>
      <c r="I51" s="86">
        <f t="shared" si="4"/>
        <v>0.009707033886863777</v>
      </c>
      <c r="J51" s="62">
        <f t="shared" si="7"/>
        <v>-454</v>
      </c>
    </row>
    <row r="52" spans="1:10" ht="15">
      <c r="A52" s="104">
        <v>51</v>
      </c>
      <c r="B52" s="105" t="s">
        <v>143</v>
      </c>
      <c r="C52" s="62">
        <v>13338</v>
      </c>
      <c r="D52" s="62">
        <v>13482</v>
      </c>
      <c r="E52" s="112">
        <v>13039</v>
      </c>
      <c r="F52" s="84">
        <f t="shared" si="3"/>
        <v>0.015083265083265083</v>
      </c>
      <c r="G52" s="84">
        <f t="shared" si="5"/>
        <v>-0.022417153996101363</v>
      </c>
      <c r="H52" s="63">
        <f t="shared" si="6"/>
        <v>-299</v>
      </c>
      <c r="I52" s="86">
        <f t="shared" si="4"/>
        <v>0.004036722019711084</v>
      </c>
      <c r="J52" s="62">
        <f t="shared" si="7"/>
        <v>-443</v>
      </c>
    </row>
    <row r="53" spans="1:10" ht="15">
      <c r="A53" s="104">
        <v>52</v>
      </c>
      <c r="B53" s="105" t="s">
        <v>144</v>
      </c>
      <c r="C53" s="62">
        <v>14810</v>
      </c>
      <c r="D53" s="62">
        <v>13811</v>
      </c>
      <c r="E53" s="112">
        <v>13276</v>
      </c>
      <c r="F53" s="84">
        <f t="shared" si="3"/>
        <v>0.015357422137083155</v>
      </c>
      <c r="G53" s="84">
        <f t="shared" si="5"/>
        <v>-0.10357866306549629</v>
      </c>
      <c r="H53" s="63">
        <f t="shared" si="6"/>
        <v>-1534</v>
      </c>
      <c r="I53" s="86">
        <f t="shared" si="4"/>
        <v>0.02071013905764817</v>
      </c>
      <c r="J53" s="62">
        <f t="shared" si="7"/>
        <v>-535</v>
      </c>
    </row>
    <row r="54" spans="1:10" ht="15">
      <c r="A54" s="104">
        <v>53</v>
      </c>
      <c r="B54" s="105" t="s">
        <v>145</v>
      </c>
      <c r="C54" s="62">
        <v>11056</v>
      </c>
      <c r="D54" s="62">
        <v>10085</v>
      </c>
      <c r="E54" s="112">
        <v>9820</v>
      </c>
      <c r="F54" s="84">
        <f t="shared" si="3"/>
        <v>0.011359587630774071</v>
      </c>
      <c r="G54" s="84">
        <f t="shared" si="5"/>
        <v>-0.111794500723589</v>
      </c>
      <c r="H54" s="63">
        <f t="shared" si="6"/>
        <v>-1236</v>
      </c>
      <c r="I54" s="86">
        <f t="shared" si="4"/>
        <v>0.016686917780477928</v>
      </c>
      <c r="J54" s="62">
        <f t="shared" si="7"/>
        <v>-265</v>
      </c>
    </row>
    <row r="55" spans="1:10" ht="15">
      <c r="A55" s="104">
        <v>54</v>
      </c>
      <c r="B55" s="105" t="s">
        <v>146</v>
      </c>
      <c r="C55" s="62">
        <v>13313</v>
      </c>
      <c r="D55" s="62">
        <v>11747</v>
      </c>
      <c r="E55" s="112">
        <v>11238</v>
      </c>
      <c r="F55" s="84">
        <f t="shared" si="3"/>
        <v>0.012999902830411305</v>
      </c>
      <c r="G55" s="84">
        <f t="shared" si="5"/>
        <v>-0.15586269060316985</v>
      </c>
      <c r="H55" s="63">
        <f t="shared" si="6"/>
        <v>-2075</v>
      </c>
      <c r="I55" s="86">
        <f t="shared" si="4"/>
        <v>0.028014040772242472</v>
      </c>
      <c r="J55" s="62">
        <f t="shared" si="7"/>
        <v>-509</v>
      </c>
    </row>
    <row r="56" spans="1:10" ht="15">
      <c r="A56" s="104">
        <v>55</v>
      </c>
      <c r="B56" s="105" t="s">
        <v>147</v>
      </c>
      <c r="C56" s="62">
        <v>27670</v>
      </c>
      <c r="D56" s="62">
        <v>26022</v>
      </c>
      <c r="E56" s="112">
        <v>25214</v>
      </c>
      <c r="F56" s="84">
        <f t="shared" si="3"/>
        <v>0.029167071539952894</v>
      </c>
      <c r="G56" s="84">
        <f t="shared" si="5"/>
        <v>-0.08876039031441994</v>
      </c>
      <c r="H56" s="63">
        <f t="shared" si="6"/>
        <v>-2456</v>
      </c>
      <c r="I56" s="86">
        <f t="shared" si="4"/>
        <v>0.033157823680302415</v>
      </c>
      <c r="J56" s="62">
        <f t="shared" si="7"/>
        <v>-808</v>
      </c>
    </row>
    <row r="57" spans="1:10" ht="15">
      <c r="A57" s="104">
        <v>56</v>
      </c>
      <c r="B57" s="105" t="s">
        <v>148</v>
      </c>
      <c r="C57" s="62">
        <v>2442</v>
      </c>
      <c r="D57" s="62">
        <v>2311</v>
      </c>
      <c r="E57" s="112">
        <v>2249</v>
      </c>
      <c r="F57" s="84">
        <f t="shared" si="3"/>
        <v>0.0026016000592271778</v>
      </c>
      <c r="G57" s="84">
        <f t="shared" si="5"/>
        <v>-0.07903357903357904</v>
      </c>
      <c r="H57" s="63">
        <f t="shared" si="6"/>
        <v>-193</v>
      </c>
      <c r="I57" s="86">
        <f t="shared" si="4"/>
        <v>0.002605643310382071</v>
      </c>
      <c r="J57" s="62">
        <f t="shared" si="7"/>
        <v>-62</v>
      </c>
    </row>
    <row r="58" spans="1:10" ht="15">
      <c r="A58" s="104">
        <v>57</v>
      </c>
      <c r="B58" s="105" t="s">
        <v>149</v>
      </c>
      <c r="C58" s="62">
        <v>4146</v>
      </c>
      <c r="D58" s="62">
        <v>3998</v>
      </c>
      <c r="E58" s="112">
        <v>3868</v>
      </c>
      <c r="F58" s="84">
        <f t="shared" si="3"/>
        <v>0.004474428203241763</v>
      </c>
      <c r="G58" s="84">
        <f t="shared" si="5"/>
        <v>-0.06705258080077182</v>
      </c>
      <c r="H58" s="63">
        <f t="shared" si="6"/>
        <v>-278</v>
      </c>
      <c r="I58" s="86">
        <f t="shared" si="4"/>
        <v>0.0037532064263534493</v>
      </c>
      <c r="J58" s="62">
        <f t="shared" si="7"/>
        <v>-130</v>
      </c>
    </row>
    <row r="59" spans="1:10" ht="15">
      <c r="A59" s="104">
        <v>58</v>
      </c>
      <c r="B59" s="105" t="s">
        <v>150</v>
      </c>
      <c r="C59" s="62">
        <v>16278</v>
      </c>
      <c r="D59" s="62">
        <v>15267</v>
      </c>
      <c r="E59" s="112">
        <v>14848</v>
      </c>
      <c r="F59" s="84">
        <f t="shared" si="3"/>
        <v>0.017175881582661243</v>
      </c>
      <c r="G59" s="84">
        <f t="shared" si="5"/>
        <v>-0.08784863005283204</v>
      </c>
      <c r="H59" s="63">
        <f t="shared" si="6"/>
        <v>-1430</v>
      </c>
      <c r="I59" s="86">
        <f t="shared" si="4"/>
        <v>0.019306061833400837</v>
      </c>
      <c r="J59" s="62">
        <f t="shared" si="7"/>
        <v>-419</v>
      </c>
    </row>
    <row r="60" spans="1:10" ht="15">
      <c r="A60" s="104">
        <v>59</v>
      </c>
      <c r="B60" s="105" t="s">
        <v>151</v>
      </c>
      <c r="C60" s="62">
        <v>8633</v>
      </c>
      <c r="D60" s="62">
        <v>8357</v>
      </c>
      <c r="E60" s="112">
        <v>8014</v>
      </c>
      <c r="F60" s="84">
        <f t="shared" si="3"/>
        <v>0.009270441473831305</v>
      </c>
      <c r="G60" s="84">
        <f t="shared" si="5"/>
        <v>-0.0717016101007761</v>
      </c>
      <c r="H60" s="63">
        <f t="shared" si="6"/>
        <v>-619</v>
      </c>
      <c r="I60" s="86">
        <f t="shared" si="4"/>
        <v>0.008356959632779803</v>
      </c>
      <c r="J60" s="62">
        <f t="shared" si="7"/>
        <v>-343</v>
      </c>
    </row>
    <row r="61" spans="1:10" ht="15">
      <c r="A61" s="104">
        <v>60</v>
      </c>
      <c r="B61" s="105" t="s">
        <v>152</v>
      </c>
      <c r="C61" s="62">
        <v>12469</v>
      </c>
      <c r="D61" s="62">
        <v>11581</v>
      </c>
      <c r="E61" s="112">
        <v>10939</v>
      </c>
      <c r="F61" s="84">
        <f t="shared" si="3"/>
        <v>0.012654025365889773</v>
      </c>
      <c r="G61" s="84">
        <f t="shared" si="5"/>
        <v>-0.12270430668056781</v>
      </c>
      <c r="H61" s="63">
        <f t="shared" si="6"/>
        <v>-1530</v>
      </c>
      <c r="I61" s="86">
        <f t="shared" si="4"/>
        <v>0.020656136087484813</v>
      </c>
      <c r="J61" s="62">
        <f t="shared" si="7"/>
        <v>-642</v>
      </c>
    </row>
    <row r="62" spans="1:10" ht="15">
      <c r="A62" s="104">
        <v>61</v>
      </c>
      <c r="B62" s="105" t="s">
        <v>153</v>
      </c>
      <c r="C62" s="62">
        <v>7746</v>
      </c>
      <c r="D62" s="62">
        <v>7294</v>
      </c>
      <c r="E62" s="112">
        <v>6907</v>
      </c>
      <c r="F62" s="84">
        <f t="shared" si="3"/>
        <v>0.007989885108529176</v>
      </c>
      <c r="G62" s="84">
        <f t="shared" si="5"/>
        <v>-0.1083139684998709</v>
      </c>
      <c r="H62" s="63">
        <f t="shared" si="6"/>
        <v>-839</v>
      </c>
      <c r="I62" s="86">
        <f t="shared" si="4"/>
        <v>0.011327122991764547</v>
      </c>
      <c r="J62" s="62">
        <f t="shared" si="7"/>
        <v>-387</v>
      </c>
    </row>
    <row r="63" spans="1:10" ht="15">
      <c r="A63" s="104">
        <v>62</v>
      </c>
      <c r="B63" s="105" t="s">
        <v>154</v>
      </c>
      <c r="C63" s="62">
        <v>1352</v>
      </c>
      <c r="D63" s="62">
        <v>1365</v>
      </c>
      <c r="E63" s="112">
        <v>1338</v>
      </c>
      <c r="F63" s="84">
        <f t="shared" si="3"/>
        <v>0.0015477727342134123</v>
      </c>
      <c r="G63" s="84">
        <f t="shared" si="5"/>
        <v>-0.010355029585798817</v>
      </c>
      <c r="H63" s="63">
        <f t="shared" si="6"/>
        <v>-14</v>
      </c>
      <c r="I63" s="86">
        <f t="shared" si="4"/>
        <v>0.00018901039557175646</v>
      </c>
      <c r="J63" s="62">
        <f t="shared" si="7"/>
        <v>-27</v>
      </c>
    </row>
    <row r="64" spans="1:10" ht="15">
      <c r="A64" s="104">
        <v>63</v>
      </c>
      <c r="B64" s="105" t="s">
        <v>155</v>
      </c>
      <c r="C64" s="62">
        <v>22368</v>
      </c>
      <c r="D64" s="62">
        <v>22171</v>
      </c>
      <c r="E64" s="112">
        <v>21134</v>
      </c>
      <c r="F64" s="84">
        <f t="shared" si="3"/>
        <v>0.024447405803338006</v>
      </c>
      <c r="G64" s="84">
        <f t="shared" si="5"/>
        <v>-0.05516809728183119</v>
      </c>
      <c r="H64" s="63">
        <f t="shared" si="6"/>
        <v>-1234</v>
      </c>
      <c r="I64" s="86">
        <f t="shared" si="4"/>
        <v>0.016659916295396246</v>
      </c>
      <c r="J64" s="62">
        <f t="shared" si="7"/>
        <v>-1037</v>
      </c>
    </row>
    <row r="65" spans="1:10" ht="15">
      <c r="A65" s="104">
        <v>64</v>
      </c>
      <c r="B65" s="105" t="s">
        <v>156</v>
      </c>
      <c r="C65" s="62">
        <v>8687</v>
      </c>
      <c r="D65" s="62">
        <v>8381</v>
      </c>
      <c r="E65" s="112">
        <v>8035</v>
      </c>
      <c r="F65" s="84">
        <f t="shared" si="3"/>
        <v>0.009294733871005057</v>
      </c>
      <c r="G65" s="84">
        <f t="shared" si="5"/>
        <v>-0.07505467940600898</v>
      </c>
      <c r="H65" s="63">
        <f t="shared" si="6"/>
        <v>-652</v>
      </c>
      <c r="I65" s="86">
        <f t="shared" si="4"/>
        <v>0.008802484136627514</v>
      </c>
      <c r="J65" s="62">
        <f t="shared" si="7"/>
        <v>-346</v>
      </c>
    </row>
    <row r="66" spans="1:20" ht="15">
      <c r="A66" s="104">
        <v>65</v>
      </c>
      <c r="B66" s="105" t="s">
        <v>157</v>
      </c>
      <c r="C66" s="62">
        <v>3612</v>
      </c>
      <c r="D66" s="62">
        <v>3809</v>
      </c>
      <c r="E66" s="112">
        <v>3593</v>
      </c>
      <c r="F66" s="84">
        <f t="shared" si="3"/>
        <v>0.0041563134783473765</v>
      </c>
      <c r="G66" s="84">
        <f aca="true" t="shared" si="8" ref="G66:G83">(E66-C66)/C66</f>
        <v>-0.005260243632336656</v>
      </c>
      <c r="H66" s="63">
        <f aca="true" t="shared" si="9" ref="H66:H82">E66-C66</f>
        <v>-19</v>
      </c>
      <c r="I66" s="86">
        <f t="shared" si="4"/>
        <v>0.00025651410827595515</v>
      </c>
      <c r="J66" s="62">
        <f t="shared" si="7"/>
        <v>-216</v>
      </c>
      <c r="S66" s="12"/>
      <c r="T66" s="12"/>
    </row>
    <row r="67" spans="1:10" ht="15">
      <c r="A67" s="104">
        <v>66</v>
      </c>
      <c r="B67" s="105" t="s">
        <v>158</v>
      </c>
      <c r="C67" s="62">
        <v>14769</v>
      </c>
      <c r="D67" s="62">
        <v>14608</v>
      </c>
      <c r="E67" s="112">
        <v>14002</v>
      </c>
      <c r="F67" s="84">
        <f aca="true" t="shared" si="10" ref="F67:F82">E67/864468</f>
        <v>0.016197245010804332</v>
      </c>
      <c r="G67" s="84">
        <f t="shared" si="8"/>
        <v>-0.05193310312140294</v>
      </c>
      <c r="H67" s="63">
        <f t="shared" si="9"/>
        <v>-767</v>
      </c>
      <c r="I67" s="86">
        <f aca="true" t="shared" si="11" ref="I67:I83">H67/$H$83</f>
        <v>0.010355069528824085</v>
      </c>
      <c r="J67" s="62">
        <f aca="true" t="shared" si="12" ref="J67:J82">E67-D67</f>
        <v>-606</v>
      </c>
    </row>
    <row r="68" spans="1:10" ht="15">
      <c r="A68" s="104">
        <v>67</v>
      </c>
      <c r="B68" s="105" t="s">
        <v>159</v>
      </c>
      <c r="C68" s="62">
        <v>2076</v>
      </c>
      <c r="D68" s="62">
        <v>1936</v>
      </c>
      <c r="E68" s="112">
        <v>1828</v>
      </c>
      <c r="F68" s="84">
        <f t="shared" si="10"/>
        <v>0.002114595334934318</v>
      </c>
      <c r="G68" s="84">
        <f t="shared" si="8"/>
        <v>-0.11946050096339114</v>
      </c>
      <c r="H68" s="63">
        <f t="shared" si="9"/>
        <v>-248</v>
      </c>
      <c r="I68" s="86">
        <f t="shared" si="11"/>
        <v>0.003348184150128257</v>
      </c>
      <c r="J68" s="62">
        <f t="shared" si="12"/>
        <v>-108</v>
      </c>
    </row>
    <row r="69" spans="1:10" ht="15">
      <c r="A69" s="104">
        <v>68</v>
      </c>
      <c r="B69" s="105" t="s">
        <v>160</v>
      </c>
      <c r="C69" s="62">
        <v>11267</v>
      </c>
      <c r="D69" s="62">
        <v>11232</v>
      </c>
      <c r="E69" s="112">
        <v>10685</v>
      </c>
      <c r="F69" s="84">
        <f t="shared" si="10"/>
        <v>0.01236020303816914</v>
      </c>
      <c r="G69" s="84">
        <f t="shared" si="8"/>
        <v>-0.051655276471110324</v>
      </c>
      <c r="H69" s="63">
        <f t="shared" si="9"/>
        <v>-582</v>
      </c>
      <c r="I69" s="86">
        <f t="shared" si="11"/>
        <v>0.007857432158768732</v>
      </c>
      <c r="J69" s="62">
        <f t="shared" si="12"/>
        <v>-547</v>
      </c>
    </row>
    <row r="70" spans="1:10" ht="15">
      <c r="A70" s="104">
        <v>69</v>
      </c>
      <c r="B70" s="105" t="s">
        <v>161</v>
      </c>
      <c r="C70" s="62">
        <v>2045</v>
      </c>
      <c r="D70" s="62">
        <v>1975</v>
      </c>
      <c r="E70" s="112">
        <v>1838</v>
      </c>
      <c r="F70" s="84">
        <f t="shared" si="10"/>
        <v>0.002126163143112296</v>
      </c>
      <c r="G70" s="84">
        <f t="shared" si="8"/>
        <v>-0.10122249388753056</v>
      </c>
      <c r="H70" s="63">
        <f t="shared" si="9"/>
        <v>-207</v>
      </c>
      <c r="I70" s="86">
        <f t="shared" si="11"/>
        <v>0.0027946537059538273</v>
      </c>
      <c r="J70" s="62">
        <f t="shared" si="12"/>
        <v>-137</v>
      </c>
    </row>
    <row r="71" spans="1:10" ht="15">
      <c r="A71" s="104">
        <v>70</v>
      </c>
      <c r="B71" s="105" t="s">
        <v>162</v>
      </c>
      <c r="C71" s="62">
        <v>6604</v>
      </c>
      <c r="D71" s="62">
        <v>6591</v>
      </c>
      <c r="E71" s="112">
        <v>6353</v>
      </c>
      <c r="F71" s="84">
        <f t="shared" si="10"/>
        <v>0.007349028535469214</v>
      </c>
      <c r="G71" s="84">
        <f t="shared" si="8"/>
        <v>-0.03800726832222895</v>
      </c>
      <c r="H71" s="63">
        <f t="shared" si="9"/>
        <v>-251</v>
      </c>
      <c r="I71" s="86">
        <f t="shared" si="11"/>
        <v>0.003388686377750776</v>
      </c>
      <c r="J71" s="62">
        <f t="shared" si="12"/>
        <v>-238</v>
      </c>
    </row>
    <row r="72" spans="1:10" ht="15">
      <c r="A72" s="104">
        <v>71</v>
      </c>
      <c r="B72" s="105" t="s">
        <v>163</v>
      </c>
      <c r="C72" s="62">
        <v>4047</v>
      </c>
      <c r="D72" s="62">
        <v>3842</v>
      </c>
      <c r="E72" s="112">
        <v>3675</v>
      </c>
      <c r="F72" s="84">
        <f t="shared" si="10"/>
        <v>0.004251169505406794</v>
      </c>
      <c r="G72" s="84">
        <f t="shared" si="8"/>
        <v>-0.09191994069681246</v>
      </c>
      <c r="H72" s="63">
        <f t="shared" si="9"/>
        <v>-372</v>
      </c>
      <c r="I72" s="86">
        <f t="shared" si="11"/>
        <v>0.005022276225192386</v>
      </c>
      <c r="J72" s="62">
        <f t="shared" si="12"/>
        <v>-167</v>
      </c>
    </row>
    <row r="73" spans="1:10" ht="15">
      <c r="A73" s="104">
        <v>72</v>
      </c>
      <c r="B73" s="105" t="s">
        <v>164</v>
      </c>
      <c r="C73" s="62">
        <v>1333</v>
      </c>
      <c r="D73" s="62">
        <v>1508</v>
      </c>
      <c r="E73" s="112">
        <v>1380</v>
      </c>
      <c r="F73" s="84">
        <f t="shared" si="10"/>
        <v>0.0015963575285609184</v>
      </c>
      <c r="G73" s="84">
        <f t="shared" si="8"/>
        <v>0.035258814703675916</v>
      </c>
      <c r="H73" s="63">
        <f t="shared" si="9"/>
        <v>47</v>
      </c>
      <c r="I73" s="86">
        <f t="shared" si="11"/>
        <v>-0.0006345348994194681</v>
      </c>
      <c r="J73" s="62">
        <f t="shared" si="12"/>
        <v>-128</v>
      </c>
    </row>
    <row r="74" spans="1:10" ht="15">
      <c r="A74" s="104">
        <v>73</v>
      </c>
      <c r="B74" s="105" t="s">
        <v>165</v>
      </c>
      <c r="C74" s="62">
        <v>964</v>
      </c>
      <c r="D74" s="62">
        <v>1046</v>
      </c>
      <c r="E74" s="112">
        <v>1026</v>
      </c>
      <c r="F74" s="84">
        <f t="shared" si="10"/>
        <v>0.001186857119060509</v>
      </c>
      <c r="G74" s="84">
        <f t="shared" si="8"/>
        <v>0.06431535269709543</v>
      </c>
      <c r="H74" s="63">
        <f t="shared" si="9"/>
        <v>62</v>
      </c>
      <c r="I74" s="86">
        <f t="shared" si="11"/>
        <v>-0.0008370460375320643</v>
      </c>
      <c r="J74" s="62">
        <f t="shared" si="12"/>
        <v>-20</v>
      </c>
    </row>
    <row r="75" spans="1:10" ht="15">
      <c r="A75" s="104">
        <v>74</v>
      </c>
      <c r="B75" s="105" t="s">
        <v>166</v>
      </c>
      <c r="C75" s="62">
        <v>837</v>
      </c>
      <c r="D75" s="62">
        <v>780</v>
      </c>
      <c r="E75" s="112">
        <v>750</v>
      </c>
      <c r="F75" s="84">
        <f t="shared" si="10"/>
        <v>0.0008675856133483252</v>
      </c>
      <c r="G75" s="84">
        <f t="shared" si="8"/>
        <v>-0.1039426523297491</v>
      </c>
      <c r="H75" s="63">
        <f t="shared" si="9"/>
        <v>-87</v>
      </c>
      <c r="I75" s="86">
        <f t="shared" si="11"/>
        <v>0.001174564601053058</v>
      </c>
      <c r="J75" s="62">
        <f t="shared" si="12"/>
        <v>-30</v>
      </c>
    </row>
    <row r="76" spans="1:10" ht="15">
      <c r="A76" s="104">
        <v>75</v>
      </c>
      <c r="B76" s="105" t="s">
        <v>167</v>
      </c>
      <c r="C76" s="62">
        <v>3717</v>
      </c>
      <c r="D76" s="62">
        <v>3579</v>
      </c>
      <c r="E76" s="112">
        <v>3421</v>
      </c>
      <c r="F76" s="84">
        <f t="shared" si="10"/>
        <v>0.003957347177686161</v>
      </c>
      <c r="G76" s="84">
        <f t="shared" si="8"/>
        <v>-0.07963411353241862</v>
      </c>
      <c r="H76" s="63">
        <f t="shared" si="9"/>
        <v>-296</v>
      </c>
      <c r="I76" s="86">
        <f t="shared" si="11"/>
        <v>0.0039962197920885645</v>
      </c>
      <c r="J76" s="62">
        <f t="shared" si="12"/>
        <v>-158</v>
      </c>
    </row>
    <row r="77" spans="1:10" ht="15">
      <c r="A77" s="104">
        <v>76</v>
      </c>
      <c r="B77" s="105" t="s">
        <v>168</v>
      </c>
      <c r="C77" s="62">
        <v>2247</v>
      </c>
      <c r="D77" s="62">
        <v>2186</v>
      </c>
      <c r="E77" s="112">
        <v>2090</v>
      </c>
      <c r="F77" s="84">
        <f t="shared" si="10"/>
        <v>0.002417671909197333</v>
      </c>
      <c r="G77" s="84">
        <f t="shared" si="8"/>
        <v>-0.06987093902981753</v>
      </c>
      <c r="H77" s="63">
        <f t="shared" si="9"/>
        <v>-157</v>
      </c>
      <c r="I77" s="86">
        <f t="shared" si="11"/>
        <v>0.0021196165789118403</v>
      </c>
      <c r="J77" s="62">
        <f t="shared" si="12"/>
        <v>-96</v>
      </c>
    </row>
    <row r="78" spans="1:10" ht="15">
      <c r="A78" s="104">
        <v>77</v>
      </c>
      <c r="B78" s="105" t="s">
        <v>169</v>
      </c>
      <c r="C78" s="62">
        <v>1725</v>
      </c>
      <c r="D78" s="62">
        <v>1720</v>
      </c>
      <c r="E78" s="112">
        <v>1670</v>
      </c>
      <c r="F78" s="84">
        <f t="shared" si="10"/>
        <v>0.0019318239657222709</v>
      </c>
      <c r="G78" s="84">
        <f t="shared" si="8"/>
        <v>-0.03188405797101449</v>
      </c>
      <c r="H78" s="63">
        <f t="shared" si="9"/>
        <v>-55</v>
      </c>
      <c r="I78" s="86">
        <f t="shared" si="11"/>
        <v>0.0007425408397461861</v>
      </c>
      <c r="J78" s="62">
        <f t="shared" si="12"/>
        <v>-50</v>
      </c>
    </row>
    <row r="79" spans="1:10" ht="15">
      <c r="A79" s="104">
        <v>78</v>
      </c>
      <c r="B79" s="105" t="s">
        <v>170</v>
      </c>
      <c r="C79" s="62">
        <v>1452</v>
      </c>
      <c r="D79" s="62">
        <v>1361</v>
      </c>
      <c r="E79" s="112">
        <v>1308</v>
      </c>
      <c r="F79" s="84">
        <f t="shared" si="10"/>
        <v>0.0015130693096794792</v>
      </c>
      <c r="G79" s="84">
        <f t="shared" si="8"/>
        <v>-0.09917355371900827</v>
      </c>
      <c r="H79" s="63">
        <f t="shared" si="9"/>
        <v>-144</v>
      </c>
      <c r="I79" s="86">
        <f t="shared" si="11"/>
        <v>0.0019441069258809235</v>
      </c>
      <c r="J79" s="62">
        <f t="shared" si="12"/>
        <v>-53</v>
      </c>
    </row>
    <row r="80" spans="1:10" ht="15">
      <c r="A80" s="104">
        <v>79</v>
      </c>
      <c r="B80" s="105" t="s">
        <v>171</v>
      </c>
      <c r="C80" s="62">
        <v>2618</v>
      </c>
      <c r="D80" s="62">
        <v>2619</v>
      </c>
      <c r="E80" s="112">
        <v>2511</v>
      </c>
      <c r="F80" s="84">
        <f t="shared" si="10"/>
        <v>0.0029046766334901927</v>
      </c>
      <c r="G80" s="84">
        <f t="shared" si="8"/>
        <v>-0.040870893812070284</v>
      </c>
      <c r="H80" s="63">
        <f t="shared" si="9"/>
        <v>-107</v>
      </c>
      <c r="I80" s="86">
        <f t="shared" si="11"/>
        <v>0.0014445794518698528</v>
      </c>
      <c r="J80" s="62">
        <f t="shared" si="12"/>
        <v>-108</v>
      </c>
    </row>
    <row r="81" spans="1:10" ht="15">
      <c r="A81" s="104">
        <v>80</v>
      </c>
      <c r="B81" s="105" t="s">
        <v>172</v>
      </c>
      <c r="C81" s="62">
        <v>7036</v>
      </c>
      <c r="D81" s="62">
        <v>6508</v>
      </c>
      <c r="E81" s="112">
        <v>6190</v>
      </c>
      <c r="F81" s="84">
        <f t="shared" si="10"/>
        <v>0.0071604732621681775</v>
      </c>
      <c r="G81" s="84">
        <f t="shared" si="8"/>
        <v>-0.12023877202956225</v>
      </c>
      <c r="H81" s="63">
        <f t="shared" si="9"/>
        <v>-846</v>
      </c>
      <c r="I81" s="86">
        <f t="shared" si="11"/>
        <v>0.011421628189550425</v>
      </c>
      <c r="J81" s="62">
        <f t="shared" si="12"/>
        <v>-318</v>
      </c>
    </row>
    <row r="82" spans="1:10" ht="15" thickBot="1">
      <c r="A82" s="104">
        <v>81</v>
      </c>
      <c r="B82" s="105" t="s">
        <v>173</v>
      </c>
      <c r="C82" s="62">
        <v>5465</v>
      </c>
      <c r="D82" s="62">
        <v>5012</v>
      </c>
      <c r="E82" s="112">
        <v>4738</v>
      </c>
      <c r="F82" s="84">
        <f t="shared" si="10"/>
        <v>0.00548082751472582</v>
      </c>
      <c r="G82" s="84">
        <f t="shared" si="8"/>
        <v>-0.13302836230558096</v>
      </c>
      <c r="H82" s="63">
        <f t="shared" si="9"/>
        <v>-727</v>
      </c>
      <c r="I82" s="86">
        <f t="shared" si="11"/>
        <v>0.009815039827190496</v>
      </c>
      <c r="J82" s="62">
        <f t="shared" si="12"/>
        <v>-274</v>
      </c>
    </row>
    <row r="83" spans="1:20" s="12" customFormat="1" ht="15" thickBot="1">
      <c r="A83" s="99" t="s">
        <v>174</v>
      </c>
      <c r="B83" s="100"/>
      <c r="C83" s="89">
        <v>913407</v>
      </c>
      <c r="D83" s="89">
        <v>872201</v>
      </c>
      <c r="E83" s="113">
        <v>839337</v>
      </c>
      <c r="F83" s="91">
        <f>SUM(F2:F82)</f>
        <v>0.9709289412679241</v>
      </c>
      <c r="G83" s="91">
        <f t="shared" si="8"/>
        <v>-0.08109199951390782</v>
      </c>
      <c r="H83" s="90">
        <f>SUM(H2:H82)</f>
        <v>-74070</v>
      </c>
      <c r="I83" s="92">
        <f t="shared" si="11"/>
        <v>1</v>
      </c>
      <c r="J83" s="89">
        <f>SUM(J2:J82)</f>
        <v>-32864</v>
      </c>
      <c r="K83" s="35"/>
      <c r="L83" s="35"/>
      <c r="M83" s="35"/>
      <c r="S83" s="8"/>
      <c r="T83" s="8"/>
    </row>
    <row r="84" spans="3:9" ht="15">
      <c r="C84" s="9"/>
      <c r="D84" s="9"/>
      <c r="E84" s="9"/>
      <c r="I84" s="17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84"/>
  <sheetViews>
    <sheetView workbookViewId="0" topLeftCell="A1">
      <pane ySplit="1" topLeftCell="A63" activePane="bottomLeft" state="frozen"/>
      <selection pane="topLeft" activeCell="W1" sqref="W1"/>
      <selection pane="bottomLeft" activeCell="C84" sqref="C84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8.140625" style="8" customWidth="1"/>
    <col min="7" max="7" width="30.421875" style="8" customWidth="1"/>
    <col min="8" max="8" width="27.421875" style="8" customWidth="1"/>
    <col min="9" max="9" width="22.28125" style="8" customWidth="1"/>
    <col min="10" max="10" width="27.57421875" style="8" customWidth="1"/>
    <col min="11" max="14" width="9.140625" style="10" customWidth="1"/>
    <col min="15" max="18" width="9.140625" style="8" customWidth="1"/>
    <col min="19" max="19" width="10.28125" style="8" bestFit="1" customWidth="1"/>
    <col min="20" max="16384" width="9.140625" style="8" customWidth="1"/>
  </cols>
  <sheetData>
    <row r="1" spans="1:10" ht="29.5" thickBot="1">
      <c r="A1" s="25" t="s">
        <v>92</v>
      </c>
      <c r="B1" s="25" t="s">
        <v>175</v>
      </c>
      <c r="C1" s="4">
        <v>41730</v>
      </c>
      <c r="D1" s="4">
        <v>42064</v>
      </c>
      <c r="E1" s="25">
        <v>42095</v>
      </c>
      <c r="F1" s="116" t="s">
        <v>276</v>
      </c>
      <c r="G1" s="18" t="s">
        <v>269</v>
      </c>
      <c r="H1" s="1" t="s">
        <v>270</v>
      </c>
      <c r="I1" s="1" t="s">
        <v>278</v>
      </c>
      <c r="J1" s="39" t="s">
        <v>272</v>
      </c>
    </row>
    <row r="2" spans="1:21" ht="15">
      <c r="A2" s="102">
        <v>1</v>
      </c>
      <c r="B2" s="103" t="s">
        <v>93</v>
      </c>
      <c r="C2" s="114">
        <v>69459</v>
      </c>
      <c r="D2" s="114">
        <v>71020</v>
      </c>
      <c r="E2" s="114">
        <v>71089</v>
      </c>
      <c r="F2" s="83">
        <f aca="true" t="shared" si="0" ref="F2:F33">E2/$E$83</f>
        <v>0.024273268469403607</v>
      </c>
      <c r="G2" s="83">
        <f aca="true" t="shared" si="1" ref="G2:G33">(E2-C2)/C2</f>
        <v>0.023467081299759572</v>
      </c>
      <c r="H2" s="82">
        <f aca="true" t="shared" si="2" ref="H2:H33">E2-C2</f>
        <v>1630</v>
      </c>
      <c r="I2" s="85">
        <f>H2/$H$83</f>
        <v>0.019444808951769716</v>
      </c>
      <c r="J2" s="117">
        <f aca="true" t="shared" si="3" ref="J2:J33">E2-D2</f>
        <v>69</v>
      </c>
      <c r="L2" s="49"/>
      <c r="M2" s="46"/>
      <c r="O2" s="5"/>
      <c r="P2" s="11"/>
      <c r="S2" s="5"/>
      <c r="T2" s="10"/>
      <c r="U2" s="11"/>
    </row>
    <row r="3" spans="1:21" ht="15">
      <c r="A3" s="104">
        <v>2</v>
      </c>
      <c r="B3" s="105" t="s">
        <v>94</v>
      </c>
      <c r="C3" s="115">
        <v>20780</v>
      </c>
      <c r="D3" s="115">
        <v>21613</v>
      </c>
      <c r="E3" s="115">
        <v>21648</v>
      </c>
      <c r="F3" s="84">
        <f t="shared" si="0"/>
        <v>0.0073916881068189074</v>
      </c>
      <c r="G3" s="84">
        <f t="shared" si="1"/>
        <v>0.04177093358999037</v>
      </c>
      <c r="H3" s="63">
        <f t="shared" si="2"/>
        <v>868</v>
      </c>
      <c r="I3" s="86">
        <f aca="true" t="shared" si="4" ref="I3:I66">H3/$H$83</f>
        <v>0.010354659000083505</v>
      </c>
      <c r="J3" s="118">
        <f t="shared" si="3"/>
        <v>35</v>
      </c>
      <c r="L3" s="49"/>
      <c r="M3" s="46"/>
      <c r="O3" s="5"/>
      <c r="P3" s="11"/>
      <c r="S3" s="5"/>
      <c r="T3" s="10"/>
      <c r="U3" s="11"/>
    </row>
    <row r="4" spans="1:21" ht="15">
      <c r="A4" s="104">
        <v>3</v>
      </c>
      <c r="B4" s="105" t="s">
        <v>95</v>
      </c>
      <c r="C4" s="115">
        <v>27193</v>
      </c>
      <c r="D4" s="115">
        <v>27510</v>
      </c>
      <c r="E4" s="115">
        <v>27461</v>
      </c>
      <c r="F4" s="84">
        <f t="shared" si="0"/>
        <v>0.009376531185391446</v>
      </c>
      <c r="G4" s="84">
        <f t="shared" si="1"/>
        <v>0.009855477512595153</v>
      </c>
      <c r="H4" s="63">
        <f t="shared" si="2"/>
        <v>268</v>
      </c>
      <c r="I4" s="86">
        <f t="shared" si="4"/>
        <v>0.0031970606129290086</v>
      </c>
      <c r="J4" s="118">
        <f t="shared" si="3"/>
        <v>-49</v>
      </c>
      <c r="L4" s="49"/>
      <c r="M4" s="46"/>
      <c r="O4" s="5"/>
      <c r="P4" s="11"/>
      <c r="S4" s="5"/>
      <c r="T4" s="5"/>
      <c r="U4" s="11"/>
    </row>
    <row r="5" spans="1:21" ht="14.25" customHeight="1">
      <c r="A5" s="104">
        <v>4</v>
      </c>
      <c r="B5" s="105" t="s">
        <v>96</v>
      </c>
      <c r="C5" s="115">
        <v>17092</v>
      </c>
      <c r="D5" s="115">
        <v>18782</v>
      </c>
      <c r="E5" s="115">
        <v>18781</v>
      </c>
      <c r="F5" s="84">
        <f t="shared" si="0"/>
        <v>0.006412753803315128</v>
      </c>
      <c r="G5" s="84">
        <f t="shared" si="1"/>
        <v>0.09881816054294407</v>
      </c>
      <c r="H5" s="63">
        <f t="shared" si="2"/>
        <v>1689</v>
      </c>
      <c r="I5" s="86">
        <f t="shared" si="4"/>
        <v>0.02014863945983991</v>
      </c>
      <c r="J5" s="118">
        <f t="shared" si="3"/>
        <v>-1</v>
      </c>
      <c r="L5" s="49"/>
      <c r="M5" s="46"/>
      <c r="O5" s="5"/>
      <c r="P5" s="11"/>
      <c r="S5" s="5"/>
      <c r="T5" s="5"/>
      <c r="U5" s="11"/>
    </row>
    <row r="6" spans="1:21" ht="15">
      <c r="A6" s="104">
        <v>5</v>
      </c>
      <c r="B6" s="105" t="s">
        <v>97</v>
      </c>
      <c r="C6" s="115">
        <v>17381</v>
      </c>
      <c r="D6" s="115">
        <v>17154</v>
      </c>
      <c r="E6" s="115">
        <v>17193</v>
      </c>
      <c r="F6" s="84">
        <f t="shared" si="0"/>
        <v>0.005870532779958309</v>
      </c>
      <c r="G6" s="84">
        <f t="shared" si="1"/>
        <v>-0.010816408722167884</v>
      </c>
      <c r="H6" s="63">
        <f t="shared" si="2"/>
        <v>-188</v>
      </c>
      <c r="I6" s="86">
        <f t="shared" si="4"/>
        <v>-0.002242714161308409</v>
      </c>
      <c r="J6" s="118">
        <f t="shared" si="3"/>
        <v>39</v>
      </c>
      <c r="L6" s="49"/>
      <c r="M6" s="46"/>
      <c r="O6" s="5"/>
      <c r="P6" s="11"/>
      <c r="S6" s="5"/>
      <c r="T6" s="10"/>
      <c r="U6" s="11"/>
    </row>
    <row r="7" spans="1:21" ht="15">
      <c r="A7" s="104">
        <v>6</v>
      </c>
      <c r="B7" s="105" t="s">
        <v>98</v>
      </c>
      <c r="C7" s="115">
        <v>388824</v>
      </c>
      <c r="D7" s="115">
        <v>393223</v>
      </c>
      <c r="E7" s="115">
        <v>393037</v>
      </c>
      <c r="F7" s="84">
        <f t="shared" si="0"/>
        <v>0.13420209342386286</v>
      </c>
      <c r="G7" s="84">
        <f t="shared" si="1"/>
        <v>0.010835236508034484</v>
      </c>
      <c r="H7" s="63">
        <f t="shared" si="2"/>
        <v>4213</v>
      </c>
      <c r="I7" s="86">
        <f t="shared" si="4"/>
        <v>0.05025827000846982</v>
      </c>
      <c r="J7" s="118">
        <f t="shared" si="3"/>
        <v>-186</v>
      </c>
      <c r="L7" s="49"/>
      <c r="M7" s="46"/>
      <c r="O7" s="5"/>
      <c r="P7" s="11"/>
      <c r="S7" s="5"/>
      <c r="T7" s="5"/>
      <c r="U7" s="11"/>
    </row>
    <row r="8" spans="1:21" ht="15">
      <c r="A8" s="104">
        <v>7</v>
      </c>
      <c r="B8" s="105" t="s">
        <v>99</v>
      </c>
      <c r="C8" s="115">
        <v>64898</v>
      </c>
      <c r="D8" s="115">
        <v>67816</v>
      </c>
      <c r="E8" s="115">
        <v>67779</v>
      </c>
      <c r="F8" s="84">
        <f t="shared" si="0"/>
        <v>0.02314307225573165</v>
      </c>
      <c r="G8" s="84">
        <f t="shared" si="1"/>
        <v>0.04439273937563561</v>
      </c>
      <c r="H8" s="63">
        <f t="shared" si="2"/>
        <v>2881</v>
      </c>
      <c r="I8" s="86">
        <f t="shared" si="4"/>
        <v>0.034368401588986845</v>
      </c>
      <c r="J8" s="118">
        <f t="shared" si="3"/>
        <v>-37</v>
      </c>
      <c r="L8" s="49"/>
      <c r="M8" s="46"/>
      <c r="O8" s="5"/>
      <c r="P8" s="11"/>
      <c r="S8" s="5"/>
      <c r="T8" s="10"/>
      <c r="U8" s="11"/>
    </row>
    <row r="9" spans="1:21" ht="15">
      <c r="A9" s="104">
        <v>8</v>
      </c>
      <c r="B9" s="105" t="s">
        <v>100</v>
      </c>
      <c r="C9" s="115">
        <v>9388</v>
      </c>
      <c r="D9" s="115">
        <v>9383</v>
      </c>
      <c r="E9" s="115">
        <v>9355</v>
      </c>
      <c r="F9" s="84">
        <f t="shared" si="0"/>
        <v>0.0031942554619036807</v>
      </c>
      <c r="G9" s="84">
        <f t="shared" si="1"/>
        <v>-0.0035151256923732425</v>
      </c>
      <c r="H9" s="63">
        <f t="shared" si="2"/>
        <v>-33</v>
      </c>
      <c r="I9" s="86">
        <f t="shared" si="4"/>
        <v>-0.0003936679112934973</v>
      </c>
      <c r="J9" s="118">
        <f t="shared" si="3"/>
        <v>-28</v>
      </c>
      <c r="L9" s="49"/>
      <c r="M9" s="46"/>
      <c r="O9" s="5"/>
      <c r="P9" s="11"/>
      <c r="S9" s="5"/>
      <c r="T9" s="5"/>
      <c r="U9" s="11"/>
    </row>
    <row r="10" spans="1:21" ht="15">
      <c r="A10" s="104">
        <v>9</v>
      </c>
      <c r="B10" s="105" t="s">
        <v>101</v>
      </c>
      <c r="C10" s="115">
        <v>35299</v>
      </c>
      <c r="D10" s="115">
        <v>37219</v>
      </c>
      <c r="E10" s="115">
        <v>37231</v>
      </c>
      <c r="F10" s="84">
        <f t="shared" si="0"/>
        <v>0.01271248798526306</v>
      </c>
      <c r="G10" s="84">
        <f t="shared" si="1"/>
        <v>0.05473242868069917</v>
      </c>
      <c r="H10" s="63">
        <f t="shared" si="2"/>
        <v>1932</v>
      </c>
      <c r="I10" s="86">
        <f t="shared" si="4"/>
        <v>0.023047466806637478</v>
      </c>
      <c r="J10" s="118">
        <f t="shared" si="3"/>
        <v>12</v>
      </c>
      <c r="L10" s="49"/>
      <c r="M10" s="46"/>
      <c r="O10" s="5"/>
      <c r="P10" s="11"/>
      <c r="S10" s="5"/>
      <c r="T10" s="5"/>
      <c r="U10" s="11"/>
    </row>
    <row r="11" spans="1:21" ht="15">
      <c r="A11" s="104">
        <v>10</v>
      </c>
      <c r="B11" s="105" t="s">
        <v>102</v>
      </c>
      <c r="C11" s="115">
        <v>47732</v>
      </c>
      <c r="D11" s="115">
        <v>50009</v>
      </c>
      <c r="E11" s="115">
        <v>50504</v>
      </c>
      <c r="F11" s="84">
        <f t="shared" si="0"/>
        <v>0.017244540657186905</v>
      </c>
      <c r="G11" s="84">
        <f t="shared" si="1"/>
        <v>0.0580742478840191</v>
      </c>
      <c r="H11" s="63">
        <f t="shared" si="2"/>
        <v>2772</v>
      </c>
      <c r="I11" s="86">
        <f t="shared" si="4"/>
        <v>0.033068104548653776</v>
      </c>
      <c r="J11" s="118">
        <f t="shared" si="3"/>
        <v>495</v>
      </c>
      <c r="L11" s="49"/>
      <c r="M11" s="46"/>
      <c r="O11" s="5"/>
      <c r="P11" s="11"/>
      <c r="S11" s="5"/>
      <c r="T11" s="5"/>
      <c r="U11" s="11"/>
    </row>
    <row r="12" spans="1:21" ht="15.75" customHeight="1">
      <c r="A12" s="104">
        <v>11</v>
      </c>
      <c r="B12" s="105" t="s">
        <v>103</v>
      </c>
      <c r="C12" s="115">
        <v>9307</v>
      </c>
      <c r="D12" s="115">
        <v>9364</v>
      </c>
      <c r="E12" s="115">
        <v>9365</v>
      </c>
      <c r="F12" s="84">
        <f t="shared" si="0"/>
        <v>0.0031976699519751972</v>
      </c>
      <c r="G12" s="84">
        <f t="shared" si="1"/>
        <v>0.006231868486085742</v>
      </c>
      <c r="H12" s="63">
        <f t="shared" si="2"/>
        <v>58</v>
      </c>
      <c r="I12" s="86">
        <f t="shared" si="4"/>
        <v>0.0006919011774249346</v>
      </c>
      <c r="J12" s="118">
        <f t="shared" si="3"/>
        <v>1</v>
      </c>
      <c r="L12" s="49"/>
      <c r="M12" s="46"/>
      <c r="O12" s="5"/>
      <c r="P12" s="11"/>
      <c r="S12" s="5"/>
      <c r="T12" s="10"/>
      <c r="U12" s="11"/>
    </row>
    <row r="13" spans="1:21" ht="15">
      <c r="A13" s="104">
        <v>12</v>
      </c>
      <c r="B13" s="105" t="s">
        <v>104</v>
      </c>
      <c r="C13" s="115">
        <v>13215</v>
      </c>
      <c r="D13" s="115">
        <v>14231</v>
      </c>
      <c r="E13" s="115">
        <v>14279</v>
      </c>
      <c r="F13" s="84">
        <f t="shared" si="0"/>
        <v>0.004875550373118403</v>
      </c>
      <c r="G13" s="84">
        <f t="shared" si="1"/>
        <v>0.08051456678017405</v>
      </c>
      <c r="H13" s="63">
        <f t="shared" si="2"/>
        <v>1064</v>
      </c>
      <c r="I13" s="86">
        <f t="shared" si="4"/>
        <v>0.012692807806553975</v>
      </c>
      <c r="J13" s="118">
        <f t="shared" si="3"/>
        <v>48</v>
      </c>
      <c r="L13" s="49"/>
      <c r="M13" s="46"/>
      <c r="O13" s="5"/>
      <c r="P13" s="11"/>
      <c r="S13" s="5"/>
      <c r="T13" s="5"/>
      <c r="U13" s="11"/>
    </row>
    <row r="14" spans="1:21" ht="15">
      <c r="A14" s="104">
        <v>13</v>
      </c>
      <c r="B14" s="105" t="s">
        <v>105</v>
      </c>
      <c r="C14" s="115">
        <v>14405</v>
      </c>
      <c r="D14" s="115">
        <v>14863</v>
      </c>
      <c r="E14" s="115">
        <v>14864</v>
      </c>
      <c r="F14" s="84">
        <f t="shared" si="0"/>
        <v>0.005075298042302117</v>
      </c>
      <c r="G14" s="84">
        <f t="shared" si="1"/>
        <v>0.03186393613328705</v>
      </c>
      <c r="H14" s="63">
        <f t="shared" si="2"/>
        <v>459</v>
      </c>
      <c r="I14" s="86">
        <f t="shared" si="4"/>
        <v>0.00547556276617319</v>
      </c>
      <c r="J14" s="118">
        <f t="shared" si="3"/>
        <v>1</v>
      </c>
      <c r="L14" s="49"/>
      <c r="M14" s="46"/>
      <c r="O14" s="5"/>
      <c r="P14" s="11"/>
      <c r="S14" s="5"/>
      <c r="T14" s="5"/>
      <c r="U14" s="11"/>
    </row>
    <row r="15" spans="1:21" ht="15">
      <c r="A15" s="104">
        <v>14</v>
      </c>
      <c r="B15" s="105" t="s">
        <v>106</v>
      </c>
      <c r="C15" s="115">
        <v>15236</v>
      </c>
      <c r="D15" s="115">
        <v>15222</v>
      </c>
      <c r="E15" s="115">
        <v>15233</v>
      </c>
      <c r="F15" s="84">
        <f t="shared" si="0"/>
        <v>0.005201292725941076</v>
      </c>
      <c r="G15" s="84">
        <f t="shared" si="1"/>
        <v>-0.00019690207403517984</v>
      </c>
      <c r="H15" s="63">
        <f t="shared" si="2"/>
        <v>-3</v>
      </c>
      <c r="I15" s="86">
        <f t="shared" si="4"/>
        <v>-3.578799193577248E-05</v>
      </c>
      <c r="J15" s="118">
        <f t="shared" si="3"/>
        <v>11</v>
      </c>
      <c r="L15" s="49"/>
      <c r="M15" s="46"/>
      <c r="O15" s="5"/>
      <c r="P15" s="11"/>
      <c r="S15" s="5"/>
      <c r="T15" s="10"/>
      <c r="U15" s="11"/>
    </row>
    <row r="16" spans="1:21" ht="15">
      <c r="A16" s="104">
        <v>15</v>
      </c>
      <c r="B16" s="105" t="s">
        <v>107</v>
      </c>
      <c r="C16" s="115">
        <v>12223</v>
      </c>
      <c r="D16" s="115">
        <v>12293</v>
      </c>
      <c r="E16" s="115">
        <v>12308</v>
      </c>
      <c r="F16" s="84">
        <f t="shared" si="0"/>
        <v>0.004202554380022501</v>
      </c>
      <c r="G16" s="84">
        <f t="shared" si="1"/>
        <v>0.006954102920723227</v>
      </c>
      <c r="H16" s="63">
        <f t="shared" si="2"/>
        <v>85</v>
      </c>
      <c r="I16" s="86">
        <f t="shared" si="4"/>
        <v>0.001013993104846887</v>
      </c>
      <c r="J16" s="118">
        <f t="shared" si="3"/>
        <v>15</v>
      </c>
      <c r="L16" s="49"/>
      <c r="M16" s="46"/>
      <c r="O16" s="5"/>
      <c r="P16" s="11"/>
      <c r="S16" s="5"/>
      <c r="T16" s="5"/>
      <c r="U16" s="11"/>
    </row>
    <row r="17" spans="1:10" ht="15">
      <c r="A17" s="104">
        <v>16</v>
      </c>
      <c r="B17" s="105" t="s">
        <v>108</v>
      </c>
      <c r="C17" s="115">
        <v>75049</v>
      </c>
      <c r="D17" s="115">
        <v>76904</v>
      </c>
      <c r="E17" s="115">
        <v>76858</v>
      </c>
      <c r="F17" s="84">
        <f t="shared" si="0"/>
        <v>0.026243087791661474</v>
      </c>
      <c r="G17" s="84">
        <f t="shared" si="1"/>
        <v>0.024104251888766005</v>
      </c>
      <c r="H17" s="63">
        <f t="shared" si="2"/>
        <v>1809</v>
      </c>
      <c r="I17" s="86">
        <f t="shared" si="4"/>
        <v>0.021580159137270807</v>
      </c>
      <c r="J17" s="118">
        <f t="shared" si="3"/>
        <v>-46</v>
      </c>
    </row>
    <row r="18" spans="1:12" ht="15">
      <c r="A18" s="104">
        <v>17</v>
      </c>
      <c r="B18" s="105" t="s">
        <v>109</v>
      </c>
      <c r="C18" s="115">
        <v>22963</v>
      </c>
      <c r="D18" s="115">
        <v>23284</v>
      </c>
      <c r="E18" s="115">
        <v>23297</v>
      </c>
      <c r="F18" s="84">
        <f t="shared" si="0"/>
        <v>0.007954737519611977</v>
      </c>
      <c r="G18" s="84">
        <f t="shared" si="1"/>
        <v>0.014545137830422853</v>
      </c>
      <c r="H18" s="63">
        <f t="shared" si="2"/>
        <v>334</v>
      </c>
      <c r="I18" s="86">
        <f t="shared" si="4"/>
        <v>0.003984396435516003</v>
      </c>
      <c r="J18" s="118">
        <f t="shared" si="3"/>
        <v>13</v>
      </c>
      <c r="L18" s="5"/>
    </row>
    <row r="19" spans="1:12" ht="15">
      <c r="A19" s="104">
        <v>18</v>
      </c>
      <c r="B19" s="105" t="s">
        <v>110</v>
      </c>
      <c r="C19" s="115">
        <v>9772</v>
      </c>
      <c r="D19" s="115">
        <v>9712</v>
      </c>
      <c r="E19" s="115">
        <v>9658</v>
      </c>
      <c r="F19" s="84">
        <f t="shared" si="0"/>
        <v>0.0032977145110706305</v>
      </c>
      <c r="G19" s="84">
        <f t="shared" si="1"/>
        <v>-0.011665984445354072</v>
      </c>
      <c r="H19" s="63">
        <f t="shared" si="2"/>
        <v>-114</v>
      </c>
      <c r="I19" s="86">
        <f t="shared" si="4"/>
        <v>-0.0013599436935593544</v>
      </c>
      <c r="J19" s="118">
        <f t="shared" si="3"/>
        <v>-54</v>
      </c>
      <c r="K19" s="5"/>
      <c r="L19" s="5"/>
    </row>
    <row r="20" spans="1:12" ht="15">
      <c r="A20" s="104">
        <v>19</v>
      </c>
      <c r="B20" s="105" t="s">
        <v>111</v>
      </c>
      <c r="C20" s="115">
        <v>20256</v>
      </c>
      <c r="D20" s="115">
        <v>20265</v>
      </c>
      <c r="E20" s="115">
        <v>20278</v>
      </c>
      <c r="F20" s="84">
        <f t="shared" si="0"/>
        <v>0.006923902967021148</v>
      </c>
      <c r="G20" s="84">
        <f t="shared" si="1"/>
        <v>0.0010860979462875198</v>
      </c>
      <c r="H20" s="63">
        <f t="shared" si="2"/>
        <v>22</v>
      </c>
      <c r="I20" s="86">
        <f t="shared" si="4"/>
        <v>0.00026244527419566486</v>
      </c>
      <c r="J20" s="118">
        <f t="shared" si="3"/>
        <v>13</v>
      </c>
      <c r="K20" s="5"/>
      <c r="L20" s="5"/>
    </row>
    <row r="21" spans="1:12" ht="15">
      <c r="A21" s="104">
        <v>20</v>
      </c>
      <c r="B21" s="105" t="s">
        <v>112</v>
      </c>
      <c r="C21" s="115">
        <v>34155</v>
      </c>
      <c r="D21" s="115">
        <v>35252</v>
      </c>
      <c r="E21" s="115">
        <v>35191</v>
      </c>
      <c r="F21" s="84">
        <f t="shared" si="0"/>
        <v>0.012015932010673696</v>
      </c>
      <c r="G21" s="84">
        <f t="shared" si="1"/>
        <v>0.030332308593178158</v>
      </c>
      <c r="H21" s="63">
        <f t="shared" si="2"/>
        <v>1036</v>
      </c>
      <c r="I21" s="86">
        <f t="shared" si="4"/>
        <v>0.012358786548486765</v>
      </c>
      <c r="J21" s="118">
        <f t="shared" si="3"/>
        <v>-61</v>
      </c>
      <c r="K21" s="5"/>
      <c r="L21" s="5"/>
    </row>
    <row r="22" spans="1:12" ht="15">
      <c r="A22" s="104">
        <v>21</v>
      </c>
      <c r="B22" s="105" t="s">
        <v>113</v>
      </c>
      <c r="C22" s="115">
        <v>58344</v>
      </c>
      <c r="D22" s="115">
        <v>61654</v>
      </c>
      <c r="E22" s="115">
        <v>61692</v>
      </c>
      <c r="F22" s="84">
        <f t="shared" si="0"/>
        <v>0.02106467214919956</v>
      </c>
      <c r="G22" s="84">
        <f t="shared" si="1"/>
        <v>0.05738379267791033</v>
      </c>
      <c r="H22" s="63">
        <f t="shared" si="2"/>
        <v>3348</v>
      </c>
      <c r="I22" s="86">
        <f t="shared" si="4"/>
        <v>0.03993939900032209</v>
      </c>
      <c r="J22" s="118">
        <f t="shared" si="3"/>
        <v>38</v>
      </c>
      <c r="K22" s="5"/>
      <c r="L22" s="5"/>
    </row>
    <row r="23" spans="1:12" ht="15">
      <c r="A23" s="104">
        <v>22</v>
      </c>
      <c r="B23" s="105" t="s">
        <v>114</v>
      </c>
      <c r="C23" s="115">
        <v>19857</v>
      </c>
      <c r="D23" s="115">
        <v>19878</v>
      </c>
      <c r="E23" s="115">
        <v>19855</v>
      </c>
      <c r="F23" s="84">
        <f t="shared" si="0"/>
        <v>0.006779470036996</v>
      </c>
      <c r="G23" s="84">
        <f t="shared" si="1"/>
        <v>-0.00010072014906582061</v>
      </c>
      <c r="H23" s="63">
        <f t="shared" si="2"/>
        <v>-2</v>
      </c>
      <c r="I23" s="86">
        <f t="shared" si="4"/>
        <v>-2.385866129051499E-05</v>
      </c>
      <c r="J23" s="118">
        <f t="shared" si="3"/>
        <v>-23</v>
      </c>
      <c r="K23" s="5"/>
      <c r="L23" s="5"/>
    </row>
    <row r="24" spans="1:12" ht="15">
      <c r="A24" s="104">
        <v>23</v>
      </c>
      <c r="B24" s="105" t="s">
        <v>115</v>
      </c>
      <c r="C24" s="115">
        <v>26382</v>
      </c>
      <c r="D24" s="115">
        <v>27209</v>
      </c>
      <c r="E24" s="115">
        <v>27181</v>
      </c>
      <c r="F24" s="84">
        <f t="shared" si="0"/>
        <v>0.009280925463388984</v>
      </c>
      <c r="G24" s="84">
        <f t="shared" si="1"/>
        <v>0.03028580092487302</v>
      </c>
      <c r="H24" s="63">
        <f t="shared" si="2"/>
        <v>799</v>
      </c>
      <c r="I24" s="86">
        <f t="shared" si="4"/>
        <v>0.009531535185560738</v>
      </c>
      <c r="J24" s="118">
        <f t="shared" si="3"/>
        <v>-28</v>
      </c>
      <c r="K24" s="5"/>
      <c r="L24" s="5"/>
    </row>
    <row r="25" spans="1:12" ht="15">
      <c r="A25" s="104">
        <v>24</v>
      </c>
      <c r="B25" s="105" t="s">
        <v>116</v>
      </c>
      <c r="C25" s="115">
        <v>13357</v>
      </c>
      <c r="D25" s="115">
        <v>14210</v>
      </c>
      <c r="E25" s="115">
        <v>14145</v>
      </c>
      <c r="F25" s="84">
        <f t="shared" si="0"/>
        <v>0.004829796206160081</v>
      </c>
      <c r="G25" s="84">
        <f t="shared" si="1"/>
        <v>0.05899528337201467</v>
      </c>
      <c r="H25" s="63">
        <f t="shared" si="2"/>
        <v>788</v>
      </c>
      <c r="I25" s="86">
        <f t="shared" si="4"/>
        <v>0.009400312548462906</v>
      </c>
      <c r="J25" s="118">
        <f t="shared" si="3"/>
        <v>-65</v>
      </c>
      <c r="K25" s="5"/>
      <c r="L25" s="5"/>
    </row>
    <row r="26" spans="1:12" ht="15">
      <c r="A26" s="104">
        <v>25</v>
      </c>
      <c r="B26" s="105" t="s">
        <v>117</v>
      </c>
      <c r="C26" s="115">
        <v>38983</v>
      </c>
      <c r="D26" s="115">
        <v>38524</v>
      </c>
      <c r="E26" s="115">
        <v>38420</v>
      </c>
      <c r="F26" s="84">
        <f t="shared" si="0"/>
        <v>0.013118470854766372</v>
      </c>
      <c r="G26" s="84">
        <f t="shared" si="1"/>
        <v>-0.014442192750686197</v>
      </c>
      <c r="H26" s="63">
        <f t="shared" si="2"/>
        <v>-563</v>
      </c>
      <c r="I26" s="86">
        <f t="shared" si="4"/>
        <v>-0.00671621315327997</v>
      </c>
      <c r="J26" s="118">
        <f t="shared" si="3"/>
        <v>-104</v>
      </c>
      <c r="K26" s="5"/>
      <c r="L26" s="5"/>
    </row>
    <row r="27" spans="1:12" ht="15">
      <c r="A27" s="104">
        <v>26</v>
      </c>
      <c r="B27" s="105" t="s">
        <v>118</v>
      </c>
      <c r="C27" s="115">
        <v>38419</v>
      </c>
      <c r="D27" s="115">
        <v>39758</v>
      </c>
      <c r="E27" s="115">
        <v>39644</v>
      </c>
      <c r="F27" s="84">
        <f t="shared" si="0"/>
        <v>0.013536404439519992</v>
      </c>
      <c r="G27" s="84">
        <f t="shared" si="1"/>
        <v>0.03188526510320414</v>
      </c>
      <c r="H27" s="63">
        <f t="shared" si="2"/>
        <v>1225</v>
      </c>
      <c r="I27" s="86">
        <f t="shared" si="4"/>
        <v>0.01461343004044043</v>
      </c>
      <c r="J27" s="118">
        <f t="shared" si="3"/>
        <v>-114</v>
      </c>
      <c r="K27" s="5"/>
      <c r="L27" s="5"/>
    </row>
    <row r="28" spans="1:12" ht="15">
      <c r="A28" s="104">
        <v>27</v>
      </c>
      <c r="B28" s="105" t="s">
        <v>119</v>
      </c>
      <c r="C28" s="115">
        <v>47311</v>
      </c>
      <c r="D28" s="115">
        <v>49213</v>
      </c>
      <c r="E28" s="115">
        <v>49269</v>
      </c>
      <c r="F28" s="84">
        <f t="shared" si="0"/>
        <v>0.016822851133354615</v>
      </c>
      <c r="G28" s="84">
        <f t="shared" si="1"/>
        <v>0.04138572425017438</v>
      </c>
      <c r="H28" s="63">
        <f t="shared" si="2"/>
        <v>1958</v>
      </c>
      <c r="I28" s="86">
        <f t="shared" si="4"/>
        <v>0.023357629403414175</v>
      </c>
      <c r="J28" s="118">
        <f t="shared" si="3"/>
        <v>56</v>
      </c>
      <c r="K28" s="5"/>
      <c r="L28" s="5"/>
    </row>
    <row r="29" spans="1:12" ht="15">
      <c r="A29" s="104">
        <v>28</v>
      </c>
      <c r="B29" s="105" t="s">
        <v>120</v>
      </c>
      <c r="C29" s="115">
        <v>17990</v>
      </c>
      <c r="D29" s="115">
        <v>18056</v>
      </c>
      <c r="E29" s="115">
        <v>18030</v>
      </c>
      <c r="F29" s="84">
        <f t="shared" si="0"/>
        <v>0.0061563255989442395</v>
      </c>
      <c r="G29" s="84">
        <f t="shared" si="1"/>
        <v>0.0022234574763757642</v>
      </c>
      <c r="H29" s="63">
        <f t="shared" si="2"/>
        <v>40</v>
      </c>
      <c r="I29" s="86">
        <f t="shared" si="4"/>
        <v>0.0004771732258102998</v>
      </c>
      <c r="J29" s="118">
        <f t="shared" si="3"/>
        <v>-26</v>
      </c>
      <c r="K29" s="5"/>
      <c r="L29" s="5"/>
    </row>
    <row r="30" spans="1:12" ht="15">
      <c r="A30" s="104">
        <v>29</v>
      </c>
      <c r="B30" s="105" t="s">
        <v>121</v>
      </c>
      <c r="C30" s="115">
        <v>7366</v>
      </c>
      <c r="D30" s="115">
        <v>7354</v>
      </c>
      <c r="E30" s="115">
        <v>7308</v>
      </c>
      <c r="F30" s="84">
        <f t="shared" si="0"/>
        <v>0.002495309344264254</v>
      </c>
      <c r="G30" s="84">
        <f t="shared" si="1"/>
        <v>-0.007874015748031496</v>
      </c>
      <c r="H30" s="63">
        <f t="shared" si="2"/>
        <v>-58</v>
      </c>
      <c r="I30" s="86">
        <f t="shared" si="4"/>
        <v>-0.0006919011774249346</v>
      </c>
      <c r="J30" s="118">
        <f t="shared" si="3"/>
        <v>-46</v>
      </c>
      <c r="K30" s="5"/>
      <c r="L30" s="5"/>
    </row>
    <row r="31" spans="1:12" ht="15">
      <c r="A31" s="104">
        <v>30</v>
      </c>
      <c r="B31" s="105" t="s">
        <v>122</v>
      </c>
      <c r="C31" s="115">
        <v>18393</v>
      </c>
      <c r="D31" s="115">
        <v>21089</v>
      </c>
      <c r="E31" s="115">
        <v>21222</v>
      </c>
      <c r="F31" s="84">
        <f t="shared" si="0"/>
        <v>0.007246230829772305</v>
      </c>
      <c r="G31" s="84">
        <f t="shared" si="1"/>
        <v>0.15380851410862828</v>
      </c>
      <c r="H31" s="63">
        <f t="shared" si="2"/>
        <v>2829</v>
      </c>
      <c r="I31" s="86">
        <f t="shared" si="4"/>
        <v>0.03374807639543345</v>
      </c>
      <c r="J31" s="118">
        <f t="shared" si="3"/>
        <v>133</v>
      </c>
      <c r="K31" s="5"/>
      <c r="L31" s="5"/>
    </row>
    <row r="32" spans="1:12" ht="15">
      <c r="A32" s="104">
        <v>31</v>
      </c>
      <c r="B32" s="105" t="s">
        <v>123</v>
      </c>
      <c r="C32" s="115">
        <v>44479</v>
      </c>
      <c r="D32" s="115">
        <v>47006</v>
      </c>
      <c r="E32" s="115">
        <v>47028</v>
      </c>
      <c r="F32" s="84">
        <f t="shared" si="0"/>
        <v>0.01605766390832777</v>
      </c>
      <c r="G32" s="84">
        <f t="shared" si="1"/>
        <v>0.057307943074259765</v>
      </c>
      <c r="H32" s="63">
        <f t="shared" si="2"/>
        <v>2549</v>
      </c>
      <c r="I32" s="86">
        <f t="shared" si="4"/>
        <v>0.030407863814761352</v>
      </c>
      <c r="J32" s="118">
        <f t="shared" si="3"/>
        <v>22</v>
      </c>
      <c r="K32" s="5"/>
      <c r="L32" s="5"/>
    </row>
    <row r="33" spans="1:12" ht="15">
      <c r="A33" s="104">
        <v>32</v>
      </c>
      <c r="B33" s="105" t="s">
        <v>124</v>
      </c>
      <c r="C33" s="115">
        <v>23222</v>
      </c>
      <c r="D33" s="115">
        <v>23391</v>
      </c>
      <c r="E33" s="115">
        <v>23498</v>
      </c>
      <c r="F33" s="84">
        <f t="shared" si="0"/>
        <v>0.00802336877004946</v>
      </c>
      <c r="G33" s="84">
        <f t="shared" si="1"/>
        <v>0.011885281198863147</v>
      </c>
      <c r="H33" s="63">
        <f t="shared" si="2"/>
        <v>276</v>
      </c>
      <c r="I33" s="86">
        <f t="shared" si="4"/>
        <v>0.0032924952580910684</v>
      </c>
      <c r="J33" s="118">
        <f t="shared" si="3"/>
        <v>107</v>
      </c>
      <c r="K33" s="5"/>
      <c r="L33" s="11"/>
    </row>
    <row r="34" spans="1:10" ht="15">
      <c r="A34" s="104">
        <v>33</v>
      </c>
      <c r="B34" s="105" t="s">
        <v>125</v>
      </c>
      <c r="C34" s="115">
        <v>57768</v>
      </c>
      <c r="D34" s="115">
        <v>59791</v>
      </c>
      <c r="E34" s="115">
        <v>59789</v>
      </c>
      <c r="F34" s="84">
        <f aca="true" t="shared" si="5" ref="F34:F65">E34/$E$83</f>
        <v>0.02041489468858997</v>
      </c>
      <c r="G34" s="84">
        <f aca="true" t="shared" si="6" ref="G34:G65">(E34-C34)/C34</f>
        <v>0.03498476665281817</v>
      </c>
      <c r="H34" s="63">
        <f aca="true" t="shared" si="7" ref="H34:H65">E34-C34</f>
        <v>2021</v>
      </c>
      <c r="I34" s="86">
        <f t="shared" si="4"/>
        <v>0.024109177234065398</v>
      </c>
      <c r="J34" s="118">
        <f aca="true" t="shared" si="8" ref="J34:J66">E34-D34</f>
        <v>-2</v>
      </c>
    </row>
    <row r="35" spans="1:10" ht="15">
      <c r="A35" s="104">
        <v>34</v>
      </c>
      <c r="B35" s="105" t="s">
        <v>126</v>
      </c>
      <c r="C35" s="115">
        <v>333527</v>
      </c>
      <c r="D35" s="115">
        <v>340900</v>
      </c>
      <c r="E35" s="115">
        <v>340647</v>
      </c>
      <c r="F35" s="84">
        <f t="shared" si="5"/>
        <v>0.11631357993918794</v>
      </c>
      <c r="G35" s="84">
        <f t="shared" si="6"/>
        <v>0.021347597046116207</v>
      </c>
      <c r="H35" s="63">
        <f t="shared" si="7"/>
        <v>7120</v>
      </c>
      <c r="I35" s="86">
        <f t="shared" si="4"/>
        <v>0.08493683419423337</v>
      </c>
      <c r="J35" s="118">
        <f t="shared" si="8"/>
        <v>-253</v>
      </c>
    </row>
    <row r="36" spans="1:10" ht="15">
      <c r="A36" s="104">
        <v>35</v>
      </c>
      <c r="B36" s="105" t="s">
        <v>127</v>
      </c>
      <c r="C36" s="115">
        <v>148681</v>
      </c>
      <c r="D36" s="115">
        <v>152402</v>
      </c>
      <c r="E36" s="115">
        <v>155203</v>
      </c>
      <c r="F36" s="84">
        <f t="shared" si="5"/>
        <v>0.052993910256957454</v>
      </c>
      <c r="G36" s="84">
        <f t="shared" si="6"/>
        <v>0.04386572595018866</v>
      </c>
      <c r="H36" s="63">
        <f t="shared" si="7"/>
        <v>6522</v>
      </c>
      <c r="I36" s="86">
        <f t="shared" si="4"/>
        <v>0.07780309446836937</v>
      </c>
      <c r="J36" s="118">
        <f t="shared" si="8"/>
        <v>2801</v>
      </c>
    </row>
    <row r="37" spans="1:10" ht="15">
      <c r="A37" s="104">
        <v>36</v>
      </c>
      <c r="B37" s="105" t="s">
        <v>128</v>
      </c>
      <c r="C37" s="115">
        <v>13748</v>
      </c>
      <c r="D37" s="115">
        <v>13794</v>
      </c>
      <c r="E37" s="115">
        <v>13810</v>
      </c>
      <c r="F37" s="84">
        <f t="shared" si="5"/>
        <v>0.004715410788764279</v>
      </c>
      <c r="G37" s="84">
        <f t="shared" si="6"/>
        <v>0.00450974687227233</v>
      </c>
      <c r="H37" s="63">
        <f t="shared" si="7"/>
        <v>62</v>
      </c>
      <c r="I37" s="86">
        <f t="shared" si="4"/>
        <v>0.0007396185000059646</v>
      </c>
      <c r="J37" s="118">
        <f t="shared" si="8"/>
        <v>16</v>
      </c>
    </row>
    <row r="38" spans="1:10" ht="15">
      <c r="A38" s="104">
        <v>37</v>
      </c>
      <c r="B38" s="105" t="s">
        <v>129</v>
      </c>
      <c r="C38" s="115">
        <v>18398</v>
      </c>
      <c r="D38" s="115">
        <v>17975</v>
      </c>
      <c r="E38" s="115">
        <v>17981</v>
      </c>
      <c r="F38" s="84">
        <f t="shared" si="5"/>
        <v>0.006139594597593809</v>
      </c>
      <c r="G38" s="84">
        <f t="shared" si="6"/>
        <v>-0.022665507120339167</v>
      </c>
      <c r="H38" s="63">
        <f t="shared" si="7"/>
        <v>-417</v>
      </c>
      <c r="I38" s="86">
        <f t="shared" si="4"/>
        <v>-0.004974530879072375</v>
      </c>
      <c r="J38" s="118">
        <f t="shared" si="8"/>
        <v>6</v>
      </c>
    </row>
    <row r="39" spans="1:10" ht="15">
      <c r="A39" s="104">
        <v>38</v>
      </c>
      <c r="B39" s="105" t="s">
        <v>130</v>
      </c>
      <c r="C39" s="115">
        <v>47188</v>
      </c>
      <c r="D39" s="115">
        <v>48558</v>
      </c>
      <c r="E39" s="115">
        <v>48672</v>
      </c>
      <c r="F39" s="84">
        <f t="shared" si="5"/>
        <v>0.01661900607608508</v>
      </c>
      <c r="G39" s="84">
        <f t="shared" si="6"/>
        <v>0.03144867339154022</v>
      </c>
      <c r="H39" s="63">
        <f t="shared" si="7"/>
        <v>1484</v>
      </c>
      <c r="I39" s="86">
        <f t="shared" si="4"/>
        <v>0.01770312667756212</v>
      </c>
      <c r="J39" s="118">
        <f t="shared" si="8"/>
        <v>114</v>
      </c>
    </row>
    <row r="40" spans="1:10" ht="15">
      <c r="A40" s="104">
        <v>39</v>
      </c>
      <c r="B40" s="105" t="s">
        <v>131</v>
      </c>
      <c r="C40" s="115">
        <v>13709</v>
      </c>
      <c r="D40" s="115">
        <v>13716</v>
      </c>
      <c r="E40" s="115">
        <v>13695</v>
      </c>
      <c r="F40" s="84">
        <f t="shared" si="5"/>
        <v>0.004676144152941839</v>
      </c>
      <c r="G40" s="84">
        <f t="shared" si="6"/>
        <v>-0.0010212269312130718</v>
      </c>
      <c r="H40" s="63">
        <f t="shared" si="7"/>
        <v>-14</v>
      </c>
      <c r="I40" s="86">
        <f t="shared" si="4"/>
        <v>-0.00016701062903360492</v>
      </c>
      <c r="J40" s="118">
        <f t="shared" si="8"/>
        <v>-21</v>
      </c>
    </row>
    <row r="41" spans="1:10" ht="15">
      <c r="A41" s="104">
        <v>40</v>
      </c>
      <c r="B41" s="105" t="s">
        <v>132</v>
      </c>
      <c r="C41" s="115">
        <v>11916</v>
      </c>
      <c r="D41" s="115">
        <v>12144</v>
      </c>
      <c r="E41" s="115">
        <v>12109</v>
      </c>
      <c r="F41" s="84">
        <f t="shared" si="5"/>
        <v>0.004134606027599323</v>
      </c>
      <c r="G41" s="84">
        <f t="shared" si="6"/>
        <v>0.016196710305471634</v>
      </c>
      <c r="H41" s="63">
        <f t="shared" si="7"/>
        <v>193</v>
      </c>
      <c r="I41" s="86">
        <f t="shared" si="4"/>
        <v>0.0023023608145346965</v>
      </c>
      <c r="J41" s="118">
        <f t="shared" si="8"/>
        <v>-35</v>
      </c>
    </row>
    <row r="42" spans="1:10" ht="15">
      <c r="A42" s="104">
        <v>41</v>
      </c>
      <c r="B42" s="105" t="s">
        <v>133</v>
      </c>
      <c r="C42" s="115">
        <v>53953</v>
      </c>
      <c r="D42" s="115">
        <v>55031</v>
      </c>
      <c r="E42" s="115">
        <v>55092</v>
      </c>
      <c r="F42" s="84">
        <f t="shared" si="5"/>
        <v>0.01881110870199867</v>
      </c>
      <c r="G42" s="84">
        <f t="shared" si="6"/>
        <v>0.021110966952718108</v>
      </c>
      <c r="H42" s="63">
        <f t="shared" si="7"/>
        <v>1139</v>
      </c>
      <c r="I42" s="86">
        <f t="shared" si="4"/>
        <v>0.013587507604948286</v>
      </c>
      <c r="J42" s="118">
        <f t="shared" si="8"/>
        <v>61</v>
      </c>
    </row>
    <row r="43" spans="1:10" ht="15">
      <c r="A43" s="104">
        <v>42</v>
      </c>
      <c r="B43" s="105" t="s">
        <v>134</v>
      </c>
      <c r="C43" s="115">
        <v>71298</v>
      </c>
      <c r="D43" s="115">
        <v>74792</v>
      </c>
      <c r="E43" s="115">
        <v>74781</v>
      </c>
      <c r="F43" s="84">
        <f t="shared" si="5"/>
        <v>0.025533898203807498</v>
      </c>
      <c r="G43" s="84">
        <f t="shared" si="6"/>
        <v>0.04885130017672305</v>
      </c>
      <c r="H43" s="63">
        <f t="shared" si="7"/>
        <v>3483</v>
      </c>
      <c r="I43" s="86">
        <f t="shared" si="4"/>
        <v>0.04154985863743185</v>
      </c>
      <c r="J43" s="118">
        <f t="shared" si="8"/>
        <v>-11</v>
      </c>
    </row>
    <row r="44" spans="1:10" ht="15">
      <c r="A44" s="104">
        <v>43</v>
      </c>
      <c r="B44" s="105" t="s">
        <v>135</v>
      </c>
      <c r="C44" s="115">
        <v>21241</v>
      </c>
      <c r="D44" s="115">
        <v>22170</v>
      </c>
      <c r="E44" s="115">
        <v>21594</v>
      </c>
      <c r="F44" s="84">
        <f t="shared" si="5"/>
        <v>0.007373249860432718</v>
      </c>
      <c r="G44" s="84">
        <f t="shared" si="6"/>
        <v>0.016618803257850385</v>
      </c>
      <c r="H44" s="63">
        <f t="shared" si="7"/>
        <v>353</v>
      </c>
      <c r="I44" s="86">
        <f t="shared" si="4"/>
        <v>0.004211053717775895</v>
      </c>
      <c r="J44" s="118">
        <f t="shared" si="8"/>
        <v>-576</v>
      </c>
    </row>
    <row r="45" spans="1:10" ht="15">
      <c r="A45" s="104">
        <v>44</v>
      </c>
      <c r="B45" s="105" t="s">
        <v>136</v>
      </c>
      <c r="C45" s="115">
        <v>37341</v>
      </c>
      <c r="D45" s="115">
        <v>38688</v>
      </c>
      <c r="E45" s="115">
        <v>38635</v>
      </c>
      <c r="F45" s="84">
        <f t="shared" si="5"/>
        <v>0.013191882391303977</v>
      </c>
      <c r="G45" s="84">
        <f t="shared" si="6"/>
        <v>0.034653597921855336</v>
      </c>
      <c r="H45" s="63">
        <f t="shared" si="7"/>
        <v>1294</v>
      </c>
      <c r="I45" s="86">
        <f t="shared" si="4"/>
        <v>0.015436553854963198</v>
      </c>
      <c r="J45" s="118">
        <f t="shared" si="8"/>
        <v>-53</v>
      </c>
    </row>
    <row r="46" spans="1:10" ht="15">
      <c r="A46" s="104">
        <v>45</v>
      </c>
      <c r="B46" s="105" t="s">
        <v>137</v>
      </c>
      <c r="C46" s="115">
        <v>41893</v>
      </c>
      <c r="D46" s="115">
        <v>42954</v>
      </c>
      <c r="E46" s="115">
        <v>42960</v>
      </c>
      <c r="F46" s="84">
        <f t="shared" si="5"/>
        <v>0.014668649347234861</v>
      </c>
      <c r="G46" s="84">
        <f t="shared" si="6"/>
        <v>0.02546964886735254</v>
      </c>
      <c r="H46" s="63">
        <f t="shared" si="7"/>
        <v>1067</v>
      </c>
      <c r="I46" s="86">
        <f t="shared" si="4"/>
        <v>0.012728595798489747</v>
      </c>
      <c r="J46" s="118">
        <f t="shared" si="8"/>
        <v>6</v>
      </c>
    </row>
    <row r="47" spans="1:10" ht="15">
      <c r="A47" s="104">
        <v>46</v>
      </c>
      <c r="B47" s="105" t="s">
        <v>138</v>
      </c>
      <c r="C47" s="115">
        <v>34219</v>
      </c>
      <c r="D47" s="115">
        <v>35772</v>
      </c>
      <c r="E47" s="115">
        <v>35773</v>
      </c>
      <c r="F47" s="84">
        <f t="shared" si="5"/>
        <v>0.012214655332835956</v>
      </c>
      <c r="G47" s="84">
        <f t="shared" si="6"/>
        <v>0.045413366842981966</v>
      </c>
      <c r="H47" s="63">
        <f t="shared" si="7"/>
        <v>1554</v>
      </c>
      <c r="I47" s="86">
        <f t="shared" si="4"/>
        <v>0.018538179822730146</v>
      </c>
      <c r="J47" s="118">
        <f t="shared" si="8"/>
        <v>1</v>
      </c>
    </row>
    <row r="48" spans="1:10" ht="15">
      <c r="A48" s="104">
        <v>47</v>
      </c>
      <c r="B48" s="105" t="s">
        <v>139</v>
      </c>
      <c r="C48" s="115">
        <v>24623</v>
      </c>
      <c r="D48" s="115">
        <v>26902</v>
      </c>
      <c r="E48" s="115">
        <v>27014</v>
      </c>
      <c r="F48" s="84">
        <f t="shared" si="5"/>
        <v>0.009223903479194658</v>
      </c>
      <c r="G48" s="84">
        <f t="shared" si="6"/>
        <v>0.09710433334687081</v>
      </c>
      <c r="H48" s="63">
        <f t="shared" si="7"/>
        <v>2391</v>
      </c>
      <c r="I48" s="86">
        <f t="shared" si="4"/>
        <v>0.02852302957281067</v>
      </c>
      <c r="J48" s="118">
        <f t="shared" si="8"/>
        <v>112</v>
      </c>
    </row>
    <row r="49" spans="1:10" ht="15">
      <c r="A49" s="104">
        <v>48</v>
      </c>
      <c r="B49" s="105" t="s">
        <v>140</v>
      </c>
      <c r="C49" s="115">
        <v>33531</v>
      </c>
      <c r="D49" s="115">
        <v>35625</v>
      </c>
      <c r="E49" s="115">
        <v>35345</v>
      </c>
      <c r="F49" s="84">
        <f t="shared" si="5"/>
        <v>0.01206851515777505</v>
      </c>
      <c r="G49" s="84">
        <f t="shared" si="6"/>
        <v>0.05409919179266947</v>
      </c>
      <c r="H49" s="63">
        <f t="shared" si="7"/>
        <v>1814</v>
      </c>
      <c r="I49" s="86">
        <f t="shared" si="4"/>
        <v>0.021639805790497096</v>
      </c>
      <c r="J49" s="118">
        <f t="shared" si="8"/>
        <v>-280</v>
      </c>
    </row>
    <row r="50" spans="1:10" ht="15">
      <c r="A50" s="104">
        <v>49</v>
      </c>
      <c r="B50" s="105" t="s">
        <v>141</v>
      </c>
      <c r="C50" s="115">
        <v>14229</v>
      </c>
      <c r="D50" s="115">
        <v>14894</v>
      </c>
      <c r="E50" s="115">
        <v>14910</v>
      </c>
      <c r="F50" s="84">
        <f t="shared" si="5"/>
        <v>0.005091004696631094</v>
      </c>
      <c r="G50" s="84">
        <f t="shared" si="6"/>
        <v>0.04786000421674046</v>
      </c>
      <c r="H50" s="63">
        <f t="shared" si="7"/>
        <v>681</v>
      </c>
      <c r="I50" s="86">
        <f t="shared" si="4"/>
        <v>0.008123874169420354</v>
      </c>
      <c r="J50" s="118">
        <f t="shared" si="8"/>
        <v>16</v>
      </c>
    </row>
    <row r="51" spans="1:10" ht="15">
      <c r="A51" s="104">
        <v>50</v>
      </c>
      <c r="B51" s="105" t="s">
        <v>142</v>
      </c>
      <c r="C51" s="115">
        <v>11789</v>
      </c>
      <c r="D51" s="115">
        <v>11896</v>
      </c>
      <c r="E51" s="115">
        <v>11869</v>
      </c>
      <c r="F51" s="84">
        <f t="shared" si="5"/>
        <v>0.0040526582658829274</v>
      </c>
      <c r="G51" s="84">
        <f t="shared" si="6"/>
        <v>0.006785986936975147</v>
      </c>
      <c r="H51" s="63">
        <f t="shared" si="7"/>
        <v>80</v>
      </c>
      <c r="I51" s="86">
        <f t="shared" si="4"/>
        <v>0.0009543464516205995</v>
      </c>
      <c r="J51" s="118">
        <f t="shared" si="8"/>
        <v>-27</v>
      </c>
    </row>
    <row r="52" spans="1:10" ht="15">
      <c r="A52" s="104">
        <v>51</v>
      </c>
      <c r="B52" s="105" t="s">
        <v>143</v>
      </c>
      <c r="C52" s="115">
        <v>14466</v>
      </c>
      <c r="D52" s="115">
        <v>14791</v>
      </c>
      <c r="E52" s="115">
        <v>14462</v>
      </c>
      <c r="F52" s="84">
        <f t="shared" si="5"/>
        <v>0.004938035541427154</v>
      </c>
      <c r="G52" s="84">
        <f t="shared" si="6"/>
        <v>-0.00027651043826904464</v>
      </c>
      <c r="H52" s="63">
        <f t="shared" si="7"/>
        <v>-4</v>
      </c>
      <c r="I52" s="86">
        <f t="shared" si="4"/>
        <v>-4.771732258102998E-05</v>
      </c>
      <c r="J52" s="118">
        <f t="shared" si="8"/>
        <v>-329</v>
      </c>
    </row>
    <row r="53" spans="1:10" ht="15">
      <c r="A53" s="104">
        <v>52</v>
      </c>
      <c r="B53" s="105" t="s">
        <v>144</v>
      </c>
      <c r="C53" s="115">
        <v>24550</v>
      </c>
      <c r="D53" s="115">
        <v>25119</v>
      </c>
      <c r="E53" s="115">
        <v>25147</v>
      </c>
      <c r="F53" s="84">
        <f t="shared" si="5"/>
        <v>0.00858641818284253</v>
      </c>
      <c r="G53" s="84">
        <f t="shared" si="6"/>
        <v>0.024317718940936865</v>
      </c>
      <c r="H53" s="63">
        <f t="shared" si="7"/>
        <v>597</v>
      </c>
      <c r="I53" s="86">
        <f t="shared" si="4"/>
        <v>0.007121810395218724</v>
      </c>
      <c r="J53" s="118">
        <f t="shared" si="8"/>
        <v>28</v>
      </c>
    </row>
    <row r="54" spans="1:10" ht="15">
      <c r="A54" s="104">
        <v>53</v>
      </c>
      <c r="B54" s="105" t="s">
        <v>145</v>
      </c>
      <c r="C54" s="115">
        <v>15338</v>
      </c>
      <c r="D54" s="115">
        <v>15377</v>
      </c>
      <c r="E54" s="115">
        <v>15351</v>
      </c>
      <c r="F54" s="84">
        <f t="shared" si="5"/>
        <v>0.005241583708784971</v>
      </c>
      <c r="G54" s="84">
        <f t="shared" si="6"/>
        <v>0.0008475681314382579</v>
      </c>
      <c r="H54" s="63">
        <f t="shared" si="7"/>
        <v>13</v>
      </c>
      <c r="I54" s="86">
        <f t="shared" si="4"/>
        <v>0.00015508129838834742</v>
      </c>
      <c r="J54" s="118">
        <f t="shared" si="8"/>
        <v>-26</v>
      </c>
    </row>
    <row r="55" spans="1:10" ht="15">
      <c r="A55" s="104">
        <v>54</v>
      </c>
      <c r="B55" s="105" t="s">
        <v>146</v>
      </c>
      <c r="C55" s="115">
        <v>28975</v>
      </c>
      <c r="D55" s="115">
        <v>29417</v>
      </c>
      <c r="E55" s="115">
        <v>29472</v>
      </c>
      <c r="F55" s="84">
        <f t="shared" si="5"/>
        <v>0.010063185138773413</v>
      </c>
      <c r="G55" s="84">
        <f t="shared" si="6"/>
        <v>0.01715271786022433</v>
      </c>
      <c r="H55" s="63">
        <f t="shared" si="7"/>
        <v>497</v>
      </c>
      <c r="I55" s="86">
        <f t="shared" si="4"/>
        <v>0.005928877330692975</v>
      </c>
      <c r="J55" s="118">
        <f t="shared" si="8"/>
        <v>55</v>
      </c>
    </row>
    <row r="56" spans="1:10" ht="15">
      <c r="A56" s="104">
        <v>55</v>
      </c>
      <c r="B56" s="105" t="s">
        <v>147</v>
      </c>
      <c r="C56" s="115">
        <v>50157</v>
      </c>
      <c r="D56" s="115">
        <v>51756</v>
      </c>
      <c r="E56" s="115">
        <v>51773</v>
      </c>
      <c r="F56" s="84">
        <f t="shared" si="5"/>
        <v>0.017677839447262346</v>
      </c>
      <c r="G56" s="84">
        <f t="shared" si="6"/>
        <v>0.032218832864804516</v>
      </c>
      <c r="H56" s="63">
        <f t="shared" si="7"/>
        <v>1616</v>
      </c>
      <c r="I56" s="86">
        <f t="shared" si="4"/>
        <v>0.01927779832273611</v>
      </c>
      <c r="J56" s="118">
        <f t="shared" si="8"/>
        <v>17</v>
      </c>
    </row>
    <row r="57" spans="1:10" ht="15">
      <c r="A57" s="104">
        <v>56</v>
      </c>
      <c r="B57" s="105" t="s">
        <v>148</v>
      </c>
      <c r="C57" s="115">
        <v>15034</v>
      </c>
      <c r="D57" s="115">
        <v>15676</v>
      </c>
      <c r="E57" s="115">
        <v>15774</v>
      </c>
      <c r="F57" s="84">
        <f t="shared" si="5"/>
        <v>0.005386016638810119</v>
      </c>
      <c r="G57" s="84">
        <f t="shared" si="6"/>
        <v>0.049221764001596384</v>
      </c>
      <c r="H57" s="63">
        <f t="shared" si="7"/>
        <v>740</v>
      </c>
      <c r="I57" s="86">
        <f t="shared" si="4"/>
        <v>0.008827704677490547</v>
      </c>
      <c r="J57" s="118">
        <f t="shared" si="8"/>
        <v>98</v>
      </c>
    </row>
    <row r="58" spans="1:10" ht="15">
      <c r="A58" s="104">
        <v>57</v>
      </c>
      <c r="B58" s="105" t="s">
        <v>149</v>
      </c>
      <c r="C58" s="115">
        <v>10299</v>
      </c>
      <c r="D58" s="115">
        <v>10165</v>
      </c>
      <c r="E58" s="115">
        <v>10158</v>
      </c>
      <c r="F58" s="84">
        <f t="shared" si="5"/>
        <v>0.0034684390146464553</v>
      </c>
      <c r="G58" s="84">
        <f t="shared" si="6"/>
        <v>-0.013690649577628895</v>
      </c>
      <c r="H58" s="63">
        <f t="shared" si="7"/>
        <v>-141</v>
      </c>
      <c r="I58" s="86">
        <f t="shared" si="4"/>
        <v>-0.0016820356209813067</v>
      </c>
      <c r="J58" s="118">
        <f t="shared" si="8"/>
        <v>-7</v>
      </c>
    </row>
    <row r="59" spans="1:10" ht="15">
      <c r="A59" s="104">
        <v>58</v>
      </c>
      <c r="B59" s="105" t="s">
        <v>150</v>
      </c>
      <c r="C59" s="115">
        <v>28615</v>
      </c>
      <c r="D59" s="115">
        <v>28537</v>
      </c>
      <c r="E59" s="115">
        <v>28535</v>
      </c>
      <c r="F59" s="84">
        <f t="shared" si="5"/>
        <v>0.009743247419072317</v>
      </c>
      <c r="G59" s="84">
        <f t="shared" si="6"/>
        <v>-0.002795736501834702</v>
      </c>
      <c r="H59" s="63">
        <f t="shared" si="7"/>
        <v>-80</v>
      </c>
      <c r="I59" s="86">
        <f t="shared" si="4"/>
        <v>-0.0009543464516205995</v>
      </c>
      <c r="J59" s="118">
        <f t="shared" si="8"/>
        <v>-2</v>
      </c>
    </row>
    <row r="60" spans="1:10" ht="15">
      <c r="A60" s="104">
        <v>59</v>
      </c>
      <c r="B60" s="105" t="s">
        <v>151</v>
      </c>
      <c r="C60" s="115">
        <v>25644</v>
      </c>
      <c r="D60" s="115">
        <v>26538</v>
      </c>
      <c r="E60" s="115">
        <v>26584</v>
      </c>
      <c r="F60" s="84">
        <f t="shared" si="5"/>
        <v>0.009077080406119448</v>
      </c>
      <c r="G60" s="84">
        <f t="shared" si="6"/>
        <v>0.036655747933239745</v>
      </c>
      <c r="H60" s="63">
        <f t="shared" si="7"/>
        <v>940</v>
      </c>
      <c r="I60" s="86">
        <f t="shared" si="4"/>
        <v>0.011213570806542046</v>
      </c>
      <c r="J60" s="118">
        <f t="shared" si="8"/>
        <v>46</v>
      </c>
    </row>
    <row r="61" spans="1:10" ht="15">
      <c r="A61" s="104">
        <v>60</v>
      </c>
      <c r="B61" s="105" t="s">
        <v>152</v>
      </c>
      <c r="C61" s="115">
        <v>24463</v>
      </c>
      <c r="D61" s="115">
        <v>25050</v>
      </c>
      <c r="E61" s="115">
        <v>25027</v>
      </c>
      <c r="F61" s="84">
        <f t="shared" si="5"/>
        <v>0.008545444301984331</v>
      </c>
      <c r="G61" s="84">
        <f t="shared" si="6"/>
        <v>0.023055226260066224</v>
      </c>
      <c r="H61" s="63">
        <f t="shared" si="7"/>
        <v>564</v>
      </c>
      <c r="I61" s="86">
        <f t="shared" si="4"/>
        <v>0.006728142483925227</v>
      </c>
      <c r="J61" s="118">
        <f t="shared" si="8"/>
        <v>-23</v>
      </c>
    </row>
    <row r="62" spans="1:10" ht="15">
      <c r="A62" s="104">
        <v>61</v>
      </c>
      <c r="B62" s="105" t="s">
        <v>153</v>
      </c>
      <c r="C62" s="115">
        <v>36233</v>
      </c>
      <c r="D62" s="115">
        <v>36542</v>
      </c>
      <c r="E62" s="115">
        <v>36550</v>
      </c>
      <c r="F62" s="84">
        <f t="shared" si="5"/>
        <v>0.012479961211392788</v>
      </c>
      <c r="G62" s="84">
        <f t="shared" si="6"/>
        <v>0.008748930532939585</v>
      </c>
      <c r="H62" s="63">
        <f t="shared" si="7"/>
        <v>317</v>
      </c>
      <c r="I62" s="86">
        <f t="shared" si="4"/>
        <v>0.0037815978145466257</v>
      </c>
      <c r="J62" s="118">
        <f t="shared" si="8"/>
        <v>8</v>
      </c>
    </row>
    <row r="63" spans="1:10" ht="15">
      <c r="A63" s="104">
        <v>62</v>
      </c>
      <c r="B63" s="105" t="s">
        <v>154</v>
      </c>
      <c r="C63" s="115">
        <v>9541</v>
      </c>
      <c r="D63" s="115">
        <v>10343</v>
      </c>
      <c r="E63" s="115">
        <v>10355</v>
      </c>
      <c r="F63" s="84">
        <f t="shared" si="5"/>
        <v>0.00353570446905533</v>
      </c>
      <c r="G63" s="84">
        <f t="shared" si="6"/>
        <v>0.08531600461167592</v>
      </c>
      <c r="H63" s="63">
        <f t="shared" si="7"/>
        <v>814</v>
      </c>
      <c r="I63" s="86">
        <f t="shared" si="4"/>
        <v>0.009710475145239601</v>
      </c>
      <c r="J63" s="118">
        <f t="shared" si="8"/>
        <v>12</v>
      </c>
    </row>
    <row r="64" spans="1:10" ht="15">
      <c r="A64" s="104">
        <v>63</v>
      </c>
      <c r="B64" s="105" t="s">
        <v>155</v>
      </c>
      <c r="C64" s="115">
        <v>42128</v>
      </c>
      <c r="D64" s="115">
        <v>46808</v>
      </c>
      <c r="E64" s="115">
        <v>46890</v>
      </c>
      <c r="F64" s="84">
        <f t="shared" si="5"/>
        <v>0.016010543945340842</v>
      </c>
      <c r="G64" s="84">
        <f t="shared" si="6"/>
        <v>0.11303646031143183</v>
      </c>
      <c r="H64" s="63">
        <f t="shared" si="7"/>
        <v>4762</v>
      </c>
      <c r="I64" s="86">
        <f t="shared" si="4"/>
        <v>0.05680747253271619</v>
      </c>
      <c r="J64" s="118">
        <f t="shared" si="8"/>
        <v>82</v>
      </c>
    </row>
    <row r="65" spans="1:10" ht="15">
      <c r="A65" s="104">
        <v>64</v>
      </c>
      <c r="B65" s="105" t="s">
        <v>156</v>
      </c>
      <c r="C65" s="115">
        <v>12837</v>
      </c>
      <c r="D65" s="115">
        <v>13069</v>
      </c>
      <c r="E65" s="115">
        <v>13062</v>
      </c>
      <c r="F65" s="84">
        <f t="shared" si="5"/>
        <v>0.004460006931414845</v>
      </c>
      <c r="G65" s="84">
        <f t="shared" si="6"/>
        <v>0.01752745968684272</v>
      </c>
      <c r="H65" s="63">
        <f t="shared" si="7"/>
        <v>225</v>
      </c>
      <c r="I65" s="86">
        <f t="shared" si="4"/>
        <v>0.0026840993951829364</v>
      </c>
      <c r="J65" s="118">
        <f t="shared" si="8"/>
        <v>-7</v>
      </c>
    </row>
    <row r="66" spans="1:10" ht="15">
      <c r="A66" s="104">
        <v>65</v>
      </c>
      <c r="B66" s="105" t="s">
        <v>157</v>
      </c>
      <c r="C66" s="115">
        <v>35685</v>
      </c>
      <c r="D66" s="115">
        <v>38450</v>
      </c>
      <c r="E66" s="115">
        <v>38456</v>
      </c>
      <c r="F66" s="84">
        <f aca="true" t="shared" si="9" ref="F66:F83">E66/$E$83</f>
        <v>0.013130763019023831</v>
      </c>
      <c r="G66" s="84">
        <f aca="true" t="shared" si="10" ref="G66:G83">(E66-C66)/C66</f>
        <v>0.07765167437298585</v>
      </c>
      <c r="H66" s="63">
        <f aca="true" t="shared" si="11" ref="H66:H83">E66-C66</f>
        <v>2771</v>
      </c>
      <c r="I66" s="86">
        <f t="shared" si="4"/>
        <v>0.033056175218008514</v>
      </c>
      <c r="J66" s="118">
        <f t="shared" si="8"/>
        <v>6</v>
      </c>
    </row>
    <row r="67" spans="1:10" ht="15">
      <c r="A67" s="104">
        <v>66</v>
      </c>
      <c r="B67" s="105" t="s">
        <v>158</v>
      </c>
      <c r="C67" s="115">
        <v>19259</v>
      </c>
      <c r="D67" s="115">
        <v>18649</v>
      </c>
      <c r="E67" s="115">
        <v>18658</v>
      </c>
      <c r="F67" s="84">
        <f t="shared" si="9"/>
        <v>0.006370755575435476</v>
      </c>
      <c r="G67" s="84">
        <f t="shared" si="10"/>
        <v>-0.031206189314086922</v>
      </c>
      <c r="H67" s="63">
        <f t="shared" si="11"/>
        <v>-601</v>
      </c>
      <c r="I67" s="86">
        <f aca="true" t="shared" si="12" ref="I67:I83">H67/$H$83</f>
        <v>-0.007169527717799754</v>
      </c>
      <c r="J67" s="118">
        <f aca="true" t="shared" si="13" ref="J67:J83">E67-D67</f>
        <v>9</v>
      </c>
    </row>
    <row r="68" spans="1:20" ht="15">
      <c r="A68" s="104">
        <v>67</v>
      </c>
      <c r="B68" s="105" t="s">
        <v>159</v>
      </c>
      <c r="C68" s="115">
        <v>22824</v>
      </c>
      <c r="D68" s="115">
        <v>23094</v>
      </c>
      <c r="E68" s="115">
        <v>23041</v>
      </c>
      <c r="F68" s="84">
        <f t="shared" si="9"/>
        <v>0.007867326573781155</v>
      </c>
      <c r="G68" s="84">
        <f t="shared" si="10"/>
        <v>0.009507535927094286</v>
      </c>
      <c r="H68" s="63">
        <f t="shared" si="11"/>
        <v>217</v>
      </c>
      <c r="I68" s="86">
        <f t="shared" si="12"/>
        <v>0.002588664750020876</v>
      </c>
      <c r="J68" s="118">
        <f t="shared" si="13"/>
        <v>-53</v>
      </c>
      <c r="S68" s="12"/>
      <c r="T68" s="12"/>
    </row>
    <row r="69" spans="1:10" ht="15">
      <c r="A69" s="104">
        <v>68</v>
      </c>
      <c r="B69" s="105" t="s">
        <v>160</v>
      </c>
      <c r="C69" s="115">
        <v>13524</v>
      </c>
      <c r="D69" s="115">
        <v>13713</v>
      </c>
      <c r="E69" s="115">
        <v>13692</v>
      </c>
      <c r="F69" s="84">
        <f t="shared" si="9"/>
        <v>0.004675119805920384</v>
      </c>
      <c r="G69" s="84">
        <f t="shared" si="10"/>
        <v>0.012422360248447204</v>
      </c>
      <c r="H69" s="63">
        <f t="shared" si="11"/>
        <v>168</v>
      </c>
      <c r="I69" s="86">
        <f t="shared" si="12"/>
        <v>0.002004127548403259</v>
      </c>
      <c r="J69" s="118">
        <f t="shared" si="13"/>
        <v>-21</v>
      </c>
    </row>
    <row r="70" spans="1:10" ht="15">
      <c r="A70" s="104">
        <v>69</v>
      </c>
      <c r="B70" s="105" t="s">
        <v>161</v>
      </c>
      <c r="C70" s="115">
        <v>5278</v>
      </c>
      <c r="D70" s="115">
        <v>4946</v>
      </c>
      <c r="E70" s="115">
        <v>4936</v>
      </c>
      <c r="F70" s="84">
        <f t="shared" si="9"/>
        <v>0.0016853922993005418</v>
      </c>
      <c r="G70" s="84">
        <f t="shared" si="10"/>
        <v>-0.06479727169382342</v>
      </c>
      <c r="H70" s="63">
        <f t="shared" si="11"/>
        <v>-342</v>
      </c>
      <c r="I70" s="86">
        <f t="shared" si="12"/>
        <v>-0.004079831080678063</v>
      </c>
      <c r="J70" s="118">
        <f t="shared" si="13"/>
        <v>-10</v>
      </c>
    </row>
    <row r="71" spans="1:10" ht="15">
      <c r="A71" s="104">
        <v>70</v>
      </c>
      <c r="B71" s="105" t="s">
        <v>162</v>
      </c>
      <c r="C71" s="115">
        <v>9020</v>
      </c>
      <c r="D71" s="115">
        <v>9117</v>
      </c>
      <c r="E71" s="115">
        <v>9122</v>
      </c>
      <c r="F71" s="84">
        <f t="shared" si="9"/>
        <v>0.0031146978432373463</v>
      </c>
      <c r="G71" s="84">
        <f t="shared" si="10"/>
        <v>0.01130820399113082</v>
      </c>
      <c r="H71" s="63">
        <f t="shared" si="11"/>
        <v>102</v>
      </c>
      <c r="I71" s="86">
        <f t="shared" si="12"/>
        <v>0.0012167917258162643</v>
      </c>
      <c r="J71" s="118">
        <f t="shared" si="13"/>
        <v>5</v>
      </c>
    </row>
    <row r="72" spans="1:10" ht="15">
      <c r="A72" s="104">
        <v>71</v>
      </c>
      <c r="B72" s="105" t="s">
        <v>163</v>
      </c>
      <c r="C72" s="115">
        <v>16310</v>
      </c>
      <c r="D72" s="115">
        <v>16420</v>
      </c>
      <c r="E72" s="115">
        <v>16407</v>
      </c>
      <c r="F72" s="84">
        <f t="shared" si="9"/>
        <v>0.005602153860337113</v>
      </c>
      <c r="G72" s="84">
        <f t="shared" si="10"/>
        <v>0.005947271612507664</v>
      </c>
      <c r="H72" s="63">
        <f t="shared" si="11"/>
        <v>97</v>
      </c>
      <c r="I72" s="86">
        <f t="shared" si="12"/>
        <v>0.001157145072589977</v>
      </c>
      <c r="J72" s="118">
        <f t="shared" si="13"/>
        <v>-13</v>
      </c>
    </row>
    <row r="73" spans="1:10" ht="15">
      <c r="A73" s="104">
        <v>72</v>
      </c>
      <c r="B73" s="105" t="s">
        <v>164</v>
      </c>
      <c r="C73" s="115">
        <v>18299</v>
      </c>
      <c r="D73" s="115">
        <v>19640</v>
      </c>
      <c r="E73" s="115">
        <v>19745</v>
      </c>
      <c r="F73" s="84">
        <f t="shared" si="9"/>
        <v>0.006741910646209318</v>
      </c>
      <c r="G73" s="84">
        <f t="shared" si="10"/>
        <v>0.0790207115142904</v>
      </c>
      <c r="H73" s="63">
        <f t="shared" si="11"/>
        <v>1446</v>
      </c>
      <c r="I73" s="86">
        <f t="shared" si="12"/>
        <v>0.017249812113042336</v>
      </c>
      <c r="J73" s="118">
        <f t="shared" si="13"/>
        <v>105</v>
      </c>
    </row>
    <row r="74" spans="1:10" ht="15">
      <c r="A74" s="104">
        <v>73</v>
      </c>
      <c r="B74" s="105" t="s">
        <v>165</v>
      </c>
      <c r="C74" s="115">
        <v>21339</v>
      </c>
      <c r="D74" s="115">
        <v>23808</v>
      </c>
      <c r="E74" s="115">
        <v>23898</v>
      </c>
      <c r="F74" s="84">
        <f t="shared" si="9"/>
        <v>0.008159948372910118</v>
      </c>
      <c r="G74" s="84">
        <f t="shared" si="10"/>
        <v>0.11992127091241389</v>
      </c>
      <c r="H74" s="63">
        <f t="shared" si="11"/>
        <v>2559</v>
      </c>
      <c r="I74" s="86">
        <f t="shared" si="12"/>
        <v>0.030527157121213927</v>
      </c>
      <c r="J74" s="118">
        <f t="shared" si="13"/>
        <v>90</v>
      </c>
    </row>
    <row r="75" spans="1:10" ht="15">
      <c r="A75" s="104">
        <v>74</v>
      </c>
      <c r="B75" s="105" t="s">
        <v>166</v>
      </c>
      <c r="C75" s="115">
        <v>8121</v>
      </c>
      <c r="D75" s="115">
        <v>8152</v>
      </c>
      <c r="E75" s="115">
        <v>8137</v>
      </c>
      <c r="F75" s="84">
        <f t="shared" si="9"/>
        <v>0.0027783705711929715</v>
      </c>
      <c r="G75" s="84">
        <f t="shared" si="10"/>
        <v>0.0019702007141977587</v>
      </c>
      <c r="H75" s="63">
        <f t="shared" si="11"/>
        <v>16</v>
      </c>
      <c r="I75" s="86">
        <f t="shared" si="12"/>
        <v>0.00019086929032411992</v>
      </c>
      <c r="J75" s="118">
        <f t="shared" si="13"/>
        <v>-15</v>
      </c>
    </row>
    <row r="76" spans="1:10" ht="15">
      <c r="A76" s="104">
        <v>75</v>
      </c>
      <c r="B76" s="105" t="s">
        <v>167</v>
      </c>
      <c r="C76" s="115">
        <v>5416</v>
      </c>
      <c r="D76" s="115">
        <v>5412</v>
      </c>
      <c r="E76" s="115">
        <v>5379</v>
      </c>
      <c r="F76" s="84">
        <f t="shared" si="9"/>
        <v>0.0018366542094687224</v>
      </c>
      <c r="G76" s="84">
        <f t="shared" si="10"/>
        <v>-0.006831610044313146</v>
      </c>
      <c r="H76" s="63">
        <f t="shared" si="11"/>
        <v>-37</v>
      </c>
      <c r="I76" s="86">
        <f t="shared" si="12"/>
        <v>-0.0004413852338745273</v>
      </c>
      <c r="J76" s="118">
        <f t="shared" si="13"/>
        <v>-33</v>
      </c>
    </row>
    <row r="77" spans="1:10" ht="15">
      <c r="A77" s="104">
        <v>76</v>
      </c>
      <c r="B77" s="105" t="s">
        <v>168</v>
      </c>
      <c r="C77" s="115">
        <v>7318</v>
      </c>
      <c r="D77" s="115">
        <v>7465</v>
      </c>
      <c r="E77" s="115">
        <v>7472</v>
      </c>
      <c r="F77" s="84">
        <f t="shared" si="9"/>
        <v>0.002551306981437125</v>
      </c>
      <c r="G77" s="84">
        <f t="shared" si="10"/>
        <v>0.02104400109319486</v>
      </c>
      <c r="H77" s="63">
        <f t="shared" si="11"/>
        <v>154</v>
      </c>
      <c r="I77" s="86">
        <f t="shared" si="12"/>
        <v>0.0018371169193696542</v>
      </c>
      <c r="J77" s="118">
        <f t="shared" si="13"/>
        <v>7</v>
      </c>
    </row>
    <row r="78" spans="1:10" ht="15">
      <c r="A78" s="104">
        <v>77</v>
      </c>
      <c r="B78" s="105" t="s">
        <v>169</v>
      </c>
      <c r="C78" s="115">
        <v>9831</v>
      </c>
      <c r="D78" s="115">
        <v>10269</v>
      </c>
      <c r="E78" s="115">
        <v>10243</v>
      </c>
      <c r="F78" s="84">
        <f t="shared" si="9"/>
        <v>0.0034974621802543455</v>
      </c>
      <c r="G78" s="84">
        <f t="shared" si="10"/>
        <v>0.04190824941511545</v>
      </c>
      <c r="H78" s="63">
        <f t="shared" si="11"/>
        <v>412</v>
      </c>
      <c r="I78" s="86">
        <f t="shared" si="12"/>
        <v>0.004914884225846088</v>
      </c>
      <c r="J78" s="118">
        <f t="shared" si="13"/>
        <v>-26</v>
      </c>
    </row>
    <row r="79" spans="1:10" ht="15">
      <c r="A79" s="104">
        <v>78</v>
      </c>
      <c r="B79" s="105" t="s">
        <v>170</v>
      </c>
      <c r="C79" s="115">
        <v>11530</v>
      </c>
      <c r="D79" s="115">
        <v>11741</v>
      </c>
      <c r="E79" s="115">
        <v>11734</v>
      </c>
      <c r="F79" s="84">
        <f t="shared" si="9"/>
        <v>0.004006562649917455</v>
      </c>
      <c r="G79" s="84">
        <f t="shared" si="10"/>
        <v>0.01769297484822203</v>
      </c>
      <c r="H79" s="63">
        <f t="shared" si="11"/>
        <v>204</v>
      </c>
      <c r="I79" s="86">
        <f t="shared" si="12"/>
        <v>0.0024335834516325287</v>
      </c>
      <c r="J79" s="118">
        <f t="shared" si="13"/>
        <v>-7</v>
      </c>
    </row>
    <row r="80" spans="1:10" ht="15">
      <c r="A80" s="104">
        <v>79</v>
      </c>
      <c r="B80" s="105" t="s">
        <v>171</v>
      </c>
      <c r="C80" s="115">
        <v>5693</v>
      </c>
      <c r="D80" s="115">
        <v>5818</v>
      </c>
      <c r="E80" s="115">
        <v>5822</v>
      </c>
      <c r="F80" s="84">
        <f t="shared" si="9"/>
        <v>0.001987916119636903</v>
      </c>
      <c r="G80" s="84">
        <f t="shared" si="10"/>
        <v>0.02265940628842438</v>
      </c>
      <c r="H80" s="63">
        <f t="shared" si="11"/>
        <v>129</v>
      </c>
      <c r="I80" s="86">
        <f t="shared" si="12"/>
        <v>0.0015388836532382168</v>
      </c>
      <c r="J80" s="118">
        <f t="shared" si="13"/>
        <v>4</v>
      </c>
    </row>
    <row r="81" spans="1:10" ht="15">
      <c r="A81" s="104">
        <v>80</v>
      </c>
      <c r="B81" s="105" t="s">
        <v>172</v>
      </c>
      <c r="C81" s="115">
        <v>17270</v>
      </c>
      <c r="D81" s="115">
        <v>17933</v>
      </c>
      <c r="E81" s="115">
        <v>17962</v>
      </c>
      <c r="F81" s="84">
        <f t="shared" si="9"/>
        <v>0.006133107066457927</v>
      </c>
      <c r="G81" s="84">
        <f t="shared" si="10"/>
        <v>0.040069484655471915</v>
      </c>
      <c r="H81" s="63">
        <f t="shared" si="11"/>
        <v>692</v>
      </c>
      <c r="I81" s="86">
        <f t="shared" si="12"/>
        <v>0.008255096806518186</v>
      </c>
      <c r="J81" s="118">
        <f t="shared" si="13"/>
        <v>29</v>
      </c>
    </row>
    <row r="82" spans="1:10" ht="15" thickBot="1">
      <c r="A82" s="104">
        <v>81</v>
      </c>
      <c r="B82" s="105" t="s">
        <v>173</v>
      </c>
      <c r="C82" s="115">
        <v>12089</v>
      </c>
      <c r="D82" s="115">
        <v>12253</v>
      </c>
      <c r="E82" s="115">
        <v>12271</v>
      </c>
      <c r="F82" s="84">
        <f t="shared" si="9"/>
        <v>0.0041899207667578904</v>
      </c>
      <c r="G82" s="84">
        <f t="shared" si="10"/>
        <v>0.015055008685581933</v>
      </c>
      <c r="H82" s="63">
        <f t="shared" si="11"/>
        <v>182</v>
      </c>
      <c r="I82" s="86">
        <f t="shared" si="12"/>
        <v>0.0021711381774368642</v>
      </c>
      <c r="J82" s="118">
        <f t="shared" si="13"/>
        <v>18</v>
      </c>
    </row>
    <row r="83" spans="1:20" s="12" customFormat="1" ht="15" thickBot="1">
      <c r="A83" s="99" t="s">
        <v>174</v>
      </c>
      <c r="B83" s="100"/>
      <c r="C83" s="101">
        <v>2844868</v>
      </c>
      <c r="D83" s="101">
        <v>2926533</v>
      </c>
      <c r="E83" s="89">
        <v>2928695</v>
      </c>
      <c r="F83" s="91">
        <f t="shared" si="9"/>
        <v>1</v>
      </c>
      <c r="G83" s="91">
        <f t="shared" si="10"/>
        <v>0.029466042009681996</v>
      </c>
      <c r="H83" s="90">
        <f t="shared" si="11"/>
        <v>83827</v>
      </c>
      <c r="I83" s="92">
        <f t="shared" si="12"/>
        <v>1</v>
      </c>
      <c r="J83" s="119">
        <f t="shared" si="13"/>
        <v>2162</v>
      </c>
      <c r="K83" s="35"/>
      <c r="L83" s="35"/>
      <c r="M83" s="35"/>
      <c r="N83" s="35"/>
      <c r="S83" s="8"/>
      <c r="T83" s="8"/>
    </row>
    <row r="84" spans="3:9" ht="15">
      <c r="C84" s="9"/>
      <c r="D84" s="9"/>
      <c r="E84" s="9"/>
      <c r="I84" s="17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143"/>
  <sheetViews>
    <sheetView workbookViewId="0" topLeftCell="A1">
      <pane ySplit="1" topLeftCell="A64" activePane="bottomLeft" state="frozen"/>
      <selection pane="bottomLeft" activeCell="C84" sqref="C84"/>
    </sheetView>
  </sheetViews>
  <sheetFormatPr defaultColWidth="9.140625" defaultRowHeight="15"/>
  <cols>
    <col min="1" max="1" width="12.7109375" style="8" bestFit="1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9.140625" style="8" customWidth="1"/>
    <col min="7" max="8" width="33.140625" style="8" customWidth="1"/>
    <col min="9" max="9" width="18.421875" style="8" customWidth="1"/>
    <col min="10" max="10" width="33.140625" style="8" customWidth="1"/>
    <col min="11" max="14" width="9.140625" style="10" customWidth="1"/>
    <col min="15" max="18" width="9.140625" style="8" customWidth="1"/>
    <col min="19" max="19" width="11.7109375" style="8" bestFit="1" customWidth="1"/>
    <col min="20" max="16384" width="9.140625" style="8" customWidth="1"/>
  </cols>
  <sheetData>
    <row r="1" spans="1:10" ht="29.5" thickBot="1">
      <c r="A1" s="4" t="s">
        <v>92</v>
      </c>
      <c r="B1" s="4" t="s">
        <v>175</v>
      </c>
      <c r="C1" s="4">
        <v>41730</v>
      </c>
      <c r="D1" s="4">
        <v>42064</v>
      </c>
      <c r="E1" s="4">
        <v>42095</v>
      </c>
      <c r="F1" s="1" t="s">
        <v>276</v>
      </c>
      <c r="G1" s="1" t="s">
        <v>273</v>
      </c>
      <c r="H1" s="1" t="s">
        <v>274</v>
      </c>
      <c r="I1" s="1" t="s">
        <v>278</v>
      </c>
      <c r="J1" s="39" t="s">
        <v>275</v>
      </c>
    </row>
    <row r="2" spans="1:20" ht="15">
      <c r="A2" s="102">
        <v>1</v>
      </c>
      <c r="B2" s="103" t="s">
        <v>93</v>
      </c>
      <c r="C2" s="81">
        <v>37407</v>
      </c>
      <c r="D2" s="82">
        <v>38746</v>
      </c>
      <c r="E2" s="81">
        <v>38916</v>
      </c>
      <c r="F2" s="83">
        <f aca="true" t="shared" si="0" ref="F2:F33">E2/$E$83</f>
        <v>0.022868049193689132</v>
      </c>
      <c r="G2" s="83">
        <f aca="true" t="shared" si="1" ref="G2:G33">(E2-C2)/C2</f>
        <v>0.04034004330740236</v>
      </c>
      <c r="H2" s="82">
        <f aca="true" t="shared" si="2" ref="H2:H33">E2-C2</f>
        <v>1509</v>
      </c>
      <c r="I2" s="85">
        <f>H2/$H$83</f>
        <v>0.018472725492116347</v>
      </c>
      <c r="J2" s="81">
        <f aca="true" t="shared" si="3" ref="J2:J33">E2-D2</f>
        <v>170</v>
      </c>
      <c r="L2" s="49"/>
      <c r="M2" s="46"/>
      <c r="O2" s="6"/>
      <c r="P2" s="11"/>
      <c r="S2" s="6"/>
      <c r="T2" s="11"/>
    </row>
    <row r="3" spans="1:20" ht="15">
      <c r="A3" s="104">
        <v>2</v>
      </c>
      <c r="B3" s="105" t="s">
        <v>94</v>
      </c>
      <c r="C3" s="62">
        <v>5523</v>
      </c>
      <c r="D3" s="63">
        <v>5821</v>
      </c>
      <c r="E3" s="62">
        <v>5963</v>
      </c>
      <c r="F3" s="84">
        <f t="shared" si="0"/>
        <v>0.0035040131910260125</v>
      </c>
      <c r="G3" s="84">
        <f t="shared" si="1"/>
        <v>0.07966684772768423</v>
      </c>
      <c r="H3" s="63">
        <f t="shared" si="2"/>
        <v>440</v>
      </c>
      <c r="I3" s="86">
        <f aca="true" t="shared" si="4" ref="I3:I66">H3/$H$83</f>
        <v>0.00538634805601802</v>
      </c>
      <c r="J3" s="62">
        <f t="shared" si="3"/>
        <v>142</v>
      </c>
      <c r="L3" s="49"/>
      <c r="M3" s="46"/>
      <c r="O3" s="10"/>
      <c r="P3" s="11"/>
      <c r="S3" s="6"/>
      <c r="T3" s="11"/>
    </row>
    <row r="4" spans="1:20" ht="15">
      <c r="A4" s="104">
        <v>3</v>
      </c>
      <c r="B4" s="105" t="s">
        <v>95</v>
      </c>
      <c r="C4" s="62">
        <v>11163</v>
      </c>
      <c r="D4" s="63">
        <v>11607</v>
      </c>
      <c r="E4" s="62">
        <v>11807</v>
      </c>
      <c r="F4" s="84">
        <f t="shared" si="0"/>
        <v>0.0069380989009632955</v>
      </c>
      <c r="G4" s="84">
        <f t="shared" si="1"/>
        <v>0.05769058496819851</v>
      </c>
      <c r="H4" s="63">
        <f t="shared" si="2"/>
        <v>644</v>
      </c>
      <c r="I4" s="86">
        <f t="shared" si="4"/>
        <v>0.007883654881990011</v>
      </c>
      <c r="J4" s="62">
        <f t="shared" si="3"/>
        <v>200</v>
      </c>
      <c r="L4" s="49"/>
      <c r="M4" s="46"/>
      <c r="O4" s="6"/>
      <c r="P4" s="11"/>
      <c r="S4" s="5"/>
      <c r="T4" s="11"/>
    </row>
    <row r="5" spans="1:20" ht="15">
      <c r="A5" s="104">
        <v>4</v>
      </c>
      <c r="B5" s="105" t="s">
        <v>96</v>
      </c>
      <c r="C5" s="62">
        <v>2153</v>
      </c>
      <c r="D5" s="63">
        <v>2252</v>
      </c>
      <c r="E5" s="62">
        <v>2327</v>
      </c>
      <c r="F5" s="84">
        <f t="shared" si="0"/>
        <v>0.0013674054495249927</v>
      </c>
      <c r="G5" s="84">
        <f t="shared" si="1"/>
        <v>0.08081746400371574</v>
      </c>
      <c r="H5" s="63">
        <f t="shared" si="2"/>
        <v>174</v>
      </c>
      <c r="I5" s="86">
        <f t="shared" si="4"/>
        <v>0.0021300558221525804</v>
      </c>
      <c r="J5" s="62">
        <f t="shared" si="3"/>
        <v>75</v>
      </c>
      <c r="L5" s="49"/>
      <c r="M5" s="46"/>
      <c r="O5" s="6"/>
      <c r="P5" s="11"/>
      <c r="S5" s="6"/>
      <c r="T5" s="11"/>
    </row>
    <row r="6" spans="1:20" ht="15">
      <c r="A6" s="104">
        <v>5</v>
      </c>
      <c r="B6" s="105" t="s">
        <v>97</v>
      </c>
      <c r="C6" s="62">
        <v>5370</v>
      </c>
      <c r="D6" s="63">
        <v>5419</v>
      </c>
      <c r="E6" s="62">
        <v>5529</v>
      </c>
      <c r="F6" s="84">
        <f t="shared" si="0"/>
        <v>0.0032489835541141747</v>
      </c>
      <c r="G6" s="84">
        <f t="shared" si="1"/>
        <v>0.029608938547486034</v>
      </c>
      <c r="H6" s="63">
        <f t="shared" si="2"/>
        <v>159</v>
      </c>
      <c r="I6" s="86">
        <f t="shared" si="4"/>
        <v>0.0019464303202428753</v>
      </c>
      <c r="J6" s="62">
        <f t="shared" si="3"/>
        <v>110</v>
      </c>
      <c r="L6" s="49"/>
      <c r="M6" s="46"/>
      <c r="O6" s="6"/>
      <c r="P6" s="11"/>
      <c r="S6" s="6"/>
      <c r="T6" s="11"/>
    </row>
    <row r="7" spans="1:20" ht="15">
      <c r="A7" s="104">
        <v>6</v>
      </c>
      <c r="B7" s="105" t="s">
        <v>98</v>
      </c>
      <c r="C7" s="62">
        <v>127982</v>
      </c>
      <c r="D7" s="63">
        <v>134783</v>
      </c>
      <c r="E7" s="62">
        <v>135516</v>
      </c>
      <c r="F7" s="84">
        <f t="shared" si="0"/>
        <v>0.07963271031277563</v>
      </c>
      <c r="G7" s="84">
        <f t="shared" si="1"/>
        <v>0.058867653263740216</v>
      </c>
      <c r="H7" s="63">
        <f t="shared" si="2"/>
        <v>7534</v>
      </c>
      <c r="I7" s="86">
        <f t="shared" si="4"/>
        <v>0.09222896875918128</v>
      </c>
      <c r="J7" s="62">
        <f t="shared" si="3"/>
        <v>733</v>
      </c>
      <c r="L7" s="49"/>
      <c r="M7" s="46"/>
      <c r="O7" s="6"/>
      <c r="P7" s="11"/>
      <c r="S7" s="6"/>
      <c r="T7" s="11"/>
    </row>
    <row r="8" spans="1:20" ht="15">
      <c r="A8" s="104">
        <v>7</v>
      </c>
      <c r="B8" s="105" t="s">
        <v>99</v>
      </c>
      <c r="C8" s="62">
        <v>63794</v>
      </c>
      <c r="D8" s="63">
        <v>65940</v>
      </c>
      <c r="E8" s="62">
        <v>67798</v>
      </c>
      <c r="F8" s="84">
        <f t="shared" si="0"/>
        <v>0.039839860192047896</v>
      </c>
      <c r="G8" s="84">
        <f t="shared" si="1"/>
        <v>0.06276452330940213</v>
      </c>
      <c r="H8" s="63">
        <f t="shared" si="2"/>
        <v>4004</v>
      </c>
      <c r="I8" s="86">
        <f t="shared" si="4"/>
        <v>0.04901576730976398</v>
      </c>
      <c r="J8" s="62">
        <f t="shared" si="3"/>
        <v>1858</v>
      </c>
      <c r="L8" s="49"/>
      <c r="M8" s="46"/>
      <c r="O8" s="6"/>
      <c r="P8" s="11"/>
      <c r="S8" s="6"/>
      <c r="T8" s="11"/>
    </row>
    <row r="9" spans="1:20" ht="15">
      <c r="A9" s="104">
        <v>8</v>
      </c>
      <c r="B9" s="105" t="s">
        <v>100</v>
      </c>
      <c r="C9" s="62">
        <v>3186</v>
      </c>
      <c r="D9" s="63">
        <v>3249</v>
      </c>
      <c r="E9" s="62">
        <v>3317</v>
      </c>
      <c r="F9" s="84">
        <f t="shared" si="0"/>
        <v>0.001949155082111904</v>
      </c>
      <c r="G9" s="84">
        <f t="shared" si="1"/>
        <v>0.04111738857501569</v>
      </c>
      <c r="H9" s="63">
        <f t="shared" si="2"/>
        <v>131</v>
      </c>
      <c r="I9" s="86">
        <f t="shared" si="4"/>
        <v>0.0016036627166780921</v>
      </c>
      <c r="J9" s="62">
        <f t="shared" si="3"/>
        <v>68</v>
      </c>
      <c r="L9" s="49"/>
      <c r="M9" s="46"/>
      <c r="O9" s="5"/>
      <c r="P9" s="11"/>
      <c r="S9" s="5"/>
      <c r="T9" s="11"/>
    </row>
    <row r="10" spans="1:20" ht="15">
      <c r="A10" s="104">
        <v>9</v>
      </c>
      <c r="B10" s="105" t="s">
        <v>101</v>
      </c>
      <c r="C10" s="62">
        <v>23756</v>
      </c>
      <c r="D10" s="63">
        <v>24513</v>
      </c>
      <c r="E10" s="62">
        <v>24874</v>
      </c>
      <c r="F10" s="84">
        <f t="shared" si="0"/>
        <v>0.014616606425219022</v>
      </c>
      <c r="G10" s="84">
        <f t="shared" si="1"/>
        <v>0.04706179491496885</v>
      </c>
      <c r="H10" s="63">
        <f t="shared" si="2"/>
        <v>1118</v>
      </c>
      <c r="I10" s="86">
        <f t="shared" si="4"/>
        <v>0.013686220742336696</v>
      </c>
      <c r="J10" s="62">
        <f t="shared" si="3"/>
        <v>361</v>
      </c>
      <c r="L10" s="49"/>
      <c r="M10" s="46"/>
      <c r="O10" s="6"/>
      <c r="P10" s="11"/>
      <c r="S10" s="6"/>
      <c r="T10" s="11"/>
    </row>
    <row r="11" spans="1:20" ht="15">
      <c r="A11" s="104">
        <v>10</v>
      </c>
      <c r="B11" s="105" t="s">
        <v>102</v>
      </c>
      <c r="C11" s="62">
        <v>25343</v>
      </c>
      <c r="D11" s="63">
        <v>26271</v>
      </c>
      <c r="E11" s="62">
        <v>26562</v>
      </c>
      <c r="F11" s="84">
        <f t="shared" si="0"/>
        <v>0.015608518930074282</v>
      </c>
      <c r="G11" s="84">
        <f t="shared" si="1"/>
        <v>0.04810006707966697</v>
      </c>
      <c r="H11" s="63">
        <f t="shared" si="2"/>
        <v>1219</v>
      </c>
      <c r="I11" s="86">
        <f t="shared" si="4"/>
        <v>0.014922632455195378</v>
      </c>
      <c r="J11" s="62">
        <f t="shared" si="3"/>
        <v>291</v>
      </c>
      <c r="L11" s="49"/>
      <c r="M11" s="46"/>
      <c r="O11" s="6"/>
      <c r="P11" s="11"/>
      <c r="S11" s="5"/>
      <c r="T11" s="11"/>
    </row>
    <row r="12" spans="1:20" ht="15">
      <c r="A12" s="104">
        <v>11</v>
      </c>
      <c r="B12" s="105" t="s">
        <v>103</v>
      </c>
      <c r="C12" s="62">
        <v>4270</v>
      </c>
      <c r="D12" s="63">
        <v>4295</v>
      </c>
      <c r="E12" s="62">
        <v>4332</v>
      </c>
      <c r="F12" s="84">
        <f t="shared" si="0"/>
        <v>0.0025455953619863635</v>
      </c>
      <c r="G12" s="84">
        <f t="shared" si="1"/>
        <v>0.014519906323185013</v>
      </c>
      <c r="H12" s="63">
        <f t="shared" si="2"/>
        <v>62</v>
      </c>
      <c r="I12" s="86">
        <f t="shared" si="4"/>
        <v>0.0007589854078934483</v>
      </c>
      <c r="J12" s="62">
        <f t="shared" si="3"/>
        <v>37</v>
      </c>
      <c r="L12" s="49"/>
      <c r="M12" s="46"/>
      <c r="O12" s="6"/>
      <c r="P12" s="11"/>
      <c r="S12" s="6"/>
      <c r="T12" s="11"/>
    </row>
    <row r="13" spans="1:20" ht="15">
      <c r="A13" s="104">
        <v>12</v>
      </c>
      <c r="B13" s="105" t="s">
        <v>104</v>
      </c>
      <c r="C13" s="62">
        <v>1634</v>
      </c>
      <c r="D13" s="63">
        <v>1740</v>
      </c>
      <c r="E13" s="62">
        <v>1840</v>
      </c>
      <c r="F13" s="84">
        <f t="shared" si="0"/>
        <v>0.0010812316403635523</v>
      </c>
      <c r="G13" s="84">
        <f t="shared" si="1"/>
        <v>0.12607099143206854</v>
      </c>
      <c r="H13" s="63">
        <f t="shared" si="2"/>
        <v>206</v>
      </c>
      <c r="I13" s="86">
        <f t="shared" si="4"/>
        <v>0.0025217902262266185</v>
      </c>
      <c r="J13" s="62">
        <f t="shared" si="3"/>
        <v>100</v>
      </c>
      <c r="L13" s="49"/>
      <c r="M13" s="46"/>
      <c r="O13" s="6"/>
      <c r="P13" s="11"/>
      <c r="S13" s="6"/>
      <c r="T13" s="11"/>
    </row>
    <row r="14" spans="1:20" ht="15">
      <c r="A14" s="104">
        <v>13</v>
      </c>
      <c r="B14" s="105" t="s">
        <v>105</v>
      </c>
      <c r="C14" s="62">
        <v>2391</v>
      </c>
      <c r="D14" s="63">
        <v>2353</v>
      </c>
      <c r="E14" s="62">
        <v>2433</v>
      </c>
      <c r="F14" s="84">
        <f t="shared" si="0"/>
        <v>0.0014296937940241972</v>
      </c>
      <c r="G14" s="84">
        <f t="shared" si="1"/>
        <v>0.01756587202007528</v>
      </c>
      <c r="H14" s="63">
        <f t="shared" si="2"/>
        <v>42</v>
      </c>
      <c r="I14" s="86">
        <f t="shared" si="4"/>
        <v>0.0005141514053471746</v>
      </c>
      <c r="J14" s="62">
        <f t="shared" si="3"/>
        <v>80</v>
      </c>
      <c r="L14" s="49"/>
      <c r="M14" s="46"/>
      <c r="O14" s="6"/>
      <c r="P14" s="11"/>
      <c r="S14" s="6"/>
      <c r="T14" s="11"/>
    </row>
    <row r="15" spans="1:20" ht="15">
      <c r="A15" s="104">
        <v>14</v>
      </c>
      <c r="B15" s="105" t="s">
        <v>106</v>
      </c>
      <c r="C15" s="62">
        <v>6549</v>
      </c>
      <c r="D15" s="63">
        <v>6738</v>
      </c>
      <c r="E15" s="62">
        <v>6807</v>
      </c>
      <c r="F15" s="84">
        <f t="shared" si="0"/>
        <v>0.003999969443453642</v>
      </c>
      <c r="G15" s="84">
        <f t="shared" si="1"/>
        <v>0.03939532753092075</v>
      </c>
      <c r="H15" s="63">
        <f t="shared" si="2"/>
        <v>258</v>
      </c>
      <c r="I15" s="86">
        <f t="shared" si="4"/>
        <v>0.00315835863284693</v>
      </c>
      <c r="J15" s="62">
        <f t="shared" si="3"/>
        <v>69</v>
      </c>
      <c r="L15" s="49"/>
      <c r="M15" s="46"/>
      <c r="O15" s="6"/>
      <c r="P15" s="11"/>
      <c r="S15" s="6"/>
      <c r="T15" s="11"/>
    </row>
    <row r="16" spans="1:20" ht="15">
      <c r="A16" s="104">
        <v>15</v>
      </c>
      <c r="B16" s="105" t="s">
        <v>107</v>
      </c>
      <c r="C16" s="62">
        <v>5383</v>
      </c>
      <c r="D16" s="63">
        <v>5515</v>
      </c>
      <c r="E16" s="62">
        <v>5593</v>
      </c>
      <c r="F16" s="84">
        <f t="shared" si="0"/>
        <v>0.003286591611170298</v>
      </c>
      <c r="G16" s="84">
        <f t="shared" si="1"/>
        <v>0.03901170351105332</v>
      </c>
      <c r="H16" s="63">
        <f t="shared" si="2"/>
        <v>210</v>
      </c>
      <c r="I16" s="86">
        <f t="shared" si="4"/>
        <v>0.002570757026735873</v>
      </c>
      <c r="J16" s="62">
        <f t="shared" si="3"/>
        <v>78</v>
      </c>
      <c r="L16" s="49"/>
      <c r="M16" s="46"/>
      <c r="O16" s="6"/>
      <c r="P16" s="11"/>
      <c r="S16" s="6"/>
      <c r="T16" s="11"/>
    </row>
    <row r="17" spans="1:20" ht="15">
      <c r="A17" s="104">
        <v>16</v>
      </c>
      <c r="B17" s="105" t="s">
        <v>108</v>
      </c>
      <c r="C17" s="62">
        <v>66282</v>
      </c>
      <c r="D17" s="63">
        <v>69475</v>
      </c>
      <c r="E17" s="62">
        <v>69918</v>
      </c>
      <c r="F17" s="84">
        <f t="shared" si="0"/>
        <v>0.041085627082031985</v>
      </c>
      <c r="G17" s="84">
        <f t="shared" si="1"/>
        <v>0.05485652213270571</v>
      </c>
      <c r="H17" s="63">
        <f t="shared" si="2"/>
        <v>3636</v>
      </c>
      <c r="I17" s="86">
        <f t="shared" si="4"/>
        <v>0.04451082166291254</v>
      </c>
      <c r="J17" s="62">
        <f t="shared" si="3"/>
        <v>443</v>
      </c>
      <c r="S17" s="10"/>
      <c r="T17" s="10"/>
    </row>
    <row r="18" spans="1:12" ht="15">
      <c r="A18" s="104">
        <v>17</v>
      </c>
      <c r="B18" s="105" t="s">
        <v>109</v>
      </c>
      <c r="C18" s="62">
        <v>12309</v>
      </c>
      <c r="D18" s="63">
        <v>12788</v>
      </c>
      <c r="E18" s="62">
        <v>13025</v>
      </c>
      <c r="F18" s="84">
        <f t="shared" si="0"/>
        <v>0.007653827236812647</v>
      </c>
      <c r="G18" s="84">
        <f t="shared" si="1"/>
        <v>0.05816881956292144</v>
      </c>
      <c r="H18" s="63">
        <f t="shared" si="2"/>
        <v>716</v>
      </c>
      <c r="I18" s="86">
        <f t="shared" si="4"/>
        <v>0.008765057291156595</v>
      </c>
      <c r="J18" s="62">
        <f t="shared" si="3"/>
        <v>237</v>
      </c>
      <c r="L18" s="6"/>
    </row>
    <row r="19" spans="1:12" ht="15">
      <c r="A19" s="104">
        <v>18</v>
      </c>
      <c r="B19" s="105" t="s">
        <v>110</v>
      </c>
      <c r="C19" s="62">
        <v>2672</v>
      </c>
      <c r="D19" s="63">
        <v>2735</v>
      </c>
      <c r="E19" s="62">
        <v>2804</v>
      </c>
      <c r="F19" s="84">
        <f t="shared" si="0"/>
        <v>0.0016477029997714135</v>
      </c>
      <c r="G19" s="84">
        <f t="shared" si="1"/>
        <v>0.04940119760479042</v>
      </c>
      <c r="H19" s="63">
        <f t="shared" si="2"/>
        <v>132</v>
      </c>
      <c r="I19" s="86">
        <f t="shared" si="4"/>
        <v>0.001615904416805406</v>
      </c>
      <c r="J19" s="62">
        <f t="shared" si="3"/>
        <v>69</v>
      </c>
      <c r="L19" s="6"/>
    </row>
    <row r="20" spans="1:12" ht="15">
      <c r="A20" s="104">
        <v>19</v>
      </c>
      <c r="B20" s="105" t="s">
        <v>111</v>
      </c>
      <c r="C20" s="62">
        <v>7661</v>
      </c>
      <c r="D20" s="63">
        <v>7870</v>
      </c>
      <c r="E20" s="62">
        <v>8005</v>
      </c>
      <c r="F20" s="84">
        <f t="shared" si="0"/>
        <v>0.004703945261472955</v>
      </c>
      <c r="G20" s="84">
        <f t="shared" si="1"/>
        <v>0.04490275420963321</v>
      </c>
      <c r="H20" s="63">
        <f t="shared" si="2"/>
        <v>344</v>
      </c>
      <c r="I20" s="86">
        <f t="shared" si="4"/>
        <v>0.004211144843795906</v>
      </c>
      <c r="J20" s="62">
        <f t="shared" si="3"/>
        <v>135</v>
      </c>
      <c r="K20" s="6"/>
      <c r="L20" s="6"/>
    </row>
    <row r="21" spans="1:12" ht="15">
      <c r="A21" s="104">
        <v>20</v>
      </c>
      <c r="B21" s="105" t="s">
        <v>112</v>
      </c>
      <c r="C21" s="62">
        <v>22809</v>
      </c>
      <c r="D21" s="63">
        <v>23460</v>
      </c>
      <c r="E21" s="62">
        <v>23661</v>
      </c>
      <c r="F21" s="84">
        <f t="shared" si="0"/>
        <v>0.013903816218827181</v>
      </c>
      <c r="G21" s="84">
        <f t="shared" si="1"/>
        <v>0.037353676180455084</v>
      </c>
      <c r="H21" s="63">
        <f t="shared" si="2"/>
        <v>852</v>
      </c>
      <c r="I21" s="86">
        <f t="shared" si="4"/>
        <v>0.010429928508471256</v>
      </c>
      <c r="J21" s="62">
        <f t="shared" si="3"/>
        <v>201</v>
      </c>
      <c r="K21" s="5"/>
      <c r="L21" s="6"/>
    </row>
    <row r="22" spans="1:12" ht="15">
      <c r="A22" s="104">
        <v>21</v>
      </c>
      <c r="B22" s="105" t="s">
        <v>113</v>
      </c>
      <c r="C22" s="62">
        <v>12172</v>
      </c>
      <c r="D22" s="63">
        <v>12758</v>
      </c>
      <c r="E22" s="62">
        <v>12892</v>
      </c>
      <c r="F22" s="84">
        <f t="shared" si="0"/>
        <v>0.00757567299324289</v>
      </c>
      <c r="G22" s="84">
        <f t="shared" si="1"/>
        <v>0.05915215248110418</v>
      </c>
      <c r="H22" s="63">
        <f t="shared" si="2"/>
        <v>720</v>
      </c>
      <c r="I22" s="86">
        <f t="shared" si="4"/>
        <v>0.00881402409166585</v>
      </c>
      <c r="J22" s="62">
        <f t="shared" si="3"/>
        <v>134</v>
      </c>
      <c r="K22" s="6"/>
      <c r="L22" s="6"/>
    </row>
    <row r="23" spans="1:12" ht="15">
      <c r="A23" s="104">
        <v>22</v>
      </c>
      <c r="B23" s="105" t="s">
        <v>114</v>
      </c>
      <c r="C23" s="62">
        <v>8844</v>
      </c>
      <c r="D23" s="63">
        <v>9238</v>
      </c>
      <c r="E23" s="62">
        <v>9348</v>
      </c>
      <c r="F23" s="84">
        <f t="shared" si="0"/>
        <v>0.005493126833760048</v>
      </c>
      <c r="G23" s="84">
        <f t="shared" si="1"/>
        <v>0.05698778833107191</v>
      </c>
      <c r="H23" s="63">
        <f t="shared" si="2"/>
        <v>504</v>
      </c>
      <c r="I23" s="86">
        <f t="shared" si="4"/>
        <v>0.006169816864166095</v>
      </c>
      <c r="J23" s="62">
        <f t="shared" si="3"/>
        <v>110</v>
      </c>
      <c r="K23" s="6"/>
      <c r="L23" s="6"/>
    </row>
    <row r="24" spans="1:12" ht="15">
      <c r="A24" s="104">
        <v>23</v>
      </c>
      <c r="B24" s="105" t="s">
        <v>115</v>
      </c>
      <c r="C24" s="62">
        <v>6387</v>
      </c>
      <c r="D24" s="63">
        <v>6587</v>
      </c>
      <c r="E24" s="62">
        <v>6749</v>
      </c>
      <c r="F24" s="84">
        <f t="shared" si="0"/>
        <v>0.00396588714174653</v>
      </c>
      <c r="G24" s="84">
        <f t="shared" si="1"/>
        <v>0.056677626428683264</v>
      </c>
      <c r="H24" s="63">
        <f t="shared" si="2"/>
        <v>362</v>
      </c>
      <c r="I24" s="86">
        <f t="shared" si="4"/>
        <v>0.004431495446087553</v>
      </c>
      <c r="J24" s="62">
        <f t="shared" si="3"/>
        <v>162</v>
      </c>
      <c r="K24" s="6"/>
      <c r="L24" s="6"/>
    </row>
    <row r="25" spans="1:12" ht="15">
      <c r="A25" s="104">
        <v>24</v>
      </c>
      <c r="B25" s="105" t="s">
        <v>116</v>
      </c>
      <c r="C25" s="62">
        <v>3138</v>
      </c>
      <c r="D25" s="63">
        <v>3149</v>
      </c>
      <c r="E25" s="62">
        <v>3238</v>
      </c>
      <c r="F25" s="84">
        <f t="shared" si="0"/>
        <v>0.0019027326366832513</v>
      </c>
      <c r="G25" s="84">
        <f t="shared" si="1"/>
        <v>0.03186743148502231</v>
      </c>
      <c r="H25" s="63">
        <f t="shared" si="2"/>
        <v>100</v>
      </c>
      <c r="I25" s="86">
        <f t="shared" si="4"/>
        <v>0.0012241700127313682</v>
      </c>
      <c r="J25" s="62">
        <f t="shared" si="3"/>
        <v>89</v>
      </c>
      <c r="K25" s="6"/>
      <c r="L25" s="6"/>
    </row>
    <row r="26" spans="1:12" ht="15">
      <c r="A26" s="104">
        <v>25</v>
      </c>
      <c r="B26" s="105" t="s">
        <v>117</v>
      </c>
      <c r="C26" s="62">
        <v>8546</v>
      </c>
      <c r="D26" s="63">
        <v>8851</v>
      </c>
      <c r="E26" s="62">
        <v>9033</v>
      </c>
      <c r="F26" s="84">
        <f t="shared" si="0"/>
        <v>0.00530802467793694</v>
      </c>
      <c r="G26" s="84">
        <f t="shared" si="1"/>
        <v>0.05698572431546923</v>
      </c>
      <c r="H26" s="63">
        <f t="shared" si="2"/>
        <v>487</v>
      </c>
      <c r="I26" s="86">
        <f t="shared" si="4"/>
        <v>0.005961707962001763</v>
      </c>
      <c r="J26" s="62">
        <f t="shared" si="3"/>
        <v>182</v>
      </c>
      <c r="K26" s="6"/>
      <c r="L26" s="6"/>
    </row>
    <row r="27" spans="1:12" ht="15">
      <c r="A27" s="104">
        <v>26</v>
      </c>
      <c r="B27" s="105" t="s">
        <v>118</v>
      </c>
      <c r="C27" s="62">
        <v>18268</v>
      </c>
      <c r="D27" s="63">
        <v>19030</v>
      </c>
      <c r="E27" s="62">
        <v>19169</v>
      </c>
      <c r="F27" s="84">
        <f t="shared" si="0"/>
        <v>0.011264200714200508</v>
      </c>
      <c r="G27" s="84">
        <f t="shared" si="1"/>
        <v>0.049321217429384716</v>
      </c>
      <c r="H27" s="63">
        <f t="shared" si="2"/>
        <v>901</v>
      </c>
      <c r="I27" s="86">
        <f t="shared" si="4"/>
        <v>0.011029771814709627</v>
      </c>
      <c r="J27" s="62">
        <f t="shared" si="3"/>
        <v>139</v>
      </c>
      <c r="K27" s="5"/>
      <c r="L27" s="6"/>
    </row>
    <row r="28" spans="1:12" ht="15">
      <c r="A28" s="104">
        <v>27</v>
      </c>
      <c r="B28" s="105" t="s">
        <v>119</v>
      </c>
      <c r="C28" s="62">
        <v>30631</v>
      </c>
      <c r="D28" s="63">
        <v>31632</v>
      </c>
      <c r="E28" s="62">
        <v>31813</v>
      </c>
      <c r="F28" s="84">
        <f t="shared" si="0"/>
        <v>0.01869414248635092</v>
      </c>
      <c r="G28" s="84">
        <f t="shared" si="1"/>
        <v>0.03858835819920995</v>
      </c>
      <c r="H28" s="63">
        <f t="shared" si="2"/>
        <v>1182</v>
      </c>
      <c r="I28" s="86">
        <f t="shared" si="4"/>
        <v>0.014469689550484771</v>
      </c>
      <c r="J28" s="62">
        <f t="shared" si="3"/>
        <v>181</v>
      </c>
      <c r="K28" s="6"/>
      <c r="L28" s="6"/>
    </row>
    <row r="29" spans="1:12" ht="15">
      <c r="A29" s="104">
        <v>28</v>
      </c>
      <c r="B29" s="105" t="s">
        <v>120</v>
      </c>
      <c r="C29" s="62">
        <v>7156</v>
      </c>
      <c r="D29" s="63">
        <v>7440</v>
      </c>
      <c r="E29" s="62">
        <v>7567</v>
      </c>
      <c r="F29" s="84">
        <f t="shared" si="0"/>
        <v>0.004446565120995109</v>
      </c>
      <c r="G29" s="84">
        <f t="shared" si="1"/>
        <v>0.05743432084963667</v>
      </c>
      <c r="H29" s="63">
        <f t="shared" si="2"/>
        <v>411</v>
      </c>
      <c r="I29" s="86">
        <f t="shared" si="4"/>
        <v>0.005031338752325923</v>
      </c>
      <c r="J29" s="62">
        <f t="shared" si="3"/>
        <v>127</v>
      </c>
      <c r="K29" s="6"/>
      <c r="L29" s="6"/>
    </row>
    <row r="30" spans="1:12" ht="15">
      <c r="A30" s="104">
        <v>29</v>
      </c>
      <c r="B30" s="105" t="s">
        <v>121</v>
      </c>
      <c r="C30" s="62">
        <v>1916</v>
      </c>
      <c r="D30" s="63">
        <v>1924</v>
      </c>
      <c r="E30" s="62">
        <v>2000</v>
      </c>
      <c r="F30" s="84">
        <f t="shared" si="0"/>
        <v>0.0011752517830038614</v>
      </c>
      <c r="G30" s="84">
        <f t="shared" si="1"/>
        <v>0.04384133611691023</v>
      </c>
      <c r="H30" s="63">
        <f t="shared" si="2"/>
        <v>84</v>
      </c>
      <c r="I30" s="86">
        <f t="shared" si="4"/>
        <v>0.0010283028106943491</v>
      </c>
      <c r="J30" s="62">
        <f t="shared" si="3"/>
        <v>76</v>
      </c>
      <c r="K30" s="5"/>
      <c r="L30" s="6"/>
    </row>
    <row r="31" spans="1:12" ht="15">
      <c r="A31" s="104">
        <v>30</v>
      </c>
      <c r="B31" s="105" t="s">
        <v>122</v>
      </c>
      <c r="C31" s="62">
        <v>1134</v>
      </c>
      <c r="D31" s="63">
        <v>1135</v>
      </c>
      <c r="E31" s="62">
        <v>1216</v>
      </c>
      <c r="F31" s="84">
        <f t="shared" si="0"/>
        <v>0.0007145530840663477</v>
      </c>
      <c r="G31" s="84">
        <f t="shared" si="1"/>
        <v>0.07231040564373897</v>
      </c>
      <c r="H31" s="63">
        <f t="shared" si="2"/>
        <v>82</v>
      </c>
      <c r="I31" s="86">
        <f t="shared" si="4"/>
        <v>0.001003819410439722</v>
      </c>
      <c r="J31" s="62">
        <f t="shared" si="3"/>
        <v>81</v>
      </c>
      <c r="K31" s="6"/>
      <c r="L31" s="6"/>
    </row>
    <row r="32" spans="1:12" ht="15">
      <c r="A32" s="104">
        <v>31</v>
      </c>
      <c r="B32" s="105" t="s">
        <v>123</v>
      </c>
      <c r="C32" s="62">
        <v>19802</v>
      </c>
      <c r="D32" s="63">
        <v>20662</v>
      </c>
      <c r="E32" s="62">
        <v>20752</v>
      </c>
      <c r="F32" s="84">
        <f t="shared" si="0"/>
        <v>0.012194412500448065</v>
      </c>
      <c r="G32" s="84">
        <f t="shared" si="1"/>
        <v>0.04797495202504797</v>
      </c>
      <c r="H32" s="63">
        <f t="shared" si="2"/>
        <v>950</v>
      </c>
      <c r="I32" s="86">
        <f t="shared" si="4"/>
        <v>0.011629615120947998</v>
      </c>
      <c r="J32" s="62">
        <f t="shared" si="3"/>
        <v>90</v>
      </c>
      <c r="K32" s="6"/>
      <c r="L32" s="6"/>
    </row>
    <row r="33" spans="1:12" ht="15">
      <c r="A33" s="104">
        <v>32</v>
      </c>
      <c r="B33" s="105" t="s">
        <v>124</v>
      </c>
      <c r="C33" s="62">
        <v>7808</v>
      </c>
      <c r="D33" s="63">
        <v>8076</v>
      </c>
      <c r="E33" s="62">
        <v>8143</v>
      </c>
      <c r="F33" s="84">
        <f t="shared" si="0"/>
        <v>0.004785037634500221</v>
      </c>
      <c r="G33" s="84">
        <f t="shared" si="1"/>
        <v>0.0429047131147541</v>
      </c>
      <c r="H33" s="63">
        <f t="shared" si="2"/>
        <v>335</v>
      </c>
      <c r="I33" s="86">
        <f t="shared" si="4"/>
        <v>0.004100969542650083</v>
      </c>
      <c r="J33" s="62">
        <f t="shared" si="3"/>
        <v>67</v>
      </c>
      <c r="K33" s="6"/>
      <c r="L33" s="11"/>
    </row>
    <row r="34" spans="1:12" ht="15">
      <c r="A34" s="104">
        <v>33</v>
      </c>
      <c r="B34" s="105" t="s">
        <v>125</v>
      </c>
      <c r="C34" s="62">
        <v>31999</v>
      </c>
      <c r="D34" s="63">
        <v>33518</v>
      </c>
      <c r="E34" s="62">
        <v>33591</v>
      </c>
      <c r="F34" s="84">
        <f aca="true" t="shared" si="5" ref="F34:F65">E34/$E$83</f>
        <v>0.019738941321441352</v>
      </c>
      <c r="G34" s="84">
        <f aca="true" t="shared" si="6" ref="G34:G65">(E34-C34)/C34</f>
        <v>0.0497515547360855</v>
      </c>
      <c r="H34" s="63">
        <f aca="true" t="shared" si="7" ref="H34:H65">E34-C34</f>
        <v>1592</v>
      </c>
      <c r="I34" s="86">
        <f t="shared" si="4"/>
        <v>0.01948878660268338</v>
      </c>
      <c r="J34" s="62">
        <f aca="true" t="shared" si="8" ref="J34:J66">E34-D34</f>
        <v>73</v>
      </c>
      <c r="K34" s="6"/>
      <c r="L34" s="11"/>
    </row>
    <row r="35" spans="1:10" ht="15">
      <c r="A35" s="104">
        <v>34</v>
      </c>
      <c r="B35" s="105" t="s">
        <v>126</v>
      </c>
      <c r="C35" s="62">
        <v>476229</v>
      </c>
      <c r="D35" s="63">
        <v>497406</v>
      </c>
      <c r="E35" s="62">
        <v>499289</v>
      </c>
      <c r="F35" s="84">
        <f t="shared" si="5"/>
        <v>0.29339514374210746</v>
      </c>
      <c r="G35" s="84">
        <f t="shared" si="6"/>
        <v>0.04842208265351333</v>
      </c>
      <c r="H35" s="63">
        <f t="shared" si="7"/>
        <v>23060</v>
      </c>
      <c r="I35" s="86">
        <f t="shared" si="4"/>
        <v>0.2822936049358535</v>
      </c>
      <c r="J35" s="62">
        <f t="shared" si="8"/>
        <v>1883</v>
      </c>
    </row>
    <row r="36" spans="1:10" ht="15">
      <c r="A36" s="104">
        <v>35</v>
      </c>
      <c r="B36" s="105" t="s">
        <v>127</v>
      </c>
      <c r="C36" s="62">
        <v>113032</v>
      </c>
      <c r="D36" s="63">
        <v>118042</v>
      </c>
      <c r="E36" s="62">
        <v>118856</v>
      </c>
      <c r="F36" s="84">
        <f t="shared" si="5"/>
        <v>0.06984286296035347</v>
      </c>
      <c r="G36" s="84">
        <f t="shared" si="6"/>
        <v>0.05152523179276665</v>
      </c>
      <c r="H36" s="63">
        <f t="shared" si="7"/>
        <v>5824</v>
      </c>
      <c r="I36" s="86">
        <f t="shared" si="4"/>
        <v>0.07129566154147488</v>
      </c>
      <c r="J36" s="62">
        <f t="shared" si="8"/>
        <v>814</v>
      </c>
    </row>
    <row r="37" spans="1:10" ht="15">
      <c r="A37" s="104">
        <v>36</v>
      </c>
      <c r="B37" s="105" t="s">
        <v>128</v>
      </c>
      <c r="C37" s="62">
        <v>2501</v>
      </c>
      <c r="D37" s="63">
        <v>2530</v>
      </c>
      <c r="E37" s="62">
        <v>2631</v>
      </c>
      <c r="F37" s="84">
        <f t="shared" si="5"/>
        <v>0.0015460437205415795</v>
      </c>
      <c r="G37" s="84">
        <f t="shared" si="6"/>
        <v>0.05197920831667333</v>
      </c>
      <c r="H37" s="63">
        <f t="shared" si="7"/>
        <v>130</v>
      </c>
      <c r="I37" s="86">
        <f t="shared" si="4"/>
        <v>0.0015914210165507785</v>
      </c>
      <c r="J37" s="62">
        <f t="shared" si="8"/>
        <v>101</v>
      </c>
    </row>
    <row r="38" spans="1:10" ht="15">
      <c r="A38" s="104">
        <v>37</v>
      </c>
      <c r="B38" s="105" t="s">
        <v>129</v>
      </c>
      <c r="C38" s="62">
        <v>6229</v>
      </c>
      <c r="D38" s="63">
        <v>6414</v>
      </c>
      <c r="E38" s="62">
        <v>6558</v>
      </c>
      <c r="F38" s="84">
        <f t="shared" si="5"/>
        <v>0.003853650596469661</v>
      </c>
      <c r="G38" s="84">
        <f t="shared" si="6"/>
        <v>0.05281746668807192</v>
      </c>
      <c r="H38" s="63">
        <f t="shared" si="7"/>
        <v>329</v>
      </c>
      <c r="I38" s="86">
        <f t="shared" si="4"/>
        <v>0.004027519341886201</v>
      </c>
      <c r="J38" s="62">
        <f t="shared" si="8"/>
        <v>144</v>
      </c>
    </row>
    <row r="39" spans="1:10" ht="15">
      <c r="A39" s="104">
        <v>38</v>
      </c>
      <c r="B39" s="105" t="s">
        <v>130</v>
      </c>
      <c r="C39" s="62">
        <v>27115</v>
      </c>
      <c r="D39" s="63">
        <v>28155</v>
      </c>
      <c r="E39" s="62">
        <v>28421</v>
      </c>
      <c r="F39" s="84">
        <f t="shared" si="5"/>
        <v>0.01670091546237637</v>
      </c>
      <c r="G39" s="84">
        <f t="shared" si="6"/>
        <v>0.04816522220173336</v>
      </c>
      <c r="H39" s="63">
        <f t="shared" si="7"/>
        <v>1306</v>
      </c>
      <c r="I39" s="86">
        <f t="shared" si="4"/>
        <v>0.015987660366271667</v>
      </c>
      <c r="J39" s="62">
        <f t="shared" si="8"/>
        <v>266</v>
      </c>
    </row>
    <row r="40" spans="1:10" ht="15">
      <c r="A40" s="104">
        <v>39</v>
      </c>
      <c r="B40" s="105" t="s">
        <v>131</v>
      </c>
      <c r="C40" s="62">
        <v>7324</v>
      </c>
      <c r="D40" s="63">
        <v>7485</v>
      </c>
      <c r="E40" s="62">
        <v>7601</v>
      </c>
      <c r="F40" s="84">
        <f t="shared" si="5"/>
        <v>0.004466544401306175</v>
      </c>
      <c r="G40" s="84">
        <f t="shared" si="6"/>
        <v>0.0378208629164391</v>
      </c>
      <c r="H40" s="63">
        <f t="shared" si="7"/>
        <v>277</v>
      </c>
      <c r="I40" s="86">
        <f t="shared" si="4"/>
        <v>0.0033909509352658897</v>
      </c>
      <c r="J40" s="62">
        <f t="shared" si="8"/>
        <v>116</v>
      </c>
    </row>
    <row r="41" spans="1:10" ht="15">
      <c r="A41" s="104">
        <v>40</v>
      </c>
      <c r="B41" s="105" t="s">
        <v>132</v>
      </c>
      <c r="C41" s="62">
        <v>3289</v>
      </c>
      <c r="D41" s="63">
        <v>3468</v>
      </c>
      <c r="E41" s="62">
        <v>3514</v>
      </c>
      <c r="F41" s="84">
        <f t="shared" si="5"/>
        <v>0.0020649173827377845</v>
      </c>
      <c r="G41" s="84">
        <f t="shared" si="6"/>
        <v>0.06840985101854667</v>
      </c>
      <c r="H41" s="63">
        <f t="shared" si="7"/>
        <v>225</v>
      </c>
      <c r="I41" s="86">
        <f t="shared" si="4"/>
        <v>0.0027543825286455784</v>
      </c>
      <c r="J41" s="62">
        <f t="shared" si="8"/>
        <v>46</v>
      </c>
    </row>
    <row r="42" spans="1:10" ht="15">
      <c r="A42" s="104">
        <v>41</v>
      </c>
      <c r="B42" s="105" t="s">
        <v>133</v>
      </c>
      <c r="C42" s="62">
        <v>39041</v>
      </c>
      <c r="D42" s="63">
        <v>40743</v>
      </c>
      <c r="E42" s="62">
        <v>41030</v>
      </c>
      <c r="F42" s="84">
        <f t="shared" si="5"/>
        <v>0.024110290328324215</v>
      </c>
      <c r="G42" s="84">
        <f t="shared" si="6"/>
        <v>0.05094644092108296</v>
      </c>
      <c r="H42" s="63">
        <f t="shared" si="7"/>
        <v>1989</v>
      </c>
      <c r="I42" s="86">
        <f t="shared" si="4"/>
        <v>0.024348741553226912</v>
      </c>
      <c r="J42" s="62">
        <f t="shared" si="8"/>
        <v>287</v>
      </c>
    </row>
    <row r="43" spans="1:10" ht="15">
      <c r="A43" s="104">
        <v>42</v>
      </c>
      <c r="B43" s="105" t="s">
        <v>134</v>
      </c>
      <c r="C43" s="62">
        <v>39467</v>
      </c>
      <c r="D43" s="63">
        <v>40669</v>
      </c>
      <c r="E43" s="62">
        <v>41171</v>
      </c>
      <c r="F43" s="84">
        <f t="shared" si="5"/>
        <v>0.024193145579025986</v>
      </c>
      <c r="G43" s="84">
        <f t="shared" si="6"/>
        <v>0.043175311019332606</v>
      </c>
      <c r="H43" s="63">
        <f t="shared" si="7"/>
        <v>1704</v>
      </c>
      <c r="I43" s="86">
        <f t="shared" si="4"/>
        <v>0.020859857016942512</v>
      </c>
      <c r="J43" s="62">
        <f t="shared" si="8"/>
        <v>502</v>
      </c>
    </row>
    <row r="44" spans="1:10" ht="15">
      <c r="A44" s="104">
        <v>43</v>
      </c>
      <c r="B44" s="105" t="s">
        <v>135</v>
      </c>
      <c r="C44" s="62">
        <v>9674</v>
      </c>
      <c r="D44" s="63">
        <v>9881</v>
      </c>
      <c r="E44" s="62">
        <v>10026</v>
      </c>
      <c r="F44" s="84">
        <f t="shared" si="5"/>
        <v>0.005891537188198357</v>
      </c>
      <c r="G44" s="84">
        <f t="shared" si="6"/>
        <v>0.03638618978705809</v>
      </c>
      <c r="H44" s="63">
        <f t="shared" si="7"/>
        <v>352</v>
      </c>
      <c r="I44" s="86">
        <f t="shared" si="4"/>
        <v>0.004309078444814416</v>
      </c>
      <c r="J44" s="62">
        <f t="shared" si="8"/>
        <v>145</v>
      </c>
    </row>
    <row r="45" spans="1:10" ht="15">
      <c r="A45" s="104">
        <v>44</v>
      </c>
      <c r="B45" s="105" t="s">
        <v>136</v>
      </c>
      <c r="C45" s="62">
        <v>9953</v>
      </c>
      <c r="D45" s="63">
        <v>10117</v>
      </c>
      <c r="E45" s="62">
        <v>10230</v>
      </c>
      <c r="F45" s="84">
        <f t="shared" si="5"/>
        <v>0.00601141287006475</v>
      </c>
      <c r="G45" s="84">
        <f t="shared" si="6"/>
        <v>0.027830804782477646</v>
      </c>
      <c r="H45" s="63">
        <f t="shared" si="7"/>
        <v>277</v>
      </c>
      <c r="I45" s="86">
        <f t="shared" si="4"/>
        <v>0.0033909509352658897</v>
      </c>
      <c r="J45" s="62">
        <f t="shared" si="8"/>
        <v>113</v>
      </c>
    </row>
    <row r="46" spans="1:10" ht="15">
      <c r="A46" s="104">
        <v>45</v>
      </c>
      <c r="B46" s="105" t="s">
        <v>137</v>
      </c>
      <c r="C46" s="62">
        <v>24651</v>
      </c>
      <c r="D46" s="63">
        <v>25371</v>
      </c>
      <c r="E46" s="62">
        <v>25559</v>
      </c>
      <c r="F46" s="84">
        <f t="shared" si="5"/>
        <v>0.015019130160897846</v>
      </c>
      <c r="G46" s="84">
        <f t="shared" si="6"/>
        <v>0.0368342055089043</v>
      </c>
      <c r="H46" s="63">
        <f t="shared" si="7"/>
        <v>908</v>
      </c>
      <c r="I46" s="86">
        <f t="shared" si="4"/>
        <v>0.011115463715600822</v>
      </c>
      <c r="J46" s="62">
        <f t="shared" si="8"/>
        <v>188</v>
      </c>
    </row>
    <row r="47" spans="1:10" ht="15">
      <c r="A47" s="104">
        <v>46</v>
      </c>
      <c r="B47" s="105" t="s">
        <v>138</v>
      </c>
      <c r="C47" s="62">
        <v>12692</v>
      </c>
      <c r="D47" s="63">
        <v>13160</v>
      </c>
      <c r="E47" s="62">
        <v>13366</v>
      </c>
      <c r="F47" s="84">
        <f t="shared" si="5"/>
        <v>0.007854207665814805</v>
      </c>
      <c r="G47" s="84">
        <f t="shared" si="6"/>
        <v>0.053104317680428614</v>
      </c>
      <c r="H47" s="63">
        <f t="shared" si="7"/>
        <v>674</v>
      </c>
      <c r="I47" s="86">
        <f t="shared" si="4"/>
        <v>0.008250905885809422</v>
      </c>
      <c r="J47" s="62">
        <f t="shared" si="8"/>
        <v>206</v>
      </c>
    </row>
    <row r="48" spans="1:10" ht="15">
      <c r="A48" s="104">
        <v>47</v>
      </c>
      <c r="B48" s="105" t="s">
        <v>139</v>
      </c>
      <c r="C48" s="62">
        <v>4597</v>
      </c>
      <c r="D48" s="63">
        <v>4860</v>
      </c>
      <c r="E48" s="62">
        <v>4888</v>
      </c>
      <c r="F48" s="84">
        <f t="shared" si="5"/>
        <v>0.0028723153576614368</v>
      </c>
      <c r="G48" s="84">
        <f t="shared" si="6"/>
        <v>0.06330215357842071</v>
      </c>
      <c r="H48" s="63">
        <f t="shared" si="7"/>
        <v>291</v>
      </c>
      <c r="I48" s="86">
        <f t="shared" si="4"/>
        <v>0.0035623347370482812</v>
      </c>
      <c r="J48" s="62">
        <f t="shared" si="8"/>
        <v>28</v>
      </c>
    </row>
    <row r="49" spans="1:10" ht="15">
      <c r="A49" s="104">
        <v>48</v>
      </c>
      <c r="B49" s="105" t="s">
        <v>140</v>
      </c>
      <c r="C49" s="62">
        <v>30800</v>
      </c>
      <c r="D49" s="63">
        <v>31776</v>
      </c>
      <c r="E49" s="62">
        <v>32601</v>
      </c>
      <c r="F49" s="84">
        <f t="shared" si="5"/>
        <v>0.01915719168885444</v>
      </c>
      <c r="G49" s="84">
        <f t="shared" si="6"/>
        <v>0.05847402597402598</v>
      </c>
      <c r="H49" s="63">
        <f t="shared" si="7"/>
        <v>1801</v>
      </c>
      <c r="I49" s="86">
        <f t="shared" si="4"/>
        <v>0.02204730192929194</v>
      </c>
      <c r="J49" s="62">
        <f t="shared" si="8"/>
        <v>825</v>
      </c>
    </row>
    <row r="50" spans="1:10" ht="15">
      <c r="A50" s="104">
        <v>49</v>
      </c>
      <c r="B50" s="105" t="s">
        <v>141</v>
      </c>
      <c r="C50" s="62">
        <v>1813</v>
      </c>
      <c r="D50" s="63">
        <v>1826</v>
      </c>
      <c r="E50" s="62">
        <v>1873</v>
      </c>
      <c r="F50" s="84">
        <f t="shared" si="5"/>
        <v>0.0011006232947831161</v>
      </c>
      <c r="G50" s="84">
        <f t="shared" si="6"/>
        <v>0.03309431880860452</v>
      </c>
      <c r="H50" s="63">
        <f t="shared" si="7"/>
        <v>60</v>
      </c>
      <c r="I50" s="86">
        <f t="shared" si="4"/>
        <v>0.0007345020076388208</v>
      </c>
      <c r="J50" s="62">
        <f t="shared" si="8"/>
        <v>47</v>
      </c>
    </row>
    <row r="51" spans="1:10" ht="15">
      <c r="A51" s="104">
        <v>50</v>
      </c>
      <c r="B51" s="105" t="s">
        <v>142</v>
      </c>
      <c r="C51" s="62">
        <v>5363</v>
      </c>
      <c r="D51" s="63">
        <v>5700</v>
      </c>
      <c r="E51" s="62">
        <v>5821</v>
      </c>
      <c r="F51" s="84">
        <f t="shared" si="5"/>
        <v>0.0034205703144327385</v>
      </c>
      <c r="G51" s="84">
        <f t="shared" si="6"/>
        <v>0.08539996270743987</v>
      </c>
      <c r="H51" s="63">
        <f t="shared" si="7"/>
        <v>458</v>
      </c>
      <c r="I51" s="86">
        <f t="shared" si="4"/>
        <v>0.005606698658309666</v>
      </c>
      <c r="J51" s="62">
        <f t="shared" si="8"/>
        <v>121</v>
      </c>
    </row>
    <row r="52" spans="1:10" ht="15">
      <c r="A52" s="104">
        <v>51</v>
      </c>
      <c r="B52" s="105" t="s">
        <v>143</v>
      </c>
      <c r="C52" s="62">
        <v>4939</v>
      </c>
      <c r="D52" s="63">
        <v>5224</v>
      </c>
      <c r="E52" s="62">
        <v>5333</v>
      </c>
      <c r="F52" s="84">
        <f t="shared" si="5"/>
        <v>0.003133808879379796</v>
      </c>
      <c r="G52" s="84">
        <f t="shared" si="6"/>
        <v>0.07977323344806642</v>
      </c>
      <c r="H52" s="63">
        <f t="shared" si="7"/>
        <v>394</v>
      </c>
      <c r="I52" s="86">
        <f t="shared" si="4"/>
        <v>0.0048232298501615905</v>
      </c>
      <c r="J52" s="62">
        <f t="shared" si="8"/>
        <v>109</v>
      </c>
    </row>
    <row r="53" spans="1:10" ht="15">
      <c r="A53" s="104">
        <v>52</v>
      </c>
      <c r="B53" s="105" t="s">
        <v>144</v>
      </c>
      <c r="C53" s="62">
        <v>10735</v>
      </c>
      <c r="D53" s="63">
        <v>11083</v>
      </c>
      <c r="E53" s="62">
        <v>11114</v>
      </c>
      <c r="F53" s="84">
        <f t="shared" si="5"/>
        <v>0.006530874158152457</v>
      </c>
      <c r="G53" s="84">
        <f t="shared" si="6"/>
        <v>0.035305076851420585</v>
      </c>
      <c r="H53" s="63">
        <f t="shared" si="7"/>
        <v>379</v>
      </c>
      <c r="I53" s="86">
        <f t="shared" si="4"/>
        <v>0.004639604348251885</v>
      </c>
      <c r="J53" s="62">
        <f t="shared" si="8"/>
        <v>31</v>
      </c>
    </row>
    <row r="54" spans="1:10" ht="15">
      <c r="A54" s="104">
        <v>53</v>
      </c>
      <c r="B54" s="105" t="s">
        <v>145</v>
      </c>
      <c r="C54" s="62">
        <v>5840</v>
      </c>
      <c r="D54" s="63">
        <v>6051</v>
      </c>
      <c r="E54" s="62">
        <v>6071</v>
      </c>
      <c r="F54" s="84">
        <f t="shared" si="5"/>
        <v>0.0035674767873082208</v>
      </c>
      <c r="G54" s="84">
        <f t="shared" si="6"/>
        <v>0.03955479452054794</v>
      </c>
      <c r="H54" s="63">
        <f t="shared" si="7"/>
        <v>231</v>
      </c>
      <c r="I54" s="86">
        <f t="shared" si="4"/>
        <v>0.0028278327294094605</v>
      </c>
      <c r="J54" s="62">
        <f t="shared" si="8"/>
        <v>20</v>
      </c>
    </row>
    <row r="55" spans="1:10" ht="15">
      <c r="A55" s="104">
        <v>54</v>
      </c>
      <c r="B55" s="105" t="s">
        <v>146</v>
      </c>
      <c r="C55" s="62">
        <v>19368</v>
      </c>
      <c r="D55" s="63">
        <v>20391</v>
      </c>
      <c r="E55" s="62">
        <v>20550</v>
      </c>
      <c r="F55" s="84">
        <f t="shared" si="5"/>
        <v>0.012075712070364675</v>
      </c>
      <c r="G55" s="84">
        <f t="shared" si="6"/>
        <v>0.061028500619578686</v>
      </c>
      <c r="H55" s="63">
        <f t="shared" si="7"/>
        <v>1182</v>
      </c>
      <c r="I55" s="86">
        <f t="shared" si="4"/>
        <v>0.014469689550484771</v>
      </c>
      <c r="J55" s="62">
        <f t="shared" si="8"/>
        <v>159</v>
      </c>
    </row>
    <row r="56" spans="1:10" ht="15">
      <c r="A56" s="104">
        <v>55</v>
      </c>
      <c r="B56" s="105" t="s">
        <v>147</v>
      </c>
      <c r="C56" s="62">
        <v>21903</v>
      </c>
      <c r="D56" s="63">
        <v>22847</v>
      </c>
      <c r="E56" s="62">
        <v>23029</v>
      </c>
      <c r="F56" s="84">
        <f t="shared" si="5"/>
        <v>0.01353243665539796</v>
      </c>
      <c r="G56" s="84">
        <f t="shared" si="6"/>
        <v>0.05140848285622974</v>
      </c>
      <c r="H56" s="63">
        <f t="shared" si="7"/>
        <v>1126</v>
      </c>
      <c r="I56" s="86">
        <f t="shared" si="4"/>
        <v>0.013784154343355205</v>
      </c>
      <c r="J56" s="62">
        <f t="shared" si="8"/>
        <v>182</v>
      </c>
    </row>
    <row r="57" spans="1:10" ht="15">
      <c r="A57" s="104">
        <v>56</v>
      </c>
      <c r="B57" s="105" t="s">
        <v>148</v>
      </c>
      <c r="C57" s="62">
        <v>1872</v>
      </c>
      <c r="D57" s="63">
        <v>1902</v>
      </c>
      <c r="E57" s="62">
        <v>1940</v>
      </c>
      <c r="F57" s="84">
        <f t="shared" si="5"/>
        <v>0.0011399942295137455</v>
      </c>
      <c r="G57" s="84">
        <f t="shared" si="6"/>
        <v>0.03632478632478633</v>
      </c>
      <c r="H57" s="63">
        <f t="shared" si="7"/>
        <v>68</v>
      </c>
      <c r="I57" s="86">
        <f t="shared" si="4"/>
        <v>0.0008324356086573303</v>
      </c>
      <c r="J57" s="62">
        <f t="shared" si="8"/>
        <v>38</v>
      </c>
    </row>
    <row r="58" spans="1:10" ht="15">
      <c r="A58" s="104">
        <v>57</v>
      </c>
      <c r="B58" s="105" t="s">
        <v>149</v>
      </c>
      <c r="C58" s="62">
        <v>3614</v>
      </c>
      <c r="D58" s="63">
        <v>3679</v>
      </c>
      <c r="E58" s="62">
        <v>3733</v>
      </c>
      <c r="F58" s="84">
        <f t="shared" si="5"/>
        <v>0.002193607452976707</v>
      </c>
      <c r="G58" s="84">
        <f t="shared" si="6"/>
        <v>0.032927504150525734</v>
      </c>
      <c r="H58" s="63">
        <f t="shared" si="7"/>
        <v>119</v>
      </c>
      <c r="I58" s="86">
        <f t="shared" si="4"/>
        <v>0.001456762315150328</v>
      </c>
      <c r="J58" s="62">
        <f t="shared" si="8"/>
        <v>54</v>
      </c>
    </row>
    <row r="59" spans="1:10" ht="15">
      <c r="A59" s="104">
        <v>58</v>
      </c>
      <c r="B59" s="105" t="s">
        <v>150</v>
      </c>
      <c r="C59" s="62">
        <v>8146</v>
      </c>
      <c r="D59" s="63">
        <v>8347</v>
      </c>
      <c r="E59" s="62">
        <v>8578</v>
      </c>
      <c r="F59" s="84">
        <f t="shared" si="5"/>
        <v>0.005040654897303561</v>
      </c>
      <c r="G59" s="84">
        <f t="shared" si="6"/>
        <v>0.05303216302479745</v>
      </c>
      <c r="H59" s="63">
        <f t="shared" si="7"/>
        <v>432</v>
      </c>
      <c r="I59" s="86">
        <f t="shared" si="4"/>
        <v>0.00528841445499951</v>
      </c>
      <c r="J59" s="62">
        <f t="shared" si="8"/>
        <v>231</v>
      </c>
    </row>
    <row r="60" spans="1:10" ht="15">
      <c r="A60" s="104">
        <v>59</v>
      </c>
      <c r="B60" s="105" t="s">
        <v>151</v>
      </c>
      <c r="C60" s="62">
        <v>20454</v>
      </c>
      <c r="D60" s="63">
        <v>21214</v>
      </c>
      <c r="E60" s="62">
        <v>21378</v>
      </c>
      <c r="F60" s="84">
        <f t="shared" si="5"/>
        <v>0.012562266308528273</v>
      </c>
      <c r="G60" s="84">
        <f t="shared" si="6"/>
        <v>0.045174537987679675</v>
      </c>
      <c r="H60" s="63">
        <f t="shared" si="7"/>
        <v>924</v>
      </c>
      <c r="I60" s="86">
        <f t="shared" si="4"/>
        <v>0.011311330917637842</v>
      </c>
      <c r="J60" s="62">
        <f t="shared" si="8"/>
        <v>164</v>
      </c>
    </row>
    <row r="61" spans="1:10" ht="15">
      <c r="A61" s="104">
        <v>60</v>
      </c>
      <c r="B61" s="105" t="s">
        <v>152</v>
      </c>
      <c r="C61" s="62">
        <v>7356</v>
      </c>
      <c r="D61" s="63">
        <v>7528</v>
      </c>
      <c r="E61" s="62">
        <v>7629</v>
      </c>
      <c r="F61" s="84">
        <f t="shared" si="5"/>
        <v>0.004482997926268229</v>
      </c>
      <c r="G61" s="84">
        <f t="shared" si="6"/>
        <v>0.03711256117455139</v>
      </c>
      <c r="H61" s="63">
        <f t="shared" si="7"/>
        <v>273</v>
      </c>
      <c r="I61" s="86">
        <f t="shared" si="4"/>
        <v>0.003341984134756635</v>
      </c>
      <c r="J61" s="62">
        <f t="shared" si="8"/>
        <v>101</v>
      </c>
    </row>
    <row r="62" spans="1:10" ht="15">
      <c r="A62" s="104">
        <v>61</v>
      </c>
      <c r="B62" s="105" t="s">
        <v>153</v>
      </c>
      <c r="C62" s="62">
        <v>15561</v>
      </c>
      <c r="D62" s="63">
        <v>16000</v>
      </c>
      <c r="E62" s="62">
        <v>16112</v>
      </c>
      <c r="F62" s="84">
        <f t="shared" si="5"/>
        <v>0.009467828363879107</v>
      </c>
      <c r="G62" s="84">
        <f t="shared" si="6"/>
        <v>0.03540903540903541</v>
      </c>
      <c r="H62" s="63">
        <f t="shared" si="7"/>
        <v>551</v>
      </c>
      <c r="I62" s="86">
        <f t="shared" si="4"/>
        <v>0.006745176770149838</v>
      </c>
      <c r="J62" s="62">
        <f t="shared" si="8"/>
        <v>112</v>
      </c>
    </row>
    <row r="63" spans="1:10" ht="15">
      <c r="A63" s="104">
        <v>62</v>
      </c>
      <c r="B63" s="105" t="s">
        <v>154</v>
      </c>
      <c r="C63" s="62">
        <v>1100</v>
      </c>
      <c r="D63" s="63">
        <v>1043</v>
      </c>
      <c r="E63" s="62">
        <v>1095</v>
      </c>
      <c r="F63" s="84">
        <f t="shared" si="5"/>
        <v>0.000643450351194614</v>
      </c>
      <c r="G63" s="84">
        <f t="shared" si="6"/>
        <v>-0.004545454545454545</v>
      </c>
      <c r="H63" s="63">
        <f t="shared" si="7"/>
        <v>-5</v>
      </c>
      <c r="I63" s="86">
        <f t="shared" si="4"/>
        <v>-6.12085006365684E-05</v>
      </c>
      <c r="J63" s="62">
        <f t="shared" si="8"/>
        <v>52</v>
      </c>
    </row>
    <row r="64" spans="1:10" ht="15">
      <c r="A64" s="104">
        <v>63</v>
      </c>
      <c r="B64" s="105" t="s">
        <v>155</v>
      </c>
      <c r="C64" s="62">
        <v>10458</v>
      </c>
      <c r="D64" s="63">
        <v>10997</v>
      </c>
      <c r="E64" s="62">
        <v>11051</v>
      </c>
      <c r="F64" s="84">
        <f t="shared" si="5"/>
        <v>0.006493853726987835</v>
      </c>
      <c r="G64" s="84">
        <f t="shared" si="6"/>
        <v>0.05670300248613502</v>
      </c>
      <c r="H64" s="63">
        <f t="shared" si="7"/>
        <v>593</v>
      </c>
      <c r="I64" s="86">
        <f t="shared" si="4"/>
        <v>0.007259328175497013</v>
      </c>
      <c r="J64" s="62">
        <f t="shared" si="8"/>
        <v>54</v>
      </c>
    </row>
    <row r="65" spans="1:10" ht="15">
      <c r="A65" s="104">
        <v>64</v>
      </c>
      <c r="B65" s="105" t="s">
        <v>156</v>
      </c>
      <c r="C65" s="62">
        <v>7791</v>
      </c>
      <c r="D65" s="63">
        <v>7981</v>
      </c>
      <c r="E65" s="62">
        <v>8054</v>
      </c>
      <c r="F65" s="84">
        <f t="shared" si="5"/>
        <v>0.004732738930156549</v>
      </c>
      <c r="G65" s="84">
        <f t="shared" si="6"/>
        <v>0.0337568989860095</v>
      </c>
      <c r="H65" s="63">
        <f t="shared" si="7"/>
        <v>263</v>
      </c>
      <c r="I65" s="86">
        <f t="shared" si="4"/>
        <v>0.003219567133483498</v>
      </c>
      <c r="J65" s="62">
        <f t="shared" si="8"/>
        <v>73</v>
      </c>
    </row>
    <row r="66" spans="1:10" ht="15">
      <c r="A66" s="104">
        <v>65</v>
      </c>
      <c r="B66" s="105" t="s">
        <v>157</v>
      </c>
      <c r="C66" s="62">
        <v>6157</v>
      </c>
      <c r="D66" s="63">
        <v>6567</v>
      </c>
      <c r="E66" s="62">
        <v>6697</v>
      </c>
      <c r="F66" s="84">
        <f aca="true" t="shared" si="9" ref="F66:F83">E66/$E$83</f>
        <v>0.0039353305953884294</v>
      </c>
      <c r="G66" s="84">
        <f aca="true" t="shared" si="10" ref="G66:G83">(E66-C66)/C66</f>
        <v>0.08770505116127984</v>
      </c>
      <c r="H66" s="63">
        <f aca="true" t="shared" si="11" ref="H66:H83">E66-C66</f>
        <v>540</v>
      </c>
      <c r="I66" s="86">
        <f t="shared" si="4"/>
        <v>0.006610518068749388</v>
      </c>
      <c r="J66" s="62">
        <f t="shared" si="8"/>
        <v>130</v>
      </c>
    </row>
    <row r="67" spans="1:10" ht="15">
      <c r="A67" s="104">
        <v>66</v>
      </c>
      <c r="B67" s="105" t="s">
        <v>158</v>
      </c>
      <c r="C67" s="62">
        <v>5020</v>
      </c>
      <c r="D67" s="63">
        <v>5165</v>
      </c>
      <c r="E67" s="62">
        <v>5270</v>
      </c>
      <c r="F67" s="84">
        <f t="shared" si="9"/>
        <v>0.0030967884482151747</v>
      </c>
      <c r="G67" s="84">
        <f t="shared" si="10"/>
        <v>0.049800796812749</v>
      </c>
      <c r="H67" s="63">
        <f t="shared" si="11"/>
        <v>250</v>
      </c>
      <c r="I67" s="86">
        <f aca="true" t="shared" si="12" ref="I67:I83">H67/$H$83</f>
        <v>0.0030604250318284204</v>
      </c>
      <c r="J67" s="62">
        <f aca="true" t="shared" si="13" ref="J67:J83">E67-D67</f>
        <v>105</v>
      </c>
    </row>
    <row r="68" spans="1:12" ht="15">
      <c r="A68" s="104">
        <v>67</v>
      </c>
      <c r="B68" s="105" t="s">
        <v>159</v>
      </c>
      <c r="C68" s="62">
        <v>10324</v>
      </c>
      <c r="D68" s="63">
        <v>10592</v>
      </c>
      <c r="E68" s="62">
        <v>10631</v>
      </c>
      <c r="F68" s="84">
        <f t="shared" si="9"/>
        <v>0.006247050852557025</v>
      </c>
      <c r="G68" s="84">
        <f t="shared" si="10"/>
        <v>0.029736536226268886</v>
      </c>
      <c r="H68" s="63">
        <f t="shared" si="11"/>
        <v>307</v>
      </c>
      <c r="I68" s="86">
        <f t="shared" si="12"/>
        <v>0.0037582019390853</v>
      </c>
      <c r="J68" s="62">
        <f t="shared" si="13"/>
        <v>39</v>
      </c>
      <c r="K68" s="35"/>
      <c r="L68" s="35"/>
    </row>
    <row r="69" spans="1:10" ht="15">
      <c r="A69" s="104">
        <v>68</v>
      </c>
      <c r="B69" s="105" t="s">
        <v>160</v>
      </c>
      <c r="C69" s="62">
        <v>5533</v>
      </c>
      <c r="D69" s="63">
        <v>5811</v>
      </c>
      <c r="E69" s="62">
        <v>6001</v>
      </c>
      <c r="F69" s="84">
        <f t="shared" si="9"/>
        <v>0.003526342974903086</v>
      </c>
      <c r="G69" s="84">
        <f t="shared" si="10"/>
        <v>0.08458340863907464</v>
      </c>
      <c r="H69" s="63">
        <f t="shared" si="11"/>
        <v>468</v>
      </c>
      <c r="I69" s="86">
        <f t="shared" si="12"/>
        <v>0.005729115659582803</v>
      </c>
      <c r="J69" s="62">
        <f t="shared" si="13"/>
        <v>190</v>
      </c>
    </row>
    <row r="70" spans="1:10" ht="15">
      <c r="A70" s="104">
        <v>69</v>
      </c>
      <c r="B70" s="105" t="s">
        <v>161</v>
      </c>
      <c r="C70" s="62">
        <v>1039</v>
      </c>
      <c r="D70" s="63">
        <v>1010</v>
      </c>
      <c r="E70" s="62">
        <v>1063</v>
      </c>
      <c r="F70" s="84">
        <f t="shared" si="9"/>
        <v>0.0006246463226665523</v>
      </c>
      <c r="G70" s="84">
        <f t="shared" si="10"/>
        <v>0.023099133782483156</v>
      </c>
      <c r="H70" s="63">
        <f t="shared" si="11"/>
        <v>24</v>
      </c>
      <c r="I70" s="86">
        <f t="shared" si="12"/>
        <v>0.00029380080305552837</v>
      </c>
      <c r="J70" s="62">
        <f t="shared" si="13"/>
        <v>53</v>
      </c>
    </row>
    <row r="71" spans="1:10" ht="15">
      <c r="A71" s="104">
        <v>70</v>
      </c>
      <c r="B71" s="105" t="s">
        <v>162</v>
      </c>
      <c r="C71" s="62">
        <v>3692</v>
      </c>
      <c r="D71" s="63">
        <v>3863</v>
      </c>
      <c r="E71" s="62">
        <v>3959</v>
      </c>
      <c r="F71" s="84">
        <f t="shared" si="9"/>
        <v>0.0023264109044561433</v>
      </c>
      <c r="G71" s="84">
        <f t="shared" si="10"/>
        <v>0.07231852654387866</v>
      </c>
      <c r="H71" s="63">
        <f t="shared" si="11"/>
        <v>267</v>
      </c>
      <c r="I71" s="86">
        <f t="shared" si="12"/>
        <v>0.003268533933992753</v>
      </c>
      <c r="J71" s="62">
        <f t="shared" si="13"/>
        <v>96</v>
      </c>
    </row>
    <row r="72" spans="1:10" ht="15">
      <c r="A72" s="104">
        <v>71</v>
      </c>
      <c r="B72" s="105" t="s">
        <v>163</v>
      </c>
      <c r="C72" s="62">
        <v>4209</v>
      </c>
      <c r="D72" s="63">
        <v>4459</v>
      </c>
      <c r="E72" s="62">
        <v>4520</v>
      </c>
      <c r="F72" s="84">
        <f t="shared" si="9"/>
        <v>0.0026560690295887265</v>
      </c>
      <c r="G72" s="84">
        <f t="shared" si="10"/>
        <v>0.07388928486576384</v>
      </c>
      <c r="H72" s="63">
        <f t="shared" si="11"/>
        <v>311</v>
      </c>
      <c r="I72" s="86">
        <f t="shared" si="12"/>
        <v>0.003807168739594555</v>
      </c>
      <c r="J72" s="62">
        <f t="shared" si="13"/>
        <v>61</v>
      </c>
    </row>
    <row r="73" spans="1:10" ht="15">
      <c r="A73" s="104">
        <v>72</v>
      </c>
      <c r="B73" s="105" t="s">
        <v>164</v>
      </c>
      <c r="C73" s="62">
        <v>3352</v>
      </c>
      <c r="D73" s="63">
        <v>3390</v>
      </c>
      <c r="E73" s="62">
        <v>3471</v>
      </c>
      <c r="F73" s="84">
        <f t="shared" si="9"/>
        <v>0.0020396494694032014</v>
      </c>
      <c r="G73" s="84">
        <f t="shared" si="10"/>
        <v>0.035501193317422436</v>
      </c>
      <c r="H73" s="63">
        <f t="shared" si="11"/>
        <v>119</v>
      </c>
      <c r="I73" s="86">
        <f t="shared" si="12"/>
        <v>0.001456762315150328</v>
      </c>
      <c r="J73" s="62">
        <f t="shared" si="13"/>
        <v>81</v>
      </c>
    </row>
    <row r="74" spans="1:10" ht="15">
      <c r="A74" s="104">
        <v>73</v>
      </c>
      <c r="B74" s="105" t="s">
        <v>165</v>
      </c>
      <c r="C74" s="62">
        <v>1872</v>
      </c>
      <c r="D74" s="63">
        <v>1973</v>
      </c>
      <c r="E74" s="62">
        <v>2017</v>
      </c>
      <c r="F74" s="84">
        <f t="shared" si="9"/>
        <v>0.001185241423159394</v>
      </c>
      <c r="G74" s="84">
        <f t="shared" si="10"/>
        <v>0.07745726495726496</v>
      </c>
      <c r="H74" s="63">
        <f t="shared" si="11"/>
        <v>145</v>
      </c>
      <c r="I74" s="86">
        <f t="shared" si="12"/>
        <v>0.0017750465184604837</v>
      </c>
      <c r="J74" s="62">
        <f t="shared" si="13"/>
        <v>44</v>
      </c>
    </row>
    <row r="75" spans="1:10" ht="15">
      <c r="A75" s="104">
        <v>74</v>
      </c>
      <c r="B75" s="105" t="s">
        <v>166</v>
      </c>
      <c r="C75" s="62">
        <v>3702</v>
      </c>
      <c r="D75" s="63">
        <v>3863</v>
      </c>
      <c r="E75" s="62">
        <v>3933</v>
      </c>
      <c r="F75" s="84">
        <f t="shared" si="9"/>
        <v>0.002311132631277093</v>
      </c>
      <c r="G75" s="84">
        <f t="shared" si="10"/>
        <v>0.06239870340356564</v>
      </c>
      <c r="H75" s="63">
        <f t="shared" si="11"/>
        <v>231</v>
      </c>
      <c r="I75" s="86">
        <f t="shared" si="12"/>
        <v>0.0028278327294094605</v>
      </c>
      <c r="J75" s="62">
        <f t="shared" si="13"/>
        <v>70</v>
      </c>
    </row>
    <row r="76" spans="1:10" ht="15">
      <c r="A76" s="104">
        <v>75</v>
      </c>
      <c r="B76" s="105" t="s">
        <v>167</v>
      </c>
      <c r="C76" s="62">
        <v>1015</v>
      </c>
      <c r="D76" s="63">
        <v>1057</v>
      </c>
      <c r="E76" s="62">
        <v>1091</v>
      </c>
      <c r="F76" s="84">
        <f t="shared" si="9"/>
        <v>0.0006410998476286063</v>
      </c>
      <c r="G76" s="84">
        <f t="shared" si="10"/>
        <v>0.0748768472906404</v>
      </c>
      <c r="H76" s="63">
        <f t="shared" si="11"/>
        <v>76</v>
      </c>
      <c r="I76" s="86">
        <f t="shared" si="12"/>
        <v>0.0009303692096758397</v>
      </c>
      <c r="J76" s="62">
        <f t="shared" si="13"/>
        <v>34</v>
      </c>
    </row>
    <row r="77" spans="1:10" ht="15">
      <c r="A77" s="104">
        <v>76</v>
      </c>
      <c r="B77" s="105" t="s">
        <v>168</v>
      </c>
      <c r="C77" s="62">
        <v>1539</v>
      </c>
      <c r="D77" s="63">
        <v>1690</v>
      </c>
      <c r="E77" s="62">
        <v>1715</v>
      </c>
      <c r="F77" s="84">
        <f t="shared" si="9"/>
        <v>0.001007778403925811</v>
      </c>
      <c r="G77" s="84">
        <f t="shared" si="10"/>
        <v>0.11435997400909681</v>
      </c>
      <c r="H77" s="63">
        <f t="shared" si="11"/>
        <v>176</v>
      </c>
      <c r="I77" s="86">
        <f t="shared" si="12"/>
        <v>0.002154539222407208</v>
      </c>
      <c r="J77" s="62">
        <f t="shared" si="13"/>
        <v>25</v>
      </c>
    </row>
    <row r="78" spans="1:10" ht="15">
      <c r="A78" s="104">
        <v>77</v>
      </c>
      <c r="B78" s="105" t="s">
        <v>169</v>
      </c>
      <c r="C78" s="62">
        <v>5776</v>
      </c>
      <c r="D78" s="63">
        <v>6179</v>
      </c>
      <c r="E78" s="62">
        <v>6266</v>
      </c>
      <c r="F78" s="84">
        <f t="shared" si="9"/>
        <v>0.0036820638361510973</v>
      </c>
      <c r="G78" s="84">
        <f t="shared" si="10"/>
        <v>0.08483379501385041</v>
      </c>
      <c r="H78" s="63">
        <f t="shared" si="11"/>
        <v>490</v>
      </c>
      <c r="I78" s="86">
        <f t="shared" si="12"/>
        <v>0.005998433062383704</v>
      </c>
      <c r="J78" s="62">
        <f t="shared" si="13"/>
        <v>87</v>
      </c>
    </row>
    <row r="79" spans="1:10" ht="15">
      <c r="A79" s="104">
        <v>78</v>
      </c>
      <c r="B79" s="105" t="s">
        <v>170</v>
      </c>
      <c r="C79" s="62">
        <v>4829</v>
      </c>
      <c r="D79" s="63">
        <v>4994</v>
      </c>
      <c r="E79" s="62">
        <v>5057</v>
      </c>
      <c r="F79" s="84">
        <f t="shared" si="9"/>
        <v>0.002971624133325263</v>
      </c>
      <c r="G79" s="84">
        <f t="shared" si="10"/>
        <v>0.047214744253468624</v>
      </c>
      <c r="H79" s="63">
        <f t="shared" si="11"/>
        <v>228</v>
      </c>
      <c r="I79" s="86">
        <f t="shared" si="12"/>
        <v>0.0027911076290275194</v>
      </c>
      <c r="J79" s="62">
        <f t="shared" si="13"/>
        <v>63</v>
      </c>
    </row>
    <row r="80" spans="1:10" ht="15">
      <c r="A80" s="104">
        <v>79</v>
      </c>
      <c r="B80" s="105" t="s">
        <v>171</v>
      </c>
      <c r="C80" s="62">
        <v>1402</v>
      </c>
      <c r="D80" s="63">
        <v>1521</v>
      </c>
      <c r="E80" s="62">
        <v>1542</v>
      </c>
      <c r="F80" s="84">
        <f t="shared" si="9"/>
        <v>0.000906119124695977</v>
      </c>
      <c r="G80" s="84">
        <f t="shared" si="10"/>
        <v>0.09985734664764621</v>
      </c>
      <c r="H80" s="63">
        <f t="shared" si="11"/>
        <v>140</v>
      </c>
      <c r="I80" s="86">
        <f t="shared" si="12"/>
        <v>0.0017138380178239154</v>
      </c>
      <c r="J80" s="62">
        <f t="shared" si="13"/>
        <v>21</v>
      </c>
    </row>
    <row r="81" spans="1:10" ht="15">
      <c r="A81" s="104">
        <v>80</v>
      </c>
      <c r="B81" s="105" t="s">
        <v>172</v>
      </c>
      <c r="C81" s="62">
        <v>5789</v>
      </c>
      <c r="D81" s="63">
        <v>5893</v>
      </c>
      <c r="E81" s="62">
        <v>5927</v>
      </c>
      <c r="F81" s="84">
        <f t="shared" si="9"/>
        <v>0.003482858658931943</v>
      </c>
      <c r="G81" s="84">
        <f t="shared" si="10"/>
        <v>0.02383831404387632</v>
      </c>
      <c r="H81" s="63">
        <f t="shared" si="11"/>
        <v>138</v>
      </c>
      <c r="I81" s="86">
        <f t="shared" si="12"/>
        <v>0.001689354617569288</v>
      </c>
      <c r="J81" s="62">
        <f t="shared" si="13"/>
        <v>34</v>
      </c>
    </row>
    <row r="82" spans="1:10" ht="15" thickBot="1">
      <c r="A82" s="104">
        <v>81</v>
      </c>
      <c r="B82" s="105" t="s">
        <v>173</v>
      </c>
      <c r="C82" s="62">
        <v>6480</v>
      </c>
      <c r="D82" s="63">
        <v>6847</v>
      </c>
      <c r="E82" s="62">
        <v>6963</v>
      </c>
      <c r="F82" s="84">
        <f t="shared" si="9"/>
        <v>0.004091639082527943</v>
      </c>
      <c r="G82" s="84">
        <f t="shared" si="10"/>
        <v>0.07453703703703704</v>
      </c>
      <c r="H82" s="63">
        <f t="shared" si="11"/>
        <v>483</v>
      </c>
      <c r="I82" s="86">
        <f t="shared" si="12"/>
        <v>0.005912741161492508</v>
      </c>
      <c r="J82" s="62">
        <f t="shared" si="13"/>
        <v>116</v>
      </c>
    </row>
    <row r="83" spans="1:14" s="12" customFormat="1" ht="15" thickBot="1">
      <c r="A83" s="99" t="s">
        <v>174</v>
      </c>
      <c r="B83" s="100"/>
      <c r="C83" s="101">
        <v>1620075</v>
      </c>
      <c r="D83" s="120">
        <v>1686334</v>
      </c>
      <c r="E83" s="101">
        <v>1701763</v>
      </c>
      <c r="F83" s="91">
        <f t="shared" si="9"/>
        <v>1</v>
      </c>
      <c r="G83" s="91">
        <f t="shared" si="10"/>
        <v>0.05042235698964554</v>
      </c>
      <c r="H83" s="90">
        <f t="shared" si="11"/>
        <v>81688</v>
      </c>
      <c r="I83" s="92">
        <f t="shared" si="12"/>
        <v>1</v>
      </c>
      <c r="J83" s="89">
        <f t="shared" si="13"/>
        <v>15429</v>
      </c>
      <c r="K83" s="10"/>
      <c r="L83" s="10"/>
      <c r="M83" s="35"/>
      <c r="N83" s="35"/>
    </row>
    <row r="84" spans="4:9" ht="15">
      <c r="D84" s="9"/>
      <c r="E84" s="9"/>
      <c r="F84" s="15"/>
      <c r="I84" s="17"/>
    </row>
    <row r="85" spans="4:9" ht="15">
      <c r="D85" s="9"/>
      <c r="E85" s="9"/>
      <c r="I85" s="17"/>
    </row>
    <row r="86" spans="4:9" ht="15">
      <c r="D86" s="9"/>
      <c r="E86" s="9"/>
      <c r="I86" s="17"/>
    </row>
    <row r="87" spans="4:9" ht="15">
      <c r="D87" s="9"/>
      <c r="E87" s="9"/>
      <c r="I87" s="17"/>
    </row>
    <row r="88" spans="4:9" ht="15">
      <c r="D88" s="9"/>
      <c r="E88" s="9"/>
      <c r="I88" s="17"/>
    </row>
    <row r="89" spans="4:9" ht="15">
      <c r="D89" s="9"/>
      <c r="E89" s="9"/>
      <c r="I89" s="17"/>
    </row>
    <row r="90" spans="4:5" ht="15">
      <c r="D90" s="9"/>
      <c r="E90" s="9"/>
    </row>
    <row r="91" spans="4:5" ht="15">
      <c r="D91" s="9"/>
      <c r="E91" s="9"/>
    </row>
    <row r="92" spans="4:5" ht="15">
      <c r="D92" s="9"/>
      <c r="E92" s="9"/>
    </row>
    <row r="93" spans="4:5" ht="15">
      <c r="D93" s="9"/>
      <c r="E93" s="9"/>
    </row>
    <row r="94" spans="4:5" ht="15">
      <c r="D94" s="9"/>
      <c r="E94" s="9"/>
    </row>
    <row r="95" spans="4:5" ht="15">
      <c r="D95" s="9"/>
      <c r="E95" s="9"/>
    </row>
    <row r="96" spans="4:5" ht="15">
      <c r="D96" s="9"/>
      <c r="E96" s="9"/>
    </row>
    <row r="97" spans="4:5" ht="15">
      <c r="D97" s="9"/>
      <c r="E97" s="9"/>
    </row>
    <row r="98" spans="4:5" ht="15">
      <c r="D98" s="9"/>
      <c r="E98" s="9"/>
    </row>
    <row r="99" spans="4:5" ht="15">
      <c r="D99" s="9"/>
      <c r="E99" s="9"/>
    </row>
    <row r="100" spans="4:5" ht="15">
      <c r="D100" s="9"/>
      <c r="E100" s="9"/>
    </row>
    <row r="101" spans="4:6" ht="15">
      <c r="D101" s="9"/>
      <c r="E101" s="9"/>
      <c r="F101" s="14"/>
    </row>
    <row r="102" spans="4:5" ht="15">
      <c r="D102" s="9"/>
      <c r="E102" s="9"/>
    </row>
    <row r="103" spans="4:5" ht="15">
      <c r="D103" s="9"/>
      <c r="E103" s="9"/>
    </row>
    <row r="104" spans="4:5" ht="15">
      <c r="D104" s="9"/>
      <c r="E104" s="9"/>
    </row>
    <row r="105" spans="4:5" ht="15">
      <c r="D105" s="9"/>
      <c r="E105" s="9"/>
    </row>
    <row r="106" spans="4:5" ht="15">
      <c r="D106" s="9"/>
      <c r="E106" s="9"/>
    </row>
    <row r="107" spans="4:5" ht="15">
      <c r="D107" s="9"/>
      <c r="E107" s="9"/>
    </row>
    <row r="108" spans="4:5" ht="15">
      <c r="D108" s="9"/>
      <c r="E108" s="9"/>
    </row>
    <row r="109" spans="4:5" ht="15">
      <c r="D109" s="9"/>
      <c r="E109" s="9"/>
    </row>
    <row r="110" spans="4:5" ht="15">
      <c r="D110" s="9"/>
      <c r="E110" s="9"/>
    </row>
    <row r="111" spans="4:5" ht="15">
      <c r="D111" s="9"/>
      <c r="E111" s="9"/>
    </row>
    <row r="112" spans="4:5" ht="15">
      <c r="D112" s="9"/>
      <c r="E112" s="9"/>
    </row>
    <row r="113" spans="4:5" ht="15">
      <c r="D113" s="9"/>
      <c r="E113" s="9"/>
    </row>
    <row r="114" spans="4:5" ht="15">
      <c r="D114" s="9"/>
      <c r="E114" s="9"/>
    </row>
    <row r="115" spans="4:5" ht="15">
      <c r="D115" s="9"/>
      <c r="E115" s="9"/>
    </row>
    <row r="116" spans="4:5" ht="15">
      <c r="D116" s="9"/>
      <c r="E116" s="9"/>
    </row>
    <row r="117" spans="4:5" ht="15">
      <c r="D117" s="9"/>
      <c r="E117" s="9"/>
    </row>
    <row r="118" spans="4:5" ht="15">
      <c r="D118" s="9"/>
      <c r="E118" s="9"/>
    </row>
    <row r="119" spans="4:5" ht="15">
      <c r="D119" s="9"/>
      <c r="E119" s="9"/>
    </row>
    <row r="120" spans="4:5" ht="15">
      <c r="D120" s="9"/>
      <c r="E120" s="9"/>
    </row>
    <row r="121" spans="4:5" ht="15">
      <c r="D121" s="9"/>
      <c r="E121" s="9"/>
    </row>
    <row r="122" spans="4:5" ht="15">
      <c r="D122" s="9"/>
      <c r="E122" s="9"/>
    </row>
    <row r="123" spans="4:5" ht="15">
      <c r="D123" s="9"/>
      <c r="E123" s="9"/>
    </row>
    <row r="124" spans="4:5" ht="15">
      <c r="D124" s="9"/>
      <c r="E124" s="9"/>
    </row>
    <row r="125" spans="4:5" ht="15">
      <c r="D125" s="9"/>
      <c r="E125" s="9"/>
    </row>
    <row r="126" spans="4:5" ht="15">
      <c r="D126" s="9"/>
      <c r="E126" s="9"/>
    </row>
    <row r="127" spans="4:5" ht="15">
      <c r="D127" s="9"/>
      <c r="E127" s="9"/>
    </row>
    <row r="128" spans="4:5" ht="15">
      <c r="D128" s="9"/>
      <c r="E128" s="9"/>
    </row>
    <row r="129" spans="4:5" ht="15">
      <c r="D129" s="9"/>
      <c r="E129" s="9"/>
    </row>
    <row r="130" spans="4:5" ht="15">
      <c r="D130" s="9"/>
      <c r="E130" s="9"/>
    </row>
    <row r="131" spans="4:5" ht="15">
      <c r="D131" s="9"/>
      <c r="E131" s="9"/>
    </row>
    <row r="132" spans="4:5" ht="15">
      <c r="D132" s="9"/>
      <c r="E132" s="9"/>
    </row>
    <row r="133" spans="4:5" ht="15">
      <c r="D133" s="9"/>
      <c r="E133" s="9"/>
    </row>
    <row r="134" spans="4:5" ht="15">
      <c r="D134" s="9"/>
      <c r="E134" s="9"/>
    </row>
    <row r="135" spans="4:5" ht="15">
      <c r="D135" s="9"/>
      <c r="E135" s="9"/>
    </row>
    <row r="136" spans="4:5" ht="15">
      <c r="D136" s="9"/>
      <c r="E136" s="9"/>
    </row>
    <row r="137" spans="4:5" ht="15">
      <c r="D137" s="9"/>
      <c r="E137" s="9"/>
    </row>
    <row r="138" spans="4:5" ht="15">
      <c r="D138" s="9"/>
      <c r="E138" s="9"/>
    </row>
    <row r="139" spans="4:5" ht="15">
      <c r="D139" s="9"/>
      <c r="E139" s="9"/>
    </row>
    <row r="140" spans="4:5" ht="15">
      <c r="D140" s="9"/>
      <c r="E140" s="9"/>
    </row>
    <row r="141" spans="4:5" ht="15">
      <c r="D141" s="9"/>
      <c r="E141" s="9"/>
    </row>
    <row r="142" spans="4:5" ht="15">
      <c r="D142" s="9"/>
      <c r="E142" s="9"/>
    </row>
    <row r="143" spans="4:5" ht="15">
      <c r="D143" s="20"/>
      <c r="E143" s="20"/>
    </row>
  </sheetData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Merve</cp:lastModifiedBy>
  <dcterms:created xsi:type="dcterms:W3CDTF">2011-08-11T09:01:00Z</dcterms:created>
  <dcterms:modified xsi:type="dcterms:W3CDTF">2015-07-14T15:10:19Z</dcterms:modified>
  <cp:category/>
  <cp:version/>
  <cp:contentType/>
  <cp:contentStatus/>
</cp:coreProperties>
</file>