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18740" windowHeight="11020" tabRatio="906" firstSheet="14" activeTab="19"/>
  </bookViews>
  <sheets>
    <sheet name="Endeksler" sheetId="27" r:id="rId1"/>
    <sheet name="4a_Sektör" sheetId="2" r:id="rId2"/>
    <sheet name="4a_İmalat_Sektör" sheetId="21" r:id="rId3"/>
    <sheet name="4a_İşyeri_Sektör" sheetId="17" r:id="rId4"/>
    <sheet name="4a_İl" sheetId="3" r:id="rId5"/>
    <sheet name="4b_Esnaf_İl" sheetId="24" r:id="rId6"/>
    <sheet name="4b_Tarım_İl" sheetId="25" r:id="rId7"/>
    <sheet name="4c_Kamu_İl " sheetId="26" r:id="rId8"/>
    <sheet name="4a_İşyeri_İl" sheetId="18" r:id="rId9"/>
    <sheet name="4a_Kadın_Sektör" sheetId="5" r:id="rId10"/>
    <sheet name="4a_Kadın_İmalat_Sektör" sheetId="23" r:id="rId11"/>
    <sheet name="4a_Kadın_İl" sheetId="30" r:id="rId12"/>
    <sheet name="İşsizlikSigortası_Başvuru" sheetId="8" r:id="rId13"/>
    <sheet name="İşsizlikSigortası_Ödeme" sheetId="9" r:id="rId14"/>
    <sheet name="Ortalama_Günlük_Kazanç_Sektör" sheetId="28" r:id="rId15"/>
    <sheet name="Ortalama_Günlük_Kazanç_İl" sheetId="29" r:id="rId16"/>
    <sheet name="KOBİ_İşyeri_İl" sheetId="31" r:id="rId17"/>
    <sheet name="KOBİ_İşyeri_Sektör" sheetId="32" r:id="rId18"/>
    <sheet name="KOBİ_Sigortalı_İl" sheetId="33" r:id="rId19"/>
    <sheet name="KOBİ_Sigortalı_Sektör" sheetId="34" r:id="rId20"/>
  </sheets>
  <externalReferences>
    <externalReference r:id="rId23"/>
  </externalReferences>
  <definedNames/>
  <calcPr calcId="145621"/>
  <extLst/>
</workbook>
</file>

<file path=xl/sharedStrings.xml><?xml version="1.0" encoding="utf-8"?>
<sst xmlns="http://schemas.openxmlformats.org/spreadsheetml/2006/main" count="1611" uniqueCount="334">
  <si>
    <t>Aylar</t>
  </si>
  <si>
    <t>FAALİYET KODU</t>
  </si>
  <si>
    <t xml:space="preserve">BİTKİSEL VE HAYVANSAL ÜRETİM        </t>
  </si>
  <si>
    <t xml:space="preserve">ORMANCILIK VE TOMRUKÇULUK           </t>
  </si>
  <si>
    <t xml:space="preserve">BALIKÇILIK VE SU ÜRÜNLERİ YETİŞ.    </t>
  </si>
  <si>
    <t xml:space="preserve">KÖMÜR VE LİNYİT ÇIKARTILMASI        </t>
  </si>
  <si>
    <t xml:space="preserve">HAM PETROL VE DOĞALGAZ ÇIKARIMI     </t>
  </si>
  <si>
    <t xml:space="preserve">METAL CEVHERİ MADENCİLİĞİ           </t>
  </si>
  <si>
    <t xml:space="preserve">MADENCİLİĞİ DESTEKLEYİCİ HİZMET     </t>
  </si>
  <si>
    <t xml:space="preserve">GIDA ÜRÜNLERİ İMALATI               </t>
  </si>
  <si>
    <t xml:space="preserve">İÇECEK İMALATI                      </t>
  </si>
  <si>
    <t xml:space="preserve">TÜTÜN ÜRÜNLERİ İMALATI              </t>
  </si>
  <si>
    <t xml:space="preserve">TEKSTİL ÜRÜNLERİ İMALATI            </t>
  </si>
  <si>
    <t xml:space="preserve">GİYİM EŞYALARI İMALATI              </t>
  </si>
  <si>
    <t xml:space="preserve">DERİ VE İLGİLİ ÜRÜNLER İMALATI      </t>
  </si>
  <si>
    <t xml:space="preserve">AĞAÇ,AĞAÇ ÜRÜNLERİ VE MANTAR ÜR.   </t>
  </si>
  <si>
    <t xml:space="preserve">KAĞIT VE KAĞIT ÜRÜNLERİ İMALATI     </t>
  </si>
  <si>
    <t>KAYITLI MEDYANIN BASILMASI VE ÇOĞ.</t>
  </si>
  <si>
    <t xml:space="preserve">KOK KÖMÜRÜ VE PETROL ÜRÜNLERİ İM. </t>
  </si>
  <si>
    <t xml:space="preserve">KİMYASAL ÜRÜNLERİ İMALATI           </t>
  </si>
  <si>
    <t xml:space="preserve">ECZACILIK VE ECZ.İLİŞKİN MALZ.İMAL. </t>
  </si>
  <si>
    <t xml:space="preserve">KAUÇUK VE PLASTİK ÜRÜNLER İMALATI   </t>
  </si>
  <si>
    <t xml:space="preserve">METALİK OLMAYAN ÜRÜNLER İMALATI     </t>
  </si>
  <si>
    <t xml:space="preserve">ANA METAL SANAYİ                    </t>
  </si>
  <si>
    <t>FABRİK.METAL ÜRÜNLERİ(MAK.TEC.HAR)</t>
  </si>
  <si>
    <t>BİLGİSAYAR, ELEKRONİK VE OPTİK ÜR.</t>
  </si>
  <si>
    <t xml:space="preserve">ELEKTRİKLİ TECHİZAT İMALATI         </t>
  </si>
  <si>
    <t xml:space="preserve">MAKİNE VE EKİPMAN İMALATI           </t>
  </si>
  <si>
    <t xml:space="preserve">MOTORLU KARA TAŞITI VE RÖMORK İM. </t>
  </si>
  <si>
    <t xml:space="preserve">DİĞER ULAŞIM ARAÇLARI İMALATI       </t>
  </si>
  <si>
    <t xml:space="preserve">MOBİLYA İMALATI                     </t>
  </si>
  <si>
    <t xml:space="preserve">DİĞER İMALATLAR                     </t>
  </si>
  <si>
    <t xml:space="preserve">MAKİNE VE EKİPMAN.KURULUMU VE ONAR. </t>
  </si>
  <si>
    <t>ELK.GAZ,BUHAR VE HAVA.SİS.ÜRET.DAĞT.</t>
  </si>
  <si>
    <t>SUYUN TOPLANMASI ARITILMASI VE DAĞT.</t>
  </si>
  <si>
    <t xml:space="preserve">KANALİZASYON                        </t>
  </si>
  <si>
    <t xml:space="preserve">ATIK MADDELERİN DEĞERLENDİRİLMESİ   </t>
  </si>
  <si>
    <t xml:space="preserve">İYİLEŞTİRME VE DİĞER ATIK YÖN.HİZ.  </t>
  </si>
  <si>
    <t xml:space="preserve">BİNA İNŞAATI                        </t>
  </si>
  <si>
    <t xml:space="preserve">BİNA DIŞI YAPILARIN İNŞAATI         </t>
  </si>
  <si>
    <t xml:space="preserve">ÖZEL İNŞAAT FAALİYETLERİ            </t>
  </si>
  <si>
    <t>TOPTAN VE PER.TİC.VE MOT.TAŞIT.ON..</t>
  </si>
  <si>
    <t xml:space="preserve">TOPTAN TİC.(MOT.TAŞIT.ONAR.HARİÇ)   </t>
  </si>
  <si>
    <t>PERAKENDE TİC.(MOT.TAŞIT.ONAR.HARİÇ)</t>
  </si>
  <si>
    <t xml:space="preserve">KARA TAŞIMA.VE BORU HATTI TAŞI.   </t>
  </si>
  <si>
    <t xml:space="preserve">SU YOLU TAŞIMACILIĞI                </t>
  </si>
  <si>
    <t xml:space="preserve">HAVAYOLU TAŞIMACILIĞI               </t>
  </si>
  <si>
    <t>TAŞIMA.İÇİN DEPOLAMA VE DESTEK.FA.</t>
  </si>
  <si>
    <t xml:space="preserve">POSTA VE KURYE FAALİYETLERİ         </t>
  </si>
  <si>
    <t xml:space="preserve">KONAKLAMA                           </t>
  </si>
  <si>
    <t xml:space="preserve">YİYECEK VE İÇECEK HİZMETİ FAAL.     </t>
  </si>
  <si>
    <t xml:space="preserve">YAYIMCILIK FAALİYETLERİ             </t>
  </si>
  <si>
    <t>SİNEMA FİLMİ VE SES KAYDI YAYIMCILI.</t>
  </si>
  <si>
    <t xml:space="preserve">PROGRAMCILIK VE YAYINCILIK FAAL.    </t>
  </si>
  <si>
    <t xml:space="preserve">TELEKOMİNİKASYON                    </t>
  </si>
  <si>
    <t xml:space="preserve">BİLGİSAYAR PROGRAMLAMA VE DANIŞ.    </t>
  </si>
  <si>
    <t xml:space="preserve">BİLGİ HİZMET FAALİYETLERİ           </t>
  </si>
  <si>
    <t xml:space="preserve">FİNANSAL HİZMET.(SİG.VE EMEK.HAR.) </t>
  </si>
  <si>
    <t>SİGORTA REAS.EMEK.FONL(ZOR.S.G.HARİÇ)</t>
  </si>
  <si>
    <t xml:space="preserve">FİNANS.VE SİG.HİZ.İÇİN YARD.FAAL.   </t>
  </si>
  <si>
    <t xml:space="preserve">GAYRİMENKUL FAALİYETLERİ            </t>
  </si>
  <si>
    <t xml:space="preserve">HUKUKİ VE MUHASEBE FAALİYETLERİ     </t>
  </si>
  <si>
    <t xml:space="preserve">İDARİ DANIŞMANLIK FAALİYETLERİ      </t>
  </si>
  <si>
    <t xml:space="preserve">MİMARLIK VE MÜHENDİSLİK FAALİYETİ   </t>
  </si>
  <si>
    <t xml:space="preserve">BİLİMSEL ARAŞTIRMA VE GELİŞ.FAAL.   </t>
  </si>
  <si>
    <t xml:space="preserve">REKLAMCILIK VE PAZAR ARAŞTIRMASI    </t>
  </si>
  <si>
    <t xml:space="preserve">DİĞER MESLEKİ,BİLİM.VE TEK.FAAL.    </t>
  </si>
  <si>
    <t xml:space="preserve">VETERİNERLİK HİZMETLERİ             </t>
  </si>
  <si>
    <t xml:space="preserve">KİRALAMA VE LEASING FAALİYETLERİ    </t>
  </si>
  <si>
    <t xml:space="preserve">İSTİHDAM FAALİYETLERİ               </t>
  </si>
  <si>
    <t xml:space="preserve">SEYAHAT ACENTESİ,TUR OPER.REZ.HİZ   </t>
  </si>
  <si>
    <t xml:space="preserve">GÜVENLİK VE SORUŞTURMA FA.    </t>
  </si>
  <si>
    <t xml:space="preserve">BİNA VE ÇEVRE DÜZENLEME FA.   </t>
  </si>
  <si>
    <t xml:space="preserve">BÜRO YÖNETİMİ,BÜRO DESTEĞİ FAAL.    </t>
  </si>
  <si>
    <t xml:space="preserve">KAMU YÖN.VE SAVUNMA,ZOR.SOS.GÜV.    </t>
  </si>
  <si>
    <t xml:space="preserve">EĞİTİM                              </t>
  </si>
  <si>
    <t xml:space="preserve">İNSAN SAĞLIĞI HİZMETLERİ            </t>
  </si>
  <si>
    <t xml:space="preserve">YATILI BAKIM FAALİYETLERİ           </t>
  </si>
  <si>
    <t xml:space="preserve">SOSYAL HİZMETLER                    </t>
  </si>
  <si>
    <t xml:space="preserve">YARATICI SANATLAR,EĞLENCE FAAL.     </t>
  </si>
  <si>
    <t xml:space="preserve">KÜTÜPHANE,ARŞİV VE MÜZELER          </t>
  </si>
  <si>
    <t xml:space="preserve">KUMAR VE MÜŞTEREK BAHİS FAAL        </t>
  </si>
  <si>
    <t xml:space="preserve">SPOR, EĞLENCE VE DİNLENCE FAAL.     </t>
  </si>
  <si>
    <t xml:space="preserve">ÜYE OLUNAN KURULUŞ FAALİYETLERİ     </t>
  </si>
  <si>
    <t xml:space="preserve">BİLGİSAYAR VE KİŞİSEL EV EŞYA.ON. </t>
  </si>
  <si>
    <t xml:space="preserve">DİĞER HİZMET FAALİYETLERİ           </t>
  </si>
  <si>
    <t xml:space="preserve">EV İÇİ ÇALIŞANLARIN FAALİYETLERİ    </t>
  </si>
  <si>
    <t xml:space="preserve">HANEHALKLARI TAR.KENDİ İHT.FAAL.    </t>
  </si>
  <si>
    <t xml:space="preserve">ULUSLARARASI ÖRGÜT VE TEMS.FA.    </t>
  </si>
  <si>
    <t>T O P L A M</t>
  </si>
  <si>
    <t>FAALİYET GRUPLARI</t>
  </si>
  <si>
    <t>İL KODU</t>
  </si>
  <si>
    <t xml:space="preserve">ADANA     </t>
  </si>
  <si>
    <t xml:space="preserve">ADIYAMAN  </t>
  </si>
  <si>
    <t xml:space="preserve">AFYONKARAHİSAR   </t>
  </si>
  <si>
    <t xml:space="preserve">AĞRI      </t>
  </si>
  <si>
    <t xml:space="preserve">AMASYA    </t>
  </si>
  <si>
    <t xml:space="preserve">ANKARA    </t>
  </si>
  <si>
    <t xml:space="preserve">ANTALYA   </t>
  </si>
  <si>
    <t xml:space="preserve">ARTVİN    </t>
  </si>
  <si>
    <t xml:space="preserve">AYDIN     </t>
  </si>
  <si>
    <t xml:space="preserve">BALIKESİR </t>
  </si>
  <si>
    <t xml:space="preserve">BİLECİK   </t>
  </si>
  <si>
    <t xml:space="preserve">BİNGÖL    </t>
  </si>
  <si>
    <t xml:space="preserve">BİTLİS    </t>
  </si>
  <si>
    <t xml:space="preserve">BOLU      </t>
  </si>
  <si>
    <t xml:space="preserve">BURDUR    </t>
  </si>
  <si>
    <t xml:space="preserve">BURSA     </t>
  </si>
  <si>
    <t xml:space="preserve">ÇANAKKALE </t>
  </si>
  <si>
    <t xml:space="preserve">ÇANKIRI   </t>
  </si>
  <si>
    <t xml:space="preserve">ÇORUM     </t>
  </si>
  <si>
    <t xml:space="preserve">DENİZLİ   </t>
  </si>
  <si>
    <t>DİYARBAKIR</t>
  </si>
  <si>
    <t xml:space="preserve">EDİRNE    </t>
  </si>
  <si>
    <t xml:space="preserve">ELAZIĞ    </t>
  </si>
  <si>
    <t xml:space="preserve">ERZİNCAN  </t>
  </si>
  <si>
    <t xml:space="preserve">ERZURUM   </t>
  </si>
  <si>
    <t xml:space="preserve">ESKİŞEHİR </t>
  </si>
  <si>
    <t xml:space="preserve">GAZİANTEP </t>
  </si>
  <si>
    <t xml:space="preserve">GİRESUN   </t>
  </si>
  <si>
    <t xml:space="preserve">GÜMÜŞHANE </t>
  </si>
  <si>
    <t xml:space="preserve">HAKKARİ   </t>
  </si>
  <si>
    <t xml:space="preserve">HATAY     </t>
  </si>
  <si>
    <t xml:space="preserve">ISPARTA   </t>
  </si>
  <si>
    <t xml:space="preserve">MERSİN    </t>
  </si>
  <si>
    <t xml:space="preserve">İSTANBUL  </t>
  </si>
  <si>
    <t xml:space="preserve">İZMİR     </t>
  </si>
  <si>
    <t xml:space="preserve">KARS      </t>
  </si>
  <si>
    <t xml:space="preserve">KASTAMONU </t>
  </si>
  <si>
    <t xml:space="preserve">KAYSERİ   </t>
  </si>
  <si>
    <t>KIRKLARELİ</t>
  </si>
  <si>
    <t xml:space="preserve">KIRŞEHİR  </t>
  </si>
  <si>
    <t xml:space="preserve">KOCAELİ   </t>
  </si>
  <si>
    <t xml:space="preserve">KONYA     </t>
  </si>
  <si>
    <t xml:space="preserve">KÜTAHYA   </t>
  </si>
  <si>
    <t xml:space="preserve">MALATYA   </t>
  </si>
  <si>
    <t xml:space="preserve">MANİSA    </t>
  </si>
  <si>
    <t xml:space="preserve">K.MARAŞ   </t>
  </si>
  <si>
    <t xml:space="preserve">MARDİN    </t>
  </si>
  <si>
    <t xml:space="preserve">MUĞLA     </t>
  </si>
  <si>
    <t xml:space="preserve">MUŞ       </t>
  </si>
  <si>
    <t xml:space="preserve">NEVŞEHİR  </t>
  </si>
  <si>
    <t xml:space="preserve">NİĞDE     </t>
  </si>
  <si>
    <t xml:space="preserve">ORDU      </t>
  </si>
  <si>
    <t xml:space="preserve">RİZE      </t>
  </si>
  <si>
    <t xml:space="preserve">SAKARYA   </t>
  </si>
  <si>
    <t xml:space="preserve">SAMSUN    </t>
  </si>
  <si>
    <t xml:space="preserve">SİİRT     </t>
  </si>
  <si>
    <t xml:space="preserve">SİNOP     </t>
  </si>
  <si>
    <t xml:space="preserve">SIVAS     </t>
  </si>
  <si>
    <t xml:space="preserve">TEKİRDAĞ  </t>
  </si>
  <si>
    <t xml:space="preserve">TOKAT     </t>
  </si>
  <si>
    <t xml:space="preserve">TRABZON   </t>
  </si>
  <si>
    <t xml:space="preserve">TUNCELİ   </t>
  </si>
  <si>
    <t xml:space="preserve">URFA      </t>
  </si>
  <si>
    <t xml:space="preserve">UŞAK      </t>
  </si>
  <si>
    <t xml:space="preserve">VAN       </t>
  </si>
  <si>
    <t xml:space="preserve">YOZGAT    </t>
  </si>
  <si>
    <t xml:space="preserve">ZONGULDAK </t>
  </si>
  <si>
    <t xml:space="preserve">AKSARAY   </t>
  </si>
  <si>
    <t xml:space="preserve">BAYBURT   </t>
  </si>
  <si>
    <t xml:space="preserve">KARAMAN   </t>
  </si>
  <si>
    <t xml:space="preserve">KIRIKKALE </t>
  </si>
  <si>
    <t xml:space="preserve">BATMAN    </t>
  </si>
  <si>
    <t xml:space="preserve">ŞIRNAK    </t>
  </si>
  <si>
    <t xml:space="preserve">BARTIN    </t>
  </si>
  <si>
    <t xml:space="preserve">ARDAHAN   </t>
  </si>
  <si>
    <t xml:space="preserve">IĞDIR     </t>
  </si>
  <si>
    <t xml:space="preserve">YALOVA    </t>
  </si>
  <si>
    <t xml:space="preserve">KARABÜK   </t>
  </si>
  <si>
    <t xml:space="preserve">KİLİS     </t>
  </si>
  <si>
    <t xml:space="preserve">OSMANİYE  </t>
  </si>
  <si>
    <t xml:space="preserve">DÜZCE     </t>
  </si>
  <si>
    <t>TOPLAM</t>
  </si>
  <si>
    <t>İLLER</t>
  </si>
  <si>
    <t>ADANA</t>
  </si>
  <si>
    <t>ADIYAMAN</t>
  </si>
  <si>
    <t>AFYONKARAHİSAR</t>
  </si>
  <si>
    <t>AĞRI</t>
  </si>
  <si>
    <t>AKSARAY</t>
  </si>
  <si>
    <t>AMASYA</t>
  </si>
  <si>
    <t>ANKARA</t>
  </si>
  <si>
    <t>ANTALYA</t>
  </si>
  <si>
    <t>ARDAHAN</t>
  </si>
  <si>
    <t>ARTVİN</t>
  </si>
  <si>
    <t>AYDIN</t>
  </si>
  <si>
    <t>BALIKESİR</t>
  </si>
  <si>
    <t>BARTIN</t>
  </si>
  <si>
    <t>BATMAN</t>
  </si>
  <si>
    <t>BAYBURT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</si>
  <si>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</si>
  <si>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</si>
  <si>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</si>
  <si>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</si>
  <si>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</si>
  <si>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</si>
  <si>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</si>
  <si>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</si>
  <si>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</si>
  <si>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</si>
  <si>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DÜZCE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</si>
  <si>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</si>
  <si>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</si>
  <si>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</si>
  <si>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</si>
  <si>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</si>
  <si>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</si>
  <si>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</si>
  <si>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</si>
  <si>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</si>
  <si>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</si>
  <si>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IĞDIR</t>
  </si>
  <si>
    <t>ISPARTA</t>
  </si>
  <si>
    <t>İSTANBUL</t>
  </si>
  <si>
    <t>İZMİR</t>
  </si>
  <si>
    <t>KAHRAMANMARAŞ</t>
  </si>
  <si>
    <t>KARABÜK</t>
  </si>
  <si>
    <t>KARAMAN</t>
  </si>
  <si>
    <t>KARS</t>
  </si>
  <si>
    <t>KASTAMONU</t>
  </si>
  <si>
    <t>KAYSERİ</t>
  </si>
  <si>
    <t>KİLİS</t>
  </si>
  <si>
    <t>KIRIKKALE</t>
  </si>
  <si>
    <t>KIRŞEHİR</t>
  </si>
  <si>
    <t>KOCAELİ</t>
  </si>
  <si>
    <t>KONYA</t>
  </si>
  <si>
    <t>KÜTAHYA</t>
  </si>
  <si>
    <t>MALATYA</t>
  </si>
  <si>
    <t>MANİSA</t>
  </si>
  <si>
    <t>MARDİN</t>
  </si>
  <si>
    <t>MERSİN</t>
  </si>
  <si>
    <t>MUĞLA</t>
  </si>
  <si>
    <t>MUŞ</t>
  </si>
  <si>
    <t>NEVŞEHİR</t>
  </si>
  <si>
    <t>NİĞDE</t>
  </si>
  <si>
    <t>ORDU</t>
  </si>
  <si>
    <t>OSMANİYE</t>
  </si>
  <si>
    <t>RİZE</t>
  </si>
  <si>
    <t>SAKARYA</t>
  </si>
  <si>
    <t>SAMSUN</t>
  </si>
  <si>
    <t>SİİRT</t>
  </si>
  <si>
    <t>SİNOP</t>
  </si>
  <si>
    <t>SİVAS</t>
  </si>
  <si>
    <t>ŞANLIURFA</t>
  </si>
  <si>
    <t>ŞIRNAK</t>
  </si>
  <si>
    <t>TEKİRDAĞ</t>
  </si>
  <si>
    <t>TOKAT</t>
  </si>
  <si>
    <t>TRABZON</t>
  </si>
  <si>
    <t>TUNCELİ</t>
  </si>
  <si>
    <t>UŞAK</t>
  </si>
  <si>
    <t>VAN</t>
  </si>
  <si>
    <t>YALOVA</t>
  </si>
  <si>
    <t>YOZGAT</t>
  </si>
  <si>
    <t>ZONGULDAK</t>
  </si>
  <si>
    <t>İMALAT T O P L A M</t>
  </si>
  <si>
    <t>4/a</t>
  </si>
  <si>
    <t>4/a_endeks</t>
  </si>
  <si>
    <t>4/c_endeks</t>
  </si>
  <si>
    <t>4/c</t>
  </si>
  <si>
    <t>4/b Tarım</t>
  </si>
  <si>
    <t>4/b_Tarım_endeks</t>
  </si>
  <si>
    <t>4/b Esnaf</t>
  </si>
  <si>
    <t>Esnaf (4/b) Endeks</t>
  </si>
  <si>
    <t>Geçen Aya Göre Değişim</t>
  </si>
  <si>
    <t xml:space="preserve">AĞAÇ,AĞAÇ ÜRÜNLERİ VE MANTAR ÜR.  </t>
  </si>
  <si>
    <t xml:space="preserve">KOK KÖMÜRÜ VE PETROL ÜRÜN. İM. </t>
  </si>
  <si>
    <t xml:space="preserve">ECZACILIK VE ECZ.İLİŞKİN MAL.İM.. </t>
  </si>
  <si>
    <t xml:space="preserve">KAUÇUK VE PLASTİK ÜRÜNLER İM.  </t>
  </si>
  <si>
    <t xml:space="preserve">METALİK OLMAYAN ÜRÜNLER İMA.   </t>
  </si>
  <si>
    <t>FABRİK.METAL ÜRÜN.(MAK.TEC.HAR)</t>
  </si>
  <si>
    <t xml:space="preserve">MAKİNE VE EKİPMAN.KURULUMU VE ON. </t>
  </si>
  <si>
    <t>ELK.GAZ,BUHAR VE HAVA.SİS.ÜRET.DA.</t>
  </si>
  <si>
    <t>TOPTAN VE PER.TİC.VE MOT.TAŞIT.ON.</t>
  </si>
  <si>
    <t>PERAKENDE TİC.(MOT.TAŞIT.ONAR.HAR)</t>
  </si>
  <si>
    <t xml:space="preserve">KARA TAŞIMA.VE BORU HATTI TAŞIMA.   </t>
  </si>
  <si>
    <t>SİGOTA REAS.EMEK.FONL(ZOR.S.G.HARİÇ)</t>
  </si>
  <si>
    <t xml:space="preserve">GÜVENLİK VE SORUŞTURMA FAALİYET.    </t>
  </si>
  <si>
    <t xml:space="preserve">BİNA VE ÇEVRE DÜZENLEME FAALİYET.   </t>
  </si>
  <si>
    <t xml:space="preserve">BİLGİSAYAR VE KİŞİSEL EV EŞYA.ONAR. </t>
  </si>
  <si>
    <t xml:space="preserve">ULUSLARARASI ÖRGÜT VE TEMS.FAAL.    </t>
  </si>
  <si>
    <t>K.MARAŞ</t>
  </si>
  <si>
    <t xml:space="preserve">DİĞER MADENCİLİK VE TAŞ ŞubatÇILIĞI  </t>
  </si>
  <si>
    <t xml:space="preserve">DİĞER MADENCİLİK VE TAŞ Şubat.  </t>
  </si>
  <si>
    <t>İlin Payı (Nisan 2016)</t>
  </si>
  <si>
    <t>İlin Payı (Nisan2016)</t>
  </si>
  <si>
    <t>Başvuru Sayısındaki Değişim (Nisan 2016 - Nisan 2015)</t>
  </si>
  <si>
    <t>Başvuru Sayısındaki Fark (Nisan 2016 - Nisan 2015)</t>
  </si>
  <si>
    <t>Ödeme Yapılan Kişi Sayısındaki Değişim (Nisan 2016 - Nisan 2015)</t>
  </si>
  <si>
    <t>Ödeme Yapılan Kişi Sayısındaki Fark (Nisan 2016 - Nisan 2015)</t>
  </si>
  <si>
    <t>Sektörün payı Haziran 2016)</t>
  </si>
  <si>
    <t>Çalışan Sayısında Değişim Haziran 2016 - Haziran 2015)</t>
  </si>
  <si>
    <t>Çalışan Sayısındaki Fark Haziran 2016 - Haziran 2015)</t>
  </si>
  <si>
    <t>Artışta Sektörün Payı (%) (Haziran 2016)</t>
  </si>
  <si>
    <t>Sektörün payı (Haziran 2016)</t>
  </si>
  <si>
    <t>Çalışan Sayısında Değişim (Haziran 2016 - Haziran 2015)</t>
  </si>
  <si>
    <t>Çalışan Sayısındaki Fark (Haziran 2016 - Haziran 2015)</t>
  </si>
  <si>
    <t>Çalışan Sayısındaki Fark (Haziran 2016 -Mayıs 2016)</t>
  </si>
  <si>
    <t>İşyeri Sayısında Değişim (Haziran 2016 - Haziran 2015)</t>
  </si>
  <si>
    <t>İşyeri Sayısındaki Fark (Haziran 2016 - Haziran 2015)</t>
  </si>
  <si>
    <t>İşyeri Sayısındaki Fark (Haziran 2016 - Mayıs 2016)</t>
  </si>
  <si>
    <t>İlin Payı (Haziran 2016)</t>
  </si>
  <si>
    <t>Çalışan Sayısındaki Fark  (Haziran 2016 - Haziran 2015)</t>
  </si>
  <si>
    <t>Artışta İlin Payı (%) (Haziran 2016)</t>
  </si>
  <si>
    <t>Esnaf Sayısında Değişim (Haziran 2016 - Haziran 2015)</t>
  </si>
  <si>
    <t>Esnaf Sayısındaki Fark (Haziran 2016 - Haziran 2015)</t>
  </si>
  <si>
    <t>Çiftçi Sayısında Değişim (Haziran 2016 - Haziran 2015)</t>
  </si>
  <si>
    <t>Çiftçi Sayısındaki Fark (Haziran 2016 - Haziran 2015)</t>
  </si>
  <si>
    <t>Sektörün Sigortalı Kadın İstihdamındaki Payı (Haziran 2016)</t>
  </si>
  <si>
    <t>Çalışan Sayısında Değişim (Haziran 2016- Haziran 2015)</t>
  </si>
  <si>
    <t>Çalışan Sayısındaki Fark  (Haziran 2016 - Mayıs 2016)</t>
  </si>
  <si>
    <t>Esnaf Sayısındaki Fark (Haziran 2016 - Mayıs 2016)</t>
  </si>
  <si>
    <t>Çiftçi Sayısındaki Fark (Haziran 2016 - Mayıs 2016)</t>
  </si>
  <si>
    <t>Çalışan Sayısındaki Fark (Haziran 2016 - Mayıs 2016)</t>
  </si>
  <si>
    <t>İldeki Kadın İstihdamının Toplam İstihdama Oranı (Haziran 2016)</t>
  </si>
  <si>
    <t>Kadın İstihdamındaki Değişim (Haziran 2016 - Haziran 2015)</t>
  </si>
  <si>
    <t>Kadın İstihdamındaki Fark (Haziran 2016 - Haziran 2015)</t>
  </si>
  <si>
    <t>Kadın İstihdamındaki Fark (Haziran 2016 - Mayıs 2016)</t>
  </si>
  <si>
    <t>Ortalama Günlük Kazanç Değişim (Haziran 2016 - Haziran 2015)</t>
  </si>
  <si>
    <t>Ortalama Günlük Kazanç Fark (TL) (Haziran 2016 - Haziran 2015)</t>
  </si>
  <si>
    <t>Ortalama Günlük Kazanç Fark (TL) (Haziran 2016 - Mayıs 2016)</t>
  </si>
  <si>
    <t>KOBİ İşyeri Sayısı Değişim (Haziran 2016 - Haziran 2015)</t>
  </si>
  <si>
    <t>KOBİ İşyeri Sayısı Fark (Haziran 2016 - Haziran 2015)</t>
  </si>
  <si>
    <t>KOBİ İşyeri Sayısı Fark (Haziran 2016 - Mayıs 2016)</t>
  </si>
  <si>
    <t>KOBİ İşyeri Sektör Değişim (Haziran 2016 - Haziran 2015)</t>
  </si>
  <si>
    <t>KOBİ İşyeri Sektör Fark (Haziran 2016 - Haziran 2015)</t>
  </si>
  <si>
    <t>KOBİ İşyeri Sektör Fark (Haziran 2016 - Mayıs 2016)</t>
  </si>
  <si>
    <t>KOBİ Sigortalı Sayısı Değişim (Haziran 2016 - Haziran 2015)</t>
  </si>
  <si>
    <t>KOBİ Sigortalı Sayısı Fark (Haziran 2016 - Haziran 2015)</t>
  </si>
  <si>
    <t>KOBİ Sigortalı Sayısı Fark (Haziran 2016 - Mayıs 2016)</t>
  </si>
  <si>
    <t>KOBİ Sigortalı Sektör Değişim (Haziran 2016 - Haziran 2015)</t>
  </si>
  <si>
    <t>KOBİ Sigortalı Sektör Fark (Haziran 2016 - Haziran 2015)</t>
  </si>
  <si>
    <t>KOBİ Sigortalı Sektör Fark (Haziran 2016 - Mayıs 2016)</t>
  </si>
  <si>
    <t>Çalışan Sayısındaki Fark Haziran 2016 - Mayıs 2016)</t>
  </si>
  <si>
    <t>Çalışan Sayısındaki Fark (Haziran 2016- Mayıs 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</si>
</sst>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₺_-;\-* #,##0.00\ _₺_-;_-* &quot;-&quot;??\ _₺_-;_-@_-"/>
    <numFmt numFmtId="164" formatCode="_-* #,##0.00\ _T_L_-;\-* #,##0.00\ _T_L_-;_-* &quot;-&quot;??\ _T_L_-;_-@_-"/>
    <numFmt numFmtId="165" formatCode="#,##0;[Red]#,##0"/>
    <numFmt numFmtId="166" formatCode="0.0%"/>
    <numFmt numFmtId="167" formatCode="0.0"/>
    <numFmt numFmtId="168" formatCode="#,##0.0"/>
    <numFmt numFmtId="169" formatCode="#,##0_ ;\-#,##0\ "/>
    <numFmt numFmtId="170" formatCode="_-* #,##0\ _T_L_-;\-* #,##0\ _T_L_-;_-* &quot;-&quot;??\ _T_L_-;_-@_-"/>
    <numFmt numFmtId="171" formatCode="General_)"/>
  </numFmts>
  <fonts count="5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Tur"/>
      <family val="2"/>
    </font>
    <font>
      <sz val="10"/>
      <name val="Arial Tur"/>
      <family val="2"/>
    </font>
    <font>
      <sz val="9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Geneva"/>
      <family val="2"/>
    </font>
    <font>
      <sz val="10"/>
      <name val="Helv"/>
      <family val="2"/>
    </font>
    <font>
      <b/>
      <sz val="18"/>
      <color indexed="62"/>
      <name val="Cambria"/>
      <family val="2"/>
      <scheme val="maj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u val="single"/>
      <sz val="8"/>
      <color rgb="FF800080"/>
      <name val="Calibri"/>
      <family val="2"/>
      <scheme val="minor"/>
    </font>
    <font>
      <u val="single"/>
      <sz val="8"/>
      <color indexed="39"/>
      <name val="Calibri"/>
      <family val="2"/>
      <scheme val="minor"/>
    </font>
    <font>
      <b/>
      <sz val="10"/>
      <name val="Arial"/>
      <family val="2"/>
    </font>
    <font>
      <b/>
      <sz val="8.5"/>
      <name val="Arial"/>
      <family val="2"/>
    </font>
    <font>
      <b/>
      <sz val="10"/>
      <name val="Arial Tur"/>
      <family val="2"/>
    </font>
    <font>
      <u val="single"/>
      <sz val="11"/>
      <color theme="11"/>
      <name val="Calibri"/>
      <family val="2"/>
      <scheme val="minor"/>
    </font>
  </fonts>
  <fills count="4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3999800086021423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1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1"/>
      </bottom>
    </border>
    <border>
      <left/>
      <right/>
      <top/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hair"/>
      <right style="hair"/>
      <top/>
      <bottom style="hair"/>
    </border>
  </borders>
  <cellStyleXfs count="9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15" fillId="4" borderId="0" applyNumberFormat="0" applyBorder="0" applyAlignment="0" applyProtection="0"/>
    <xf numFmtId="0" fontId="19" fillId="0" borderId="1" applyNumberFormat="0" applyFill="0" applyAlignment="0" applyProtection="0"/>
    <xf numFmtId="0" fontId="20" fillId="5" borderId="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0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2" fillId="14" borderId="0" applyNumberFormat="0" applyBorder="0" applyAlignment="0" applyProtection="0"/>
    <xf numFmtId="0" fontId="0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2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3" fillId="23" borderId="0" applyNumberFormat="0" applyBorder="0" applyAlignment="0" applyProtection="0"/>
    <xf numFmtId="0" fontId="23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4" borderId="0" applyNumberFormat="0" applyBorder="0" applyAlignment="0" applyProtection="0"/>
    <xf numFmtId="0" fontId="23" fillId="28" borderId="0" applyNumberFormat="0" applyBorder="0" applyAlignment="0" applyProtection="0"/>
    <xf numFmtId="0" fontId="23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1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5" fillId="31" borderId="0" applyNumberFormat="0" applyBorder="0" applyAlignment="0" applyProtection="0"/>
    <xf numFmtId="0" fontId="25" fillId="31" borderId="0" applyNumberFormat="0" applyBorder="0" applyAlignment="0" applyProtection="0"/>
    <xf numFmtId="0" fontId="2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9" fillId="0" borderId="1" applyNumberFormat="0" applyFill="0" applyAlignment="0" applyProtection="0"/>
    <xf numFmtId="0" fontId="27" fillId="0" borderId="3" applyNumberFormat="0" applyFill="0" applyAlignment="0" applyProtection="0"/>
    <xf numFmtId="0" fontId="27" fillId="0" borderId="3" applyNumberFormat="0" applyFill="0" applyAlignment="0" applyProtection="0"/>
    <xf numFmtId="0" fontId="46" fillId="0" borderId="4" applyNumberFormat="0" applyFill="0" applyAlignment="0" applyProtection="0"/>
    <xf numFmtId="0" fontId="46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71" fontId="1" fillId="0" borderId="0">
      <alignment/>
      <protection/>
    </xf>
    <xf numFmtId="0" fontId="1" fillId="0" borderId="0">
      <alignment/>
      <protection/>
    </xf>
    <xf numFmtId="0" fontId="17" fillId="15" borderId="10" applyNumberFormat="0" applyAlignment="0" applyProtection="0"/>
    <xf numFmtId="0" fontId="17" fillId="15" borderId="10" applyNumberFormat="0" applyAlignment="0" applyProtection="0"/>
    <xf numFmtId="0" fontId="28" fillId="28" borderId="11" applyNumberFormat="0" applyAlignment="0" applyProtection="0"/>
    <xf numFmtId="0" fontId="28" fillId="28" borderId="11" applyNumberFormat="0" applyAlignment="0" applyProtection="0"/>
    <xf numFmtId="0" fontId="16" fillId="23" borderId="12" applyNumberFormat="0" applyAlignment="0" applyProtection="0"/>
    <xf numFmtId="0" fontId="16" fillId="23" borderId="12" applyNumberFormat="0" applyAlignment="0" applyProtection="0"/>
    <xf numFmtId="0" fontId="29" fillId="21" borderId="13" applyNumberFormat="0" applyAlignment="0" applyProtection="0"/>
    <xf numFmtId="0" fontId="29" fillId="21" borderId="13" applyNumberFormat="0" applyAlignment="0" applyProtection="0"/>
    <xf numFmtId="0" fontId="18" fillId="15" borderId="12" applyNumberFormat="0" applyAlignment="0" applyProtection="0"/>
    <xf numFmtId="0" fontId="18" fillId="15" borderId="12" applyNumberFormat="0" applyAlignment="0" applyProtection="0"/>
    <xf numFmtId="0" fontId="30" fillId="28" borderId="13" applyNumberFormat="0" applyAlignment="0" applyProtection="0"/>
    <xf numFmtId="0" fontId="30" fillId="28" borderId="13" applyNumberFormat="0" applyAlignment="0" applyProtection="0"/>
    <xf numFmtId="0" fontId="20" fillId="5" borderId="2" applyNumberFormat="0" applyAlignment="0" applyProtection="0"/>
    <xf numFmtId="0" fontId="31" fillId="32" borderId="14" applyNumberFormat="0" applyAlignment="0" applyProtection="0"/>
    <xf numFmtId="0" fontId="31" fillId="32" borderId="14" applyNumberFormat="0" applyAlignment="0" applyProtection="0"/>
    <xf numFmtId="0" fontId="13" fillId="2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49" fillId="0" borderId="0" applyNumberFormat="0" applyFill="0" applyBorder="0" applyAlignment="0" applyProtection="0"/>
    <xf numFmtId="0" fontId="24" fillId="0" borderId="0" applyNumberFormat="0" applyFill="0" applyBorder="0">
      <alignment/>
      <protection locked="0"/>
    </xf>
    <xf numFmtId="0" fontId="50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6" fillId="0" borderId="0">
      <alignment/>
      <protection/>
    </xf>
    <xf numFmtId="0" fontId="2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1" fontId="1" fillId="0" borderId="0">
      <alignment/>
      <protection/>
    </xf>
    <xf numFmtId="171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171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0" fillId="15" borderId="0" applyNumberFormat="0" applyBorder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2" fillId="33" borderId="15" applyNumberFormat="0" applyFont="0" applyAlignment="0" applyProtection="0"/>
    <xf numFmtId="0" fontId="1" fillId="17" borderId="16" applyNumberFormat="0" applyFont="0" applyAlignment="0" applyProtection="0"/>
    <xf numFmtId="0" fontId="1" fillId="17" borderId="16" applyNumberFormat="0" applyFont="0" applyAlignment="0" applyProtection="0"/>
    <xf numFmtId="0" fontId="15" fillId="4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4" fillId="0" borderId="0">
      <alignment/>
      <protection/>
    </xf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35" fillId="0" borderId="18" applyNumberFormat="0" applyFill="0" applyAlignment="0" applyProtection="0"/>
    <xf numFmtId="0" fontId="35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30" borderId="0" applyNumberFormat="0" applyBorder="0" applyAlignment="0" applyProtection="0"/>
    <xf numFmtId="0" fontId="23" fillId="30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3" fillId="6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23" fillId="9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23" fillId="37" borderId="0" applyNumberFormat="0" applyBorder="0" applyAlignment="0" applyProtection="0"/>
    <xf numFmtId="0" fontId="23" fillId="37" borderId="0" applyNumberFormat="0" applyBorder="0" applyAlignment="0" applyProtection="0"/>
    <xf numFmtId="0" fontId="25" fillId="29" borderId="0" applyNumberFormat="0" applyBorder="0" applyAlignment="0" applyProtection="0"/>
    <xf numFmtId="0" fontId="25" fillId="29" borderId="0" applyNumberFormat="0" applyBorder="0" applyAlignment="0" applyProtection="0"/>
    <xf numFmtId="0" fontId="23" fillId="10" borderId="0" applyNumberFormat="0" applyBorder="0" applyAlignment="0" applyProtection="0"/>
    <xf numFmtId="0" fontId="25" fillId="30" borderId="0" applyNumberFormat="0" applyBorder="0" applyAlignment="0" applyProtection="0"/>
    <xf numFmtId="0" fontId="25" fillId="30" borderId="0" applyNumberFormat="0" applyBorder="0" applyAlignment="0" applyProtection="0"/>
    <xf numFmtId="0" fontId="23" fillId="12" borderId="0" applyNumberFormat="0" applyBorder="0" applyAlignment="0" applyProtection="0"/>
    <xf numFmtId="0" fontId="25" fillId="38" borderId="0" applyNumberFormat="0" applyBorder="0" applyAlignment="0" applyProtection="0"/>
    <xf numFmtId="0" fontId="25" fillId="38" borderId="0" applyNumberFormat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25" borderId="0" applyNumberFormat="0" applyBorder="0" applyAlignment="0" applyProtection="0"/>
    <xf numFmtId="0" fontId="0" fillId="23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25" borderId="0" applyNumberFormat="0" applyBorder="0" applyAlignment="0" applyProtection="0"/>
    <xf numFmtId="0" fontId="0" fillId="17" borderId="0" applyNumberFormat="0" applyBorder="0" applyAlignment="0" applyProtection="0"/>
    <xf numFmtId="0" fontId="1" fillId="0" borderId="0">
      <alignment/>
      <protection/>
    </xf>
    <xf numFmtId="0" fontId="0" fillId="23" borderId="0" applyNumberFormat="0" applyBorder="0" applyAlignment="0" applyProtection="0"/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25" borderId="0" applyNumberFormat="0" applyBorder="0" applyAlignment="0" applyProtection="0"/>
    <xf numFmtId="0" fontId="0" fillId="15" borderId="0" applyNumberFormat="0" applyBorder="0" applyAlignment="0" applyProtection="0"/>
    <xf numFmtId="0" fontId="0" fillId="2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0" fillId="17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0" fontId="6" fillId="0" borderId="0">
      <alignment/>
      <protection/>
    </xf>
    <xf numFmtId="0" fontId="54" fillId="0" borderId="0" applyNumberFormat="0" applyFill="0" applyBorder="0" applyAlignment="0" applyProtection="0"/>
  </cellStyleXfs>
  <cellXfs count="180">
    <xf numFmtId="0" fontId="0" fillId="0" borderId="0" xfId="0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20" xfId="0" applyNumberFormat="1" applyFont="1" applyFill="1" applyBorder="1" applyAlignment="1">
      <alignment horizontal="center" vertical="center" wrapText="1"/>
    </xf>
    <xf numFmtId="0" fontId="4" fillId="0" borderId="0" xfId="26" applyFont="1" applyFill="1" applyBorder="1" applyAlignment="1">
      <alignment vertical="center"/>
      <protection/>
    </xf>
    <xf numFmtId="0" fontId="4" fillId="0" borderId="0" xfId="22" applyFont="1" applyFill="1" applyBorder="1">
      <alignment/>
      <protection/>
    </xf>
    <xf numFmtId="0" fontId="4" fillId="0" borderId="0" xfId="22" applyFont="1" applyBorder="1">
      <alignment/>
      <protection/>
    </xf>
    <xf numFmtId="0" fontId="4" fillId="0" borderId="21" xfId="22" applyFont="1" applyFill="1" applyBorder="1">
      <alignment/>
      <protection/>
    </xf>
    <xf numFmtId="0" fontId="11" fillId="39" borderId="19" xfId="0" applyFont="1" applyFill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0" fontId="12" fillId="0" borderId="0" xfId="0" applyFont="1" applyBorder="1"/>
    <xf numFmtId="166" fontId="12" fillId="0" borderId="0" xfId="0" applyNumberFormat="1" applyFont="1" applyBorder="1"/>
    <xf numFmtId="0" fontId="11" fillId="0" borderId="0" xfId="0" applyFont="1"/>
    <xf numFmtId="3" fontId="12" fillId="0" borderId="0" xfId="0" applyNumberFormat="1" applyFont="1" applyFill="1"/>
    <xf numFmtId="166" fontId="12" fillId="0" borderId="0" xfId="30" applyNumberFormat="1" applyFont="1"/>
    <xf numFmtId="9" fontId="12" fillId="0" borderId="0" xfId="30" applyFont="1" applyBorder="1"/>
    <xf numFmtId="17" fontId="11" fillId="39" borderId="22" xfId="0" applyNumberFormat="1" applyFont="1" applyFill="1" applyBorder="1" applyAlignment="1">
      <alignment horizontal="center" vertical="center" wrapText="1"/>
    </xf>
    <xf numFmtId="3" fontId="12" fillId="0" borderId="0" xfId="0" applyNumberFormat="1" applyFont="1" applyBorder="1"/>
    <xf numFmtId="165" fontId="12" fillId="0" borderId="0" xfId="0" applyNumberFormat="1" applyFont="1"/>
    <xf numFmtId="166" fontId="12" fillId="0" borderId="0" xfId="30" applyNumberFormat="1" applyFont="1" applyFill="1" applyBorder="1"/>
    <xf numFmtId="166" fontId="12" fillId="0" borderId="0" xfId="30" applyNumberFormat="1" applyFont="1" applyBorder="1"/>
    <xf numFmtId="17" fontId="11" fillId="39" borderId="23" xfId="0" applyNumberFormat="1" applyFont="1" applyFill="1" applyBorder="1" applyAlignment="1">
      <alignment horizontal="center" vertical="center"/>
    </xf>
    <xf numFmtId="0" fontId="12" fillId="0" borderId="0" xfId="0" applyFont="1" applyFill="1"/>
    <xf numFmtId="166" fontId="12" fillId="0" borderId="0" xfId="0" applyNumberFormat="1" applyFont="1"/>
    <xf numFmtId="166" fontId="11" fillId="0" borderId="0" xfId="0" applyNumberFormat="1" applyFont="1" applyBorder="1"/>
    <xf numFmtId="17" fontId="12" fillId="0" borderId="0" xfId="0" applyNumberFormat="1" applyFont="1"/>
    <xf numFmtId="167" fontId="12" fillId="0" borderId="0" xfId="0" applyNumberFormat="1" applyFont="1"/>
    <xf numFmtId="0" fontId="3" fillId="0" borderId="0" xfId="26" applyNumberFormat="1" applyFont="1" applyFill="1" applyBorder="1" applyAlignment="1" quotePrefix="1">
      <alignment horizontal="center" vertical="top"/>
      <protection/>
    </xf>
    <xf numFmtId="0" fontId="3" fillId="0" borderId="0" xfId="26" applyFont="1" applyFill="1" applyBorder="1" applyAlignment="1" quotePrefix="1">
      <alignment horizontal="center" vertical="top"/>
      <protection/>
    </xf>
    <xf numFmtId="166" fontId="12" fillId="0" borderId="0" xfId="22" applyNumberFormat="1" applyFont="1" applyFill="1" applyBorder="1">
      <alignment/>
      <protection/>
    </xf>
    <xf numFmtId="0" fontId="11" fillId="39" borderId="24" xfId="0" applyFont="1" applyFill="1" applyBorder="1" applyAlignment="1">
      <alignment horizontal="center" vertical="center" wrapText="1"/>
    </xf>
    <xf numFmtId="3" fontId="0" fillId="0" borderId="24" xfId="0" applyNumberFormat="1" applyBorder="1"/>
    <xf numFmtId="0" fontId="11" fillId="11" borderId="24" xfId="0" applyFont="1" applyFill="1" applyBorder="1" applyAlignment="1">
      <alignment horizontal="center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4" xfId="0" applyFont="1" applyFill="1" applyBorder="1" applyAlignment="1">
      <alignment horizontal="center" vertical="center" wrapText="1"/>
    </xf>
    <xf numFmtId="0" fontId="11" fillId="42" borderId="24" xfId="0" applyFont="1" applyFill="1" applyBorder="1" applyAlignment="1">
      <alignment horizontal="center" vertical="center" wrapText="1"/>
    </xf>
    <xf numFmtId="165" fontId="12" fillId="0" borderId="24" xfId="0" applyNumberFormat="1" applyFont="1" applyBorder="1"/>
    <xf numFmtId="17" fontId="12" fillId="0" borderId="24" xfId="0" applyNumberFormat="1" applyFont="1" applyBorder="1" applyAlignment="1">
      <alignment vertical="center"/>
    </xf>
    <xf numFmtId="168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 applyAlignment="1">
      <alignment vertical="center"/>
    </xf>
    <xf numFmtId="168" fontId="12" fillId="0" borderId="24" xfId="0" applyNumberFormat="1" applyFont="1" applyFill="1" applyBorder="1" applyAlignment="1">
      <alignment vertical="center"/>
    </xf>
    <xf numFmtId="3" fontId="12" fillId="0" borderId="24" xfId="0" applyNumberFormat="1" applyFont="1" applyBorder="1" applyAlignment="1">
      <alignment vertical="center"/>
    </xf>
    <xf numFmtId="165" fontId="12" fillId="0" borderId="24" xfId="0" applyNumberFormat="1" applyFont="1" applyBorder="1" applyAlignment="1">
      <alignment vertical="center"/>
    </xf>
    <xf numFmtId="0" fontId="7" fillId="0" borderId="24" xfId="26" applyNumberFormat="1" applyFont="1" applyFill="1" applyBorder="1" applyAlignment="1" quotePrefix="1">
      <alignment horizontal="center" vertical="top"/>
      <protection/>
    </xf>
    <xf numFmtId="0" fontId="8" fillId="0" borderId="24" xfId="26" applyFont="1" applyFill="1" applyBorder="1" applyAlignment="1">
      <alignment vertical="center"/>
      <protection/>
    </xf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 applyAlignment="1">
      <alignment horizontal="center"/>
      <protection/>
    </xf>
    <xf numFmtId="17" fontId="11" fillId="39" borderId="21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Border="1"/>
    <xf numFmtId="0" fontId="12" fillId="0" borderId="24" xfId="0" applyFont="1" applyFill="1" applyBorder="1"/>
    <xf numFmtId="0" fontId="11" fillId="0" borderId="24" xfId="0" applyFont="1" applyFill="1" applyBorder="1"/>
    <xf numFmtId="17" fontId="11" fillId="39" borderId="19" xfId="0" applyNumberFormat="1" applyFont="1" applyFill="1" applyBorder="1" applyAlignment="1">
      <alignment horizontal="center" vertical="center"/>
    </xf>
    <xf numFmtId="3" fontId="12" fillId="0" borderId="24" xfId="0" applyNumberFormat="1" applyFont="1" applyBorder="1"/>
    <xf numFmtId="17" fontId="12" fillId="0" borderId="24" xfId="0" applyNumberFormat="1" applyFont="1" applyBorder="1" applyAlignment="1">
      <alignment horizontal="right"/>
    </xf>
    <xf numFmtId="0" fontId="12" fillId="0" borderId="0" xfId="0" applyFont="1" applyAlignment="1">
      <alignment horizontal="right"/>
    </xf>
    <xf numFmtId="3" fontId="12" fillId="0" borderId="24" xfId="28" applyNumberFormat="1" applyFont="1" applyBorder="1" applyAlignment="1">
      <alignment horizontal="right"/>
    </xf>
    <xf numFmtId="17" fontId="12" fillId="0" borderId="24" xfId="0" applyNumberFormat="1" applyFont="1" applyBorder="1"/>
    <xf numFmtId="3" fontId="0" fillId="0" borderId="25" xfId="0" applyNumberFormat="1" applyBorder="1"/>
    <xf numFmtId="169" fontId="0" fillId="0" borderId="25" xfId="0" applyNumberFormat="1" applyFont="1" applyBorder="1" applyAlignment="1">
      <alignment horizontal="right"/>
    </xf>
    <xf numFmtId="3" fontId="12" fillId="0" borderId="24" xfId="0" applyNumberFormat="1" applyFont="1" applyBorder="1"/>
    <xf numFmtId="3" fontId="12" fillId="0" borderId="24" xfId="0" applyNumberFormat="1" applyFont="1" applyFill="1" applyBorder="1"/>
    <xf numFmtId="170" fontId="0" fillId="0" borderId="24" xfId="0" applyNumberFormat="1" applyBorder="1" applyAlignment="1">
      <alignment horizontal="left" vertical="top"/>
    </xf>
    <xf numFmtId="3" fontId="12" fillId="0" borderId="24" xfId="0" applyNumberFormat="1" applyFont="1" applyFill="1" applyBorder="1" applyAlignment="1">
      <alignment horizontal="right" wrapText="1"/>
    </xf>
    <xf numFmtId="3" fontId="12" fillId="0" borderId="0" xfId="0" applyNumberFormat="1" applyFont="1" applyFill="1" applyBorder="1"/>
    <xf numFmtId="0" fontId="8" fillId="0" borderId="0" xfId="26" applyFont="1" applyFill="1" applyBorder="1" applyAlignment="1">
      <alignment vertical="center"/>
      <protection/>
    </xf>
    <xf numFmtId="166" fontId="12" fillId="0" borderId="0" xfId="0" applyNumberFormat="1" applyFont="1" applyFill="1" applyBorder="1"/>
    <xf numFmtId="0" fontId="0" fillId="0" borderId="0" xfId="0" applyBorder="1"/>
    <xf numFmtId="3" fontId="0" fillId="0" borderId="24" xfId="0" applyNumberFormat="1" applyFont="1" applyBorder="1" applyAlignment="1">
      <alignment horizontal="right"/>
    </xf>
    <xf numFmtId="17" fontId="11" fillId="39" borderId="26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17" fontId="11" fillId="39" borderId="24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Border="1"/>
    <xf numFmtId="3" fontId="11" fillId="0" borderId="24" xfId="0" applyNumberFormat="1" applyFont="1" applyBorder="1"/>
    <xf numFmtId="3" fontId="11" fillId="0" borderId="24" xfId="0" applyNumberFormat="1" applyFont="1" applyFill="1" applyBorder="1"/>
    <xf numFmtId="3" fontId="11" fillId="0" borderId="24" xfId="27" applyNumberFormat="1" applyFont="1" applyFill="1" applyBorder="1" applyAlignment="1">
      <alignment horizontal="right"/>
      <protection/>
    </xf>
    <xf numFmtId="165" fontId="11" fillId="0" borderId="24" xfId="0" applyNumberFormat="1" applyFont="1" applyFill="1" applyBorder="1"/>
    <xf numFmtId="3" fontId="10" fillId="0" borderId="24" xfId="0" applyNumberFormat="1" applyFont="1" applyBorder="1"/>
    <xf numFmtId="3" fontId="12" fillId="0" borderId="24" xfId="0" applyNumberFormat="1" applyFont="1" applyBorder="1"/>
    <xf numFmtId="166" fontId="11" fillId="0" borderId="24" xfId="0" applyNumberFormat="1" applyFont="1" applyFill="1" applyBorder="1"/>
    <xf numFmtId="166" fontId="11" fillId="0" borderId="24" xfId="30" applyNumberFormat="1" applyFont="1" applyFill="1" applyBorder="1"/>
    <xf numFmtId="0" fontId="4" fillId="0" borderId="24" xfId="33" applyFont="1" applyFill="1" applyBorder="1" applyAlignment="1">
      <alignment vertical="center" wrapText="1"/>
      <protection/>
    </xf>
    <xf numFmtId="4" fontId="51" fillId="0" borderId="0" xfId="33" applyNumberFormat="1" applyFont="1" applyFill="1" applyBorder="1" applyAlignment="1">
      <alignment horizontal="right" vertical="center"/>
      <protection/>
    </xf>
    <xf numFmtId="2" fontId="0" fillId="0" borderId="0" xfId="0" applyNumberFormat="1"/>
    <xf numFmtId="0" fontId="0" fillId="0" borderId="0" xfId="0" applyAlignment="1">
      <alignment wrapText="1"/>
    </xf>
    <xf numFmtId="0" fontId="4" fillId="0" borderId="24" xfId="22" applyFont="1" applyFill="1" applyBorder="1" applyAlignment="1">
      <alignment horizontal="center"/>
      <protection/>
    </xf>
    <xf numFmtId="3" fontId="1" fillId="0" borderId="24" xfId="0" applyNumberFormat="1" applyFont="1" applyFill="1" applyBorder="1"/>
    <xf numFmtId="3" fontId="51" fillId="0" borderId="24" xfId="0" applyNumberFormat="1" applyFont="1" applyFill="1" applyBorder="1" applyAlignment="1">
      <alignment vertical="center"/>
    </xf>
    <xf numFmtId="0" fontId="3" fillId="0" borderId="24" xfId="26" applyFont="1" applyFill="1" applyBorder="1" applyAlignment="1">
      <alignment vertical="center"/>
      <protection/>
    </xf>
    <xf numFmtId="4" fontId="0" fillId="0" borderId="24" xfId="0" applyNumberFormat="1" applyBorder="1"/>
    <xf numFmtId="0" fontId="4" fillId="0" borderId="24" xfId="33" applyFont="1" applyFill="1" applyBorder="1" applyAlignment="1">
      <alignment vertical="center"/>
      <protection/>
    </xf>
    <xf numFmtId="2" fontId="0" fillId="0" borderId="24" xfId="0" applyNumberFormat="1" applyBorder="1"/>
    <xf numFmtId="169" fontId="1" fillId="0" borderId="24" xfId="33" applyNumberFormat="1" applyBorder="1">
      <alignment/>
      <protection/>
    </xf>
    <xf numFmtId="169" fontId="0" fillId="0" borderId="24" xfId="0" applyNumberFormat="1" applyBorder="1"/>
    <xf numFmtId="0" fontId="3" fillId="0" borderId="24" xfId="26" applyNumberFormat="1" applyFont="1" applyFill="1" applyBorder="1" applyAlignment="1" quotePrefix="1">
      <alignment horizontal="center" vertical="top"/>
      <protection/>
    </xf>
    <xf numFmtId="0" fontId="4" fillId="0" borderId="24" xfId="26" applyFont="1" applyFill="1" applyBorder="1" applyAlignment="1">
      <alignment vertical="center"/>
      <protection/>
    </xf>
    <xf numFmtId="0" fontId="3" fillId="0" borderId="24" xfId="26" applyFont="1" applyFill="1" applyBorder="1" applyAlignment="1" quotePrefix="1">
      <alignment horizontal="center" vertical="top"/>
      <protection/>
    </xf>
    <xf numFmtId="3" fontId="53" fillId="0" borderId="24" xfId="0" applyNumberFormat="1" applyFont="1" applyFill="1" applyBorder="1" applyAlignment="1">
      <alignment horizontal="right" vertical="center"/>
    </xf>
    <xf numFmtId="3" fontId="0" fillId="0" borderId="24" xfId="0" applyNumberFormat="1" applyFont="1" applyFill="1" applyBorder="1" applyAlignment="1">
      <alignment horizontal="right" vertical="center"/>
    </xf>
    <xf numFmtId="0" fontId="4" fillId="0" borderId="24" xfId="22" applyFont="1" applyFill="1" applyBorder="1">
      <alignment/>
      <protection/>
    </xf>
    <xf numFmtId="166" fontId="0" fillId="0" borderId="24" xfId="30" applyNumberFormat="1" applyFont="1" applyBorder="1"/>
    <xf numFmtId="166" fontId="12" fillId="0" borderId="24" xfId="0" applyNumberFormat="1" applyFont="1" applyFill="1" applyBorder="1"/>
    <xf numFmtId="17" fontId="11" fillId="39" borderId="19" xfId="0" applyNumberFormat="1" applyFont="1" applyFill="1" applyBorder="1" applyAlignment="1">
      <alignment horizontal="center" vertical="center" wrapText="1"/>
    </xf>
    <xf numFmtId="17" fontId="11" fillId="39" borderId="19" xfId="0" applyNumberFormat="1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/>
    </xf>
    <xf numFmtId="0" fontId="11" fillId="39" borderId="19" xfId="0" applyFont="1" applyFill="1" applyBorder="1" applyAlignment="1">
      <alignment horizontal="center" vertical="center" wrapText="1"/>
    </xf>
    <xf numFmtId="17" fontId="11" fillId="39" borderId="0" xfId="0" applyNumberFormat="1" applyFont="1" applyFill="1" applyBorder="1" applyAlignment="1">
      <alignment horizontal="center" vertical="center" wrapText="1"/>
    </xf>
    <xf numFmtId="3" fontId="12" fillId="0" borderId="24" xfId="0" applyNumberFormat="1" applyFont="1" applyFill="1" applyBorder="1"/>
    <xf numFmtId="3" fontId="12" fillId="0" borderId="24" xfId="0" applyNumberFormat="1" applyFont="1" applyBorder="1"/>
    <xf numFmtId="0" fontId="8" fillId="0" borderId="24" xfId="26" applyFont="1" applyFill="1" applyBorder="1" applyAlignment="1">
      <alignment vertical="center"/>
      <protection/>
    </xf>
    <xf numFmtId="166" fontId="12" fillId="0" borderId="24" xfId="0" applyNumberFormat="1" applyFont="1" applyFill="1" applyBorder="1"/>
    <xf numFmtId="166" fontId="12" fillId="0" borderId="24" xfId="30" applyNumberFormat="1" applyFont="1" applyFill="1" applyBorder="1"/>
    <xf numFmtId="0" fontId="7" fillId="0" borderId="24" xfId="26" applyFont="1" applyFill="1" applyBorder="1" applyAlignment="1" quotePrefix="1">
      <alignment horizontal="center" vertical="top"/>
      <protection/>
    </xf>
    <xf numFmtId="0" fontId="8" fillId="0" borderId="24" xfId="22" applyFont="1" applyFill="1" applyBorder="1">
      <alignment/>
      <protection/>
    </xf>
    <xf numFmtId="2" fontId="12" fillId="0" borderId="24" xfId="33" applyNumberFormat="1" applyFont="1" applyFill="1" applyBorder="1" applyAlignment="1">
      <alignment vertical="center"/>
      <protection/>
    </xf>
    <xf numFmtId="4" fontId="12" fillId="0" borderId="24" xfId="33" applyNumberFormat="1" applyFont="1" applyFill="1" applyBorder="1" applyAlignment="1">
      <alignment vertical="center"/>
      <protection/>
    </xf>
    <xf numFmtId="4" fontId="11" fillId="0" borderId="24" xfId="33" applyNumberFormat="1" applyFont="1" applyFill="1" applyBorder="1" applyAlignment="1">
      <alignment horizontal="right" vertical="center"/>
      <protection/>
    </xf>
    <xf numFmtId="4" fontId="12" fillId="0" borderId="24" xfId="33" applyNumberFormat="1" applyFont="1" applyFill="1" applyBorder="1">
      <alignment/>
      <protection/>
    </xf>
    <xf numFmtId="166" fontId="11" fillId="0" borderId="0" xfId="30" applyNumberFormat="1" applyFont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0" xfId="0" applyFont="1" applyFill="1"/>
    <xf numFmtId="0" fontId="11" fillId="0" borderId="0" xfId="0" applyFont="1" applyFill="1" applyBorder="1"/>
    <xf numFmtId="3" fontId="0" fillId="0" borderId="24" xfId="0" applyNumberFormat="1" applyFont="1" applyFill="1" applyBorder="1"/>
    <xf numFmtId="166" fontId="0" fillId="0" borderId="24" xfId="30" applyNumberFormat="1" applyFont="1" applyFill="1" applyBorder="1"/>
    <xf numFmtId="166" fontId="10" fillId="0" borderId="24" xfId="30" applyNumberFormat="1" applyFont="1" applyFill="1" applyBorder="1"/>
    <xf numFmtId="4" fontId="10" fillId="0" borderId="24" xfId="0" applyNumberFormat="1" applyFont="1" applyFill="1" applyBorder="1"/>
    <xf numFmtId="0" fontId="0" fillId="0" borderId="0" xfId="0" applyFill="1"/>
    <xf numFmtId="2" fontId="10" fillId="0" borderId="24" xfId="0" applyNumberFormat="1" applyFont="1" applyFill="1" applyBorder="1"/>
    <xf numFmtId="169" fontId="51" fillId="0" borderId="24" xfId="33" applyNumberFormat="1" applyFont="1" applyFill="1" applyBorder="1">
      <alignment/>
      <protection/>
    </xf>
    <xf numFmtId="169" fontId="0" fillId="0" borderId="24" xfId="0" applyNumberFormat="1" applyFill="1" applyBorder="1"/>
    <xf numFmtId="3" fontId="10" fillId="0" borderId="24" xfId="0" applyNumberFormat="1" applyFont="1" applyFill="1" applyBorder="1"/>
    <xf numFmtId="3" fontId="0" fillId="0" borderId="24" xfId="0" applyNumberFormat="1" applyFill="1" applyBorder="1"/>
    <xf numFmtId="17" fontId="11" fillId="39" borderId="27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Fill="1" applyBorder="1"/>
    <xf numFmtId="0" fontId="0" fillId="0" borderId="0" xfId="0"/>
    <xf numFmtId="3" fontId="11" fillId="0" borderId="0" xfId="0" applyNumberFormat="1" applyFont="1" applyBorder="1"/>
    <xf numFmtId="3" fontId="11" fillId="0" borderId="0" xfId="0" applyNumberFormat="1" applyFont="1" applyBorder="1"/>
    <xf numFmtId="3" fontId="12" fillId="0" borderId="0" xfId="0" applyNumberFormat="1" applyFont="1"/>
    <xf numFmtId="3" fontId="11" fillId="0" borderId="0" xfId="0" applyNumberFormat="1" applyFont="1" applyFill="1" applyBorder="1"/>
    <xf numFmtId="3" fontId="11" fillId="0" borderId="0" xfId="0" applyNumberFormat="1" applyFont="1" applyBorder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3" fontId="12" fillId="0" borderId="0" xfId="0" applyNumberFormat="1" applyFon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2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3" fontId="51" fillId="0" borderId="28" xfId="929" applyNumberFormat="1" applyFont="1" applyFill="1" applyBorder="1" applyAlignment="1">
      <alignment horizontal="right" indent="2"/>
      <protection/>
    </xf>
    <xf numFmtId="3" fontId="12" fillId="0" borderId="24" xfId="0" applyNumberFormat="1" applyFont="1" applyBorder="1" applyAlignment="1">
      <alignment horizontal="right"/>
    </xf>
    <xf numFmtId="168" fontId="12" fillId="0" borderId="24" xfId="0" applyNumberFormat="1" applyFont="1" applyBorder="1"/>
    <xf numFmtId="0" fontId="9" fillId="0" borderId="24" xfId="26" applyFont="1" applyFill="1" applyBorder="1" applyAlignment="1">
      <alignment horizontal="center" vertical="top" wrapText="1"/>
      <protection/>
    </xf>
    <xf numFmtId="0" fontId="3" fillId="0" borderId="24" xfId="22" applyFont="1" applyFill="1" applyBorder="1" applyAlignment="1">
      <alignment horizontal="center"/>
      <protection/>
    </xf>
    <xf numFmtId="0" fontId="7" fillId="0" borderId="24" xfId="22" applyFont="1" applyFill="1" applyBorder="1" applyAlignment="1">
      <alignment horizontal="center"/>
      <protection/>
    </xf>
    <xf numFmtId="0" fontId="52" fillId="0" borderId="24" xfId="26" applyFont="1" applyFill="1" applyBorder="1" applyAlignment="1">
      <alignment horizontal="center" vertical="top" wrapText="1"/>
      <protection/>
    </xf>
    <xf numFmtId="17" fontId="51" fillId="39" borderId="19" xfId="0" applyNumberFormat="1" applyFont="1" applyFill="1" applyBorder="1" applyAlignment="1">
      <alignment horizontal="center" vertical="center"/>
    </xf>
  </cellXfs>
  <cellStyles count="9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Binlik Ayracı 2" xfId="20"/>
    <cellStyle name="Hyperlink" xfId="21"/>
    <cellStyle name="Normal 2" xfId="22"/>
    <cellStyle name="Normal 3" xfId="23"/>
    <cellStyle name="Normal 4 2 2" xfId="24"/>
    <cellStyle name="Normal 4 2 2 2" xfId="25"/>
    <cellStyle name="Normal_Sayfa2" xfId="26"/>
    <cellStyle name="Normal_TABLO-69" xfId="27"/>
    <cellStyle name="Virgül" xfId="28"/>
    <cellStyle name="Virgül 2 2" xfId="29"/>
    <cellStyle name="Yüzde" xfId="30"/>
    <cellStyle name="Binlik Ayracı 4" xfId="31"/>
    <cellStyle name="Binlik Ayracı 3" xfId="32"/>
    <cellStyle name="Normal 104" xfId="33"/>
    <cellStyle name="İyi" xfId="34"/>
    <cellStyle name="Kötü" xfId="35"/>
    <cellStyle name="Nötr" xfId="36"/>
    <cellStyle name="Bağlı Hücre" xfId="37"/>
    <cellStyle name="İşaretli Hücre" xfId="38"/>
    <cellStyle name="Uyarı Metni" xfId="39"/>
    <cellStyle name="Açıklama Metni" xfId="40"/>
    <cellStyle name="Vurgu2" xfId="41"/>
    <cellStyle name="%40 - Vurgu2" xfId="42"/>
    <cellStyle name="%60 - Vurgu2" xfId="43"/>
    <cellStyle name="Vurgu3" xfId="44"/>
    <cellStyle name="Vurgu5" xfId="45"/>
    <cellStyle name="%60 - Vurgu5" xfId="46"/>
    <cellStyle name="Vurgu6" xfId="47"/>
    <cellStyle name="%20 - Vurgu2 8" xfId="48"/>
    <cellStyle name="%20 - Vurgu1 4 2" xfId="49"/>
    <cellStyle name="%20 - Vurgu2 5" xfId="50"/>
    <cellStyle name="%20 - Vurgu1 3 3" xfId="51"/>
    <cellStyle name="%20 - Vurgu1 3 2" xfId="52"/>
    <cellStyle name="%20 - Vurgu1 3" xfId="53"/>
    <cellStyle name="%20 - Vurgu1 2_25.İL-EMOD-Öncelikli Yaşam" xfId="54"/>
    <cellStyle name="%20 - Vurgu1 2" xfId="55"/>
    <cellStyle name="%20 - Vurgu2 2" xfId="56"/>
    <cellStyle name="%20 - Vurgu1 4" xfId="57"/>
    <cellStyle name="%20 - Vurgu1 5" xfId="58"/>
    <cellStyle name="%20 - Vurgu2 2_25.İL-EMOD-Öncelikli Yaşam" xfId="59"/>
    <cellStyle name="%20 - Vurgu1 2 2" xfId="60"/>
    <cellStyle name="%20 - Vurgu2 2 2" xfId="61"/>
    <cellStyle name="%20 - Vurgu1 2 3" xfId="62"/>
    <cellStyle name="Normal 110" xfId="63"/>
    <cellStyle name="%20 - Vurgu2 2 3" xfId="64"/>
    <cellStyle name="%20 - Vurgu1 4 3" xfId="65"/>
    <cellStyle name="%20 - Vurgu2 3" xfId="66"/>
    <cellStyle name="%20 - Vurgu2 3 2" xfId="67"/>
    <cellStyle name="%20 - Vurgu2 3 3" xfId="68"/>
    <cellStyle name="%20 - Vurgu2 4" xfId="69"/>
    <cellStyle name="%20 - Vurgu2 4 2" xfId="70"/>
    <cellStyle name="%20 - Vurgu2 4 3" xfId="71"/>
    <cellStyle name="%20 - Vurgu3 5" xfId="72"/>
    <cellStyle name="%20 - Vurgu3 2" xfId="73"/>
    <cellStyle name="%20 - Vurgu3 2 2" xfId="74"/>
    <cellStyle name="%20 - Vurgu3 2 3" xfId="75"/>
    <cellStyle name="%20 - Vurgu3 2_25.İL-EMOD-Öncelikli Yaşam" xfId="76"/>
    <cellStyle name="%20 - Vurgu3 3" xfId="77"/>
    <cellStyle name="%20 - Vurgu3 3 2" xfId="78"/>
    <cellStyle name="%20 - Vurgu3 3 3" xfId="79"/>
    <cellStyle name="%20 - Vurgu3 4" xfId="80"/>
    <cellStyle name="%20 - Vurgu3 4 2" xfId="81"/>
    <cellStyle name="%20 - Vurgu3 4 3" xfId="82"/>
    <cellStyle name="%20 - Vurgu4 5" xfId="83"/>
    <cellStyle name="%20 - Vurgu4 2" xfId="84"/>
    <cellStyle name="%20 - Vurgu4 2 2" xfId="85"/>
    <cellStyle name="%20 - Vurgu4 2 3" xfId="86"/>
    <cellStyle name="%20 - Vurgu4 2_25.İL-EMOD-Öncelikli Yaşam" xfId="87"/>
    <cellStyle name="%20 - Vurgu4 3" xfId="88"/>
    <cellStyle name="%20 - Vurgu4 3 2" xfId="89"/>
    <cellStyle name="%20 - Vurgu4 3 3" xfId="90"/>
    <cellStyle name="%20 - Vurgu4 4" xfId="91"/>
    <cellStyle name="%20 - Vurgu4 4 2" xfId="92"/>
    <cellStyle name="%20 - Vurgu4 4 3" xfId="93"/>
    <cellStyle name="%20 - Vurgu5 5" xfId="94"/>
    <cellStyle name="%20 - Vurgu5 2" xfId="95"/>
    <cellStyle name="%20 - Vurgu5 2 2" xfId="96"/>
    <cellStyle name="%20 - Vurgu5 2 3" xfId="97"/>
    <cellStyle name="%20 - Vurgu5 2_25.İL-EMOD-Öncelikli Yaşam" xfId="98"/>
    <cellStyle name="%20 - Vurgu5 3" xfId="99"/>
    <cellStyle name="%20 - Vurgu5 3 2" xfId="100"/>
    <cellStyle name="%20 - Vurgu5 3 3" xfId="101"/>
    <cellStyle name="%20 - Vurgu5 4" xfId="102"/>
    <cellStyle name="%20 - Vurgu5 4 2" xfId="103"/>
    <cellStyle name="%20 - Vurgu5 4 3" xfId="104"/>
    <cellStyle name="%20 - Vurgu6 5" xfId="105"/>
    <cellStyle name="%20 - Vurgu6 2" xfId="106"/>
    <cellStyle name="%20 - Vurgu6 2 2" xfId="107"/>
    <cellStyle name="%20 - Vurgu6 2 3" xfId="108"/>
    <cellStyle name="%20 - Vurgu6 2_25.İL-EMOD-Öncelikli Yaşam" xfId="109"/>
    <cellStyle name="%20 - Vurgu6 3" xfId="110"/>
    <cellStyle name="%20 - Vurgu6 3 2" xfId="111"/>
    <cellStyle name="%20 - Vurgu6 3 3" xfId="112"/>
    <cellStyle name="%20 - Vurgu6 4" xfId="113"/>
    <cellStyle name="%20 - Vurgu6 4 2" xfId="114"/>
    <cellStyle name="%20 - Vurgu6 4 3" xfId="115"/>
    <cellStyle name="%40 - Vurgu1 5" xfId="116"/>
    <cellStyle name="%40 - Vurgu1 2" xfId="117"/>
    <cellStyle name="%40 - Vurgu1 2 2" xfId="118"/>
    <cellStyle name="%40 - Vurgu1 2 3" xfId="119"/>
    <cellStyle name="%40 - Vurgu1 2_25.İL-EMOD-Öncelikli Yaşam" xfId="120"/>
    <cellStyle name="%40 - Vurgu1 3" xfId="121"/>
    <cellStyle name="%40 - Vurgu1 3 2" xfId="122"/>
    <cellStyle name="%40 - Vurgu1 3 3" xfId="123"/>
    <cellStyle name="%40 - Vurgu1 4" xfId="124"/>
    <cellStyle name="%40 - Vurgu1 4 2" xfId="125"/>
    <cellStyle name="%40 - Vurgu1 4 3" xfId="126"/>
    <cellStyle name="%40 - Vurgu2 2" xfId="127"/>
    <cellStyle name="%40 - Vurgu2 2 2" xfId="128"/>
    <cellStyle name="%40 - Vurgu2 2 3" xfId="129"/>
    <cellStyle name="%40 - Vurgu2 2_25.İL-EMOD-Öncelikli Yaşam" xfId="130"/>
    <cellStyle name="%40 - Vurgu2 3" xfId="131"/>
    <cellStyle name="%40 - Vurgu2 3 2" xfId="132"/>
    <cellStyle name="%40 - Vurgu2 3 3" xfId="133"/>
    <cellStyle name="%40 - Vurgu2 4" xfId="134"/>
    <cellStyle name="%40 - Vurgu2 4 2" xfId="135"/>
    <cellStyle name="%40 - Vurgu2 4 3" xfId="136"/>
    <cellStyle name="%40 - Vurgu3 5" xfId="137"/>
    <cellStyle name="%40 - Vurgu3 2" xfId="138"/>
    <cellStyle name="%40 - Vurgu3 2 2" xfId="139"/>
    <cellStyle name="%40 - Vurgu3 2 3" xfId="140"/>
    <cellStyle name="%40 - Vurgu3 2_25.İL-EMOD-Öncelikli Yaşam" xfId="141"/>
    <cellStyle name="%40 - Vurgu3 3" xfId="142"/>
    <cellStyle name="%40 - Vurgu3 3 2" xfId="143"/>
    <cellStyle name="%40 - Vurgu3 3 3" xfId="144"/>
    <cellStyle name="%40 - Vurgu3 4" xfId="145"/>
    <cellStyle name="%40 - Vurgu3 4 2" xfId="146"/>
    <cellStyle name="%40 - Vurgu3 4 3" xfId="147"/>
    <cellStyle name="%40 - Vurgu4 5" xfId="148"/>
    <cellStyle name="%40 - Vurgu4 2" xfId="149"/>
    <cellStyle name="%40 - Vurgu4 2 2" xfId="150"/>
    <cellStyle name="%40 - Vurgu4 2 3" xfId="151"/>
    <cellStyle name="%40 - Vurgu4 2_25.İL-EMOD-Öncelikli Yaşam" xfId="152"/>
    <cellStyle name="%40 - Vurgu4 3" xfId="153"/>
    <cellStyle name="%40 - Vurgu4 3 2" xfId="154"/>
    <cellStyle name="%40 - Vurgu4 3 3" xfId="155"/>
    <cellStyle name="%40 - Vurgu4 4" xfId="156"/>
    <cellStyle name="%40 - Vurgu4 4 2" xfId="157"/>
    <cellStyle name="%40 - Vurgu4 4 3" xfId="158"/>
    <cellStyle name="%40 - Vurgu5 5" xfId="159"/>
    <cellStyle name="%40 - Vurgu5 2" xfId="160"/>
    <cellStyle name="%40 - Vurgu5 2 2" xfId="161"/>
    <cellStyle name="%40 - Vurgu5 2 3" xfId="162"/>
    <cellStyle name="%40 - Vurgu5 2_25.İL-EMOD-Öncelikli Yaşam" xfId="163"/>
    <cellStyle name="%40 - Vurgu5 3" xfId="164"/>
    <cellStyle name="%40 - Vurgu5 3 2" xfId="165"/>
    <cellStyle name="%40 - Vurgu5 3 3" xfId="166"/>
    <cellStyle name="%40 - Vurgu5 4" xfId="167"/>
    <cellStyle name="%40 - Vurgu5 4 2" xfId="168"/>
    <cellStyle name="%40 - Vurgu5 4 3" xfId="169"/>
    <cellStyle name="%40 - Vurgu6 5" xfId="170"/>
    <cellStyle name="%40 - Vurgu6 2" xfId="171"/>
    <cellStyle name="%40 - Vurgu6 2 2" xfId="172"/>
    <cellStyle name="%40 - Vurgu6 2 3" xfId="173"/>
    <cellStyle name="%40 - Vurgu6 2_25.İL-EMOD-Öncelikli Yaşam" xfId="174"/>
    <cellStyle name="%40 - Vurgu6 3" xfId="175"/>
    <cellStyle name="%40 - Vurgu6 3 2" xfId="176"/>
    <cellStyle name="%40 - Vurgu6 3 3" xfId="177"/>
    <cellStyle name="%40 - Vurgu6 4" xfId="178"/>
    <cellStyle name="%40 - Vurgu6 4 2" xfId="179"/>
    <cellStyle name="%40 - Vurgu6 4 3" xfId="180"/>
    <cellStyle name="%60 - Vurgu1 5" xfId="181"/>
    <cellStyle name="%60 - Vurgu1 2" xfId="182"/>
    <cellStyle name="%60 - Vurgu1 3" xfId="183"/>
    <cellStyle name="%60 - Vurgu1 4" xfId="184"/>
    <cellStyle name="%20 - Vurgu2 6" xfId="185"/>
    <cellStyle name="%60 - Vurgu2 2" xfId="186"/>
    <cellStyle name="%60 - Vurgu2 3" xfId="187"/>
    <cellStyle name="%60 - Vurgu2 4" xfId="188"/>
    <cellStyle name="%60 - Vurgu3 5" xfId="189"/>
    <cellStyle name="%60 - Vurgu3 2" xfId="190"/>
    <cellStyle name="%60 - Vurgu3 3" xfId="191"/>
    <cellStyle name="%60 - Vurgu3 4" xfId="192"/>
    <cellStyle name="%60 - Vurgu4 5" xfId="193"/>
    <cellStyle name="%60 - Vurgu4 2" xfId="194"/>
    <cellStyle name="%60 - Vurgu4 3" xfId="195"/>
    <cellStyle name="%60 - Vurgu4 4" xfId="196"/>
    <cellStyle name="%60 - Vurgu5 2" xfId="197"/>
    <cellStyle name="%60 - Vurgu5 3" xfId="198"/>
    <cellStyle name="%60 - Vurgu5 4" xfId="199"/>
    <cellStyle name="%60 - Vurgu6 5" xfId="200"/>
    <cellStyle name="%60 - Vurgu6 2" xfId="201"/>
    <cellStyle name="%60 - Vurgu6 3" xfId="202"/>
    <cellStyle name="%60 - Vurgu6 4" xfId="203"/>
    <cellStyle name="Açıklama Metni 2" xfId="204"/>
    <cellStyle name="Açıklama Metni 3" xfId="205"/>
    <cellStyle name="Açıklama Metni 4" xfId="206"/>
    <cellStyle name="Ana Başlık 5" xfId="207"/>
    <cellStyle name="Ana Başlık 2" xfId="208"/>
    <cellStyle name="Ana Başlık 3" xfId="209"/>
    <cellStyle name="Ana Başlık 4" xfId="210"/>
    <cellStyle name="Bağlı Hücre 2" xfId="211"/>
    <cellStyle name="Bağlı Hücre 3" xfId="212"/>
    <cellStyle name="Bağlı Hücre 4" xfId="213"/>
    <cellStyle name="Başlık 1 5" xfId="214"/>
    <cellStyle name="Başlık 1 2" xfId="215"/>
    <cellStyle name="Başlık 1 3" xfId="216"/>
    <cellStyle name="Başlık 1 4" xfId="217"/>
    <cellStyle name="Başlık 2 5" xfId="218"/>
    <cellStyle name="Başlık 2 2" xfId="219"/>
    <cellStyle name="Başlık 2 3" xfId="220"/>
    <cellStyle name="Başlık 2 4" xfId="221"/>
    <cellStyle name="Başlık 3 5" xfId="222"/>
    <cellStyle name="Başlık 3 2" xfId="223"/>
    <cellStyle name="Başlık 3 3" xfId="224"/>
    <cellStyle name="Başlık 3 4" xfId="225"/>
    <cellStyle name="Başlık 4 5" xfId="226"/>
    <cellStyle name="Başlık 4 2" xfId="227"/>
    <cellStyle name="Başlık 4 3" xfId="228"/>
    <cellStyle name="Başlık 4 4" xfId="229"/>
    <cellStyle name="Comma 2" xfId="230"/>
    <cellStyle name="Comma 2 2" xfId="231"/>
    <cellStyle name="Çıkış 5" xfId="232"/>
    <cellStyle name="Çıkış 2" xfId="233"/>
    <cellStyle name="Çıkış 3" xfId="234"/>
    <cellStyle name="Çıkış 4" xfId="235"/>
    <cellStyle name="Giriş 5" xfId="236"/>
    <cellStyle name="Giriş 2" xfId="237"/>
    <cellStyle name="Giriş 3" xfId="238"/>
    <cellStyle name="Giriş 4" xfId="239"/>
    <cellStyle name="Hesaplama 5" xfId="240"/>
    <cellStyle name="Hesaplama 2" xfId="241"/>
    <cellStyle name="Hesaplama 3" xfId="242"/>
    <cellStyle name="Hesaplama 4" xfId="243"/>
    <cellStyle name="İşaretli Hücre 2" xfId="244"/>
    <cellStyle name="İşaretli Hücre 3" xfId="245"/>
    <cellStyle name="İşaretli Hücre 4" xfId="246"/>
    <cellStyle name="İyi 2" xfId="247"/>
    <cellStyle name="İyi 3" xfId="248"/>
    <cellStyle name="İyi 4" xfId="249"/>
    <cellStyle name="İzlenen Köprü 2" xfId="250"/>
    <cellStyle name="Köprü 2" xfId="251"/>
    <cellStyle name="Köprü 3" xfId="252"/>
    <cellStyle name="Kötü 2" xfId="253"/>
    <cellStyle name="Kötü 3" xfId="254"/>
    <cellStyle name="Kötü 4" xfId="255"/>
    <cellStyle name="Normal 10" xfId="256"/>
    <cellStyle name="Normal 10 2" xfId="257"/>
    <cellStyle name="Normal 100" xfId="258"/>
    <cellStyle name="Normal 101" xfId="259"/>
    <cellStyle name="Normal 102" xfId="260"/>
    <cellStyle name="Normal 103" xfId="261"/>
    <cellStyle name="Normal 105" xfId="262"/>
    <cellStyle name="Normal 105 2" xfId="263"/>
    <cellStyle name="Normal 106" xfId="264"/>
    <cellStyle name="Normal 107" xfId="265"/>
    <cellStyle name="Normal 108" xfId="266"/>
    <cellStyle name="Normal 109" xfId="267"/>
    <cellStyle name="Normal 11" xfId="268"/>
    <cellStyle name="Normal 11 10" xfId="269"/>
    <cellStyle name="Normal 11 11" xfId="270"/>
    <cellStyle name="Normal 11 12" xfId="271"/>
    <cellStyle name="Normal 11 2" xfId="272"/>
    <cellStyle name="Normal 11 2 2" xfId="273"/>
    <cellStyle name="Normal 11 2 3" xfId="274"/>
    <cellStyle name="Normal 11 3" xfId="275"/>
    <cellStyle name="Normal 11 3 2" xfId="276"/>
    <cellStyle name="Normal 11 3 3" xfId="277"/>
    <cellStyle name="Normal 11 4" xfId="278"/>
    <cellStyle name="Normal 11 4 2" xfId="279"/>
    <cellStyle name="Normal 11 4 3" xfId="280"/>
    <cellStyle name="Normal 11 5" xfId="281"/>
    <cellStyle name="Normal 11 5 2" xfId="282"/>
    <cellStyle name="Normal 11 5 3" xfId="283"/>
    <cellStyle name="Normal 11 6" xfId="284"/>
    <cellStyle name="Normal 11 6 2" xfId="285"/>
    <cellStyle name="Normal 11 6 3" xfId="286"/>
    <cellStyle name="Normal 11 7" xfId="287"/>
    <cellStyle name="Normal 11 7 2" xfId="288"/>
    <cellStyle name="Normal 11 7 3" xfId="289"/>
    <cellStyle name="Normal 11 8" xfId="290"/>
    <cellStyle name="Normal 11 8 2" xfId="291"/>
    <cellStyle name="Normal 11 8 3" xfId="292"/>
    <cellStyle name="Normal 11 9" xfId="293"/>
    <cellStyle name="Normal 12" xfId="294"/>
    <cellStyle name="Normal 12 2" xfId="295"/>
    <cellStyle name="Normal 12 2 2" xfId="296"/>
    <cellStyle name="Normal 12 2 3" xfId="297"/>
    <cellStyle name="Normal 12 3" xfId="298"/>
    <cellStyle name="Normal 12 4" xfId="299"/>
    <cellStyle name="Normal 13" xfId="300"/>
    <cellStyle name="Normal 13 2" xfId="301"/>
    <cellStyle name="Normal 13 2 2" xfId="302"/>
    <cellStyle name="Normal 13 2 3" xfId="303"/>
    <cellStyle name="Normal 13 3" xfId="304"/>
    <cellStyle name="Normal 13 4" xfId="305"/>
    <cellStyle name="Normal 14" xfId="306"/>
    <cellStyle name="Normal 14 2" xfId="307"/>
    <cellStyle name="Normal 14 2 2" xfId="308"/>
    <cellStyle name="Normal 14 2 3" xfId="309"/>
    <cellStyle name="Normal 14 3" xfId="310"/>
    <cellStyle name="Normal 15" xfId="311"/>
    <cellStyle name="Normal 15 2" xfId="312"/>
    <cellStyle name="Normal 16" xfId="313"/>
    <cellStyle name="Normal 16 2" xfId="314"/>
    <cellStyle name="Normal 16 2 2" xfId="315"/>
    <cellStyle name="Normal 16 2 3" xfId="316"/>
    <cellStyle name="Normal 16 3" xfId="317"/>
    <cellStyle name="Normal 17" xfId="318"/>
    <cellStyle name="Normal 17 2" xfId="319"/>
    <cellStyle name="Normal 17 2 2" xfId="320"/>
    <cellStyle name="Normal 17 2 3" xfId="321"/>
    <cellStyle name="Normal 17 3" xfId="322"/>
    <cellStyle name="Normal 18" xfId="323"/>
    <cellStyle name="Normal 18 2" xfId="324"/>
    <cellStyle name="Normal 18 3" xfId="325"/>
    <cellStyle name="Normal 18 4" xfId="326"/>
    <cellStyle name="Normal 19" xfId="327"/>
    <cellStyle name="Normal 19 2" xfId="328"/>
    <cellStyle name="Normal 19 3" xfId="329"/>
    <cellStyle name="Normal 19 4" xfId="330"/>
    <cellStyle name="Normal 2 10" xfId="331"/>
    <cellStyle name="Normal 2 10 2" xfId="332"/>
    <cellStyle name="Normal 2 10 3" xfId="333"/>
    <cellStyle name="Normal 2 11" xfId="334"/>
    <cellStyle name="Normal 2 12" xfId="335"/>
    <cellStyle name="Normal 2 13" xfId="336"/>
    <cellStyle name="Normal 2 14" xfId="337"/>
    <cellStyle name="Normal 2 15" xfId="338"/>
    <cellStyle name="Normal 2 16" xfId="339"/>
    <cellStyle name="Normal 2 17" xfId="340"/>
    <cellStyle name="Normal 2 18" xfId="341"/>
    <cellStyle name="Normal 2 19" xfId="342"/>
    <cellStyle name="Normal 2 2" xfId="343"/>
    <cellStyle name="Normal 2 2 2" xfId="344"/>
    <cellStyle name="Normal 2 2 3" xfId="345"/>
    <cellStyle name="Normal 2 2 4" xfId="346"/>
    <cellStyle name="Normal 2 3" xfId="347"/>
    <cellStyle name="Normal 2 3 2" xfId="348"/>
    <cellStyle name="Normal 2 3 2 2" xfId="349"/>
    <cellStyle name="Normal 2 3 3" xfId="350"/>
    <cellStyle name="Normal 2 4" xfId="351"/>
    <cellStyle name="Normal 2 4 10" xfId="352"/>
    <cellStyle name="Normal 2 4 11" xfId="353"/>
    <cellStyle name="Normal 2 4 12" xfId="354"/>
    <cellStyle name="Normal 2 4 2" xfId="355"/>
    <cellStyle name="Normal 2 4 2 2" xfId="356"/>
    <cellStyle name="Normal 2 4 2 3" xfId="357"/>
    <cellStyle name="Normal 2 4 2 4" xfId="358"/>
    <cellStyle name="Normal 2 4 2 5" xfId="359"/>
    <cellStyle name="Normal 2 4 3" xfId="360"/>
    <cellStyle name="Normal 2 4 3 2" xfId="361"/>
    <cellStyle name="Normal 2 4 3 3" xfId="362"/>
    <cellStyle name="Normal 2 4 4" xfId="363"/>
    <cellStyle name="Normal 2 4 4 2" xfId="364"/>
    <cellStyle name="Normal 2 4 4 3" xfId="365"/>
    <cellStyle name="Normal 2 4 5" xfId="366"/>
    <cellStyle name="Normal 2 4 5 2" xfId="367"/>
    <cellStyle name="Normal 2 4 5 3" xfId="368"/>
    <cellStyle name="Normal 2 4 6" xfId="369"/>
    <cellStyle name="Normal 2 4 6 2" xfId="370"/>
    <cellStyle name="Normal 2 4 6 3" xfId="371"/>
    <cellStyle name="Normal 2 4 7" xfId="372"/>
    <cellStyle name="Normal 2 4 7 2" xfId="373"/>
    <cellStyle name="Normal 2 4 7 3" xfId="374"/>
    <cellStyle name="Normal 2 4 8" xfId="375"/>
    <cellStyle name="Normal 2 4 8 2" xfId="376"/>
    <cellStyle name="Normal 2 4 8 3" xfId="377"/>
    <cellStyle name="Normal 2 4 9" xfId="378"/>
    <cellStyle name="Normal 2 5" xfId="379"/>
    <cellStyle name="Normal 2 5 2" xfId="380"/>
    <cellStyle name="Normal 2 5 2 2" xfId="381"/>
    <cellStyle name="Normal 2 5 3" xfId="382"/>
    <cellStyle name="Normal 2 6" xfId="383"/>
    <cellStyle name="Normal 2 6 2" xfId="384"/>
    <cellStyle name="Normal 2 6 2 2" xfId="385"/>
    <cellStyle name="Normal 2 6 3" xfId="386"/>
    <cellStyle name="Normal 2 7" xfId="387"/>
    <cellStyle name="Normal 2 7 2" xfId="388"/>
    <cellStyle name="Normal 2 7 3" xfId="389"/>
    <cellStyle name="Normal 2 8" xfId="390"/>
    <cellStyle name="Normal 2 8 2" xfId="391"/>
    <cellStyle name="Normal 2 8 3" xfId="392"/>
    <cellStyle name="Normal 2 9" xfId="393"/>
    <cellStyle name="Normal 2 9 2" xfId="394"/>
    <cellStyle name="Normal 2 9 3" xfId="395"/>
    <cellStyle name="Normal 20" xfId="396"/>
    <cellStyle name="Normal 20 2" xfId="397"/>
    <cellStyle name="Normal 20 3" xfId="398"/>
    <cellStyle name="Normal 20 4" xfId="399"/>
    <cellStyle name="Normal 21" xfId="400"/>
    <cellStyle name="Normal 21 2" xfId="401"/>
    <cellStyle name="Normal 21 3" xfId="402"/>
    <cellStyle name="Normal 21 4" xfId="403"/>
    <cellStyle name="Normal 22" xfId="404"/>
    <cellStyle name="Normal 22 2" xfId="405"/>
    <cellStyle name="Normal 22 3" xfId="406"/>
    <cellStyle name="Normal 22 4" xfId="407"/>
    <cellStyle name="Normal 23" xfId="408"/>
    <cellStyle name="Normal 23 2" xfId="409"/>
    <cellStyle name="Normal 23 3" xfId="410"/>
    <cellStyle name="Normal 23 4" xfId="411"/>
    <cellStyle name="Normal 24" xfId="412"/>
    <cellStyle name="Normal 24 2" xfId="413"/>
    <cellStyle name="Normal 24 2 2" xfId="414"/>
    <cellStyle name="Normal 24 3" xfId="415"/>
    <cellStyle name="Normal 24 3 2" xfId="416"/>
    <cellStyle name="Normal 24 4" xfId="417"/>
    <cellStyle name="Normal 24 5" xfId="418"/>
    <cellStyle name="Normal 24 6" xfId="419"/>
    <cellStyle name="Normal 25" xfId="420"/>
    <cellStyle name="Normal 25 2" xfId="421"/>
    <cellStyle name="Normal 25 2 2" xfId="422"/>
    <cellStyle name="Normal 25 2 3" xfId="423"/>
    <cellStyle name="Normal 25 2 4" xfId="424"/>
    <cellStyle name="Normal 25 3" xfId="425"/>
    <cellStyle name="Normal 25 4" xfId="426"/>
    <cellStyle name="Normal 25 5" xfId="427"/>
    <cellStyle name="Normal 25 6" xfId="428"/>
    <cellStyle name="Normal 26" xfId="429"/>
    <cellStyle name="Normal 26 2" xfId="430"/>
    <cellStyle name="Normal 26 2 2" xfId="431"/>
    <cellStyle name="Normal 26 2 3" xfId="432"/>
    <cellStyle name="Normal 26 3" xfId="433"/>
    <cellStyle name="Normal 27" xfId="434"/>
    <cellStyle name="Normal 27 2" xfId="435"/>
    <cellStyle name="Normal 27 2 2" xfId="436"/>
    <cellStyle name="Normal 27 2 3" xfId="437"/>
    <cellStyle name="Normal 27 3" xfId="438"/>
    <cellStyle name="Normal 28" xfId="439"/>
    <cellStyle name="Normal 28 2" xfId="440"/>
    <cellStyle name="Normal 28 2 2" xfId="441"/>
    <cellStyle name="Normal 28 2 3" xfId="442"/>
    <cellStyle name="Normal 28 3" xfId="443"/>
    <cellStyle name="Normal 29" xfId="444"/>
    <cellStyle name="Normal 29 2" xfId="445"/>
    <cellStyle name="Normal 29 2 2" xfId="446"/>
    <cellStyle name="Normal 29 2 3" xfId="447"/>
    <cellStyle name="Normal 29 2 4" xfId="448"/>
    <cellStyle name="Normal 29 3" xfId="449"/>
    <cellStyle name="Normal 29 4" xfId="450"/>
    <cellStyle name="Normal 29 5" xfId="451"/>
    <cellStyle name="Normal 3 8" xfId="452"/>
    <cellStyle name="Normal 3 2" xfId="453"/>
    <cellStyle name="Normal 3 2 2" xfId="454"/>
    <cellStyle name="Normal 3 2 3" xfId="455"/>
    <cellStyle name="Normal 3 3" xfId="456"/>
    <cellStyle name="Normal 3 3 2" xfId="457"/>
    <cellStyle name="Normal 3 3 3" xfId="458"/>
    <cellStyle name="Normal 3 4" xfId="459"/>
    <cellStyle name="Normal 3 4 2" xfId="460"/>
    <cellStyle name="Normal 3 4 3" xfId="461"/>
    <cellStyle name="Normal 3 5" xfId="462"/>
    <cellStyle name="Normal 3 5 2" xfId="463"/>
    <cellStyle name="Normal 3 5 3" xfId="464"/>
    <cellStyle name="Normal 3 6" xfId="465"/>
    <cellStyle name="Normal 3 7" xfId="466"/>
    <cellStyle name="Normal 30" xfId="467"/>
    <cellStyle name="Normal 30 2" xfId="468"/>
    <cellStyle name="Normal 30 3" xfId="469"/>
    <cellStyle name="Normal 30 4" xfId="470"/>
    <cellStyle name="Normal 31" xfId="471"/>
    <cellStyle name="Normal 31 2" xfId="472"/>
    <cellStyle name="Normal 31 3" xfId="473"/>
    <cellStyle name="Normal 31 4" xfId="474"/>
    <cellStyle name="Normal 32" xfId="475"/>
    <cellStyle name="Normal 32 2" xfId="476"/>
    <cellStyle name="Normal 32 3" xfId="477"/>
    <cellStyle name="Normal 32 4" xfId="478"/>
    <cellStyle name="Normal 33" xfId="479"/>
    <cellStyle name="Normal 33 2" xfId="480"/>
    <cellStyle name="Normal 33 3" xfId="481"/>
    <cellStyle name="Normal 33 4" xfId="482"/>
    <cellStyle name="Normal 34" xfId="483"/>
    <cellStyle name="Normal 34 2" xfId="484"/>
    <cellStyle name="Normal 34 3" xfId="485"/>
    <cellStyle name="Normal 34 4" xfId="486"/>
    <cellStyle name="Normal 35" xfId="487"/>
    <cellStyle name="Normal 35 2" xfId="488"/>
    <cellStyle name="Normal 35 3" xfId="489"/>
    <cellStyle name="Normal 35 4" xfId="490"/>
    <cellStyle name="Normal 36" xfId="491"/>
    <cellStyle name="Normal 36 2" xfId="492"/>
    <cellStyle name="Normal 36 3" xfId="493"/>
    <cellStyle name="Normal 36 4" xfId="494"/>
    <cellStyle name="Normal 37" xfId="495"/>
    <cellStyle name="Normal 37 2" xfId="496"/>
    <cellStyle name="Normal 37 3" xfId="497"/>
    <cellStyle name="Normal 37 4" xfId="498"/>
    <cellStyle name="Normal 38" xfId="499"/>
    <cellStyle name="Normal 38 2" xfId="500"/>
    <cellStyle name="Normal 38 3" xfId="501"/>
    <cellStyle name="Normal 39" xfId="502"/>
    <cellStyle name="Normal 39 2" xfId="503"/>
    <cellStyle name="Normal 39 3" xfId="504"/>
    <cellStyle name="Normal 4" xfId="505"/>
    <cellStyle name="Normal 4 2" xfId="506"/>
    <cellStyle name="Normal 4 2_25.İL-EMOD-Öncelikli Yaşam" xfId="507"/>
    <cellStyle name="Normal 4 3" xfId="508"/>
    <cellStyle name="Normal 4 3 10" xfId="509"/>
    <cellStyle name="Normal 4 3 10 2" xfId="510"/>
    <cellStyle name="Normal 4 3 10 3" xfId="511"/>
    <cellStyle name="Normal 4 3 11" xfId="512"/>
    <cellStyle name="Normal 4 3 12" xfId="513"/>
    <cellStyle name="Normal 4 3 13" xfId="514"/>
    <cellStyle name="Normal 4 3 2" xfId="515"/>
    <cellStyle name="Normal 4 3 2 10" xfId="516"/>
    <cellStyle name="Normal 4 3 2 11" xfId="517"/>
    <cellStyle name="Normal 4 3 2 2" xfId="518"/>
    <cellStyle name="Normal 4 3 2 2 2" xfId="519"/>
    <cellStyle name="Normal 4 3 2 2 3" xfId="520"/>
    <cellStyle name="Normal 4 3 2 2 4" xfId="521"/>
    <cellStyle name="Normal 4 3 2 3" xfId="522"/>
    <cellStyle name="Normal 4 3 2 3 2" xfId="523"/>
    <cellStyle name="Normal 4 3 2 3 3" xfId="524"/>
    <cellStyle name="Normal 4 3 2 4" xfId="525"/>
    <cellStyle name="Normal 4 3 2 4 2" xfId="526"/>
    <cellStyle name="Normal 4 3 2 4 3" xfId="527"/>
    <cellStyle name="Normal 4 3 2 5" xfId="528"/>
    <cellStyle name="Normal 4 3 2 5 2" xfId="529"/>
    <cellStyle name="Normal 4 3 2 5 3" xfId="530"/>
    <cellStyle name="Normal 4 3 2 6" xfId="531"/>
    <cellStyle name="Normal 4 3 2 6 2" xfId="532"/>
    <cellStyle name="Normal 4 3 2 6 3" xfId="533"/>
    <cellStyle name="Normal 4 3 2 7" xfId="534"/>
    <cellStyle name="Normal 4 3 2 7 2" xfId="535"/>
    <cellStyle name="Normal 4 3 2 7 3" xfId="536"/>
    <cellStyle name="Normal 4 3 2 8" xfId="537"/>
    <cellStyle name="Normal 4 3 2 8 2" xfId="538"/>
    <cellStyle name="Normal 4 3 2 8 3" xfId="539"/>
    <cellStyle name="Normal 4 3 2 9" xfId="540"/>
    <cellStyle name="Normal 4 3 3" xfId="541"/>
    <cellStyle name="Normal 4 3 3 2" xfId="542"/>
    <cellStyle name="Normal 4 3 3 3" xfId="543"/>
    <cellStyle name="Normal 4 3 3 4" xfId="544"/>
    <cellStyle name="Normal 4 3 4" xfId="545"/>
    <cellStyle name="Normal 4 3 4 10" xfId="546"/>
    <cellStyle name="Normal 4 3 4 11" xfId="547"/>
    <cellStyle name="Normal 4 3 4 2" xfId="548"/>
    <cellStyle name="Normal 4 3 4 2 2" xfId="549"/>
    <cellStyle name="Normal 4 3 4 2 3" xfId="550"/>
    <cellStyle name="Normal 4 3 4 2 4" xfId="551"/>
    <cellStyle name="Normal 4 3 4 3" xfId="552"/>
    <cellStyle name="Normal 4 3 4 3 2" xfId="553"/>
    <cellStyle name="Normal 4 3 4 3 3" xfId="554"/>
    <cellStyle name="Normal 4 3 4 4" xfId="555"/>
    <cellStyle name="Normal 4 3 4 4 2" xfId="556"/>
    <cellStyle name="Normal 4 3 4 4 3" xfId="557"/>
    <cellStyle name="Normal 4 3 4 5" xfId="558"/>
    <cellStyle name="Normal 4 3 4 5 2" xfId="559"/>
    <cellStyle name="Normal 4 3 4 5 3" xfId="560"/>
    <cellStyle name="Normal 4 3 4 6" xfId="561"/>
    <cellStyle name="Normal 4 3 4 6 2" xfId="562"/>
    <cellStyle name="Normal 4 3 4 6 3" xfId="563"/>
    <cellStyle name="Normal 4 3 4 7" xfId="564"/>
    <cellStyle name="Normal 4 3 4 7 2" xfId="565"/>
    <cellStyle name="Normal 4 3 4 7 3" xfId="566"/>
    <cellStyle name="Normal 4 3 4 8" xfId="567"/>
    <cellStyle name="Normal 4 3 4 8 2" xfId="568"/>
    <cellStyle name="Normal 4 3 4 8 3" xfId="569"/>
    <cellStyle name="Normal 4 3 4 9" xfId="570"/>
    <cellStyle name="Normal 4 3 5" xfId="571"/>
    <cellStyle name="Normal 4 3 5 2" xfId="572"/>
    <cellStyle name="Normal 4 3 5 3" xfId="573"/>
    <cellStyle name="Normal 4 3 5 4" xfId="574"/>
    <cellStyle name="Normal 4 3 6" xfId="575"/>
    <cellStyle name="Normal 4 3 6 2" xfId="576"/>
    <cellStyle name="Normal 4 3 6 3" xfId="577"/>
    <cellStyle name="Normal 4 3 7" xfId="578"/>
    <cellStyle name="Normal 4 3 7 2" xfId="579"/>
    <cellStyle name="Normal 4 3 7 3" xfId="580"/>
    <cellStyle name="Normal 4 3 8" xfId="581"/>
    <cellStyle name="Normal 4 3 8 2" xfId="582"/>
    <cellStyle name="Normal 4 3 8 3" xfId="583"/>
    <cellStyle name="Normal 4 3 9" xfId="584"/>
    <cellStyle name="Normal 4 3 9 2" xfId="585"/>
    <cellStyle name="Normal 4 3 9 3" xfId="586"/>
    <cellStyle name="Normal 4 4" xfId="587"/>
    <cellStyle name="Normal 4 5" xfId="588"/>
    <cellStyle name="Normal 4_25.İL-EMOD-Öncelikli Yaşam" xfId="589"/>
    <cellStyle name="Normal 40" xfId="590"/>
    <cellStyle name="Normal 40 2" xfId="591"/>
    <cellStyle name="Normal 40 3" xfId="592"/>
    <cellStyle name="Normal 41" xfId="593"/>
    <cellStyle name="Normal 41 2" xfId="594"/>
    <cellStyle name="Normal 41 3" xfId="595"/>
    <cellStyle name="Normal 42" xfId="596"/>
    <cellStyle name="Normal 42 2" xfId="597"/>
    <cellStyle name="Normal 42 3" xfId="598"/>
    <cellStyle name="Normal 43" xfId="599"/>
    <cellStyle name="Normal 43 2" xfId="600"/>
    <cellStyle name="Normal 43 3" xfId="601"/>
    <cellStyle name="Normal 44" xfId="602"/>
    <cellStyle name="Normal 44 2" xfId="603"/>
    <cellStyle name="Normal 44 3" xfId="604"/>
    <cellStyle name="Normal 45" xfId="605"/>
    <cellStyle name="Normal 45 2" xfId="606"/>
    <cellStyle name="Normal 45 3" xfId="607"/>
    <cellStyle name="Normal 46" xfId="608"/>
    <cellStyle name="Normal 46 2" xfId="609"/>
    <cellStyle name="Normal 46 3" xfId="610"/>
    <cellStyle name="Normal 47" xfId="611"/>
    <cellStyle name="Normal 47 2" xfId="612"/>
    <cellStyle name="Normal 47 3" xfId="613"/>
    <cellStyle name="Normal 48" xfId="614"/>
    <cellStyle name="Normal 48 2" xfId="615"/>
    <cellStyle name="Normal 48 3" xfId="616"/>
    <cellStyle name="Normal 49" xfId="617"/>
    <cellStyle name="Normal 49 2" xfId="618"/>
    <cellStyle name="Normal 49 3" xfId="619"/>
    <cellStyle name="Normal 5" xfId="620"/>
    <cellStyle name="Normal 5 2" xfId="621"/>
    <cellStyle name="Normal 5 3" xfId="622"/>
    <cellStyle name="Normal 5 4" xfId="623"/>
    <cellStyle name="Normal 5 5" xfId="624"/>
    <cellStyle name="Normal 5 6" xfId="625"/>
    <cellStyle name="Normal 5 7" xfId="626"/>
    <cellStyle name="Normal 50" xfId="627"/>
    <cellStyle name="Normal 50 2" xfId="628"/>
    <cellStyle name="Normal 50 3" xfId="629"/>
    <cellStyle name="Normal 51" xfId="630"/>
    <cellStyle name="Normal 51 2" xfId="631"/>
    <cellStyle name="Normal 51 3" xfId="632"/>
    <cellStyle name="Normal 52" xfId="633"/>
    <cellStyle name="Normal 52 2" xfId="634"/>
    <cellStyle name="Normal 52 3" xfId="635"/>
    <cellStyle name="Normal 53" xfId="636"/>
    <cellStyle name="Normal 53 2" xfId="637"/>
    <cellStyle name="Normal 53 3" xfId="638"/>
    <cellStyle name="Normal 54" xfId="639"/>
    <cellStyle name="Normal 54 2" xfId="640"/>
    <cellStyle name="Normal 54 3" xfId="641"/>
    <cellStyle name="Normal 55" xfId="642"/>
    <cellStyle name="Normal 55 2" xfId="643"/>
    <cellStyle name="Normal 55 3" xfId="644"/>
    <cellStyle name="Normal 56" xfId="645"/>
    <cellStyle name="Normal 56 2" xfId="646"/>
    <cellStyle name="Normal 56 3" xfId="647"/>
    <cellStyle name="Normal 57" xfId="648"/>
    <cellStyle name="Normal 57 2" xfId="649"/>
    <cellStyle name="Normal 57 3" xfId="650"/>
    <cellStyle name="Normal 58" xfId="651"/>
    <cellStyle name="Normal 58 2" xfId="652"/>
    <cellStyle name="Normal 58 3" xfId="653"/>
    <cellStyle name="Normal 59" xfId="654"/>
    <cellStyle name="Normal 59 2" xfId="655"/>
    <cellStyle name="Normal 59 3" xfId="656"/>
    <cellStyle name="Normal 6" xfId="657"/>
    <cellStyle name="Normal 6 10" xfId="658"/>
    <cellStyle name="Normal 6 11" xfId="659"/>
    <cellStyle name="Normal 6 12" xfId="660"/>
    <cellStyle name="Normal 6 2" xfId="661"/>
    <cellStyle name="Normal 6 2 2" xfId="662"/>
    <cellStyle name="Normal 6 2 3" xfId="663"/>
    <cellStyle name="Normal 6 2 4" xfId="664"/>
    <cellStyle name="Normal 6 3" xfId="665"/>
    <cellStyle name="Normal 6 3 2" xfId="666"/>
    <cellStyle name="Normal 6 3 3" xfId="667"/>
    <cellStyle name="Normal 6 3 4" xfId="668"/>
    <cellStyle name="Normal 6 4" xfId="669"/>
    <cellStyle name="Normal 6 4 2" xfId="670"/>
    <cellStyle name="Normal 6 4 3" xfId="671"/>
    <cellStyle name="Normal 6 4 4" xfId="672"/>
    <cellStyle name="Normal 6 5" xfId="673"/>
    <cellStyle name="Normal 6 5 2" xfId="674"/>
    <cellStyle name="Normal 6 5 3" xfId="675"/>
    <cellStyle name="Normal 6 6" xfId="676"/>
    <cellStyle name="Normal 6 6 2" xfId="677"/>
    <cellStyle name="Normal 6 6 2 2" xfId="678"/>
    <cellStyle name="Normal 6 6 2 3" xfId="679"/>
    <cellStyle name="Normal 6 6 3" xfId="680"/>
    <cellStyle name="Normal 6 6 4" xfId="681"/>
    <cellStyle name="Normal 6 7" xfId="682"/>
    <cellStyle name="Normal 6 7 2" xfId="683"/>
    <cellStyle name="Normal 6 7 3" xfId="684"/>
    <cellStyle name="Normal 6 8" xfId="685"/>
    <cellStyle name="Normal 6 8 2" xfId="686"/>
    <cellStyle name="Normal 6 8 3" xfId="687"/>
    <cellStyle name="Normal 6 9" xfId="688"/>
    <cellStyle name="Normal 60" xfId="689"/>
    <cellStyle name="Normal 60 2" xfId="690"/>
    <cellStyle name="Normal 60 3" xfId="691"/>
    <cellStyle name="Normal 61" xfId="692"/>
    <cellStyle name="Normal 61 2" xfId="693"/>
    <cellStyle name="Normal 61 3" xfId="694"/>
    <cellStyle name="Normal 62" xfId="695"/>
    <cellStyle name="Normal 62 2" xfId="696"/>
    <cellStyle name="Normal 62 3" xfId="697"/>
    <cellStyle name="Normal 63" xfId="698"/>
    <cellStyle name="Normal 63 2" xfId="699"/>
    <cellStyle name="Normal 63 3" xfId="700"/>
    <cellStyle name="Normal 64" xfId="701"/>
    <cellStyle name="Normal 65" xfId="702"/>
    <cellStyle name="Normal 65 2" xfId="703"/>
    <cellStyle name="Normal 65 3" xfId="704"/>
    <cellStyle name="Normal 66" xfId="705"/>
    <cellStyle name="Normal 66 2" xfId="706"/>
    <cellStyle name="Normal 66 3" xfId="707"/>
    <cellStyle name="Normal 67" xfId="708"/>
    <cellStyle name="Normal 67 2" xfId="709"/>
    <cellStyle name="Normal 67 3" xfId="710"/>
    <cellStyle name="Normal 68" xfId="711"/>
    <cellStyle name="Normal 68 2" xfId="712"/>
    <cellStyle name="Normal 68 3" xfId="713"/>
    <cellStyle name="Normal 69" xfId="714"/>
    <cellStyle name="Normal 69 2" xfId="715"/>
    <cellStyle name="Normal 69 3" xfId="716"/>
    <cellStyle name="Normal 7" xfId="717"/>
    <cellStyle name="Normal 7 2" xfId="718"/>
    <cellStyle name="Normal 70" xfId="719"/>
    <cellStyle name="Normal 70 2" xfId="720"/>
    <cellStyle name="Normal 70 3" xfId="721"/>
    <cellStyle name="Normal 71" xfId="722"/>
    <cellStyle name="Normal 71 2" xfId="723"/>
    <cellStyle name="Normal 71 3" xfId="724"/>
    <cellStyle name="Normal 72" xfId="725"/>
    <cellStyle name="Normal 72 2" xfId="726"/>
    <cellStyle name="Normal 72 3" xfId="727"/>
    <cellStyle name="Normal 73" xfId="728"/>
    <cellStyle name="Normal 73 2" xfId="729"/>
    <cellStyle name="Normal 73 3" xfId="730"/>
    <cellStyle name="Normal 74" xfId="731"/>
    <cellStyle name="Normal 74 2" xfId="732"/>
    <cellStyle name="Normal 74 3" xfId="733"/>
    <cellStyle name="Normal 75" xfId="734"/>
    <cellStyle name="Normal 75 2" xfId="735"/>
    <cellStyle name="Normal 75 3" xfId="736"/>
    <cellStyle name="Normal 76" xfId="737"/>
    <cellStyle name="Normal 76 2" xfId="738"/>
    <cellStyle name="Normal 76 3" xfId="739"/>
    <cellStyle name="Normal 77" xfId="740"/>
    <cellStyle name="Normal 77 2" xfId="741"/>
    <cellStyle name="Normal 77 3" xfId="742"/>
    <cellStyle name="Normal 78" xfId="743"/>
    <cellStyle name="Normal 78 2" xfId="744"/>
    <cellStyle name="Normal 78 3" xfId="745"/>
    <cellStyle name="Normal 79" xfId="746"/>
    <cellStyle name="Normal 79 2" xfId="747"/>
    <cellStyle name="Normal 79 3" xfId="748"/>
    <cellStyle name="Normal 8" xfId="749"/>
    <cellStyle name="Normal 8 2" xfId="750"/>
    <cellStyle name="Normal 80" xfId="751"/>
    <cellStyle name="Normal 80 2" xfId="752"/>
    <cellStyle name="Normal 80 3" xfId="753"/>
    <cellStyle name="Normal 81" xfId="754"/>
    <cellStyle name="Normal 81 2" xfId="755"/>
    <cellStyle name="Normal 81 3" xfId="756"/>
    <cellStyle name="Normal 82" xfId="757"/>
    <cellStyle name="Normal 82 2" xfId="758"/>
    <cellStyle name="Normal 82 3" xfId="759"/>
    <cellStyle name="Normal 83" xfId="760"/>
    <cellStyle name="Normal 83 2" xfId="761"/>
    <cellStyle name="Normal 83 3" xfId="762"/>
    <cellStyle name="Normal 84" xfId="763"/>
    <cellStyle name="Normal 84 2" xfId="764"/>
    <cellStyle name="Normal 84 3" xfId="765"/>
    <cellStyle name="Normal 85" xfId="766"/>
    <cellStyle name="Normal 85 2" xfId="767"/>
    <cellStyle name="Normal 85 3" xfId="768"/>
    <cellStyle name="Normal 86" xfId="769"/>
    <cellStyle name="Normal 86 2" xfId="770"/>
    <cellStyle name="Normal 86 3" xfId="771"/>
    <cellStyle name="Normal 87" xfId="772"/>
    <cellStyle name="Normal 87 2" xfId="773"/>
    <cellStyle name="Normal 87 3" xfId="774"/>
    <cellStyle name="Normal 88" xfId="775"/>
    <cellStyle name="Normal 88 2" xfId="776"/>
    <cellStyle name="Normal 88 3" xfId="777"/>
    <cellStyle name="Normal 89" xfId="778"/>
    <cellStyle name="Normal 89 2" xfId="779"/>
    <cellStyle name="Normal 89 3" xfId="780"/>
    <cellStyle name="Normal 9" xfId="781"/>
    <cellStyle name="Normal 9 2" xfId="782"/>
    <cellStyle name="Normal 9 2 2" xfId="783"/>
    <cellStyle name="Normal 9 2 3" xfId="784"/>
    <cellStyle name="Normal 9 3" xfId="785"/>
    <cellStyle name="Normal 9 4" xfId="786"/>
    <cellStyle name="Normal 90" xfId="787"/>
    <cellStyle name="Normal 90 2" xfId="788"/>
    <cellStyle name="Normal 90 3" xfId="789"/>
    <cellStyle name="Normal 91" xfId="790"/>
    <cellStyle name="Normal 91 2" xfId="791"/>
    <cellStyle name="Normal 91 3" xfId="792"/>
    <cellStyle name="Normal 92" xfId="793"/>
    <cellStyle name="Normal 92 2" xfId="794"/>
    <cellStyle name="Normal 92 3" xfId="795"/>
    <cellStyle name="Normal 93" xfId="796"/>
    <cellStyle name="Normal 93 2" xfId="797"/>
    <cellStyle name="Normal 93 3" xfId="798"/>
    <cellStyle name="Normal 94" xfId="799"/>
    <cellStyle name="Normal 94 2" xfId="800"/>
    <cellStyle name="Normal 94 3" xfId="801"/>
    <cellStyle name="Normal 95" xfId="802"/>
    <cellStyle name="Normal 95 2" xfId="803"/>
    <cellStyle name="Normal 95 3" xfId="804"/>
    <cellStyle name="Normal 96" xfId="805"/>
    <cellStyle name="Normal 96 2" xfId="806"/>
    <cellStyle name="Normal 96 3" xfId="807"/>
    <cellStyle name="Normal 97" xfId="808"/>
    <cellStyle name="Normal 97 2" xfId="809"/>
    <cellStyle name="Normal 97 3" xfId="810"/>
    <cellStyle name="Normal 98" xfId="811"/>
    <cellStyle name="Normal 98 2" xfId="812"/>
    <cellStyle name="Normal 98 3" xfId="813"/>
    <cellStyle name="Normal 99" xfId="814"/>
    <cellStyle name="%20 - Vurgu1 6" xfId="815"/>
    <cellStyle name="Not 2" xfId="816"/>
    <cellStyle name="Not 3" xfId="817"/>
    <cellStyle name="Not 3 2" xfId="818"/>
    <cellStyle name="Not 3_25.İL-EMOD-Öncelikli Yaşam" xfId="819"/>
    <cellStyle name="Not 4" xfId="820"/>
    <cellStyle name="Nötr 2" xfId="821"/>
    <cellStyle name="Nötr 3" xfId="822"/>
    <cellStyle name="Nötr 4" xfId="823"/>
    <cellStyle name="Stil 1" xfId="824"/>
    <cellStyle name="Toplam 5" xfId="825"/>
    <cellStyle name="Toplam 2" xfId="826"/>
    <cellStyle name="Toplam 3" xfId="827"/>
    <cellStyle name="Toplam 4" xfId="828"/>
    <cellStyle name="Uyarı Metni 2" xfId="829"/>
    <cellStyle name="Uyarı Metni 3" xfId="830"/>
    <cellStyle name="Uyarı Metni 4" xfId="831"/>
    <cellStyle name="Virgül 7" xfId="832"/>
    <cellStyle name="Virgül 2" xfId="833"/>
    <cellStyle name="Virgül 3" xfId="834"/>
    <cellStyle name="Virgül 3 2" xfId="835"/>
    <cellStyle name="Virgül 4" xfId="836"/>
    <cellStyle name="Virgül 4 2" xfId="837"/>
    <cellStyle name="Virgül 5" xfId="838"/>
    <cellStyle name="Virgül 6" xfId="839"/>
    <cellStyle name="Vurgu1 5" xfId="840"/>
    <cellStyle name="Vurgu1 2" xfId="841"/>
    <cellStyle name="Vurgu1 3" xfId="842"/>
    <cellStyle name="Vurgu1 4" xfId="843"/>
    <cellStyle name="Vurgu2 2" xfId="844"/>
    <cellStyle name="Vurgu2 3" xfId="845"/>
    <cellStyle name="Vurgu2 4" xfId="846"/>
    <cellStyle name="Vurgu3 2" xfId="847"/>
    <cellStyle name="Vurgu3 3" xfId="848"/>
    <cellStyle name="Vurgu3 4" xfId="849"/>
    <cellStyle name="Vurgu4 5" xfId="850"/>
    <cellStyle name="Vurgu4 2" xfId="851"/>
    <cellStyle name="Vurgu4 3" xfId="852"/>
    <cellStyle name="Vurgu4 4" xfId="853"/>
    <cellStyle name="Vurgu5 2" xfId="854"/>
    <cellStyle name="Vurgu5 3" xfId="855"/>
    <cellStyle name="Vurgu5 4" xfId="856"/>
    <cellStyle name="Vurgu6 2" xfId="857"/>
    <cellStyle name="Vurgu6 3" xfId="858"/>
    <cellStyle name="Vurgu6 4" xfId="859"/>
    <cellStyle name="Yüzde 2" xfId="860"/>
    <cellStyle name="Yüzde 2 2" xfId="861"/>
    <cellStyle name="Yüzde 2 3" xfId="862"/>
    <cellStyle name="Yüzde 3" xfId="863"/>
    <cellStyle name="Yüzde 4" xfId="864"/>
    <cellStyle name="Yüzde 4 2" xfId="865"/>
    <cellStyle name="%20 - Vurgu3 6" xfId="866"/>
    <cellStyle name="%20 - Vurgu4 6" xfId="867"/>
    <cellStyle name="%20 - Vurgu5 6" xfId="868"/>
    <cellStyle name="%20 - Vurgu6 6" xfId="869"/>
    <cellStyle name="%40 - Vurgu1 6" xfId="870"/>
    <cellStyle name="%40 - Vurgu3 6" xfId="871"/>
    <cellStyle name="%40 - Vurgu4 6" xfId="872"/>
    <cellStyle name="%40 - Vurgu5 6" xfId="873"/>
    <cellStyle name="%40 - Vurgu6 6" xfId="874"/>
    <cellStyle name="%40 - Vurgu6 7" xfId="875"/>
    <cellStyle name="%40 - Vurgu5 7" xfId="876"/>
    <cellStyle name="%40 - Vurgu4 7" xfId="877"/>
    <cellStyle name="%40 - Vurgu3 7" xfId="878"/>
    <cellStyle name="%40 - Vurgu1 7" xfId="879"/>
    <cellStyle name="%20 - Vurgu6 7" xfId="880"/>
    <cellStyle name="%20 - Vurgu5 7" xfId="881"/>
    <cellStyle name="%20 - Vurgu4 7" xfId="882"/>
    <cellStyle name="%20 - Vurgu3 7" xfId="883"/>
    <cellStyle name="%20 - Vurgu2 7" xfId="884"/>
    <cellStyle name="%20 - Vurgu1 7" xfId="885"/>
    <cellStyle name="%20 - Vurgu6 8" xfId="886"/>
    <cellStyle name="%40 - Vurgu1 8" xfId="887"/>
    <cellStyle name="%20 - Vurgu1 8" xfId="888"/>
    <cellStyle name="%40 - Vurgu6 8" xfId="889"/>
    <cellStyle name="%20 - Vurgu4 8" xfId="890"/>
    <cellStyle name="%40 - Vurgu5 8" xfId="891"/>
    <cellStyle name="%40 - Vurgu4 8" xfId="892"/>
    <cellStyle name="%40 - Vurgu3 8" xfId="893"/>
    <cellStyle name="Normal 110 2" xfId="894"/>
    <cellStyle name="Virgül 7 2" xfId="895"/>
    <cellStyle name="%20 - Vurgu5 8" xfId="896"/>
    <cellStyle name="%20 - Vurgu3 8" xfId="897"/>
    <cellStyle name="%40 - Vurgu4 9" xfId="898"/>
    <cellStyle name="%20 - Vurgu3 9" xfId="899"/>
    <cellStyle name="Normal 111" xfId="900"/>
    <cellStyle name="%40 - Vurgu3 9" xfId="901"/>
    <cellStyle name="%20 - Vurgu6 9" xfId="902"/>
    <cellStyle name="%20 - Vurgu2 9" xfId="903"/>
    <cellStyle name="%40 - Vurgu6 9" xfId="904"/>
    <cellStyle name="%40 - Vurgu5 9" xfId="905"/>
    <cellStyle name="%20 - Vurgu5 9" xfId="906"/>
    <cellStyle name="Virgül 8" xfId="907"/>
    <cellStyle name="%20 - Vurgu4 9" xfId="908"/>
    <cellStyle name="%20 - Vurgu1 9" xfId="909"/>
    <cellStyle name="%40 - Vurgu1 9" xfId="910"/>
    <cellStyle name="Normal 111 2" xfId="911"/>
    <cellStyle name="Virgül 8 2" xfId="912"/>
    <cellStyle name="%20 - Vurgu5 10" xfId="913"/>
    <cellStyle name="%20 - Vurgu6 10" xfId="914"/>
    <cellStyle name="%40 - Vurgu1 10" xfId="915"/>
    <cellStyle name="%40 - Vurgu3 10" xfId="916"/>
    <cellStyle name="%40 - Vurgu4 10" xfId="917"/>
    <cellStyle name="%40 - Vurgu5 10" xfId="918"/>
    <cellStyle name="%40 - Vurgu6 10" xfId="919"/>
    <cellStyle name="%20 - Vurgu4 10" xfId="920"/>
    <cellStyle name="Normal 110 3" xfId="921"/>
    <cellStyle name="%20 - Vurgu3 10" xfId="922"/>
    <cellStyle name="%20 - Vurgu2 10" xfId="923"/>
    <cellStyle name="%20 - Vurgu1 10" xfId="924"/>
    <cellStyle name="Normal 112" xfId="925"/>
    <cellStyle name="Normal 109 2" xfId="926"/>
    <cellStyle name="Normal 113" xfId="927"/>
    <cellStyle name="Virgül 9" xfId="928"/>
    <cellStyle name="Normal_BÜTÇEVELİ" xfId="929"/>
    <cellStyle name="İzlenen Köprü" xfId="9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725"/>
          <c:y val="0.042"/>
          <c:w val="0.91675"/>
          <c:h val="0.67225"/>
        </c:manualLayout>
      </c:layout>
      <c:lineChart>
        <c:grouping val="standard"/>
        <c:varyColors val="0"/>
        <c:ser>
          <c:idx val="0"/>
          <c:order val="0"/>
          <c:tx>
            <c:strRef>
              <c:f>Endeksler!$C$1</c:f>
              <c:strCache>
                <c:ptCount val="1"/>
                <c:pt idx="0">
                  <c:v>4/a_endeks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2"/>
              <c:layout>
                <c:manualLayout>
                  <c:x val="0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Endeksler!$A$2:$A$94</c:f>
              <c:strCache/>
            </c:strRef>
          </c:cat>
          <c:val>
            <c:numRef>
              <c:f>Endeksler!$C$2:$C$94</c:f>
              <c:numCache/>
            </c:numRef>
          </c:val>
          <c:smooth val="0"/>
        </c:ser>
        <c:ser>
          <c:idx val="1"/>
          <c:order val="1"/>
          <c:tx>
            <c:strRef>
              <c:f>Endeksler!$E$1</c:f>
              <c:strCache>
                <c:ptCount val="1"/>
                <c:pt idx="0">
                  <c:v>Esnaf (4/b) 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2"/>
              <c:layout>
                <c:manualLayout>
                  <c:x val="0"/>
                  <c:y val="-0.0262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Endeksler!$A$2:$A$94</c:f>
              <c:strCache/>
            </c:strRef>
          </c:cat>
          <c:val>
            <c:numRef>
              <c:f>Endeksler!$E$2:$E$94</c:f>
              <c:numCache/>
            </c:numRef>
          </c:val>
          <c:smooth val="0"/>
        </c:ser>
        <c:ser>
          <c:idx val="2"/>
          <c:order val="2"/>
          <c:tx>
            <c:strRef>
              <c:f>Endeksler!$G$1</c:f>
              <c:strCache>
                <c:ptCount val="1"/>
                <c:pt idx="0">
                  <c:v>4/b_Tarım_endeks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2"/>
              <c:layout>
                <c:manualLayout>
                  <c:x val="0"/>
                  <c:y val="-0.018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Endeksler!$A$2:$A$94</c:f>
              <c:strCache/>
            </c:strRef>
          </c:cat>
          <c:val>
            <c:numRef>
              <c:f>Endeksler!$G$2:$G$94</c:f>
              <c:numCache/>
            </c:numRef>
          </c:val>
          <c:smooth val="0"/>
        </c:ser>
        <c:ser>
          <c:idx val="3"/>
          <c:order val="3"/>
          <c:tx>
            <c:strRef>
              <c:f>Endeksler!$I$1</c:f>
              <c:strCache>
                <c:ptCount val="1"/>
                <c:pt idx="0">
                  <c:v>4/c_endeks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92"/>
              <c:layout>
                <c:manualLayout>
                  <c:x val="0"/>
                  <c:y val="0.02275"/>
                </c:manualLayout>
              </c:layout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Endeksler!$A$2:$A$94</c:f>
              <c:strCache/>
            </c:strRef>
          </c:cat>
          <c:val>
            <c:numRef>
              <c:f>Endeksler!$I$2:$I$94</c:f>
              <c:numCache/>
            </c:numRef>
          </c:val>
          <c:smooth val="0"/>
        </c:ser>
        <c:axId val="11942204"/>
        <c:axId val="40370973"/>
      </c:lineChart>
      <c:dateAx>
        <c:axId val="11942204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crossAx val="40370973"/>
        <c:crosses val="autoZero"/>
        <c:auto val="1"/>
        <c:baseTimeUnit val="months"/>
        <c:noMultiLvlLbl val="0"/>
      </c:dateAx>
      <c:valAx>
        <c:axId val="40370973"/>
        <c:scaling>
          <c:orientation val="minMax"/>
        </c:scaling>
        <c:axPos val="l"/>
        <c:delete val="0"/>
        <c:numFmt formatCode="#,##0.0" sourceLinked="0"/>
        <c:majorTickMark val="out"/>
        <c:minorTickMark val="none"/>
        <c:tickLblPos val="nextTo"/>
        <c:crossAx val="11942204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3225"/>
          <c:y val="0.89375"/>
          <c:w val="0.93875"/>
          <c:h val="0.10375"/>
        </c:manualLayout>
      </c:layout>
      <c:overlay val="0"/>
    </c:legend>
    <c:plotVisOnly val="1"/>
    <c:dispBlanksAs val="gap"/>
    <c:showDLblsOverMax val="0"/>
  </c:chart>
  <c:spPr>
    <a:ln>
      <a:noFill/>
    </a:ln>
  </c:spPr>
  <c:lang xmlns:c="http://schemas.openxmlformats.org/drawingml/2006/chart" val="tr-TR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114300</xdr:colOff>
      <xdr:row>30</xdr:row>
      <xdr:rowOff>171450</xdr:rowOff>
    </xdr:from>
    <xdr:to>
      <xdr:col>22</xdr:col>
      <xdr:colOff>85725</xdr:colOff>
      <xdr:row>49</xdr:row>
      <xdr:rowOff>19050</xdr:rowOff>
    </xdr:to>
    <xdr:graphicFrame macro="">
      <xdr:nvGraphicFramePr>
        <xdr:cNvPr id="4" name="Grafik 3"/>
        <xdr:cNvGraphicFramePr/>
      </xdr:nvGraphicFramePr>
      <xdr:xfrm>
        <a:off x="8639175" y="5886450"/>
        <a:ext cx="7753350" cy="3467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SUS%2010\AppData\Local\Microsoft\Windows\INetCache\Content.Outlook\YN62Q6BL\ENDEKS%20VE%20B&#220;LTENLER\TEPAV%20&#304;stihdam%20&#304;zleme%20B&#252;lteni\N&#304;SAN-2016\&#304;stihdam_&#304;zleme_B&#252;lteni_04_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deksler"/>
      <sheetName val="4a_Sektör"/>
      <sheetName val="4a_İmalat_Sektör"/>
      <sheetName val="4a_İşyeri_Sektör"/>
      <sheetName val="4a_İl"/>
      <sheetName val="4b_Esnaf_İl"/>
      <sheetName val="4b_Tarım_İl"/>
      <sheetName val="4c_Kamu_İl "/>
      <sheetName val="4a_İşyeri_İl"/>
      <sheetName val="4a_Kadın_Sektör"/>
      <sheetName val="4a_Kadın_İmalat_Sektör"/>
      <sheetName val="4a_Kadın_İl"/>
      <sheetName val="İşsizlikSigortası_Başvuru"/>
      <sheetName val="İşsizlikSigortası_Ödeme"/>
      <sheetName val="Ortalama_Günlük_Kazanç_Sektör"/>
      <sheetName val="Ortalama_Günlük_Kazanç_İl"/>
      <sheetName val="KOBİ_İşyeri_İl"/>
      <sheetName val="KOBİ_İşyeri_Sektör"/>
      <sheetName val="KOBİ_Sigortalı_İl"/>
      <sheetName val="KOBİ_Sigortalı_Sektör"/>
    </sheetNames>
    <sheetDataSet>
      <sheetData sheetId="0"/>
      <sheetData sheetId="1"/>
      <sheetData sheetId="2"/>
      <sheetData sheetId="3"/>
      <sheetData sheetId="4">
        <row r="2">
          <cell r="E2">
            <v>295538</v>
          </cell>
        </row>
        <row r="3">
          <cell r="E3">
            <v>48373</v>
          </cell>
        </row>
        <row r="4">
          <cell r="E4">
            <v>87323</v>
          </cell>
        </row>
        <row r="5">
          <cell r="E5">
            <v>22425</v>
          </cell>
        </row>
        <row r="6">
          <cell r="E6">
            <v>40992</v>
          </cell>
        </row>
        <row r="7">
          <cell r="E7">
            <v>1304091</v>
          </cell>
        </row>
        <row r="8">
          <cell r="E8">
            <v>502238</v>
          </cell>
        </row>
        <row r="9">
          <cell r="E9">
            <v>24397</v>
          </cell>
        </row>
        <row r="10">
          <cell r="E10">
            <v>155480</v>
          </cell>
        </row>
        <row r="11">
          <cell r="E11">
            <v>162965</v>
          </cell>
        </row>
        <row r="12">
          <cell r="E12">
            <v>42605</v>
          </cell>
        </row>
        <row r="13">
          <cell r="E13">
            <v>27806</v>
          </cell>
        </row>
        <row r="14">
          <cell r="E14">
            <v>21223</v>
          </cell>
        </row>
        <row r="15">
          <cell r="E15">
            <v>55396</v>
          </cell>
        </row>
        <row r="16">
          <cell r="E16">
            <v>37197</v>
          </cell>
        </row>
        <row r="17">
          <cell r="E17">
            <v>656372</v>
          </cell>
        </row>
        <row r="18">
          <cell r="E18">
            <v>78909</v>
          </cell>
        </row>
        <row r="19">
          <cell r="E19">
            <v>25989</v>
          </cell>
        </row>
        <row r="20">
          <cell r="E20">
            <v>59540</v>
          </cell>
        </row>
        <row r="21">
          <cell r="E21">
            <v>188034</v>
          </cell>
        </row>
        <row r="22">
          <cell r="E22">
            <v>126104</v>
          </cell>
        </row>
        <row r="23">
          <cell r="E23">
            <v>58688</v>
          </cell>
        </row>
        <row r="24">
          <cell r="E24">
            <v>61182</v>
          </cell>
        </row>
        <row r="25">
          <cell r="E25">
            <v>26943</v>
          </cell>
        </row>
        <row r="26">
          <cell r="E26">
            <v>80596</v>
          </cell>
        </row>
        <row r="27">
          <cell r="E27">
            <v>170518</v>
          </cell>
        </row>
        <row r="28">
          <cell r="E28">
            <v>269268</v>
          </cell>
        </row>
        <row r="29">
          <cell r="E29">
            <v>50548</v>
          </cell>
        </row>
        <row r="30">
          <cell r="E30">
            <v>15311</v>
          </cell>
        </row>
        <row r="31">
          <cell r="E31">
            <v>10850</v>
          </cell>
        </row>
        <row r="32">
          <cell r="E32">
            <v>158547</v>
          </cell>
        </row>
        <row r="33">
          <cell r="E33">
            <v>60579</v>
          </cell>
        </row>
        <row r="34">
          <cell r="E34">
            <v>236965</v>
          </cell>
        </row>
        <row r="35">
          <cell r="E35">
            <v>4099185</v>
          </cell>
        </row>
        <row r="36">
          <cell r="E36">
            <v>863383</v>
          </cell>
        </row>
        <row r="37">
          <cell r="E37">
            <v>22844</v>
          </cell>
        </row>
        <row r="38">
          <cell r="E38">
            <v>46244</v>
          </cell>
        </row>
        <row r="39">
          <cell r="E39">
            <v>219785</v>
          </cell>
        </row>
        <row r="40">
          <cell r="E40">
            <v>66084</v>
          </cell>
        </row>
        <row r="41">
          <cell r="E41">
            <v>26167</v>
          </cell>
        </row>
        <row r="42">
          <cell r="E42">
            <v>469313</v>
          </cell>
        </row>
        <row r="43">
          <cell r="E43">
            <v>301061</v>
          </cell>
        </row>
        <row r="44">
          <cell r="E44">
            <v>80654</v>
          </cell>
        </row>
        <row r="45">
          <cell r="E45">
            <v>90679</v>
          </cell>
        </row>
        <row r="46">
          <cell r="E46">
            <v>228534</v>
          </cell>
        </row>
        <row r="47">
          <cell r="E47">
            <v>137567</v>
          </cell>
        </row>
        <row r="48">
          <cell r="E48">
            <v>58607</v>
          </cell>
        </row>
        <row r="49">
          <cell r="E49">
            <v>190197</v>
          </cell>
        </row>
        <row r="50">
          <cell r="E50">
            <v>22437</v>
          </cell>
        </row>
        <row r="51">
          <cell r="E51">
            <v>40810</v>
          </cell>
        </row>
        <row r="52">
          <cell r="E52">
            <v>40444</v>
          </cell>
        </row>
        <row r="53">
          <cell r="E53">
            <v>76969</v>
          </cell>
        </row>
        <row r="54">
          <cell r="E54">
            <v>57262</v>
          </cell>
        </row>
        <row r="55">
          <cell r="E55">
            <v>175454</v>
          </cell>
        </row>
        <row r="56">
          <cell r="E56">
            <v>160406</v>
          </cell>
        </row>
        <row r="57">
          <cell r="E57">
            <v>22407</v>
          </cell>
        </row>
        <row r="58">
          <cell r="E58">
            <v>24015</v>
          </cell>
        </row>
        <row r="59">
          <cell r="E59">
            <v>81039</v>
          </cell>
        </row>
        <row r="60">
          <cell r="E60">
            <v>248301</v>
          </cell>
        </row>
        <row r="61">
          <cell r="E61">
            <v>55282</v>
          </cell>
        </row>
        <row r="62">
          <cell r="E62">
            <v>117795</v>
          </cell>
        </row>
        <row r="63">
          <cell r="E63">
            <v>7224</v>
          </cell>
        </row>
        <row r="64">
          <cell r="E64">
            <v>123454</v>
          </cell>
        </row>
        <row r="65">
          <cell r="E65">
            <v>61973</v>
          </cell>
        </row>
        <row r="66">
          <cell r="E66">
            <v>69921</v>
          </cell>
        </row>
        <row r="67">
          <cell r="E67">
            <v>40939</v>
          </cell>
        </row>
        <row r="68">
          <cell r="E68">
            <v>86733</v>
          </cell>
        </row>
        <row r="69">
          <cell r="E69">
            <v>47341</v>
          </cell>
        </row>
        <row r="70">
          <cell r="E70">
            <v>8954</v>
          </cell>
        </row>
        <row r="71">
          <cell r="E71">
            <v>41905</v>
          </cell>
        </row>
        <row r="72">
          <cell r="E72">
            <v>38416</v>
          </cell>
        </row>
        <row r="73">
          <cell r="E73">
            <v>49885</v>
          </cell>
        </row>
        <row r="74">
          <cell r="E74">
            <v>28639</v>
          </cell>
        </row>
        <row r="75">
          <cell r="E75">
            <v>27650</v>
          </cell>
        </row>
        <row r="76">
          <cell r="E76">
            <v>9171</v>
          </cell>
        </row>
        <row r="77">
          <cell r="E77">
            <v>14765</v>
          </cell>
        </row>
        <row r="78">
          <cell r="E78">
            <v>51915</v>
          </cell>
        </row>
        <row r="79">
          <cell r="E79">
            <v>39751</v>
          </cell>
        </row>
        <row r="80">
          <cell r="E80">
            <v>13696</v>
          </cell>
        </row>
        <row r="81">
          <cell r="E81">
            <v>52364</v>
          </cell>
        </row>
        <row r="82">
          <cell r="E82">
            <v>69260</v>
          </cell>
        </row>
        <row r="83">
          <cell r="E83">
            <v>14069873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A101"/>
  <sheetViews>
    <sheetView workbookViewId="0" topLeftCell="A1">
      <pane ySplit="1" topLeftCell="A83" activePane="bottomLeft" state="frozen"/>
      <selection pane="bottomLeft" activeCell="B95" sqref="B95"/>
    </sheetView>
  </sheetViews>
  <sheetFormatPr defaultColWidth="8.8515625" defaultRowHeight="15"/>
  <cols>
    <col min="1" max="1" width="9.140625" style="8" customWidth="1"/>
    <col min="2" max="2" width="17.57421875" style="8" bestFit="1" customWidth="1"/>
    <col min="3" max="3" width="11.421875" style="8" bestFit="1" customWidth="1"/>
    <col min="4" max="4" width="15.421875" style="8" bestFit="1" customWidth="1"/>
    <col min="5" max="5" width="17.57421875" style="8" bestFit="1" customWidth="1"/>
    <col min="6" max="6" width="12.8515625" style="8" bestFit="1" customWidth="1"/>
    <col min="7" max="7" width="18.00390625" style="8" customWidth="1"/>
    <col min="8" max="8" width="14.421875" style="8" bestFit="1" customWidth="1"/>
    <col min="9" max="9" width="11.421875" style="8" bestFit="1" customWidth="1"/>
    <col min="10" max="10" width="8.8515625" style="8" customWidth="1"/>
    <col min="11" max="11" width="9.140625" style="8" bestFit="1" customWidth="1"/>
    <col min="12" max="14" width="8.8515625" style="8" customWidth="1"/>
    <col min="15" max="15" width="10.140625" style="8" bestFit="1" customWidth="1"/>
    <col min="16" max="16384" width="8.8515625" style="8" customWidth="1"/>
  </cols>
  <sheetData>
    <row r="1" spans="1:9" ht="15">
      <c r="A1" s="30" t="s">
        <v>0</v>
      </c>
      <c r="B1" s="32" t="s">
        <v>255</v>
      </c>
      <c r="C1" s="32" t="s">
        <v>256</v>
      </c>
      <c r="D1" s="33" t="s">
        <v>261</v>
      </c>
      <c r="E1" s="33" t="s">
        <v>262</v>
      </c>
      <c r="F1" s="34" t="s">
        <v>259</v>
      </c>
      <c r="G1" s="34" t="s">
        <v>260</v>
      </c>
      <c r="H1" s="35" t="s">
        <v>258</v>
      </c>
      <c r="I1" s="35" t="s">
        <v>257</v>
      </c>
    </row>
    <row r="2" spans="1:16" ht="15">
      <c r="A2" s="37">
        <v>39722</v>
      </c>
      <c r="B2" s="41">
        <v>9119936</v>
      </c>
      <c r="C2" s="39">
        <f>(B2/$B$2)*100</f>
        <v>100</v>
      </c>
      <c r="D2" s="41">
        <v>1910373</v>
      </c>
      <c r="E2" s="39">
        <f aca="true" t="shared" si="0" ref="E2:E65">(D2/$D$2)*100</f>
        <v>100</v>
      </c>
      <c r="F2" s="41">
        <v>1137405</v>
      </c>
      <c r="G2" s="39">
        <f>(F2/$F$2)*100</f>
        <v>100</v>
      </c>
      <c r="H2" s="41">
        <v>2187772</v>
      </c>
      <c r="I2" s="40">
        <f>(H2/$H$2)*100</f>
        <v>100</v>
      </c>
      <c r="J2" s="9"/>
      <c r="K2" s="18"/>
      <c r="O2" s="17"/>
      <c r="P2" s="10"/>
    </row>
    <row r="3" spans="1:16" ht="15">
      <c r="A3" s="37">
        <v>39753</v>
      </c>
      <c r="B3" s="41">
        <v>9022823</v>
      </c>
      <c r="C3" s="39">
        <f aca="true" t="shared" si="1" ref="C3:C66">(B3/$B$2)*100</f>
        <v>98.93515700110176</v>
      </c>
      <c r="D3" s="41">
        <v>1911654</v>
      </c>
      <c r="E3" s="39">
        <f t="shared" si="0"/>
        <v>100.06705496779948</v>
      </c>
      <c r="F3" s="41">
        <v>1140518</v>
      </c>
      <c r="G3" s="39">
        <f aca="true" t="shared" si="2" ref="G3:G66">(F3/$F$2)*100</f>
        <v>100.27369318756291</v>
      </c>
      <c r="H3" s="41">
        <v>2199425</v>
      </c>
      <c r="I3" s="40">
        <f aca="true" t="shared" si="3" ref="I3:I66">(H3/$H$2)*100</f>
        <v>100.53264234115804</v>
      </c>
      <c r="J3" s="9"/>
      <c r="K3" s="18"/>
      <c r="O3" s="17"/>
      <c r="P3" s="10"/>
    </row>
    <row r="4" spans="1:16" ht="15">
      <c r="A4" s="37">
        <v>39783</v>
      </c>
      <c r="B4" s="41">
        <v>8802989</v>
      </c>
      <c r="C4" s="39">
        <f t="shared" si="1"/>
        <v>96.5246795591548</v>
      </c>
      <c r="D4" s="41">
        <v>1897864</v>
      </c>
      <c r="E4" s="39">
        <f t="shared" si="0"/>
        <v>99.34520640733511</v>
      </c>
      <c r="F4" s="41">
        <v>1141467</v>
      </c>
      <c r="G4" s="39">
        <f t="shared" si="2"/>
        <v>100.35712872723437</v>
      </c>
      <c r="H4" s="41">
        <v>2205676</v>
      </c>
      <c r="I4" s="40">
        <f t="shared" si="3"/>
        <v>100.81836681336081</v>
      </c>
      <c r="J4" s="9"/>
      <c r="K4" s="18"/>
      <c r="O4" s="17"/>
      <c r="P4" s="10"/>
    </row>
    <row r="5" spans="1:16" ht="15">
      <c r="A5" s="37">
        <v>39814</v>
      </c>
      <c r="B5" s="41">
        <v>8481011</v>
      </c>
      <c r="C5" s="39">
        <f t="shared" si="1"/>
        <v>92.99419425750357</v>
      </c>
      <c r="D5" s="41">
        <v>1912296</v>
      </c>
      <c r="E5" s="39">
        <f t="shared" si="0"/>
        <v>100.10066097039687</v>
      </c>
      <c r="F5" s="41">
        <v>1144082</v>
      </c>
      <c r="G5" s="39">
        <f t="shared" si="2"/>
        <v>100.58703803834166</v>
      </c>
      <c r="H5" s="41">
        <v>2208984</v>
      </c>
      <c r="I5" s="40">
        <f t="shared" si="3"/>
        <v>100.96957086935933</v>
      </c>
      <c r="J5" s="9"/>
      <c r="K5" s="18"/>
      <c r="O5" s="17"/>
      <c r="P5" s="10"/>
    </row>
    <row r="6" spans="1:16" ht="15">
      <c r="A6" s="37">
        <v>39845</v>
      </c>
      <c r="B6" s="41">
        <v>8362290</v>
      </c>
      <c r="C6" s="39">
        <f t="shared" si="1"/>
        <v>91.69241977136681</v>
      </c>
      <c r="D6" s="41">
        <v>1918636</v>
      </c>
      <c r="E6" s="39">
        <f t="shared" si="0"/>
        <v>100.4325333324958</v>
      </c>
      <c r="F6" s="41">
        <v>1146634</v>
      </c>
      <c r="G6" s="39">
        <f t="shared" si="2"/>
        <v>100.81140842531904</v>
      </c>
      <c r="H6" s="41">
        <v>2213460</v>
      </c>
      <c r="I6" s="40">
        <f t="shared" si="3"/>
        <v>101.17416257269953</v>
      </c>
      <c r="J6" s="9"/>
      <c r="K6" s="18"/>
      <c r="O6" s="17"/>
      <c r="P6" s="10"/>
    </row>
    <row r="7" spans="1:16" ht="15">
      <c r="A7" s="37">
        <v>39873</v>
      </c>
      <c r="B7" s="41">
        <v>8410234</v>
      </c>
      <c r="C7" s="39">
        <f t="shared" si="1"/>
        <v>92.2181252149138</v>
      </c>
      <c r="D7" s="41">
        <v>1916016</v>
      </c>
      <c r="E7" s="39">
        <f t="shared" si="0"/>
        <v>100.29538734058741</v>
      </c>
      <c r="F7" s="41">
        <v>1150295</v>
      </c>
      <c r="G7" s="39">
        <f t="shared" si="2"/>
        <v>101.13328146086926</v>
      </c>
      <c r="H7" s="41">
        <v>2279020</v>
      </c>
      <c r="I7" s="40">
        <f t="shared" si="3"/>
        <v>104.17081853136432</v>
      </c>
      <c r="J7" s="9"/>
      <c r="K7" s="18"/>
      <c r="O7" s="17"/>
      <c r="P7" s="10"/>
    </row>
    <row r="8" spans="1:16" ht="15">
      <c r="A8" s="37">
        <v>39904</v>
      </c>
      <c r="B8" s="41">
        <v>8503053</v>
      </c>
      <c r="C8" s="39">
        <f t="shared" si="1"/>
        <v>93.23588455006701</v>
      </c>
      <c r="D8" s="41">
        <v>1931510</v>
      </c>
      <c r="E8" s="39">
        <f t="shared" si="0"/>
        <v>101.10643314159067</v>
      </c>
      <c r="F8" s="41">
        <v>1149546</v>
      </c>
      <c r="G8" s="39">
        <f t="shared" si="2"/>
        <v>101.06742980732457</v>
      </c>
      <c r="H8" s="41">
        <v>2271908</v>
      </c>
      <c r="I8" s="40">
        <f t="shared" si="3"/>
        <v>103.84573895268794</v>
      </c>
      <c r="J8" s="9"/>
      <c r="K8" s="18"/>
      <c r="O8" s="17"/>
      <c r="P8" s="10"/>
    </row>
    <row r="9" spans="1:16" ht="15">
      <c r="A9" s="37">
        <v>39934</v>
      </c>
      <c r="B9" s="41">
        <v>8674726</v>
      </c>
      <c r="C9" s="39">
        <f t="shared" si="1"/>
        <v>95.11827714580453</v>
      </c>
      <c r="D9" s="41">
        <v>1945342</v>
      </c>
      <c r="E9" s="39">
        <f t="shared" si="0"/>
        <v>101.83048022558945</v>
      </c>
      <c r="F9" s="41">
        <v>1153672</v>
      </c>
      <c r="G9" s="39">
        <f t="shared" si="2"/>
        <v>101.4301853781195</v>
      </c>
      <c r="H9" s="41">
        <v>2270276</v>
      </c>
      <c r="I9" s="40">
        <f t="shared" si="3"/>
        <v>103.77114251393655</v>
      </c>
      <c r="J9" s="9"/>
      <c r="K9" s="18"/>
      <c r="O9" s="17"/>
      <c r="P9" s="10"/>
    </row>
    <row r="10" spans="1:16" ht="15">
      <c r="A10" s="37">
        <v>39965</v>
      </c>
      <c r="B10" s="41">
        <v>8922743</v>
      </c>
      <c r="C10" s="39">
        <f t="shared" si="1"/>
        <v>97.83778087916406</v>
      </c>
      <c r="D10" s="41">
        <v>1894680</v>
      </c>
      <c r="E10" s="39">
        <f t="shared" si="0"/>
        <v>99.17853738510752</v>
      </c>
      <c r="F10" s="41">
        <v>1158562</v>
      </c>
      <c r="G10" s="39">
        <f t="shared" si="2"/>
        <v>101.86011139391861</v>
      </c>
      <c r="H10" s="41">
        <v>2271485</v>
      </c>
      <c r="I10" s="40">
        <f t="shared" si="3"/>
        <v>103.82640421396745</v>
      </c>
      <c r="J10" s="9"/>
      <c r="K10" s="18"/>
      <c r="O10" s="17"/>
      <c r="P10" s="10"/>
    </row>
    <row r="11" spans="1:53" ht="15">
      <c r="A11" s="37">
        <v>39995</v>
      </c>
      <c r="B11" s="41">
        <v>9013349</v>
      </c>
      <c r="C11" s="39">
        <f t="shared" si="1"/>
        <v>98.83127469315575</v>
      </c>
      <c r="D11" s="41">
        <v>1830370</v>
      </c>
      <c r="E11" s="39">
        <f t="shared" si="0"/>
        <v>95.81217908753945</v>
      </c>
      <c r="F11" s="41">
        <v>1049015</v>
      </c>
      <c r="G11" s="39">
        <f t="shared" si="2"/>
        <v>92.22880152628132</v>
      </c>
      <c r="H11" s="41">
        <v>2260614</v>
      </c>
      <c r="I11" s="40">
        <f t="shared" si="3"/>
        <v>103.32950599971112</v>
      </c>
      <c r="J11" s="9"/>
      <c r="K11" s="18"/>
      <c r="O11" s="17"/>
      <c r="P11" s="10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</row>
    <row r="12" spans="1:53" ht="15">
      <c r="A12" s="37">
        <v>40026</v>
      </c>
      <c r="B12" s="41">
        <v>8977653</v>
      </c>
      <c r="C12" s="39">
        <f t="shared" si="1"/>
        <v>98.43986843767325</v>
      </c>
      <c r="D12" s="41">
        <v>1786003</v>
      </c>
      <c r="E12" s="39">
        <f t="shared" si="0"/>
        <v>93.4897530482267</v>
      </c>
      <c r="F12" s="41">
        <v>1053385</v>
      </c>
      <c r="G12" s="39">
        <f t="shared" si="2"/>
        <v>92.61300943815088</v>
      </c>
      <c r="H12" s="41">
        <v>2248048</v>
      </c>
      <c r="I12" s="40">
        <f t="shared" si="3"/>
        <v>102.75513170476631</v>
      </c>
      <c r="J12" s="9"/>
      <c r="K12" s="18"/>
      <c r="O12" s="17"/>
      <c r="P12" s="10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</row>
    <row r="13" spans="1:53" ht="15">
      <c r="A13" s="37">
        <v>40057</v>
      </c>
      <c r="B13" s="41">
        <v>8950211</v>
      </c>
      <c r="C13" s="39">
        <f t="shared" si="1"/>
        <v>98.13896720327861</v>
      </c>
      <c r="D13" s="41">
        <v>1820914</v>
      </c>
      <c r="E13" s="39">
        <f t="shared" si="0"/>
        <v>95.31719721750673</v>
      </c>
      <c r="F13" s="41">
        <v>1059182</v>
      </c>
      <c r="G13" s="39">
        <f t="shared" si="2"/>
        <v>93.12267837753483</v>
      </c>
      <c r="H13" s="41">
        <v>2262750</v>
      </c>
      <c r="I13" s="40">
        <f t="shared" si="3"/>
        <v>103.42713957395927</v>
      </c>
      <c r="J13" s="9"/>
      <c r="K13" s="18"/>
      <c r="O13" s="17"/>
      <c r="P13" s="10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</row>
    <row r="14" spans="1:16" ht="15">
      <c r="A14" s="37">
        <v>40087</v>
      </c>
      <c r="B14" s="41">
        <v>9046769</v>
      </c>
      <c r="C14" s="39">
        <f t="shared" si="1"/>
        <v>99.19772463315532</v>
      </c>
      <c r="D14" s="41">
        <v>1831341</v>
      </c>
      <c r="E14" s="39">
        <f t="shared" si="0"/>
        <v>95.86300685782305</v>
      </c>
      <c r="F14" s="41">
        <v>1061647</v>
      </c>
      <c r="G14" s="39">
        <f t="shared" si="2"/>
        <v>93.33939977404707</v>
      </c>
      <c r="H14" s="41">
        <v>2279402</v>
      </c>
      <c r="I14" s="40">
        <f t="shared" si="3"/>
        <v>104.1882792173956</v>
      </c>
      <c r="J14" s="9"/>
      <c r="K14" s="18"/>
      <c r="O14" s="17"/>
      <c r="P14" s="10"/>
    </row>
    <row r="15" spans="1:16" ht="15">
      <c r="A15" s="37">
        <v>40118</v>
      </c>
      <c r="B15" s="41">
        <v>8975981</v>
      </c>
      <c r="C15" s="39">
        <f t="shared" si="1"/>
        <v>98.42153497568404</v>
      </c>
      <c r="D15" s="41">
        <v>1833978</v>
      </c>
      <c r="E15" s="39">
        <f t="shared" si="0"/>
        <v>96.00104272830488</v>
      </c>
      <c r="F15" s="41">
        <v>1066653</v>
      </c>
      <c r="G15" s="39">
        <f t="shared" si="2"/>
        <v>93.7795244437997</v>
      </c>
      <c r="H15" s="41">
        <v>2266276</v>
      </c>
      <c r="I15" s="40">
        <f t="shared" si="3"/>
        <v>103.58830810523216</v>
      </c>
      <c r="J15" s="9"/>
      <c r="K15" s="18"/>
      <c r="O15" s="17"/>
      <c r="P15" s="10"/>
    </row>
    <row r="16" spans="1:16" ht="15">
      <c r="A16" s="37">
        <v>40148</v>
      </c>
      <c r="B16" s="41">
        <v>9030202</v>
      </c>
      <c r="C16" s="39">
        <f t="shared" si="1"/>
        <v>99.01606765661514</v>
      </c>
      <c r="D16" s="41">
        <v>1832133</v>
      </c>
      <c r="E16" s="39">
        <f t="shared" si="0"/>
        <v>95.9044647301862</v>
      </c>
      <c r="F16" s="41">
        <v>1016692</v>
      </c>
      <c r="G16" s="39">
        <f t="shared" si="2"/>
        <v>89.38698176990606</v>
      </c>
      <c r="H16" s="41">
        <v>2241418</v>
      </c>
      <c r="I16" s="40">
        <f t="shared" si="3"/>
        <v>102.4520836723388</v>
      </c>
      <c r="J16" s="9"/>
      <c r="K16" s="18"/>
      <c r="O16" s="17"/>
      <c r="P16" s="10"/>
    </row>
    <row r="17" spans="1:16" ht="15">
      <c r="A17" s="37">
        <v>40179</v>
      </c>
      <c r="B17" s="41">
        <v>8874966</v>
      </c>
      <c r="C17" s="39">
        <f t="shared" si="1"/>
        <v>97.31390658881817</v>
      </c>
      <c r="D17" s="41">
        <v>1829450</v>
      </c>
      <c r="E17" s="39">
        <f t="shared" si="0"/>
        <v>95.76402095297621</v>
      </c>
      <c r="F17" s="41">
        <v>1023665</v>
      </c>
      <c r="G17" s="39">
        <f t="shared" si="2"/>
        <v>90.00004395971531</v>
      </c>
      <c r="H17" s="41">
        <v>2224741</v>
      </c>
      <c r="I17" s="40">
        <f t="shared" si="3"/>
        <v>101.68980131384806</v>
      </c>
      <c r="J17" s="9"/>
      <c r="K17" s="18"/>
      <c r="O17" s="17"/>
      <c r="P17" s="10"/>
    </row>
    <row r="18" spans="1:16" ht="15">
      <c r="A18" s="37">
        <v>40210</v>
      </c>
      <c r="B18" s="41">
        <v>8900113</v>
      </c>
      <c r="C18" s="39">
        <f t="shared" si="1"/>
        <v>97.58964317293454</v>
      </c>
      <c r="D18" s="41">
        <v>1836308</v>
      </c>
      <c r="E18" s="39">
        <f t="shared" si="0"/>
        <v>96.12300843866618</v>
      </c>
      <c r="F18" s="41">
        <v>1036251</v>
      </c>
      <c r="G18" s="39">
        <f t="shared" si="2"/>
        <v>91.10659791367192</v>
      </c>
      <c r="H18" s="41">
        <v>2232394</v>
      </c>
      <c r="I18" s="40">
        <f t="shared" si="3"/>
        <v>102.03960924630171</v>
      </c>
      <c r="J18" s="9"/>
      <c r="K18" s="18"/>
      <c r="O18" s="17"/>
      <c r="P18" s="10"/>
    </row>
    <row r="19" spans="1:16" ht="15">
      <c r="A19" s="37">
        <v>40238</v>
      </c>
      <c r="B19" s="41">
        <v>9136036</v>
      </c>
      <c r="C19" s="39">
        <f t="shared" si="1"/>
        <v>100.17653632657071</v>
      </c>
      <c r="D19" s="41">
        <v>1836519</v>
      </c>
      <c r="E19" s="39">
        <f t="shared" si="0"/>
        <v>96.13405340213666</v>
      </c>
      <c r="F19" s="41">
        <v>1044023</v>
      </c>
      <c r="G19" s="39">
        <f t="shared" si="2"/>
        <v>91.78990772855755</v>
      </c>
      <c r="H19" s="41">
        <v>2233661</v>
      </c>
      <c r="I19" s="40">
        <f t="shared" si="3"/>
        <v>102.09752204525884</v>
      </c>
      <c r="J19" s="9"/>
      <c r="K19" s="18"/>
      <c r="O19" s="17"/>
      <c r="P19" s="10"/>
    </row>
    <row r="20" spans="1:16" ht="15">
      <c r="A20" s="37">
        <v>40269</v>
      </c>
      <c r="B20" s="41">
        <v>9361665</v>
      </c>
      <c r="C20" s="39">
        <f t="shared" si="1"/>
        <v>102.65055588109391</v>
      </c>
      <c r="D20" s="41">
        <v>1840882</v>
      </c>
      <c r="E20" s="39">
        <f t="shared" si="0"/>
        <v>96.36243812072303</v>
      </c>
      <c r="F20" s="41">
        <v>1049270</v>
      </c>
      <c r="G20" s="39">
        <f t="shared" si="2"/>
        <v>92.25122098109293</v>
      </c>
      <c r="H20" s="41">
        <v>2228659</v>
      </c>
      <c r="I20" s="40">
        <f t="shared" si="3"/>
        <v>101.86888761717401</v>
      </c>
      <c r="J20" s="9"/>
      <c r="K20" s="18"/>
      <c r="O20" s="17"/>
      <c r="P20" s="10"/>
    </row>
    <row r="21" spans="1:16" ht="15">
      <c r="A21" s="37">
        <v>40299</v>
      </c>
      <c r="B21" s="41">
        <v>9604589</v>
      </c>
      <c r="C21" s="39">
        <f t="shared" si="1"/>
        <v>105.31421492431525</v>
      </c>
      <c r="D21" s="41">
        <v>1850444</v>
      </c>
      <c r="E21" s="39">
        <f t="shared" si="0"/>
        <v>96.8629686453902</v>
      </c>
      <c r="F21" s="41">
        <v>1047511</v>
      </c>
      <c r="G21" s="39">
        <f t="shared" si="2"/>
        <v>92.09657070260813</v>
      </c>
      <c r="H21" s="41">
        <v>2220134</v>
      </c>
      <c r="I21" s="40">
        <f t="shared" si="3"/>
        <v>101.47922178362279</v>
      </c>
      <c r="J21" s="9"/>
      <c r="K21" s="18"/>
      <c r="O21" s="17"/>
      <c r="P21" s="10"/>
    </row>
    <row r="22" spans="1:16" ht="15">
      <c r="A22" s="37">
        <v>40330</v>
      </c>
      <c r="B22" s="41">
        <v>9743072</v>
      </c>
      <c r="C22" s="39">
        <f t="shared" si="1"/>
        <v>106.83267952757562</v>
      </c>
      <c r="D22" s="41">
        <v>1849129</v>
      </c>
      <c r="E22" s="39">
        <f t="shared" si="0"/>
        <v>96.7941339204438</v>
      </c>
      <c r="F22" s="41">
        <v>1054916</v>
      </c>
      <c r="G22" s="39">
        <f t="shared" si="2"/>
        <v>92.74761408645118</v>
      </c>
      <c r="H22" s="41">
        <v>2250200</v>
      </c>
      <c r="I22" s="40">
        <f t="shared" si="3"/>
        <v>102.85349661664927</v>
      </c>
      <c r="J22" s="9"/>
      <c r="K22" s="18"/>
      <c r="O22" s="17"/>
      <c r="P22" s="10"/>
    </row>
    <row r="23" spans="1:16" ht="15">
      <c r="A23" s="37">
        <v>40360</v>
      </c>
      <c r="B23" s="41">
        <v>9976855</v>
      </c>
      <c r="C23" s="39">
        <f t="shared" si="1"/>
        <v>109.39610760426388</v>
      </c>
      <c r="D23" s="41">
        <v>1859828.0926363636</v>
      </c>
      <c r="E23" s="39">
        <f t="shared" si="0"/>
        <v>97.35418646705976</v>
      </c>
      <c r="F23" s="41">
        <v>1068099</v>
      </c>
      <c r="G23" s="39">
        <f t="shared" si="2"/>
        <v>93.90665594049614</v>
      </c>
      <c r="H23" s="41">
        <v>2238882</v>
      </c>
      <c r="I23" s="40">
        <f t="shared" si="3"/>
        <v>102.33616665722023</v>
      </c>
      <c r="J23" s="9"/>
      <c r="K23" s="18"/>
      <c r="O23" s="17"/>
      <c r="P23" s="10"/>
    </row>
    <row r="24" spans="1:16" ht="15">
      <c r="A24" s="37">
        <v>40391</v>
      </c>
      <c r="B24" s="41">
        <v>9937919</v>
      </c>
      <c r="C24" s="39">
        <f t="shared" si="1"/>
        <v>108.96917478368269</v>
      </c>
      <c r="D24" s="41">
        <v>1861234</v>
      </c>
      <c r="E24" s="39">
        <f t="shared" si="0"/>
        <v>97.42777981053962</v>
      </c>
      <c r="F24" s="41">
        <v>1075781</v>
      </c>
      <c r="G24" s="39">
        <f t="shared" si="2"/>
        <v>94.58205300662473</v>
      </c>
      <c r="H24" s="41">
        <v>2244534</v>
      </c>
      <c r="I24" s="40">
        <f t="shared" si="3"/>
        <v>102.59451167671952</v>
      </c>
      <c r="J24" s="9"/>
      <c r="K24" s="18"/>
      <c r="O24" s="17"/>
      <c r="P24" s="10"/>
    </row>
    <row r="25" spans="1:16" ht="15">
      <c r="A25" s="37">
        <v>40422</v>
      </c>
      <c r="B25" s="41">
        <v>9959685</v>
      </c>
      <c r="C25" s="39">
        <f t="shared" si="1"/>
        <v>109.20783873921923</v>
      </c>
      <c r="D25" s="41">
        <v>1817693.7794</v>
      </c>
      <c r="E25" s="39">
        <f t="shared" si="0"/>
        <v>95.14863219905223</v>
      </c>
      <c r="F25" s="41">
        <v>1083929</v>
      </c>
      <c r="G25" s="39">
        <f t="shared" si="2"/>
        <v>95.29842052742866</v>
      </c>
      <c r="H25" s="41">
        <v>2246537</v>
      </c>
      <c r="I25" s="40">
        <f t="shared" si="3"/>
        <v>102.68606600687824</v>
      </c>
      <c r="J25" s="9"/>
      <c r="K25" s="18"/>
      <c r="O25" s="17"/>
      <c r="P25" s="10"/>
    </row>
    <row r="26" spans="1:16" ht="15">
      <c r="A26" s="37">
        <v>40452</v>
      </c>
      <c r="B26" s="41">
        <v>9992591</v>
      </c>
      <c r="C26" s="39">
        <f t="shared" si="1"/>
        <v>109.56865267475561</v>
      </c>
      <c r="D26" s="41">
        <v>1824281.3330515001</v>
      </c>
      <c r="E26" s="39">
        <f t="shared" si="0"/>
        <v>95.49346295469525</v>
      </c>
      <c r="F26" s="41">
        <v>1089543</v>
      </c>
      <c r="G26" s="39">
        <f t="shared" si="2"/>
        <v>95.79200021100664</v>
      </c>
      <c r="H26" s="41">
        <v>2263441</v>
      </c>
      <c r="I26" s="40">
        <f t="shared" si="3"/>
        <v>103.45872421806294</v>
      </c>
      <c r="J26" s="9"/>
      <c r="K26" s="18"/>
      <c r="O26" s="17"/>
      <c r="P26" s="10"/>
    </row>
    <row r="27" spans="1:16" ht="15">
      <c r="A27" s="37">
        <v>40483</v>
      </c>
      <c r="B27" s="41">
        <v>9914876</v>
      </c>
      <c r="C27" s="39">
        <f t="shared" si="1"/>
        <v>108.71650853690203</v>
      </c>
      <c r="D27" s="41">
        <v>1832451.5024645755</v>
      </c>
      <c r="E27" s="39">
        <f t="shared" si="0"/>
        <v>95.92113699599896</v>
      </c>
      <c r="F27" s="41">
        <v>1095643</v>
      </c>
      <c r="G27" s="39">
        <f t="shared" si="2"/>
        <v>96.32830873787262</v>
      </c>
      <c r="H27" s="41">
        <v>2260299</v>
      </c>
      <c r="I27" s="40">
        <f t="shared" si="3"/>
        <v>103.31510779002566</v>
      </c>
      <c r="J27" s="9"/>
      <c r="K27" s="18"/>
      <c r="O27" s="17"/>
      <c r="P27" s="10"/>
    </row>
    <row r="28" spans="1:16" ht="15">
      <c r="A28" s="37">
        <v>40513</v>
      </c>
      <c r="B28" s="41">
        <v>10030810</v>
      </c>
      <c r="C28" s="39">
        <f t="shared" si="1"/>
        <v>109.98772359806033</v>
      </c>
      <c r="D28" s="41">
        <v>1862191.7550279992</v>
      </c>
      <c r="E28" s="39">
        <f t="shared" si="0"/>
        <v>97.47791426218855</v>
      </c>
      <c r="F28" s="41">
        <v>1101131</v>
      </c>
      <c r="G28" s="39">
        <f t="shared" si="2"/>
        <v>96.81081057319074</v>
      </c>
      <c r="H28" s="41">
        <v>2282511</v>
      </c>
      <c r="I28" s="40">
        <f t="shared" si="3"/>
        <v>104.33038726156107</v>
      </c>
      <c r="J28" s="9"/>
      <c r="K28" s="18"/>
      <c r="O28" s="17"/>
      <c r="P28" s="10"/>
    </row>
    <row r="29" spans="1:16" ht="15">
      <c r="A29" s="37">
        <v>40544</v>
      </c>
      <c r="B29" s="41">
        <v>9960858</v>
      </c>
      <c r="C29" s="39">
        <f t="shared" si="1"/>
        <v>109.22070067158367</v>
      </c>
      <c r="D29" s="41">
        <v>1876534.0000000005</v>
      </c>
      <c r="E29" s="39">
        <f t="shared" si="0"/>
        <v>98.22867052664587</v>
      </c>
      <c r="F29" s="41">
        <v>1115031</v>
      </c>
      <c r="G29" s="39">
        <f t="shared" si="2"/>
        <v>98.03289065900009</v>
      </c>
      <c r="H29" s="41">
        <v>2287486</v>
      </c>
      <c r="I29" s="40">
        <f t="shared" si="3"/>
        <v>104.55778755738716</v>
      </c>
      <c r="J29" s="9"/>
      <c r="K29" s="18"/>
      <c r="O29" s="17"/>
      <c r="P29" s="10"/>
    </row>
    <row r="30" spans="1:16" ht="15">
      <c r="A30" s="37">
        <v>40575</v>
      </c>
      <c r="B30" s="41">
        <v>9970036</v>
      </c>
      <c r="C30" s="39">
        <f t="shared" si="1"/>
        <v>109.32133734271821</v>
      </c>
      <c r="D30" s="41">
        <v>1883401.7738148256</v>
      </c>
      <c r="E30" s="39">
        <f t="shared" si="0"/>
        <v>98.58816963047664</v>
      </c>
      <c r="F30" s="41">
        <v>1144364</v>
      </c>
      <c r="G30" s="39">
        <f t="shared" si="2"/>
        <v>100.61183131778037</v>
      </c>
      <c r="H30" s="41">
        <v>2301439</v>
      </c>
      <c r="I30" s="40">
        <f t="shared" si="3"/>
        <v>105.19555968355021</v>
      </c>
      <c r="J30" s="9"/>
      <c r="K30" s="18"/>
      <c r="O30" s="17"/>
      <c r="P30" s="10"/>
    </row>
    <row r="31" spans="1:16" ht="15">
      <c r="A31" s="37">
        <v>40603</v>
      </c>
      <c r="B31" s="41">
        <v>10252034</v>
      </c>
      <c r="C31" s="39">
        <f t="shared" si="1"/>
        <v>112.41344237503421</v>
      </c>
      <c r="D31" s="41">
        <v>1901118.795957645</v>
      </c>
      <c r="E31" s="39">
        <f t="shared" si="0"/>
        <v>99.51558130049185</v>
      </c>
      <c r="F31" s="41">
        <v>1157888</v>
      </c>
      <c r="G31" s="39">
        <f t="shared" si="2"/>
        <v>101.80085369767144</v>
      </c>
      <c r="H31" s="41">
        <v>2306478</v>
      </c>
      <c r="I31" s="40">
        <f t="shared" si="3"/>
        <v>105.42588532991554</v>
      </c>
      <c r="J31" s="9"/>
      <c r="K31" s="18"/>
      <c r="O31" s="17"/>
      <c r="P31" s="10"/>
    </row>
    <row r="32" spans="1:16" ht="15">
      <c r="A32" s="37">
        <v>40634</v>
      </c>
      <c r="B32" s="41">
        <v>10511792</v>
      </c>
      <c r="C32" s="39">
        <f t="shared" si="1"/>
        <v>115.26168604691962</v>
      </c>
      <c r="D32" s="41">
        <v>1906281.7196028521</v>
      </c>
      <c r="E32" s="39">
        <f t="shared" si="0"/>
        <v>99.78583866097627</v>
      </c>
      <c r="F32" s="41">
        <v>1195761</v>
      </c>
      <c r="G32" s="39">
        <f t="shared" si="2"/>
        <v>105.13062629406411</v>
      </c>
      <c r="H32" s="41">
        <v>2305863</v>
      </c>
      <c r="I32" s="40">
        <f t="shared" si="3"/>
        <v>105.39777453957726</v>
      </c>
      <c r="J32" s="9"/>
      <c r="K32" s="18"/>
      <c r="O32" s="17"/>
      <c r="P32" s="10"/>
    </row>
    <row r="33" spans="1:16" ht="15">
      <c r="A33" s="37">
        <v>40664</v>
      </c>
      <c r="B33" s="41">
        <v>10771209</v>
      </c>
      <c r="C33" s="39">
        <f t="shared" si="1"/>
        <v>118.1061906574783</v>
      </c>
      <c r="D33" s="41">
        <v>1885039.9718485156</v>
      </c>
      <c r="E33" s="39">
        <f t="shared" si="0"/>
        <v>98.67392241455022</v>
      </c>
      <c r="F33" s="41">
        <v>1218210</v>
      </c>
      <c r="G33" s="39">
        <f t="shared" si="2"/>
        <v>107.10432959236155</v>
      </c>
      <c r="H33" s="41">
        <v>2312096</v>
      </c>
      <c r="I33" s="40">
        <f t="shared" si="3"/>
        <v>105.68267625694085</v>
      </c>
      <c r="J33" s="9"/>
      <c r="K33" s="18"/>
      <c r="O33" s="17"/>
      <c r="P33" s="10"/>
    </row>
    <row r="34" spans="1:16" ht="15">
      <c r="A34" s="37">
        <v>40695</v>
      </c>
      <c r="B34" s="41">
        <v>11045909</v>
      </c>
      <c r="C34" s="39">
        <f t="shared" si="1"/>
        <v>121.1182731984084</v>
      </c>
      <c r="D34" s="41">
        <v>1889623.9999999995</v>
      </c>
      <c r="E34" s="39">
        <f t="shared" si="0"/>
        <v>98.91387702820337</v>
      </c>
      <c r="F34" s="41">
        <v>1199684</v>
      </c>
      <c r="G34" s="39">
        <f t="shared" si="2"/>
        <v>105.47553422044038</v>
      </c>
      <c r="H34" s="41">
        <v>2370551</v>
      </c>
      <c r="I34" s="40">
        <f t="shared" si="3"/>
        <v>108.3545725971445</v>
      </c>
      <c r="J34" s="9"/>
      <c r="K34" s="18"/>
      <c r="O34" s="17"/>
      <c r="P34" s="10"/>
    </row>
    <row r="35" spans="1:16" ht="15">
      <c r="A35" s="37">
        <v>40725</v>
      </c>
      <c r="B35" s="41">
        <v>11112453</v>
      </c>
      <c r="C35" s="39">
        <f t="shared" si="1"/>
        <v>121.84792744159607</v>
      </c>
      <c r="D35" s="41">
        <v>1868398.0000000002</v>
      </c>
      <c r="E35" s="39">
        <f t="shared" si="0"/>
        <v>97.80278511055172</v>
      </c>
      <c r="F35" s="41">
        <v>1184844</v>
      </c>
      <c r="G35" s="39">
        <f t="shared" si="2"/>
        <v>104.1708098698353</v>
      </c>
      <c r="H35" s="41">
        <v>2376533</v>
      </c>
      <c r="I35" s="40">
        <f t="shared" si="3"/>
        <v>108.62800145536188</v>
      </c>
      <c r="J35" s="9"/>
      <c r="K35" s="18"/>
      <c r="O35" s="17"/>
      <c r="P35" s="10"/>
    </row>
    <row r="36" spans="1:16" ht="15">
      <c r="A36" s="37">
        <v>40756</v>
      </c>
      <c r="B36" s="41">
        <v>10886860</v>
      </c>
      <c r="C36" s="39">
        <f t="shared" si="1"/>
        <v>119.3743026266851</v>
      </c>
      <c r="D36" s="41">
        <v>1876833</v>
      </c>
      <c r="E36" s="39">
        <f t="shared" si="0"/>
        <v>98.2443219203789</v>
      </c>
      <c r="F36" s="41">
        <v>1166692</v>
      </c>
      <c r="G36" s="39">
        <f t="shared" si="2"/>
        <v>102.57489636497115</v>
      </c>
      <c r="H36" s="41">
        <v>2509484</v>
      </c>
      <c r="I36" s="40">
        <f t="shared" si="3"/>
        <v>114.70500582327591</v>
      </c>
      <c r="J36" s="9"/>
      <c r="K36" s="18"/>
      <c r="O36" s="17"/>
      <c r="P36" s="10"/>
    </row>
    <row r="37" spans="1:16" ht="15">
      <c r="A37" s="37">
        <v>40787</v>
      </c>
      <c r="B37" s="41">
        <v>11061597</v>
      </c>
      <c r="C37" s="39">
        <f t="shared" si="1"/>
        <v>121.29029194941718</v>
      </c>
      <c r="D37" s="41">
        <v>1864766</v>
      </c>
      <c r="E37" s="39">
        <f t="shared" si="0"/>
        <v>97.61266517062374</v>
      </c>
      <c r="F37" s="41">
        <v>1155959</v>
      </c>
      <c r="G37" s="39">
        <f t="shared" si="2"/>
        <v>101.63125711597891</v>
      </c>
      <c r="H37" s="41">
        <v>2537648</v>
      </c>
      <c r="I37" s="40">
        <f t="shared" si="3"/>
        <v>115.99234289496346</v>
      </c>
      <c r="J37" s="9"/>
      <c r="K37" s="18"/>
      <c r="O37" s="17"/>
      <c r="P37" s="10"/>
    </row>
    <row r="38" spans="1:16" ht="15">
      <c r="A38" s="37">
        <v>40817</v>
      </c>
      <c r="B38" s="41">
        <v>11078121</v>
      </c>
      <c r="C38" s="39">
        <f t="shared" si="1"/>
        <v>121.47147743142057</v>
      </c>
      <c r="D38" s="41">
        <v>1869097</v>
      </c>
      <c r="E38" s="39">
        <f t="shared" si="0"/>
        <v>97.8393748236601</v>
      </c>
      <c r="F38" s="41">
        <v>1154076</v>
      </c>
      <c r="G38" s="39">
        <f t="shared" si="2"/>
        <v>101.46570482809554</v>
      </c>
      <c r="H38" s="41">
        <v>2579366</v>
      </c>
      <c r="I38" s="40">
        <f t="shared" si="3"/>
        <v>117.8992143605458</v>
      </c>
      <c r="J38" s="9"/>
      <c r="K38" s="18"/>
      <c r="O38" s="17"/>
      <c r="P38" s="10"/>
    </row>
    <row r="39" spans="1:15" ht="15">
      <c r="A39" s="37">
        <v>40848</v>
      </c>
      <c r="B39" s="41">
        <v>10984191</v>
      </c>
      <c r="C39" s="39">
        <f t="shared" si="1"/>
        <v>120.44153599323504</v>
      </c>
      <c r="D39" s="41">
        <v>1878909</v>
      </c>
      <c r="E39" s="39">
        <f t="shared" si="0"/>
        <v>98.35299179793684</v>
      </c>
      <c r="F39" s="41">
        <v>1142647</v>
      </c>
      <c r="G39" s="39">
        <f t="shared" si="2"/>
        <v>100.46087365538222</v>
      </c>
      <c r="H39" s="41">
        <v>2543634</v>
      </c>
      <c r="I39" s="40">
        <f t="shared" si="3"/>
        <v>116.26595458758958</v>
      </c>
      <c r="J39" s="9"/>
      <c r="K39" s="18"/>
      <c r="O39" s="10"/>
    </row>
    <row r="40" spans="1:15" ht="15">
      <c r="A40" s="37">
        <v>40878</v>
      </c>
      <c r="B40" s="41">
        <v>11030939</v>
      </c>
      <c r="C40" s="39">
        <f t="shared" si="1"/>
        <v>120.95412730966532</v>
      </c>
      <c r="D40" s="41">
        <v>1880740</v>
      </c>
      <c r="E40" s="39">
        <f t="shared" si="0"/>
        <v>98.4488369548774</v>
      </c>
      <c r="F40" s="41">
        <v>1121777</v>
      </c>
      <c r="G40" s="39">
        <f t="shared" si="2"/>
        <v>98.62599513805549</v>
      </c>
      <c r="H40" s="41">
        <v>2554200</v>
      </c>
      <c r="I40" s="40">
        <f t="shared" si="3"/>
        <v>116.74891167818218</v>
      </c>
      <c r="J40" s="9"/>
      <c r="K40" s="18"/>
      <c r="O40" s="10"/>
    </row>
    <row r="41" spans="1:11" ht="15">
      <c r="A41" s="37">
        <v>40909</v>
      </c>
      <c r="B41" s="41">
        <v>10957242</v>
      </c>
      <c r="C41" s="39">
        <f t="shared" si="1"/>
        <v>120.14604049852981</v>
      </c>
      <c r="D41" s="41">
        <v>1900471</v>
      </c>
      <c r="E41" s="39">
        <f t="shared" si="0"/>
        <v>99.4816719038638</v>
      </c>
      <c r="F41" s="41">
        <v>1139504</v>
      </c>
      <c r="G41" s="39">
        <f t="shared" si="2"/>
        <v>100.18454288490028</v>
      </c>
      <c r="H41" s="41">
        <v>2563237</v>
      </c>
      <c r="I41" s="40">
        <f t="shared" si="3"/>
        <v>117.16198031604756</v>
      </c>
      <c r="J41" s="9"/>
      <c r="K41" s="18"/>
    </row>
    <row r="42" spans="1:11" ht="15">
      <c r="A42" s="37">
        <v>40940</v>
      </c>
      <c r="B42" s="41">
        <v>10845430</v>
      </c>
      <c r="C42" s="39">
        <f t="shared" si="1"/>
        <v>118.92002312296927</v>
      </c>
      <c r="D42" s="41">
        <v>1921116</v>
      </c>
      <c r="E42" s="39">
        <f t="shared" si="0"/>
        <v>100.56235091262282</v>
      </c>
      <c r="F42" s="41">
        <v>1138592</v>
      </c>
      <c r="G42" s="39">
        <f t="shared" si="2"/>
        <v>100.10436036416228</v>
      </c>
      <c r="H42" s="41">
        <v>2576419</v>
      </c>
      <c r="I42" s="40">
        <f t="shared" si="3"/>
        <v>117.76451110993284</v>
      </c>
      <c r="J42" s="9"/>
      <c r="K42" s="18"/>
    </row>
    <row r="43" spans="1:11" ht="15">
      <c r="A43" s="37">
        <v>40969</v>
      </c>
      <c r="B43" s="41">
        <v>11257343</v>
      </c>
      <c r="C43" s="39">
        <f t="shared" si="1"/>
        <v>123.43664473084021</v>
      </c>
      <c r="D43" s="41">
        <v>1932074</v>
      </c>
      <c r="E43" s="39">
        <f t="shared" si="0"/>
        <v>101.1359561719099</v>
      </c>
      <c r="F43" s="41">
        <v>1136096</v>
      </c>
      <c r="G43" s="39">
        <f t="shared" si="2"/>
        <v>99.8849134653004</v>
      </c>
      <c r="H43" s="41">
        <v>2574644</v>
      </c>
      <c r="I43" s="40">
        <f t="shared" si="3"/>
        <v>117.68337834107028</v>
      </c>
      <c r="J43" s="9"/>
      <c r="K43" s="18"/>
    </row>
    <row r="44" spans="1:11" ht="15">
      <c r="A44" s="37">
        <v>41000</v>
      </c>
      <c r="B44" s="41">
        <v>11521869</v>
      </c>
      <c r="C44" s="39">
        <f t="shared" si="1"/>
        <v>126.3371694713647</v>
      </c>
      <c r="D44" s="41">
        <v>1937480</v>
      </c>
      <c r="E44" s="39">
        <f t="shared" si="0"/>
        <v>101.4189375582674</v>
      </c>
      <c r="F44" s="41">
        <v>1121103</v>
      </c>
      <c r="G44" s="39">
        <f t="shared" si="2"/>
        <v>98.56673744180833</v>
      </c>
      <c r="H44" s="41">
        <v>2569269</v>
      </c>
      <c r="I44" s="40">
        <f t="shared" si="3"/>
        <v>117.43769460437376</v>
      </c>
      <c r="J44" s="9"/>
      <c r="K44" s="18"/>
    </row>
    <row r="45" spans="1:11" ht="15">
      <c r="A45" s="37">
        <v>41030</v>
      </c>
      <c r="B45" s="41">
        <v>11820778</v>
      </c>
      <c r="C45" s="39">
        <f t="shared" si="1"/>
        <v>129.61470343651536</v>
      </c>
      <c r="D45" s="41">
        <v>1931182</v>
      </c>
      <c r="E45" s="39">
        <f t="shared" si="0"/>
        <v>101.0892637197029</v>
      </c>
      <c r="F45" s="41">
        <v>1113613</v>
      </c>
      <c r="G45" s="39">
        <f t="shared" si="2"/>
        <v>97.90822090636141</v>
      </c>
      <c r="H45" s="41">
        <v>2574350</v>
      </c>
      <c r="I45" s="40">
        <f t="shared" si="3"/>
        <v>117.66994001203051</v>
      </c>
      <c r="J45" s="9"/>
      <c r="K45" s="18"/>
    </row>
    <row r="46" spans="1:11" ht="15">
      <c r="A46" s="37">
        <v>41061</v>
      </c>
      <c r="B46" s="41">
        <v>12087084</v>
      </c>
      <c r="C46" s="39">
        <f t="shared" si="1"/>
        <v>132.53474585786566</v>
      </c>
      <c r="D46" s="41">
        <v>1935759</v>
      </c>
      <c r="E46" s="39">
        <f t="shared" si="0"/>
        <v>101.32885043915508</v>
      </c>
      <c r="F46" s="41">
        <v>1104403</v>
      </c>
      <c r="G46" s="39">
        <f t="shared" si="2"/>
        <v>97.09848295022442</v>
      </c>
      <c r="H46" s="41">
        <v>2610813</v>
      </c>
      <c r="I46" s="40">
        <f t="shared" si="3"/>
        <v>119.33661277317746</v>
      </c>
      <c r="J46" s="9"/>
      <c r="K46" s="18"/>
    </row>
    <row r="47" spans="1:11" ht="15">
      <c r="A47" s="37">
        <v>41091</v>
      </c>
      <c r="B47" s="41">
        <v>12107944</v>
      </c>
      <c r="C47" s="39">
        <f t="shared" si="1"/>
        <v>132.76347553316162</v>
      </c>
      <c r="D47" s="41">
        <v>1938997</v>
      </c>
      <c r="E47" s="39">
        <f t="shared" si="0"/>
        <v>101.49834613449835</v>
      </c>
      <c r="F47" s="41">
        <v>1103934</v>
      </c>
      <c r="G47" s="39">
        <f t="shared" si="2"/>
        <v>97.05724873725717</v>
      </c>
      <c r="H47" s="41">
        <v>2613791</v>
      </c>
      <c r="I47" s="40">
        <f t="shared" si="3"/>
        <v>119.47273299045787</v>
      </c>
      <c r="J47" s="9"/>
      <c r="K47" s="18"/>
    </row>
    <row r="48" spans="1:11" ht="15">
      <c r="A48" s="37">
        <v>41122</v>
      </c>
      <c r="B48" s="41">
        <v>11716148</v>
      </c>
      <c r="C48" s="39">
        <f t="shared" si="1"/>
        <v>128.46743661359028</v>
      </c>
      <c r="D48" s="41">
        <v>1937355</v>
      </c>
      <c r="E48" s="39">
        <f t="shared" si="0"/>
        <v>101.41239433346263</v>
      </c>
      <c r="F48" s="41">
        <v>1101083</v>
      </c>
      <c r="G48" s="39">
        <f t="shared" si="2"/>
        <v>96.80659044052031</v>
      </c>
      <c r="H48" s="41">
        <v>2600540</v>
      </c>
      <c r="I48" s="40">
        <f t="shared" si="3"/>
        <v>118.86704830302244</v>
      </c>
      <c r="J48" s="9"/>
      <c r="K48" s="18"/>
    </row>
    <row r="49" spans="1:11" ht="15">
      <c r="A49" s="37">
        <v>41153</v>
      </c>
      <c r="B49" s="41">
        <v>12069085</v>
      </c>
      <c r="C49" s="39">
        <f t="shared" si="1"/>
        <v>132.337387016751</v>
      </c>
      <c r="D49" s="41">
        <v>1937908</v>
      </c>
      <c r="E49" s="39">
        <f t="shared" si="0"/>
        <v>101.44134155999902</v>
      </c>
      <c r="F49" s="41">
        <v>1097163</v>
      </c>
      <c r="G49" s="39">
        <f t="shared" si="2"/>
        <v>96.46194627243594</v>
      </c>
      <c r="H49" s="41">
        <v>2613470</v>
      </c>
      <c r="I49" s="40">
        <f t="shared" si="3"/>
        <v>119.45806052915935</v>
      </c>
      <c r="J49" s="9"/>
      <c r="K49" s="18"/>
    </row>
    <row r="50" spans="1:11" ht="15">
      <c r="A50" s="37">
        <v>41183</v>
      </c>
      <c r="B50" s="41">
        <v>11743906</v>
      </c>
      <c r="C50" s="39">
        <f t="shared" si="1"/>
        <v>128.77180278458093</v>
      </c>
      <c r="D50" s="41">
        <v>1987922</v>
      </c>
      <c r="E50" s="39">
        <f t="shared" si="0"/>
        <v>104.05936432309292</v>
      </c>
      <c r="F50" s="41">
        <v>1079239</v>
      </c>
      <c r="G50" s="39">
        <f t="shared" si="2"/>
        <v>94.88607839775631</v>
      </c>
      <c r="H50" s="41">
        <v>2688851</v>
      </c>
      <c r="I50" s="40">
        <f t="shared" si="3"/>
        <v>122.90362066979557</v>
      </c>
      <c r="J50" s="9"/>
      <c r="K50" s="18"/>
    </row>
    <row r="51" spans="1:11" ht="15">
      <c r="A51" s="37">
        <v>41214</v>
      </c>
      <c r="B51" s="41">
        <v>11996881</v>
      </c>
      <c r="C51" s="39">
        <f t="shared" si="1"/>
        <v>131.54567093453286</v>
      </c>
      <c r="D51" s="41">
        <v>1933781</v>
      </c>
      <c r="E51" s="39">
        <f t="shared" si="0"/>
        <v>101.22531044984409</v>
      </c>
      <c r="F51" s="41">
        <v>1071133</v>
      </c>
      <c r="G51" s="39">
        <f t="shared" si="2"/>
        <v>94.17340349303898</v>
      </c>
      <c r="H51" s="41">
        <v>2622715</v>
      </c>
      <c r="I51" s="40">
        <f t="shared" si="3"/>
        <v>119.88063655627734</v>
      </c>
      <c r="J51" s="9"/>
      <c r="K51" s="18"/>
    </row>
    <row r="52" spans="1:11" ht="15">
      <c r="A52" s="37">
        <v>41244</v>
      </c>
      <c r="B52" s="41">
        <v>11939620</v>
      </c>
      <c r="C52" s="39">
        <f t="shared" si="1"/>
        <v>130.9178046863487</v>
      </c>
      <c r="D52" s="41">
        <v>1910505</v>
      </c>
      <c r="E52" s="39">
        <f t="shared" si="0"/>
        <v>100.00690964539385</v>
      </c>
      <c r="F52" s="41">
        <v>1056852</v>
      </c>
      <c r="G52" s="39">
        <f t="shared" si="2"/>
        <v>92.91782610415815</v>
      </c>
      <c r="H52" s="41">
        <v>2662608</v>
      </c>
      <c r="I52" s="40">
        <f t="shared" si="3"/>
        <v>121.70408982288832</v>
      </c>
      <c r="J52" s="9"/>
      <c r="K52" s="18"/>
    </row>
    <row r="53" spans="1:11" ht="15">
      <c r="A53" s="37">
        <v>41275</v>
      </c>
      <c r="B53" s="41">
        <v>11818115</v>
      </c>
      <c r="C53" s="39">
        <f t="shared" si="1"/>
        <v>129.58550367020118</v>
      </c>
      <c r="D53" s="41">
        <v>1913440</v>
      </c>
      <c r="E53" s="39">
        <f t="shared" si="0"/>
        <v>100.16054456381032</v>
      </c>
      <c r="F53" s="41">
        <v>1050279</v>
      </c>
      <c r="G53" s="39">
        <f t="shared" si="2"/>
        <v>92.3399316866024</v>
      </c>
      <c r="H53" s="41">
        <v>2667984</v>
      </c>
      <c r="I53" s="40">
        <f t="shared" si="3"/>
        <v>121.949819268187</v>
      </c>
      <c r="J53" s="9"/>
      <c r="K53" s="18"/>
    </row>
    <row r="54" spans="1:11" ht="15">
      <c r="A54" s="37">
        <v>41306</v>
      </c>
      <c r="B54" s="41">
        <v>11748042</v>
      </c>
      <c r="C54" s="39">
        <f t="shared" si="1"/>
        <v>128.81715398002794</v>
      </c>
      <c r="D54" s="41">
        <v>1927111.9999999998</v>
      </c>
      <c r="E54" s="39">
        <f t="shared" si="0"/>
        <v>100.87621632005894</v>
      </c>
      <c r="F54" s="41">
        <v>1042120</v>
      </c>
      <c r="G54" s="39">
        <f t="shared" si="2"/>
        <v>91.6225970520615</v>
      </c>
      <c r="H54" s="41">
        <v>2670744</v>
      </c>
      <c r="I54" s="40">
        <f t="shared" si="3"/>
        <v>122.07597501019303</v>
      </c>
      <c r="K54" s="18"/>
    </row>
    <row r="55" spans="1:11" ht="15">
      <c r="A55" s="37">
        <v>41334</v>
      </c>
      <c r="B55" s="41">
        <v>12030850</v>
      </c>
      <c r="C55" s="39">
        <f t="shared" si="1"/>
        <v>131.91814065361862</v>
      </c>
      <c r="D55" s="41">
        <v>1938193</v>
      </c>
      <c r="E55" s="39">
        <f t="shared" si="0"/>
        <v>101.45626011255393</v>
      </c>
      <c r="F55" s="41">
        <v>1034903</v>
      </c>
      <c r="G55" s="39">
        <f t="shared" si="2"/>
        <v>90.98808252117759</v>
      </c>
      <c r="H55" s="41">
        <v>2651342</v>
      </c>
      <c r="I55" s="40">
        <f t="shared" si="3"/>
        <v>121.18913671077243</v>
      </c>
      <c r="K55" s="18"/>
    </row>
    <row r="56" spans="1:11" ht="15">
      <c r="A56" s="37">
        <v>41365</v>
      </c>
      <c r="B56" s="41">
        <v>12262422</v>
      </c>
      <c r="C56" s="39">
        <f t="shared" si="1"/>
        <v>134.45732513912378</v>
      </c>
      <c r="D56" s="41">
        <v>1948982</v>
      </c>
      <c r="E56" s="39">
        <f t="shared" si="0"/>
        <v>102.02101893190492</v>
      </c>
      <c r="F56" s="41">
        <v>1027778</v>
      </c>
      <c r="G56" s="39">
        <f t="shared" si="2"/>
        <v>90.361656577912</v>
      </c>
      <c r="H56" s="41">
        <v>2649513</v>
      </c>
      <c r="I56" s="40">
        <f t="shared" si="3"/>
        <v>121.10553567739235</v>
      </c>
      <c r="J56" s="10"/>
      <c r="K56" s="18"/>
    </row>
    <row r="57" spans="1:11" ht="15">
      <c r="A57" s="37">
        <v>41395</v>
      </c>
      <c r="B57" s="41">
        <v>12354071</v>
      </c>
      <c r="C57" s="39">
        <f t="shared" si="1"/>
        <v>135.46225543688027</v>
      </c>
      <c r="D57" s="41">
        <v>1958586</v>
      </c>
      <c r="E57" s="39">
        <f t="shared" si="0"/>
        <v>102.5237479801065</v>
      </c>
      <c r="F57" s="41">
        <v>1022716</v>
      </c>
      <c r="G57" s="39">
        <f t="shared" si="2"/>
        <v>89.91660842004387</v>
      </c>
      <c r="H57" s="41">
        <v>2650756</v>
      </c>
      <c r="I57" s="40">
        <f t="shared" si="3"/>
        <v>121.16235146989722</v>
      </c>
      <c r="K57" s="18"/>
    </row>
    <row r="58" spans="1:11" ht="15">
      <c r="A58" s="37">
        <v>41426</v>
      </c>
      <c r="B58" s="41">
        <v>12561253</v>
      </c>
      <c r="C58" s="39">
        <f t="shared" si="1"/>
        <v>137.73400383511463</v>
      </c>
      <c r="D58" s="41">
        <v>1961927</v>
      </c>
      <c r="E58" s="39">
        <f t="shared" si="0"/>
        <v>102.69863529268892</v>
      </c>
      <c r="F58" s="41">
        <v>1012428</v>
      </c>
      <c r="G58" s="39">
        <f t="shared" si="2"/>
        <v>89.01209331768368</v>
      </c>
      <c r="H58" s="41">
        <v>2663305</v>
      </c>
      <c r="I58" s="40">
        <f t="shared" si="3"/>
        <v>121.73594871860504</v>
      </c>
      <c r="K58" s="18"/>
    </row>
    <row r="59" spans="1:11" ht="15">
      <c r="A59" s="37">
        <v>41456</v>
      </c>
      <c r="B59" s="41">
        <v>12615267</v>
      </c>
      <c r="C59" s="39">
        <f t="shared" si="1"/>
        <v>138.32626676327553</v>
      </c>
      <c r="D59" s="41">
        <v>1966920</v>
      </c>
      <c r="E59" s="39">
        <f t="shared" si="0"/>
        <v>102.95999786429142</v>
      </c>
      <c r="F59" s="41">
        <v>1003774</v>
      </c>
      <c r="G59" s="39">
        <f t="shared" si="2"/>
        <v>88.25123856497905</v>
      </c>
      <c r="H59" s="41">
        <v>2668898</v>
      </c>
      <c r="I59" s="40">
        <f t="shared" si="3"/>
        <v>121.99159693057595</v>
      </c>
      <c r="K59" s="18"/>
    </row>
    <row r="60" spans="1:11" ht="15">
      <c r="A60" s="37">
        <v>41487</v>
      </c>
      <c r="B60" s="41">
        <v>12542642</v>
      </c>
      <c r="C60" s="39">
        <f t="shared" si="1"/>
        <v>137.52993442059244</v>
      </c>
      <c r="D60" s="41">
        <v>1945347</v>
      </c>
      <c r="E60" s="39">
        <f t="shared" si="0"/>
        <v>101.83074195458164</v>
      </c>
      <c r="F60" s="41">
        <v>986334</v>
      </c>
      <c r="G60" s="39">
        <f t="shared" si="2"/>
        <v>86.71792369472615</v>
      </c>
      <c r="H60" s="41">
        <v>2663081</v>
      </c>
      <c r="I60" s="40">
        <f t="shared" si="3"/>
        <v>121.72570999171761</v>
      </c>
      <c r="K60" s="18"/>
    </row>
    <row r="61" spans="1:11" ht="15">
      <c r="A61" s="37">
        <v>41518</v>
      </c>
      <c r="B61" s="41">
        <v>12679379</v>
      </c>
      <c r="C61" s="39">
        <f t="shared" si="1"/>
        <v>139.0292541526607</v>
      </c>
      <c r="D61" s="41">
        <v>1913073</v>
      </c>
      <c r="E61" s="39">
        <f t="shared" si="0"/>
        <v>100.14133365578346</v>
      </c>
      <c r="F61" s="41">
        <v>970007</v>
      </c>
      <c r="G61" s="39">
        <f t="shared" si="2"/>
        <v>85.28246315076863</v>
      </c>
      <c r="H61" s="41">
        <v>2707070</v>
      </c>
      <c r="I61" s="40">
        <f t="shared" si="3"/>
        <v>123.73638569284185</v>
      </c>
      <c r="K61" s="18"/>
    </row>
    <row r="62" spans="1:9" ht="15">
      <c r="A62" s="37">
        <v>41548</v>
      </c>
      <c r="B62" s="41">
        <v>12412998</v>
      </c>
      <c r="C62" s="39">
        <f t="shared" si="1"/>
        <v>136.10838935711828</v>
      </c>
      <c r="D62" s="41">
        <v>1896377</v>
      </c>
      <c r="E62" s="39">
        <f t="shared" si="0"/>
        <v>99.26736820505734</v>
      </c>
      <c r="F62" s="41">
        <v>960369</v>
      </c>
      <c r="G62" s="39">
        <f t="shared" si="2"/>
        <v>84.43509567832038</v>
      </c>
      <c r="H62" s="41">
        <v>2756891</v>
      </c>
      <c r="I62" s="40">
        <f t="shared" si="3"/>
        <v>126.0136339618571</v>
      </c>
    </row>
    <row r="63" spans="1:9" ht="15">
      <c r="A63" s="37">
        <v>41579</v>
      </c>
      <c r="B63" s="41">
        <v>12557625</v>
      </c>
      <c r="C63" s="39">
        <f t="shared" si="1"/>
        <v>137.69422285419546</v>
      </c>
      <c r="D63" s="41">
        <v>1860055</v>
      </c>
      <c r="E63" s="39">
        <f t="shared" si="0"/>
        <v>97.36606411418084</v>
      </c>
      <c r="F63" s="41">
        <v>940806</v>
      </c>
      <c r="G63" s="39">
        <f t="shared" si="2"/>
        <v>82.715127856832</v>
      </c>
      <c r="H63" s="41">
        <v>2766055</v>
      </c>
      <c r="I63" s="40">
        <f t="shared" si="3"/>
        <v>126.43250759219882</v>
      </c>
    </row>
    <row r="64" spans="1:9" ht="15">
      <c r="A64" s="37">
        <v>41609</v>
      </c>
      <c r="B64" s="41">
        <v>12484113</v>
      </c>
      <c r="C64" s="39">
        <f t="shared" si="1"/>
        <v>136.88816456606713</v>
      </c>
      <c r="D64" s="41">
        <v>1832463</v>
      </c>
      <c r="E64" s="39">
        <f t="shared" si="0"/>
        <v>95.92173884367085</v>
      </c>
      <c r="F64" s="41">
        <v>928454</v>
      </c>
      <c r="G64" s="39">
        <f t="shared" si="2"/>
        <v>81.6291470496437</v>
      </c>
      <c r="H64" s="41">
        <v>2823400</v>
      </c>
      <c r="I64" s="40">
        <f t="shared" si="3"/>
        <v>129.053667383987</v>
      </c>
    </row>
    <row r="65" spans="1:9" ht="15">
      <c r="A65" s="37">
        <v>41640</v>
      </c>
      <c r="B65" s="41">
        <v>12447958</v>
      </c>
      <c r="C65" s="39">
        <f t="shared" si="1"/>
        <v>136.49172538052898</v>
      </c>
      <c r="D65" s="41">
        <v>1849023</v>
      </c>
      <c r="E65" s="39">
        <f t="shared" si="0"/>
        <v>96.78858526580935</v>
      </c>
      <c r="F65" s="41">
        <v>908141</v>
      </c>
      <c r="G65" s="39">
        <f t="shared" si="2"/>
        <v>79.84323965518</v>
      </c>
      <c r="H65" s="42">
        <v>2838873</v>
      </c>
      <c r="I65" s="40">
        <f t="shared" si="3"/>
        <v>129.76091658545772</v>
      </c>
    </row>
    <row r="66" spans="1:9" ht="15">
      <c r="A66" s="37">
        <v>41671</v>
      </c>
      <c r="B66" s="41">
        <v>12486017</v>
      </c>
      <c r="C66" s="39">
        <f t="shared" si="1"/>
        <v>136.90904190555725</v>
      </c>
      <c r="D66" s="41">
        <v>1925354</v>
      </c>
      <c r="E66" s="39">
        <f aca="true" t="shared" si="4" ref="E66:E76">(D66/$D$2)*100</f>
        <v>100.7841924064044</v>
      </c>
      <c r="F66" s="41">
        <v>929946</v>
      </c>
      <c r="G66" s="39">
        <f t="shared" si="2"/>
        <v>81.76032284014929</v>
      </c>
      <c r="H66" s="42">
        <v>2836699</v>
      </c>
      <c r="I66" s="40">
        <f t="shared" si="3"/>
        <v>129.6615460843269</v>
      </c>
    </row>
    <row r="67" spans="1:9" ht="15">
      <c r="A67" s="37">
        <v>41699</v>
      </c>
      <c r="B67" s="41">
        <v>12700185</v>
      </c>
      <c r="C67" s="39">
        <f aca="true" t="shared" si="5" ref="C67:C76">(B67/$B$2)*100</f>
        <v>139.25739171853837</v>
      </c>
      <c r="D67" s="41">
        <v>1928800</v>
      </c>
      <c r="E67" s="39">
        <f t="shared" si="4"/>
        <v>100.96457602782283</v>
      </c>
      <c r="F67" s="41">
        <v>942484</v>
      </c>
      <c r="G67" s="39">
        <f aca="true" t="shared" si="6" ref="G67:G94">(F67/$F$2)*100</f>
        <v>82.86265666143547</v>
      </c>
      <c r="H67" s="42">
        <v>2849623</v>
      </c>
      <c r="I67" s="40">
        <f aca="true" t="shared" si="7" ref="I67:I88">(H67/$H$2)*100</f>
        <v>130.25228405885073</v>
      </c>
    </row>
    <row r="68" spans="1:9" ht="15">
      <c r="A68" s="37">
        <v>41730</v>
      </c>
      <c r="B68" s="41">
        <v>12868737</v>
      </c>
      <c r="C68" s="39">
        <f t="shared" si="5"/>
        <v>141.10556258289532</v>
      </c>
      <c r="D68" s="41">
        <v>1902614</v>
      </c>
      <c r="E68" s="39">
        <f t="shared" si="4"/>
        <v>99.5938489499171</v>
      </c>
      <c r="F68" s="41">
        <v>913407</v>
      </c>
      <c r="G68" s="39">
        <f t="shared" si="6"/>
        <v>80.3062233768974</v>
      </c>
      <c r="H68" s="42">
        <v>2844868</v>
      </c>
      <c r="I68" s="40">
        <f t="shared" si="7"/>
        <v>130.03493965550342</v>
      </c>
    </row>
    <row r="69" spans="1:9" ht="15">
      <c r="A69" s="37">
        <v>41760</v>
      </c>
      <c r="B69" s="41">
        <v>13068558</v>
      </c>
      <c r="C69" s="39">
        <f t="shared" si="5"/>
        <v>143.29659769542243</v>
      </c>
      <c r="D69" s="41">
        <v>1904808</v>
      </c>
      <c r="E69" s="39">
        <f t="shared" si="4"/>
        <v>99.70869563169077</v>
      </c>
      <c r="F69" s="41">
        <v>911396</v>
      </c>
      <c r="G69" s="39">
        <f t="shared" si="6"/>
        <v>80.12941740189291</v>
      </c>
      <c r="H69" s="42">
        <v>2849314</v>
      </c>
      <c r="I69" s="40">
        <f t="shared" si="7"/>
        <v>130.23816010077834</v>
      </c>
    </row>
    <row r="70" spans="1:9" ht="15">
      <c r="A70" s="37">
        <v>41791</v>
      </c>
      <c r="B70" s="41">
        <v>13351474</v>
      </c>
      <c r="C70" s="39">
        <f t="shared" si="5"/>
        <v>146.39876858784976</v>
      </c>
      <c r="D70" s="41">
        <v>1906518</v>
      </c>
      <c r="E70" s="39">
        <f t="shared" si="4"/>
        <v>99.79820694702029</v>
      </c>
      <c r="F70" s="41">
        <v>911356</v>
      </c>
      <c r="G70" s="39">
        <f t="shared" si="6"/>
        <v>80.12590062466755</v>
      </c>
      <c r="H70" s="42">
        <v>2852087</v>
      </c>
      <c r="I70" s="40">
        <f t="shared" si="7"/>
        <v>130.36491005461264</v>
      </c>
    </row>
    <row r="71" spans="1:9" ht="15">
      <c r="A71" s="37">
        <v>41821</v>
      </c>
      <c r="B71" s="41">
        <v>13109755</v>
      </c>
      <c r="C71" s="39">
        <f t="shared" si="5"/>
        <v>143.74832235664812</v>
      </c>
      <c r="D71" s="41">
        <v>1948562</v>
      </c>
      <c r="E71" s="39">
        <f t="shared" si="4"/>
        <v>101.99903369656083</v>
      </c>
      <c r="F71" s="41">
        <v>927355</v>
      </c>
      <c r="G71" s="39">
        <f t="shared" si="6"/>
        <v>81.5325235953772</v>
      </c>
      <c r="H71" s="42">
        <v>2864800</v>
      </c>
      <c r="I71" s="40">
        <f t="shared" si="7"/>
        <v>130.94600351407732</v>
      </c>
    </row>
    <row r="72" spans="1:9" ht="15">
      <c r="A72" s="37">
        <v>41852</v>
      </c>
      <c r="B72" s="41">
        <v>13212186</v>
      </c>
      <c r="C72" s="39">
        <f t="shared" si="5"/>
        <v>144.87147716826084</v>
      </c>
      <c r="D72" s="41">
        <v>1983848</v>
      </c>
      <c r="E72" s="39">
        <f t="shared" si="4"/>
        <v>103.84610754025523</v>
      </c>
      <c r="F72" s="41">
        <v>925809</v>
      </c>
      <c r="G72" s="39">
        <f t="shared" si="6"/>
        <v>81.39660015561739</v>
      </c>
      <c r="H72" s="42">
        <v>2859563</v>
      </c>
      <c r="I72" s="40">
        <f t="shared" si="7"/>
        <v>130.70662756448112</v>
      </c>
    </row>
    <row r="73" spans="1:9" ht="15">
      <c r="A73" s="37">
        <v>41883</v>
      </c>
      <c r="B73" s="41">
        <v>13321597</v>
      </c>
      <c r="C73" s="39">
        <f t="shared" si="5"/>
        <v>146.07116760468494</v>
      </c>
      <c r="D73" s="41">
        <v>1984653</v>
      </c>
      <c r="E73" s="39">
        <f t="shared" si="4"/>
        <v>103.88824590799808</v>
      </c>
      <c r="F73" s="41">
        <v>922896</v>
      </c>
      <c r="G73" s="39">
        <f t="shared" si="6"/>
        <v>81.14049085418122</v>
      </c>
      <c r="H73" s="42">
        <v>2879940</v>
      </c>
      <c r="I73" s="40">
        <f t="shared" si="7"/>
        <v>131.63803175102342</v>
      </c>
    </row>
    <row r="74" spans="1:9" ht="15">
      <c r="A74" s="37">
        <v>41913</v>
      </c>
      <c r="B74" s="42">
        <v>13211467</v>
      </c>
      <c r="C74" s="39">
        <f t="shared" si="5"/>
        <v>144.8635933410059</v>
      </c>
      <c r="D74" s="41">
        <v>2001958</v>
      </c>
      <c r="E74" s="39">
        <f t="shared" si="4"/>
        <v>104.79408994997313</v>
      </c>
      <c r="F74" s="41">
        <v>922888</v>
      </c>
      <c r="G74" s="39">
        <f t="shared" si="6"/>
        <v>81.13978749873615</v>
      </c>
      <c r="H74" s="42">
        <v>2908367</v>
      </c>
      <c r="I74" s="40">
        <f t="shared" si="7"/>
        <v>132.93739018508327</v>
      </c>
    </row>
    <row r="75" spans="1:9" s="55" customFormat="1" ht="15">
      <c r="A75" s="54">
        <v>41944</v>
      </c>
      <c r="B75" s="56">
        <v>13237370</v>
      </c>
      <c r="C75" s="38">
        <f t="shared" si="5"/>
        <v>145.14761945697865</v>
      </c>
      <c r="D75" s="56">
        <v>1990727</v>
      </c>
      <c r="E75" s="38">
        <f t="shared" si="4"/>
        <v>104.2061942877124</v>
      </c>
      <c r="F75" s="56">
        <v>878159</v>
      </c>
      <c r="G75" s="38">
        <f t="shared" si="6"/>
        <v>77.20723928591838</v>
      </c>
      <c r="H75" s="56">
        <v>2929226</v>
      </c>
      <c r="I75" s="40">
        <f t="shared" si="7"/>
        <v>133.89082591787445</v>
      </c>
    </row>
    <row r="76" spans="1:9" ht="15">
      <c r="A76" s="57">
        <v>41974</v>
      </c>
      <c r="B76" s="58">
        <v>13240122</v>
      </c>
      <c r="C76" s="38">
        <f t="shared" si="5"/>
        <v>145.17779510733408</v>
      </c>
      <c r="D76" s="59">
        <v>1963165</v>
      </c>
      <c r="E76" s="38">
        <f t="shared" si="4"/>
        <v>102.76343939115556</v>
      </c>
      <c r="F76" s="56">
        <v>864468</v>
      </c>
      <c r="G76" s="38">
        <f t="shared" si="6"/>
        <v>76.00353436111148</v>
      </c>
      <c r="H76" s="53">
        <v>2910148</v>
      </c>
      <c r="I76" s="40">
        <f t="shared" si="7"/>
        <v>133.01879720555888</v>
      </c>
    </row>
    <row r="77" spans="1:9" ht="15">
      <c r="A77" s="57">
        <v>42005</v>
      </c>
      <c r="B77" s="60">
        <v>13058277</v>
      </c>
      <c r="C77" s="38">
        <f aca="true" t="shared" si="8" ref="C77:C86">(B77/$B$2)*100</f>
        <v>143.18386664116943</v>
      </c>
      <c r="D77" s="68">
        <v>1971494</v>
      </c>
      <c r="E77" s="38">
        <f aca="true" t="shared" si="9" ref="E77:E89">(D77/$D$2)*100</f>
        <v>103.19942754634828</v>
      </c>
      <c r="F77" s="60">
        <v>850325</v>
      </c>
      <c r="G77" s="38">
        <f t="shared" si="6"/>
        <v>74.7600898536581</v>
      </c>
      <c r="H77" s="60">
        <v>2926680</v>
      </c>
      <c r="I77" s="40">
        <f t="shared" si="7"/>
        <v>133.7744518167341</v>
      </c>
    </row>
    <row r="78" spans="1:9" ht="15">
      <c r="A78" s="57">
        <v>42036</v>
      </c>
      <c r="B78" s="70">
        <v>13019198</v>
      </c>
      <c r="C78" s="38">
        <f t="shared" si="8"/>
        <v>142.75536582712863</v>
      </c>
      <c r="D78" s="61">
        <v>2027866</v>
      </c>
      <c r="E78" s="38">
        <f t="shared" si="9"/>
        <v>106.150264895913</v>
      </c>
      <c r="F78" s="70">
        <v>886675</v>
      </c>
      <c r="G78" s="38">
        <f t="shared" si="6"/>
        <v>77.95596115719555</v>
      </c>
      <c r="H78" s="70">
        <v>2929385</v>
      </c>
      <c r="I78" s="40">
        <f t="shared" si="7"/>
        <v>133.89809358562044</v>
      </c>
    </row>
    <row r="79" spans="1:9" ht="15">
      <c r="A79" s="57">
        <v>42064</v>
      </c>
      <c r="B79" s="61">
        <v>13328128</v>
      </c>
      <c r="C79" s="38">
        <f t="shared" si="8"/>
        <v>146.14277994933298</v>
      </c>
      <c r="D79" s="61">
        <v>2025815</v>
      </c>
      <c r="E79" s="38">
        <f t="shared" si="9"/>
        <v>106.04290366331601</v>
      </c>
      <c r="F79" s="61">
        <v>872201</v>
      </c>
      <c r="G79" s="38">
        <f t="shared" si="6"/>
        <v>76.68341531820239</v>
      </c>
      <c r="H79" s="61">
        <v>2926533</v>
      </c>
      <c r="I79" s="40">
        <f t="shared" si="7"/>
        <v>133.76773265221422</v>
      </c>
    </row>
    <row r="80" spans="1:9" ht="15">
      <c r="A80" s="57">
        <v>42095</v>
      </c>
      <c r="B80" s="70">
        <v>13681271</v>
      </c>
      <c r="C80" s="38">
        <f t="shared" si="8"/>
        <v>150.01498914027468</v>
      </c>
      <c r="D80" s="70">
        <v>1949831</v>
      </c>
      <c r="E80" s="38">
        <f t="shared" si="9"/>
        <v>102.06546051477905</v>
      </c>
      <c r="F80" s="72">
        <v>839337</v>
      </c>
      <c r="G80" s="38">
        <f t="shared" si="6"/>
        <v>73.79403114985428</v>
      </c>
      <c r="H80" s="70">
        <v>2928695</v>
      </c>
      <c r="I80" s="40">
        <f t="shared" si="7"/>
        <v>133.86655465011893</v>
      </c>
    </row>
    <row r="81" spans="1:9" ht="15">
      <c r="A81" s="57">
        <v>42125</v>
      </c>
      <c r="B81" s="72">
        <v>13830442</v>
      </c>
      <c r="C81" s="38">
        <f t="shared" si="8"/>
        <v>151.65064754840384</v>
      </c>
      <c r="D81" s="72">
        <v>2026587</v>
      </c>
      <c r="E81" s="38">
        <f t="shared" si="9"/>
        <v>106.08331461971039</v>
      </c>
      <c r="F81" s="72">
        <v>848248</v>
      </c>
      <c r="G81" s="38">
        <f t="shared" si="6"/>
        <v>74.57748119623177</v>
      </c>
      <c r="H81" s="72">
        <v>2928677</v>
      </c>
      <c r="I81" s="40">
        <f t="shared" si="7"/>
        <v>133.86573189527977</v>
      </c>
    </row>
    <row r="82" spans="1:9" ht="15">
      <c r="A82" s="57">
        <v>42156</v>
      </c>
      <c r="B82" s="49">
        <v>14033585</v>
      </c>
      <c r="C82" s="38">
        <f t="shared" si="8"/>
        <v>153.87810835514634</v>
      </c>
      <c r="D82" s="78">
        <v>1996411</v>
      </c>
      <c r="E82" s="38">
        <f t="shared" si="9"/>
        <v>104.50372780603578</v>
      </c>
      <c r="F82" s="78">
        <v>833523</v>
      </c>
      <c r="G82" s="38">
        <f t="shared" si="6"/>
        <v>73.28286758014954</v>
      </c>
      <c r="H82" s="78">
        <v>2936848</v>
      </c>
      <c r="I82" s="40">
        <f t="shared" si="7"/>
        <v>134.23921688366062</v>
      </c>
    </row>
    <row r="83" spans="1:9" ht="15">
      <c r="A83" s="57">
        <v>42186</v>
      </c>
      <c r="B83" s="78">
        <v>13891275</v>
      </c>
      <c r="C83" s="38">
        <f t="shared" si="8"/>
        <v>152.31768073811045</v>
      </c>
      <c r="D83" s="78">
        <v>2010252</v>
      </c>
      <c r="E83" s="38">
        <f t="shared" si="9"/>
        <v>105.22824600222052</v>
      </c>
      <c r="F83" s="78">
        <v>828946</v>
      </c>
      <c r="G83" s="38">
        <f t="shared" si="6"/>
        <v>72.8804603461388</v>
      </c>
      <c r="H83" s="78">
        <v>2948014</v>
      </c>
      <c r="I83" s="40">
        <f t="shared" si="7"/>
        <v>134.7495991355589</v>
      </c>
    </row>
    <row r="84" spans="1:9" ht="15">
      <c r="A84" s="57">
        <v>42217</v>
      </c>
      <c r="B84" s="31">
        <v>14021397</v>
      </c>
      <c r="C84" s="38">
        <f t="shared" si="8"/>
        <v>153.74446706643556</v>
      </c>
      <c r="D84" s="31">
        <v>2018645</v>
      </c>
      <c r="E84" s="38">
        <f t="shared" si="9"/>
        <v>105.66758428851328</v>
      </c>
      <c r="F84" s="31">
        <v>611147</v>
      </c>
      <c r="G84" s="38">
        <f t="shared" si="6"/>
        <v>53.731696273534936</v>
      </c>
      <c r="H84" s="31">
        <v>2949836</v>
      </c>
      <c r="I84" s="40">
        <f t="shared" si="7"/>
        <v>134.83288020872376</v>
      </c>
    </row>
    <row r="85" spans="1:9" ht="15">
      <c r="A85" s="57">
        <v>42248</v>
      </c>
      <c r="B85" s="78">
        <v>13761913</v>
      </c>
      <c r="C85" s="38">
        <f t="shared" si="8"/>
        <v>150.8992278015986</v>
      </c>
      <c r="D85" s="78">
        <v>2027249</v>
      </c>
      <c r="E85" s="38">
        <f t="shared" si="9"/>
        <v>106.11796753827656</v>
      </c>
      <c r="F85" s="78">
        <v>814110</v>
      </c>
      <c r="G85" s="38">
        <f t="shared" si="6"/>
        <v>71.57608767325623</v>
      </c>
      <c r="H85" s="78">
        <v>2967562</v>
      </c>
      <c r="I85" s="40">
        <f t="shared" si="7"/>
        <v>135.64311089089722</v>
      </c>
    </row>
    <row r="86" spans="1:9" ht="15">
      <c r="A86" s="57">
        <v>42278</v>
      </c>
      <c r="B86" s="78">
        <v>14004735</v>
      </c>
      <c r="C86" s="38">
        <f t="shared" si="8"/>
        <v>153.56176841591872</v>
      </c>
      <c r="D86" s="78">
        <v>2026155</v>
      </c>
      <c r="E86" s="38">
        <f t="shared" si="9"/>
        <v>106.06070123478504</v>
      </c>
      <c r="F86" s="78">
        <v>808113</v>
      </c>
      <c r="G86" s="38">
        <f t="shared" si="6"/>
        <v>71.04883484774552</v>
      </c>
      <c r="H86" s="78">
        <v>3071020</v>
      </c>
      <c r="I86" s="40">
        <f t="shared" si="7"/>
        <v>140.37203145483167</v>
      </c>
    </row>
    <row r="87" spans="1:9" ht="15">
      <c r="A87" s="57">
        <v>42309</v>
      </c>
      <c r="B87" s="31">
        <v>14040015</v>
      </c>
      <c r="C87" s="38">
        <f>(B87/$B$2)*100</f>
        <v>153.94861323588236</v>
      </c>
      <c r="D87" s="78">
        <v>2027916</v>
      </c>
      <c r="E87" s="38">
        <f t="shared" si="9"/>
        <v>106.15288218583491</v>
      </c>
      <c r="F87" s="78">
        <v>802893</v>
      </c>
      <c r="G87" s="38">
        <f t="shared" si="6"/>
        <v>70.58989541983726</v>
      </c>
      <c r="H87" s="31">
        <v>2996123</v>
      </c>
      <c r="I87" s="40">
        <f t="shared" si="7"/>
        <v>136.94859427764868</v>
      </c>
    </row>
    <row r="88" spans="1:9" ht="15">
      <c r="A88" s="57">
        <v>42339</v>
      </c>
      <c r="B88" s="78">
        <v>13999398</v>
      </c>
      <c r="C88" s="38">
        <f>(B88/$B$2)*100</f>
        <v>153.5032482684089</v>
      </c>
      <c r="D88" s="78">
        <v>2035701</v>
      </c>
      <c r="E88" s="38">
        <f t="shared" si="9"/>
        <v>106.5603942266772</v>
      </c>
      <c r="F88" s="78">
        <v>797334</v>
      </c>
      <c r="G88" s="38">
        <f t="shared" si="6"/>
        <v>70.10115130494415</v>
      </c>
      <c r="H88" s="78">
        <v>3032971</v>
      </c>
      <c r="I88" s="40">
        <f t="shared" si="7"/>
        <v>138.6328648506334</v>
      </c>
    </row>
    <row r="89" spans="1:9" ht="15">
      <c r="A89" s="57">
        <v>42370</v>
      </c>
      <c r="B89" s="78">
        <v>13620794</v>
      </c>
      <c r="C89" s="38">
        <f>(B89/$B$2)*100</f>
        <v>149.35185948673325</v>
      </c>
      <c r="D89" s="78">
        <v>2011113</v>
      </c>
      <c r="E89" s="38">
        <f t="shared" si="9"/>
        <v>105.27331573467589</v>
      </c>
      <c r="F89" s="78">
        <v>792615</v>
      </c>
      <c r="G89" s="38">
        <f t="shared" si="6"/>
        <v>69.6862595117834</v>
      </c>
      <c r="H89" s="78">
        <v>3034105</v>
      </c>
      <c r="I89" s="40">
        <f aca="true" t="shared" si="10" ref="I89:I94">(H89/$H$2)*100</f>
        <v>138.68469840550114</v>
      </c>
    </row>
    <row r="90" spans="1:9" ht="15">
      <c r="A90" s="57">
        <v>42401</v>
      </c>
      <c r="B90" s="31">
        <v>13575109</v>
      </c>
      <c r="C90" s="38">
        <f>(B90/$B$2)*100</f>
        <v>148.85092395385232</v>
      </c>
      <c r="D90" s="108">
        <v>1949324</v>
      </c>
      <c r="E90" s="38">
        <f>(D90/$D$2)*100</f>
        <v>102.03892119497083</v>
      </c>
      <c r="F90" s="108">
        <v>797334</v>
      </c>
      <c r="G90" s="38">
        <f t="shared" si="6"/>
        <v>70.10115130494415</v>
      </c>
      <c r="H90" s="108">
        <v>3059263</v>
      </c>
      <c r="I90" s="40">
        <f t="shared" si="10"/>
        <v>139.83463541904732</v>
      </c>
    </row>
    <row r="91" spans="1:9" ht="15">
      <c r="A91" s="57">
        <v>42430</v>
      </c>
      <c r="B91" s="31">
        <v>13866804</v>
      </c>
      <c r="C91" s="38">
        <f>(B91/$B$2)*100</f>
        <v>152.04935648671218</v>
      </c>
      <c r="D91" s="108">
        <v>1935899</v>
      </c>
      <c r="E91" s="38">
        <f>(D91/$D$2)*100</f>
        <v>101.33617885093645</v>
      </c>
      <c r="F91" s="108">
        <v>748079</v>
      </c>
      <c r="G91" s="38">
        <f t="shared" si="6"/>
        <v>65.77067974907794</v>
      </c>
      <c r="H91" s="108">
        <v>3068719</v>
      </c>
      <c r="I91" s="40">
        <f t="shared" si="10"/>
        <v>140.26685596122448</v>
      </c>
    </row>
    <row r="92" spans="1:9" ht="15">
      <c r="A92" s="57">
        <v>42461</v>
      </c>
      <c r="B92" s="31">
        <v>14069873</v>
      </c>
      <c r="C92" s="38">
        <f aca="true" t="shared" si="11" ref="C92:C94">(B92/$B$2)*100</f>
        <v>154.27600588425182</v>
      </c>
      <c r="D92" s="108">
        <v>1931701</v>
      </c>
      <c r="E92" s="38">
        <f>(D92/$D$2)*100</f>
        <v>101.1164311890924</v>
      </c>
      <c r="F92" s="108">
        <v>740165</v>
      </c>
      <c r="G92" s="38">
        <f t="shared" si="6"/>
        <v>65.07488537504231</v>
      </c>
      <c r="H92" s="108">
        <v>3062031</v>
      </c>
      <c r="I92" s="40">
        <f t="shared" si="10"/>
        <v>139.96115682987076</v>
      </c>
    </row>
    <row r="93" spans="1:9" ht="15">
      <c r="A93" s="57">
        <v>42491</v>
      </c>
      <c r="B93" s="31">
        <v>14143311</v>
      </c>
      <c r="C93" s="38">
        <f t="shared" si="11"/>
        <v>155.08125276317728</v>
      </c>
      <c r="D93" s="173">
        <v>1944407</v>
      </c>
      <c r="E93" s="38">
        <f>(D93/$D$2)*100</f>
        <v>101.78153690404963</v>
      </c>
      <c r="F93" s="173">
        <v>738719</v>
      </c>
      <c r="G93" s="38">
        <f t="shared" si="6"/>
        <v>64.94775387834588</v>
      </c>
      <c r="H93" s="173">
        <v>3063975</v>
      </c>
      <c r="I93" s="38">
        <f t="shared" si="10"/>
        <v>140.05001435250108</v>
      </c>
    </row>
    <row r="94" spans="1:9" ht="15">
      <c r="A94" s="57">
        <v>42522</v>
      </c>
      <c r="B94" s="108">
        <v>14275280</v>
      </c>
      <c r="C94" s="174">
        <f t="shared" si="11"/>
        <v>156.5282914266065</v>
      </c>
      <c r="D94" s="108">
        <v>1946198</v>
      </c>
      <c r="E94" s="174">
        <f>(D94/$D$2)*100</f>
        <v>101.87528822905266</v>
      </c>
      <c r="F94" s="108">
        <v>733669</v>
      </c>
      <c r="G94" s="174">
        <f t="shared" si="6"/>
        <v>64.50376075364535</v>
      </c>
      <c r="H94" s="108">
        <v>3083240</v>
      </c>
      <c r="I94" s="174">
        <f t="shared" si="10"/>
        <v>140.93059057342356</v>
      </c>
    </row>
    <row r="99" ht="15">
      <c r="B99" s="172"/>
    </row>
    <row r="100" ht="15">
      <c r="B100" s="172"/>
    </row>
    <row r="101" ht="15">
      <c r="B101" s="172"/>
    </row>
  </sheetData>
  <printOptions/>
  <pageMargins left="0.7" right="0.7" top="0.75" bottom="0.75" header="0.3" footer="0.3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92"/>
  <sheetViews>
    <sheetView zoomScale="80" zoomScaleNormal="80" zoomScalePageLayoutView="80" workbookViewId="0" topLeftCell="A1">
      <pane ySplit="1" topLeftCell="A2" activePane="bottomLeft" state="frozen"/>
      <selection pane="topLeft" activeCell="W1" sqref="W1"/>
      <selection pane="bottomLeft" activeCell="F14" sqref="F14"/>
    </sheetView>
  </sheetViews>
  <sheetFormatPr defaultColWidth="9.140625" defaultRowHeight="15"/>
  <cols>
    <col min="1" max="1" width="13.57421875" style="8" bestFit="1" customWidth="1"/>
    <col min="2" max="2" width="34.421875" style="8" bestFit="1" customWidth="1"/>
    <col min="3" max="5" width="12.00390625" style="8" customWidth="1"/>
    <col min="6" max="6" width="33.140625" style="8" customWidth="1"/>
    <col min="7" max="8" width="28.421875" style="8" customWidth="1"/>
    <col min="9" max="9" width="20.421875" style="8" customWidth="1"/>
    <col min="10" max="10" width="32.421875" style="8" customWidth="1"/>
    <col min="11" max="11" width="9.140625" style="8" customWidth="1"/>
    <col min="12" max="12" width="34.421875" style="8" bestFit="1" customWidth="1"/>
    <col min="13" max="16384" width="9.140625" style="8" customWidth="1"/>
  </cols>
  <sheetData>
    <row r="1" spans="1:10" ht="29">
      <c r="A1" s="105" t="s">
        <v>1</v>
      </c>
      <c r="B1" s="104" t="s">
        <v>90</v>
      </c>
      <c r="C1" s="103">
        <v>42156</v>
      </c>
      <c r="D1" s="103">
        <v>42491</v>
      </c>
      <c r="E1" s="103">
        <v>42522</v>
      </c>
      <c r="F1" s="102" t="s">
        <v>307</v>
      </c>
      <c r="G1" s="102" t="s">
        <v>308</v>
      </c>
      <c r="H1" s="102" t="s">
        <v>295</v>
      </c>
      <c r="I1" s="102" t="s">
        <v>292</v>
      </c>
      <c r="J1" s="106" t="s">
        <v>312</v>
      </c>
    </row>
    <row r="2" spans="1:13" ht="15">
      <c r="A2" s="43">
        <v>1</v>
      </c>
      <c r="B2" s="109" t="s">
        <v>2</v>
      </c>
      <c r="C2" s="108">
        <v>32834</v>
      </c>
      <c r="D2" s="108">
        <v>33200</v>
      </c>
      <c r="E2" s="108">
        <v>34129</v>
      </c>
      <c r="F2" s="110">
        <f aca="true" t="shared" si="0" ref="F2:F65">E2/$E$90</f>
        <v>0.008641053829291524</v>
      </c>
      <c r="G2" s="110">
        <f aca="true" t="shared" si="1" ref="G2:G65">(E2-C2)/C2</f>
        <v>0.039440823536577935</v>
      </c>
      <c r="H2" s="107">
        <f aca="true" t="shared" si="2" ref="H2:H65">E2-C2</f>
        <v>1295</v>
      </c>
      <c r="I2" s="111">
        <f>H2/$H$90</f>
        <v>0.007208902298498656</v>
      </c>
      <c r="J2" s="108">
        <f aca="true" t="shared" si="3" ref="J2:J65">E2-D2</f>
        <v>929</v>
      </c>
      <c r="L2" s="3"/>
      <c r="M2" s="11"/>
    </row>
    <row r="3" spans="1:13" ht="15">
      <c r="A3" s="43">
        <v>2</v>
      </c>
      <c r="B3" s="109" t="s">
        <v>3</v>
      </c>
      <c r="C3" s="108">
        <v>27263</v>
      </c>
      <c r="D3" s="108">
        <v>10234</v>
      </c>
      <c r="E3" s="108">
        <v>11637</v>
      </c>
      <c r="F3" s="110">
        <f t="shared" si="0"/>
        <v>0.002946348952839681</v>
      </c>
      <c r="G3" s="110">
        <f t="shared" si="1"/>
        <v>-0.5731577596009243</v>
      </c>
      <c r="H3" s="107">
        <f t="shared" si="2"/>
        <v>-15626</v>
      </c>
      <c r="I3" s="111">
        <f aca="true" t="shared" si="4" ref="I3:I66">H3/$H$90</f>
        <v>-0.08698556549524324</v>
      </c>
      <c r="J3" s="108">
        <f t="shared" si="3"/>
        <v>1403</v>
      </c>
      <c r="L3" s="3"/>
      <c r="M3" s="11"/>
    </row>
    <row r="4" spans="1:13" ht="15">
      <c r="A4" s="43">
        <v>3</v>
      </c>
      <c r="B4" s="109" t="s">
        <v>4</v>
      </c>
      <c r="C4" s="108">
        <v>1273</v>
      </c>
      <c r="D4" s="108">
        <v>1307</v>
      </c>
      <c r="E4" s="108">
        <v>1341</v>
      </c>
      <c r="F4" s="110">
        <f t="shared" si="0"/>
        <v>0.00033952513068299494</v>
      </c>
      <c r="G4" s="110">
        <f t="shared" si="1"/>
        <v>0.05341712490180676</v>
      </c>
      <c r="H4" s="107">
        <f t="shared" si="2"/>
        <v>68</v>
      </c>
      <c r="I4" s="111">
        <f t="shared" si="4"/>
        <v>0.0003785369546701997</v>
      </c>
      <c r="J4" s="108">
        <f t="shared" si="3"/>
        <v>34</v>
      </c>
      <c r="L4" s="3"/>
      <c r="M4" s="11"/>
    </row>
    <row r="5" spans="1:13" ht="15">
      <c r="A5" s="43">
        <v>5</v>
      </c>
      <c r="B5" s="109" t="s">
        <v>5</v>
      </c>
      <c r="C5" s="108">
        <v>433</v>
      </c>
      <c r="D5" s="108">
        <v>501</v>
      </c>
      <c r="E5" s="108">
        <v>507</v>
      </c>
      <c r="F5" s="110">
        <f t="shared" si="0"/>
        <v>0.00012836632457589742</v>
      </c>
      <c r="G5" s="110">
        <f t="shared" si="1"/>
        <v>0.17090069284064666</v>
      </c>
      <c r="H5" s="107">
        <f t="shared" si="2"/>
        <v>74</v>
      </c>
      <c r="I5" s="111">
        <f t="shared" si="4"/>
        <v>0.00041193727419992315</v>
      </c>
      <c r="J5" s="108">
        <f t="shared" si="3"/>
        <v>6</v>
      </c>
      <c r="L5" s="3"/>
      <c r="M5" s="11"/>
    </row>
    <row r="6" spans="1:13" ht="15">
      <c r="A6" s="43">
        <v>6</v>
      </c>
      <c r="B6" s="109" t="s">
        <v>6</v>
      </c>
      <c r="C6" s="108">
        <v>38</v>
      </c>
      <c r="D6" s="108">
        <v>88</v>
      </c>
      <c r="E6" s="108">
        <v>130</v>
      </c>
      <c r="F6" s="110">
        <f t="shared" si="0"/>
        <v>3.2914442198948055E-05</v>
      </c>
      <c r="G6" s="110">
        <f t="shared" si="1"/>
        <v>2.4210526315789473</v>
      </c>
      <c r="H6" s="107">
        <f t="shared" si="2"/>
        <v>92</v>
      </c>
      <c r="I6" s="111">
        <f t="shared" si="4"/>
        <v>0.0005121382327890936</v>
      </c>
      <c r="J6" s="108">
        <f t="shared" si="3"/>
        <v>42</v>
      </c>
      <c r="L6" s="3"/>
      <c r="M6" s="11"/>
    </row>
    <row r="7" spans="1:13" ht="15">
      <c r="A7" s="43">
        <v>7</v>
      </c>
      <c r="B7" s="109" t="s">
        <v>7</v>
      </c>
      <c r="C7" s="108">
        <v>920</v>
      </c>
      <c r="D7" s="108">
        <v>787</v>
      </c>
      <c r="E7" s="108">
        <v>827</v>
      </c>
      <c r="F7" s="110">
        <f t="shared" si="0"/>
        <v>0.00020938648998869262</v>
      </c>
      <c r="G7" s="110">
        <f t="shared" si="1"/>
        <v>-0.10108695652173913</v>
      </c>
      <c r="H7" s="107">
        <f t="shared" si="2"/>
        <v>-93</v>
      </c>
      <c r="I7" s="111">
        <f t="shared" si="4"/>
        <v>-0.0005177049527107143</v>
      </c>
      <c r="J7" s="108">
        <f t="shared" si="3"/>
        <v>40</v>
      </c>
      <c r="L7" s="3"/>
      <c r="M7" s="11"/>
    </row>
    <row r="8" spans="1:13" ht="15">
      <c r="A8" s="43">
        <v>8</v>
      </c>
      <c r="B8" s="109" t="s">
        <v>281</v>
      </c>
      <c r="C8" s="108">
        <v>3143</v>
      </c>
      <c r="D8" s="108">
        <v>3402</v>
      </c>
      <c r="E8" s="108">
        <v>3395</v>
      </c>
      <c r="F8" s="110">
        <f t="shared" si="0"/>
        <v>0.0008595733174263742</v>
      </c>
      <c r="G8" s="110">
        <f t="shared" si="1"/>
        <v>0.0801781737193764</v>
      </c>
      <c r="H8" s="107">
        <f t="shared" si="2"/>
        <v>252</v>
      </c>
      <c r="I8" s="111">
        <f t="shared" si="4"/>
        <v>0.001402813420248387</v>
      </c>
      <c r="J8" s="108">
        <f t="shared" si="3"/>
        <v>-7</v>
      </c>
      <c r="L8" s="3"/>
      <c r="M8" s="11"/>
    </row>
    <row r="9" spans="1:13" ht="15">
      <c r="A9" s="43">
        <v>9</v>
      </c>
      <c r="B9" s="109" t="s">
        <v>8</v>
      </c>
      <c r="C9" s="108">
        <v>976</v>
      </c>
      <c r="D9" s="108">
        <v>512</v>
      </c>
      <c r="E9" s="108">
        <v>1081</v>
      </c>
      <c r="F9" s="110">
        <f t="shared" si="0"/>
        <v>0.00027369624628509884</v>
      </c>
      <c r="G9" s="110">
        <f t="shared" si="1"/>
        <v>0.10758196721311475</v>
      </c>
      <c r="H9" s="107">
        <f t="shared" si="2"/>
        <v>105</v>
      </c>
      <c r="I9" s="111">
        <f t="shared" si="4"/>
        <v>0.0005845055917701612</v>
      </c>
      <c r="J9" s="108">
        <f t="shared" si="3"/>
        <v>569</v>
      </c>
      <c r="L9" s="3"/>
      <c r="M9" s="11"/>
    </row>
    <row r="10" spans="1:13" ht="15">
      <c r="A10" s="112">
        <v>10</v>
      </c>
      <c r="B10" s="109" t="s">
        <v>9</v>
      </c>
      <c r="C10" s="107">
        <v>123238</v>
      </c>
      <c r="D10" s="107">
        <v>125146</v>
      </c>
      <c r="E10" s="107">
        <v>125533</v>
      </c>
      <c r="F10" s="110">
        <f t="shared" si="0"/>
        <v>0.031783451327388815</v>
      </c>
      <c r="G10" s="110">
        <f t="shared" si="1"/>
        <v>0.018622502799461205</v>
      </c>
      <c r="H10" s="107">
        <f t="shared" si="2"/>
        <v>2295</v>
      </c>
      <c r="I10" s="111">
        <f t="shared" si="4"/>
        <v>0.01277562222011924</v>
      </c>
      <c r="J10" s="108">
        <f t="shared" si="3"/>
        <v>387</v>
      </c>
      <c r="L10" s="3"/>
      <c r="M10" s="11"/>
    </row>
    <row r="11" spans="1:13" ht="15">
      <c r="A11" s="112">
        <v>11</v>
      </c>
      <c r="B11" s="109" t="s">
        <v>10</v>
      </c>
      <c r="C11" s="107">
        <v>2674</v>
      </c>
      <c r="D11" s="107">
        <v>2499</v>
      </c>
      <c r="E11" s="107">
        <v>2540</v>
      </c>
      <c r="F11" s="110">
        <f t="shared" si="0"/>
        <v>0.000643097562964062</v>
      </c>
      <c r="G11" s="110">
        <f t="shared" si="1"/>
        <v>-0.05011219147344802</v>
      </c>
      <c r="H11" s="107">
        <f t="shared" si="2"/>
        <v>-134</v>
      </c>
      <c r="I11" s="111">
        <f t="shared" si="4"/>
        <v>-0.0007459404694971582</v>
      </c>
      <c r="J11" s="108">
        <f t="shared" si="3"/>
        <v>41</v>
      </c>
      <c r="L11" s="3"/>
      <c r="M11" s="11"/>
    </row>
    <row r="12" spans="1:10" ht="15">
      <c r="A12" s="112">
        <v>12</v>
      </c>
      <c r="B12" s="109" t="s">
        <v>11</v>
      </c>
      <c r="C12" s="107">
        <v>1155</v>
      </c>
      <c r="D12" s="107">
        <v>1332</v>
      </c>
      <c r="E12" s="107">
        <v>971</v>
      </c>
      <c r="F12" s="110">
        <f t="shared" si="0"/>
        <v>0.00024584556442445044</v>
      </c>
      <c r="G12" s="110">
        <f t="shared" si="1"/>
        <v>-0.15930735930735931</v>
      </c>
      <c r="H12" s="107">
        <f t="shared" si="2"/>
        <v>-184</v>
      </c>
      <c r="I12" s="111">
        <f t="shared" si="4"/>
        <v>-0.0010242764655781873</v>
      </c>
      <c r="J12" s="108">
        <f t="shared" si="3"/>
        <v>-361</v>
      </c>
    </row>
    <row r="13" spans="1:10" ht="15">
      <c r="A13" s="112">
        <v>13</v>
      </c>
      <c r="B13" s="109" t="s">
        <v>12</v>
      </c>
      <c r="C13" s="107">
        <v>122227</v>
      </c>
      <c r="D13" s="107">
        <v>116399</v>
      </c>
      <c r="E13" s="107">
        <v>115695</v>
      </c>
      <c r="F13" s="110">
        <f t="shared" si="0"/>
        <v>0.029292587616979192</v>
      </c>
      <c r="G13" s="110">
        <f t="shared" si="1"/>
        <v>-0.05344154728496977</v>
      </c>
      <c r="H13" s="107">
        <f t="shared" si="2"/>
        <v>-6532</v>
      </c>
      <c r="I13" s="111">
        <f t="shared" si="4"/>
        <v>-0.03636181452802565</v>
      </c>
      <c r="J13" s="108">
        <f t="shared" si="3"/>
        <v>-704</v>
      </c>
    </row>
    <row r="14" spans="1:10" ht="15">
      <c r="A14" s="112">
        <v>14</v>
      </c>
      <c r="B14" s="109" t="s">
        <v>13</v>
      </c>
      <c r="C14" s="107">
        <v>240266</v>
      </c>
      <c r="D14" s="107">
        <v>234643</v>
      </c>
      <c r="E14" s="107">
        <v>231965</v>
      </c>
      <c r="F14" s="110">
        <f t="shared" si="0"/>
        <v>0.058730758343684505</v>
      </c>
      <c r="G14" s="110">
        <f t="shared" si="1"/>
        <v>-0.034549207961176366</v>
      </c>
      <c r="H14" s="107">
        <f t="shared" si="2"/>
        <v>-8301</v>
      </c>
      <c r="I14" s="111">
        <f t="shared" si="4"/>
        <v>-0.04620934206937247</v>
      </c>
      <c r="J14" s="108">
        <f t="shared" si="3"/>
        <v>-2678</v>
      </c>
    </row>
    <row r="15" spans="1:10" ht="15">
      <c r="A15" s="112">
        <v>15</v>
      </c>
      <c r="B15" s="109" t="s">
        <v>14</v>
      </c>
      <c r="C15" s="107">
        <v>12864</v>
      </c>
      <c r="D15" s="107">
        <v>12791</v>
      </c>
      <c r="E15" s="107">
        <v>12838</v>
      </c>
      <c r="F15" s="110">
        <f t="shared" si="0"/>
        <v>0.003250427761154578</v>
      </c>
      <c r="G15" s="110">
        <f t="shared" si="1"/>
        <v>-0.002021144278606965</v>
      </c>
      <c r="H15" s="107">
        <f t="shared" si="2"/>
        <v>-26</v>
      </c>
      <c r="I15" s="111">
        <f t="shared" si="4"/>
        <v>-0.00014473471796213518</v>
      </c>
      <c r="J15" s="108">
        <f t="shared" si="3"/>
        <v>47</v>
      </c>
    </row>
    <row r="16" spans="1:10" ht="15">
      <c r="A16" s="112">
        <v>16</v>
      </c>
      <c r="B16" s="109" t="s">
        <v>15</v>
      </c>
      <c r="C16" s="107">
        <v>10331</v>
      </c>
      <c r="D16" s="107">
        <v>8067</v>
      </c>
      <c r="E16" s="107">
        <v>8032</v>
      </c>
      <c r="F16" s="110">
        <f t="shared" si="0"/>
        <v>0.00203360615186116</v>
      </c>
      <c r="G16" s="110">
        <f t="shared" si="1"/>
        <v>-0.2225341206078792</v>
      </c>
      <c r="H16" s="107">
        <f t="shared" si="2"/>
        <v>-2299</v>
      </c>
      <c r="I16" s="111">
        <f t="shared" si="4"/>
        <v>-0.01279788909980572</v>
      </c>
      <c r="J16" s="108">
        <f t="shared" si="3"/>
        <v>-35</v>
      </c>
    </row>
    <row r="17" spans="1:10" ht="15">
      <c r="A17" s="112">
        <v>17</v>
      </c>
      <c r="B17" s="109" t="s">
        <v>16</v>
      </c>
      <c r="C17" s="107">
        <v>9424</v>
      </c>
      <c r="D17" s="107">
        <v>9346</v>
      </c>
      <c r="E17" s="107">
        <v>9357</v>
      </c>
      <c r="F17" s="110">
        <f t="shared" si="0"/>
        <v>0.002369080274273515</v>
      </c>
      <c r="G17" s="110">
        <f t="shared" si="1"/>
        <v>-0.007109507640067912</v>
      </c>
      <c r="H17" s="107">
        <f t="shared" si="2"/>
        <v>-67</v>
      </c>
      <c r="I17" s="111">
        <f t="shared" si="4"/>
        <v>-0.0003729702347485791</v>
      </c>
      <c r="J17" s="108">
        <f t="shared" si="3"/>
        <v>11</v>
      </c>
    </row>
    <row r="18" spans="1:10" ht="15">
      <c r="A18" s="112">
        <v>18</v>
      </c>
      <c r="B18" s="109" t="s">
        <v>17</v>
      </c>
      <c r="C18" s="107">
        <v>14968</v>
      </c>
      <c r="D18" s="107">
        <v>13167</v>
      </c>
      <c r="E18" s="107">
        <v>13109</v>
      </c>
      <c r="F18" s="110">
        <f t="shared" si="0"/>
        <v>0.0033190417137385388</v>
      </c>
      <c r="G18" s="110">
        <f t="shared" si="1"/>
        <v>-0.12419828968466061</v>
      </c>
      <c r="H18" s="107">
        <f t="shared" si="2"/>
        <v>-1859</v>
      </c>
      <c r="I18" s="111">
        <f t="shared" si="4"/>
        <v>-0.010348532334292665</v>
      </c>
      <c r="J18" s="108">
        <f t="shared" si="3"/>
        <v>-58</v>
      </c>
    </row>
    <row r="19" spans="1:10" ht="15">
      <c r="A19" s="112">
        <v>19</v>
      </c>
      <c r="B19" s="109" t="s">
        <v>18</v>
      </c>
      <c r="C19" s="107">
        <v>961</v>
      </c>
      <c r="D19" s="107">
        <v>978</v>
      </c>
      <c r="E19" s="107">
        <v>950</v>
      </c>
      <c r="F19" s="110">
        <f t="shared" si="0"/>
        <v>0.00024052861606923577</v>
      </c>
      <c r="G19" s="110">
        <f t="shared" si="1"/>
        <v>-0.011446409989594173</v>
      </c>
      <c r="H19" s="107">
        <f t="shared" si="2"/>
        <v>-11</v>
      </c>
      <c r="I19" s="111">
        <f t="shared" si="4"/>
        <v>-6.123391913782642E-05</v>
      </c>
      <c r="J19" s="108">
        <f t="shared" si="3"/>
        <v>-28</v>
      </c>
    </row>
    <row r="20" spans="1:10" ht="15">
      <c r="A20" s="112">
        <v>20</v>
      </c>
      <c r="B20" s="109" t="s">
        <v>19</v>
      </c>
      <c r="C20" s="107">
        <v>16926</v>
      </c>
      <c r="D20" s="107">
        <v>16951</v>
      </c>
      <c r="E20" s="107">
        <v>16964</v>
      </c>
      <c r="F20" s="110">
        <f t="shared" si="0"/>
        <v>0.0042950815189458065</v>
      </c>
      <c r="G20" s="110">
        <f t="shared" si="1"/>
        <v>0.0022450667611957935</v>
      </c>
      <c r="H20" s="107">
        <f t="shared" si="2"/>
        <v>38</v>
      </c>
      <c r="I20" s="111">
        <f t="shared" si="4"/>
        <v>0.00021153535702158217</v>
      </c>
      <c r="J20" s="108">
        <f t="shared" si="3"/>
        <v>13</v>
      </c>
    </row>
    <row r="21" spans="1:10" ht="15">
      <c r="A21" s="112">
        <v>21</v>
      </c>
      <c r="B21" s="109" t="s">
        <v>20</v>
      </c>
      <c r="C21" s="107">
        <v>6899</v>
      </c>
      <c r="D21" s="107">
        <v>7064</v>
      </c>
      <c r="E21" s="107">
        <v>7144</v>
      </c>
      <c r="F21" s="110">
        <f t="shared" si="0"/>
        <v>0.001808775192840653</v>
      </c>
      <c r="G21" s="110">
        <f t="shared" si="1"/>
        <v>0.03551239310044934</v>
      </c>
      <c r="H21" s="107">
        <f t="shared" si="2"/>
        <v>245</v>
      </c>
      <c r="I21" s="111">
        <f t="shared" si="4"/>
        <v>0.001363846380797043</v>
      </c>
      <c r="J21" s="108">
        <f t="shared" si="3"/>
        <v>80</v>
      </c>
    </row>
    <row r="22" spans="1:10" ht="15">
      <c r="A22" s="112">
        <v>22</v>
      </c>
      <c r="B22" s="109" t="s">
        <v>21</v>
      </c>
      <c r="C22" s="107">
        <v>39565</v>
      </c>
      <c r="D22" s="107">
        <v>39355</v>
      </c>
      <c r="E22" s="107">
        <v>39635</v>
      </c>
      <c r="F22" s="110">
        <f t="shared" si="0"/>
        <v>0.010035107050425433</v>
      </c>
      <c r="G22" s="110">
        <f t="shared" si="1"/>
        <v>0.0017692404903323644</v>
      </c>
      <c r="H22" s="107">
        <f t="shared" si="2"/>
        <v>70</v>
      </c>
      <c r="I22" s="111">
        <f t="shared" si="4"/>
        <v>0.00038967039451344085</v>
      </c>
      <c r="J22" s="108">
        <f t="shared" si="3"/>
        <v>280</v>
      </c>
    </row>
    <row r="23" spans="1:10" ht="15">
      <c r="A23" s="112">
        <v>23</v>
      </c>
      <c r="B23" s="109" t="s">
        <v>22</v>
      </c>
      <c r="C23" s="107">
        <v>29051</v>
      </c>
      <c r="D23" s="107">
        <v>27911</v>
      </c>
      <c r="E23" s="107">
        <v>27950</v>
      </c>
      <c r="F23" s="110">
        <f t="shared" si="0"/>
        <v>0.007076605072773832</v>
      </c>
      <c r="G23" s="110">
        <f t="shared" si="1"/>
        <v>-0.037898867508863725</v>
      </c>
      <c r="H23" s="107">
        <f t="shared" si="2"/>
        <v>-1101</v>
      </c>
      <c r="I23" s="111">
        <f t="shared" si="4"/>
        <v>-0.006128958633704262</v>
      </c>
      <c r="J23" s="108">
        <f t="shared" si="3"/>
        <v>39</v>
      </c>
    </row>
    <row r="24" spans="1:10" ht="15">
      <c r="A24" s="112">
        <v>24</v>
      </c>
      <c r="B24" s="109" t="s">
        <v>23</v>
      </c>
      <c r="C24" s="107">
        <v>11520</v>
      </c>
      <c r="D24" s="107">
        <v>11045</v>
      </c>
      <c r="E24" s="107">
        <v>11047</v>
      </c>
      <c r="F24" s="110">
        <f t="shared" si="0"/>
        <v>0.00279696802285984</v>
      </c>
      <c r="G24" s="110">
        <f t="shared" si="1"/>
        <v>-0.04105902777777778</v>
      </c>
      <c r="H24" s="107">
        <f t="shared" si="2"/>
        <v>-473</v>
      </c>
      <c r="I24" s="111">
        <f t="shared" si="4"/>
        <v>-0.002633058522926536</v>
      </c>
      <c r="J24" s="108">
        <f t="shared" si="3"/>
        <v>2</v>
      </c>
    </row>
    <row r="25" spans="1:10" ht="15">
      <c r="A25" s="112">
        <v>25</v>
      </c>
      <c r="B25" s="109" t="s">
        <v>24</v>
      </c>
      <c r="C25" s="107">
        <v>55415</v>
      </c>
      <c r="D25" s="107">
        <v>54749</v>
      </c>
      <c r="E25" s="107">
        <v>54993</v>
      </c>
      <c r="F25" s="110">
        <f t="shared" si="0"/>
        <v>0.013923568614205772</v>
      </c>
      <c r="G25" s="110">
        <f t="shared" si="1"/>
        <v>-0.007615266624560137</v>
      </c>
      <c r="H25" s="107">
        <f t="shared" si="2"/>
        <v>-422</v>
      </c>
      <c r="I25" s="111">
        <f t="shared" si="4"/>
        <v>-0.002349155806923886</v>
      </c>
      <c r="J25" s="108">
        <f t="shared" si="3"/>
        <v>244</v>
      </c>
    </row>
    <row r="26" spans="1:10" ht="15">
      <c r="A26" s="112">
        <v>26</v>
      </c>
      <c r="B26" s="109" t="s">
        <v>25</v>
      </c>
      <c r="C26" s="107">
        <v>11132</v>
      </c>
      <c r="D26" s="107">
        <v>10992</v>
      </c>
      <c r="E26" s="107">
        <v>10845</v>
      </c>
      <c r="F26" s="110">
        <f t="shared" si="0"/>
        <v>0.0027458240434430126</v>
      </c>
      <c r="G26" s="110">
        <f t="shared" si="1"/>
        <v>-0.025781530722242183</v>
      </c>
      <c r="H26" s="107">
        <f t="shared" si="2"/>
        <v>-287</v>
      </c>
      <c r="I26" s="111">
        <f t="shared" si="4"/>
        <v>-0.0015976486175051075</v>
      </c>
      <c r="J26" s="108">
        <f t="shared" si="3"/>
        <v>-147</v>
      </c>
    </row>
    <row r="27" spans="1:10" ht="15">
      <c r="A27" s="112">
        <v>27</v>
      </c>
      <c r="B27" s="109" t="s">
        <v>26</v>
      </c>
      <c r="C27" s="107">
        <v>27854</v>
      </c>
      <c r="D27" s="107">
        <v>28749</v>
      </c>
      <c r="E27" s="107">
        <v>29025</v>
      </c>
      <c r="F27" s="110">
        <f t="shared" si="0"/>
        <v>0.007348782190957441</v>
      </c>
      <c r="G27" s="110">
        <f t="shared" si="1"/>
        <v>0.042040640482515976</v>
      </c>
      <c r="H27" s="107">
        <f t="shared" si="2"/>
        <v>1171</v>
      </c>
      <c r="I27" s="111">
        <f t="shared" si="4"/>
        <v>0.006518629028217703</v>
      </c>
      <c r="J27" s="108">
        <f t="shared" si="3"/>
        <v>276</v>
      </c>
    </row>
    <row r="28" spans="1:10" ht="15">
      <c r="A28" s="112">
        <v>28</v>
      </c>
      <c r="B28" s="109" t="s">
        <v>27</v>
      </c>
      <c r="C28" s="107">
        <v>18687</v>
      </c>
      <c r="D28" s="107">
        <v>19147</v>
      </c>
      <c r="E28" s="107">
        <v>19272</v>
      </c>
      <c r="F28" s="110">
        <f t="shared" si="0"/>
        <v>0.0048794394619855914</v>
      </c>
      <c r="G28" s="110">
        <f t="shared" si="1"/>
        <v>0.03130518542302135</v>
      </c>
      <c r="H28" s="107">
        <f t="shared" si="2"/>
        <v>585</v>
      </c>
      <c r="I28" s="111">
        <f t="shared" si="4"/>
        <v>0.0032565311541480416</v>
      </c>
      <c r="J28" s="108">
        <f t="shared" si="3"/>
        <v>125</v>
      </c>
    </row>
    <row r="29" spans="1:10" ht="15">
      <c r="A29" s="112">
        <v>29</v>
      </c>
      <c r="B29" s="109" t="s">
        <v>28</v>
      </c>
      <c r="C29" s="107">
        <v>24113</v>
      </c>
      <c r="D29" s="107">
        <v>28578</v>
      </c>
      <c r="E29" s="107">
        <v>29221</v>
      </c>
      <c r="F29" s="110">
        <f t="shared" si="0"/>
        <v>0.007398407042272777</v>
      </c>
      <c r="G29" s="110">
        <f t="shared" si="1"/>
        <v>0.21183593911997678</v>
      </c>
      <c r="H29" s="107">
        <f t="shared" si="2"/>
        <v>5108</v>
      </c>
      <c r="I29" s="111">
        <f t="shared" si="4"/>
        <v>0.02843480535963794</v>
      </c>
      <c r="J29" s="108">
        <f t="shared" si="3"/>
        <v>643</v>
      </c>
    </row>
    <row r="30" spans="1:10" ht="15">
      <c r="A30" s="112">
        <v>30</v>
      </c>
      <c r="B30" s="109" t="s">
        <v>29</v>
      </c>
      <c r="C30" s="107">
        <v>2929</v>
      </c>
      <c r="D30" s="107">
        <v>3124</v>
      </c>
      <c r="E30" s="107">
        <v>3119</v>
      </c>
      <c r="F30" s="110">
        <f t="shared" si="0"/>
        <v>0.0007896934247578383</v>
      </c>
      <c r="G30" s="110">
        <f t="shared" si="1"/>
        <v>0.06486855582109935</v>
      </c>
      <c r="H30" s="107">
        <f t="shared" si="2"/>
        <v>190</v>
      </c>
      <c r="I30" s="111">
        <f t="shared" si="4"/>
        <v>0.0010576767851079108</v>
      </c>
      <c r="J30" s="108">
        <f t="shared" si="3"/>
        <v>-5</v>
      </c>
    </row>
    <row r="31" spans="1:10" ht="15">
      <c r="A31" s="112">
        <v>31</v>
      </c>
      <c r="B31" s="109" t="s">
        <v>30</v>
      </c>
      <c r="C31" s="107">
        <v>21742</v>
      </c>
      <c r="D31" s="107">
        <v>21261</v>
      </c>
      <c r="E31" s="107">
        <v>21449</v>
      </c>
      <c r="F31" s="110">
        <f t="shared" si="0"/>
        <v>0.005430629774809514</v>
      </c>
      <c r="G31" s="110">
        <f t="shared" si="1"/>
        <v>-0.013476221138809677</v>
      </c>
      <c r="H31" s="107">
        <f t="shared" si="2"/>
        <v>-293</v>
      </c>
      <c r="I31" s="111">
        <f t="shared" si="4"/>
        <v>-0.001631048937034831</v>
      </c>
      <c r="J31" s="108">
        <f t="shared" si="3"/>
        <v>188</v>
      </c>
    </row>
    <row r="32" spans="1:10" ht="15">
      <c r="A32" s="112">
        <v>32</v>
      </c>
      <c r="B32" s="109" t="s">
        <v>31</v>
      </c>
      <c r="C32" s="107">
        <v>14981</v>
      </c>
      <c r="D32" s="107">
        <v>15194</v>
      </c>
      <c r="E32" s="107">
        <v>15033</v>
      </c>
      <c r="F32" s="110">
        <f t="shared" si="0"/>
        <v>0.00380617545828297</v>
      </c>
      <c r="G32" s="110">
        <f t="shared" si="1"/>
        <v>0.003471063346906081</v>
      </c>
      <c r="H32" s="107">
        <f t="shared" si="2"/>
        <v>52</v>
      </c>
      <c r="I32" s="111">
        <f t="shared" si="4"/>
        <v>0.00028946943592427036</v>
      </c>
      <c r="J32" s="108">
        <f t="shared" si="3"/>
        <v>-161</v>
      </c>
    </row>
    <row r="33" spans="1:10" ht="15">
      <c r="A33" s="112">
        <v>33</v>
      </c>
      <c r="B33" s="109" t="s">
        <v>32</v>
      </c>
      <c r="C33" s="107">
        <v>21975</v>
      </c>
      <c r="D33" s="107">
        <v>22790</v>
      </c>
      <c r="E33" s="107">
        <v>23094</v>
      </c>
      <c r="F33" s="110">
        <f t="shared" si="0"/>
        <v>0.005847124062634664</v>
      </c>
      <c r="G33" s="110">
        <f t="shared" si="1"/>
        <v>0.05092150170648464</v>
      </c>
      <c r="H33" s="107">
        <f t="shared" si="2"/>
        <v>1119</v>
      </c>
      <c r="I33" s="111">
        <f t="shared" si="4"/>
        <v>0.006229159592293433</v>
      </c>
      <c r="J33" s="108">
        <f t="shared" si="3"/>
        <v>304</v>
      </c>
    </row>
    <row r="34" spans="1:10" ht="15">
      <c r="A34" s="112">
        <v>35</v>
      </c>
      <c r="B34" s="109" t="s">
        <v>33</v>
      </c>
      <c r="C34" s="107">
        <v>9575</v>
      </c>
      <c r="D34" s="107">
        <v>9970</v>
      </c>
      <c r="E34" s="107">
        <v>9732</v>
      </c>
      <c r="F34" s="110">
        <f t="shared" si="0"/>
        <v>0.002464025780616634</v>
      </c>
      <c r="G34" s="110">
        <f t="shared" si="1"/>
        <v>0.01639686684073107</v>
      </c>
      <c r="H34" s="107">
        <f t="shared" si="2"/>
        <v>157</v>
      </c>
      <c r="I34" s="111">
        <f t="shared" si="4"/>
        <v>0.0008739750276944316</v>
      </c>
      <c r="J34" s="108">
        <f t="shared" si="3"/>
        <v>-238</v>
      </c>
    </row>
    <row r="35" spans="1:10" ht="15">
      <c r="A35" s="112">
        <v>36</v>
      </c>
      <c r="B35" s="109" t="s">
        <v>34</v>
      </c>
      <c r="C35" s="107">
        <v>1052</v>
      </c>
      <c r="D35" s="107">
        <v>1707</v>
      </c>
      <c r="E35" s="107">
        <v>1681</v>
      </c>
      <c r="F35" s="110">
        <f t="shared" si="0"/>
        <v>0.00042560905643408985</v>
      </c>
      <c r="G35" s="110">
        <f t="shared" si="1"/>
        <v>0.5979087452471483</v>
      </c>
      <c r="H35" s="107">
        <f t="shared" si="2"/>
        <v>629</v>
      </c>
      <c r="I35" s="111">
        <f t="shared" si="4"/>
        <v>0.003501466830699347</v>
      </c>
      <c r="J35" s="108">
        <f t="shared" si="3"/>
        <v>-26</v>
      </c>
    </row>
    <row r="36" spans="1:10" ht="15">
      <c r="A36" s="112">
        <v>37</v>
      </c>
      <c r="B36" s="109" t="s">
        <v>35</v>
      </c>
      <c r="C36" s="107">
        <v>899</v>
      </c>
      <c r="D36" s="107">
        <v>1163</v>
      </c>
      <c r="E36" s="107">
        <v>1285</v>
      </c>
      <c r="F36" s="110">
        <f t="shared" si="0"/>
        <v>0.00032534660173575574</v>
      </c>
      <c r="G36" s="110">
        <f t="shared" si="1"/>
        <v>0.42936596218020023</v>
      </c>
      <c r="H36" s="107">
        <f t="shared" si="2"/>
        <v>386</v>
      </c>
      <c r="I36" s="111">
        <f t="shared" si="4"/>
        <v>0.0021487538897455452</v>
      </c>
      <c r="J36" s="108">
        <f t="shared" si="3"/>
        <v>122</v>
      </c>
    </row>
    <row r="37" spans="1:10" ht="15">
      <c r="A37" s="112">
        <v>38</v>
      </c>
      <c r="B37" s="109" t="s">
        <v>36</v>
      </c>
      <c r="C37" s="107">
        <v>7727</v>
      </c>
      <c r="D37" s="107">
        <v>8333</v>
      </c>
      <c r="E37" s="107">
        <v>8451</v>
      </c>
      <c r="F37" s="110">
        <f t="shared" si="0"/>
        <v>0.0021396919309485387</v>
      </c>
      <c r="G37" s="110">
        <f t="shared" si="1"/>
        <v>0.09369742461498641</v>
      </c>
      <c r="H37" s="107">
        <f t="shared" si="2"/>
        <v>724</v>
      </c>
      <c r="I37" s="111">
        <f t="shared" si="4"/>
        <v>0.004030305223253303</v>
      </c>
      <c r="J37" s="108">
        <f t="shared" si="3"/>
        <v>118</v>
      </c>
    </row>
    <row r="38" spans="1:10" ht="15">
      <c r="A38" s="112">
        <v>39</v>
      </c>
      <c r="B38" s="109" t="s">
        <v>37</v>
      </c>
      <c r="C38" s="107">
        <v>197</v>
      </c>
      <c r="D38" s="107">
        <v>188</v>
      </c>
      <c r="E38" s="107">
        <v>191</v>
      </c>
      <c r="F38" s="110">
        <f t="shared" si="0"/>
        <v>4.8358911230762145E-05</v>
      </c>
      <c r="G38" s="110">
        <f t="shared" si="1"/>
        <v>-0.030456852791878174</v>
      </c>
      <c r="H38" s="107">
        <f t="shared" si="2"/>
        <v>-6</v>
      </c>
      <c r="I38" s="111">
        <f t="shared" si="4"/>
        <v>-3.34003195297235E-05</v>
      </c>
      <c r="J38" s="108">
        <f t="shared" si="3"/>
        <v>3</v>
      </c>
    </row>
    <row r="39" spans="1:10" ht="15">
      <c r="A39" s="112">
        <v>41</v>
      </c>
      <c r="B39" s="109" t="s">
        <v>38</v>
      </c>
      <c r="C39" s="107">
        <v>37519</v>
      </c>
      <c r="D39" s="107">
        <v>42244</v>
      </c>
      <c r="E39" s="107">
        <v>42189</v>
      </c>
      <c r="F39" s="110">
        <f t="shared" si="0"/>
        <v>0.010681749245626303</v>
      </c>
      <c r="G39" s="110">
        <f t="shared" si="1"/>
        <v>0.12447026839734535</v>
      </c>
      <c r="H39" s="107">
        <f t="shared" si="2"/>
        <v>4670</v>
      </c>
      <c r="I39" s="111">
        <f t="shared" si="4"/>
        <v>0.025996582033968124</v>
      </c>
      <c r="J39" s="108">
        <f t="shared" si="3"/>
        <v>-55</v>
      </c>
    </row>
    <row r="40" spans="1:10" ht="15">
      <c r="A40" s="112">
        <v>42</v>
      </c>
      <c r="B40" s="109" t="s">
        <v>39</v>
      </c>
      <c r="C40" s="107">
        <v>17085</v>
      </c>
      <c r="D40" s="107">
        <v>18638</v>
      </c>
      <c r="E40" s="107">
        <v>19629</v>
      </c>
      <c r="F40" s="110">
        <f t="shared" si="0"/>
        <v>0.004969827584024241</v>
      </c>
      <c r="G40" s="110">
        <f t="shared" si="1"/>
        <v>0.14890254609306408</v>
      </c>
      <c r="H40" s="107">
        <f t="shared" si="2"/>
        <v>2544</v>
      </c>
      <c r="I40" s="111">
        <f t="shared" si="4"/>
        <v>0.014161735480602764</v>
      </c>
      <c r="J40" s="108">
        <f t="shared" si="3"/>
        <v>991</v>
      </c>
    </row>
    <row r="41" spans="1:10" ht="15">
      <c r="A41" s="112">
        <v>43</v>
      </c>
      <c r="B41" s="109" t="s">
        <v>40</v>
      </c>
      <c r="C41" s="107">
        <v>41667</v>
      </c>
      <c r="D41" s="107">
        <v>39362</v>
      </c>
      <c r="E41" s="107">
        <v>39944</v>
      </c>
      <c r="F41" s="110">
        <f t="shared" si="0"/>
        <v>0.010113342147652162</v>
      </c>
      <c r="G41" s="110">
        <f t="shared" si="1"/>
        <v>-0.041351669186646504</v>
      </c>
      <c r="H41" s="107">
        <f t="shared" si="2"/>
        <v>-1723</v>
      </c>
      <c r="I41" s="111">
        <f t="shared" si="4"/>
        <v>-0.009591458424952265</v>
      </c>
      <c r="J41" s="108">
        <f t="shared" si="3"/>
        <v>582</v>
      </c>
    </row>
    <row r="42" spans="1:10" ht="15">
      <c r="A42" s="112">
        <v>45</v>
      </c>
      <c r="B42" s="109" t="s">
        <v>41</v>
      </c>
      <c r="C42" s="107">
        <v>30868</v>
      </c>
      <c r="D42" s="107">
        <v>32724</v>
      </c>
      <c r="E42" s="107">
        <v>32584</v>
      </c>
      <c r="F42" s="110">
        <f t="shared" si="0"/>
        <v>0.008249878343157872</v>
      </c>
      <c r="G42" s="110">
        <f t="shared" si="1"/>
        <v>0.0555915511209019</v>
      </c>
      <c r="H42" s="107">
        <f t="shared" si="2"/>
        <v>1716</v>
      </c>
      <c r="I42" s="111">
        <f t="shared" si="4"/>
        <v>0.009552491385500921</v>
      </c>
      <c r="J42" s="108">
        <f t="shared" si="3"/>
        <v>-140</v>
      </c>
    </row>
    <row r="43" spans="1:10" ht="15">
      <c r="A43" s="112">
        <v>46</v>
      </c>
      <c r="B43" s="109" t="s">
        <v>42</v>
      </c>
      <c r="C43" s="107">
        <v>180919</v>
      </c>
      <c r="D43" s="107">
        <v>185779</v>
      </c>
      <c r="E43" s="107">
        <v>186425</v>
      </c>
      <c r="F43" s="110">
        <f t="shared" si="0"/>
        <v>0.04720057605337608</v>
      </c>
      <c r="G43" s="110">
        <f t="shared" si="1"/>
        <v>0.03043350891835573</v>
      </c>
      <c r="H43" s="107">
        <f t="shared" si="2"/>
        <v>5506</v>
      </c>
      <c r="I43" s="111">
        <f t="shared" si="4"/>
        <v>0.030650359888442932</v>
      </c>
      <c r="J43" s="108">
        <f t="shared" si="3"/>
        <v>646</v>
      </c>
    </row>
    <row r="44" spans="1:10" ht="15">
      <c r="A44" s="112">
        <v>47</v>
      </c>
      <c r="B44" s="109" t="s">
        <v>43</v>
      </c>
      <c r="C44" s="107">
        <v>466880</v>
      </c>
      <c r="D44" s="107">
        <v>462857</v>
      </c>
      <c r="E44" s="107">
        <v>470772</v>
      </c>
      <c r="F44" s="110">
        <f t="shared" si="0"/>
        <v>0.11919382909910134</v>
      </c>
      <c r="G44" s="110">
        <f t="shared" si="1"/>
        <v>0.008336189170664839</v>
      </c>
      <c r="H44" s="107">
        <f t="shared" si="2"/>
        <v>3892</v>
      </c>
      <c r="I44" s="111">
        <f t="shared" si="4"/>
        <v>0.02166567393494731</v>
      </c>
      <c r="J44" s="108">
        <f t="shared" si="3"/>
        <v>7915</v>
      </c>
    </row>
    <row r="45" spans="1:10" ht="15">
      <c r="A45" s="112">
        <v>49</v>
      </c>
      <c r="B45" s="109" t="s">
        <v>44</v>
      </c>
      <c r="C45" s="107">
        <v>57604</v>
      </c>
      <c r="D45" s="107">
        <v>56280</v>
      </c>
      <c r="E45" s="107">
        <v>58950</v>
      </c>
      <c r="F45" s="110">
        <f t="shared" si="0"/>
        <v>0.014925433597138368</v>
      </c>
      <c r="G45" s="110">
        <f t="shared" si="1"/>
        <v>0.023366432886605098</v>
      </c>
      <c r="H45" s="107">
        <f t="shared" si="2"/>
        <v>1346</v>
      </c>
      <c r="I45" s="111">
        <f t="shared" si="4"/>
        <v>0.0074928050145013055</v>
      </c>
      <c r="J45" s="108">
        <f t="shared" si="3"/>
        <v>2670</v>
      </c>
    </row>
    <row r="46" spans="1:10" ht="15">
      <c r="A46" s="112">
        <v>50</v>
      </c>
      <c r="B46" s="109" t="s">
        <v>45</v>
      </c>
      <c r="C46" s="107">
        <v>1516</v>
      </c>
      <c r="D46" s="107">
        <v>1306</v>
      </c>
      <c r="E46" s="107">
        <v>1329</v>
      </c>
      <c r="F46" s="110">
        <f t="shared" si="0"/>
        <v>0.0003364868744800151</v>
      </c>
      <c r="G46" s="110">
        <f t="shared" si="1"/>
        <v>-0.12335092348284961</v>
      </c>
      <c r="H46" s="107">
        <f t="shared" si="2"/>
        <v>-187</v>
      </c>
      <c r="I46" s="111">
        <f t="shared" si="4"/>
        <v>-0.0010409766253430491</v>
      </c>
      <c r="J46" s="108">
        <f t="shared" si="3"/>
        <v>23</v>
      </c>
    </row>
    <row r="47" spans="1:10" ht="15">
      <c r="A47" s="112">
        <v>51</v>
      </c>
      <c r="B47" s="109" t="s">
        <v>46</v>
      </c>
      <c r="C47" s="107">
        <v>10671</v>
      </c>
      <c r="D47" s="107">
        <v>11994</v>
      </c>
      <c r="E47" s="107">
        <v>12334</v>
      </c>
      <c r="F47" s="110">
        <f t="shared" si="0"/>
        <v>0.0031228210006294253</v>
      </c>
      <c r="G47" s="110">
        <f t="shared" si="1"/>
        <v>0.15584293880611003</v>
      </c>
      <c r="H47" s="107">
        <f t="shared" si="2"/>
        <v>1663</v>
      </c>
      <c r="I47" s="111">
        <f t="shared" si="4"/>
        <v>0.00925745522965503</v>
      </c>
      <c r="J47" s="108">
        <f t="shared" si="3"/>
        <v>340</v>
      </c>
    </row>
    <row r="48" spans="1:10" ht="15">
      <c r="A48" s="112">
        <v>52</v>
      </c>
      <c r="B48" s="109" t="s">
        <v>47</v>
      </c>
      <c r="C48" s="107">
        <v>45760</v>
      </c>
      <c r="D48" s="107">
        <v>44308</v>
      </c>
      <c r="E48" s="107">
        <v>44821</v>
      </c>
      <c r="F48" s="110">
        <f t="shared" si="0"/>
        <v>0.011348140106146544</v>
      </c>
      <c r="G48" s="110">
        <f t="shared" si="1"/>
        <v>-0.020520104895104894</v>
      </c>
      <c r="H48" s="107">
        <f t="shared" si="2"/>
        <v>-939</v>
      </c>
      <c r="I48" s="111">
        <f t="shared" si="4"/>
        <v>-0.005227150006401728</v>
      </c>
      <c r="J48" s="108">
        <f t="shared" si="3"/>
        <v>513</v>
      </c>
    </row>
    <row r="49" spans="1:10" ht="15">
      <c r="A49" s="112">
        <v>53</v>
      </c>
      <c r="B49" s="109" t="s">
        <v>48</v>
      </c>
      <c r="C49" s="107">
        <v>4775</v>
      </c>
      <c r="D49" s="107">
        <v>7158</v>
      </c>
      <c r="E49" s="107">
        <v>7240</v>
      </c>
      <c r="F49" s="110">
        <f t="shared" si="0"/>
        <v>0.0018330812424644917</v>
      </c>
      <c r="G49" s="110">
        <f t="shared" si="1"/>
        <v>0.5162303664921466</v>
      </c>
      <c r="H49" s="107">
        <f t="shared" si="2"/>
        <v>2465</v>
      </c>
      <c r="I49" s="111">
        <f t="shared" si="4"/>
        <v>0.01372196460679474</v>
      </c>
      <c r="J49" s="108">
        <f t="shared" si="3"/>
        <v>82</v>
      </c>
    </row>
    <row r="50" spans="1:10" ht="15">
      <c r="A50" s="112">
        <v>55</v>
      </c>
      <c r="B50" s="109" t="s">
        <v>49</v>
      </c>
      <c r="C50" s="107">
        <v>118562</v>
      </c>
      <c r="D50" s="107">
        <v>88626</v>
      </c>
      <c r="E50" s="107">
        <v>95468</v>
      </c>
      <c r="F50" s="110">
        <f t="shared" si="0"/>
        <v>0.02417135359883979</v>
      </c>
      <c r="G50" s="110">
        <f t="shared" si="1"/>
        <v>-0.19478416355999392</v>
      </c>
      <c r="H50" s="107">
        <f t="shared" si="2"/>
        <v>-23094</v>
      </c>
      <c r="I50" s="111">
        <f t="shared" si="4"/>
        <v>-0.12855782986990574</v>
      </c>
      <c r="J50" s="108">
        <f t="shared" si="3"/>
        <v>6842</v>
      </c>
    </row>
    <row r="51" spans="1:10" ht="15">
      <c r="A51" s="112">
        <v>56</v>
      </c>
      <c r="B51" s="109" t="s">
        <v>50</v>
      </c>
      <c r="C51" s="107">
        <v>166194</v>
      </c>
      <c r="D51" s="107">
        <v>179246</v>
      </c>
      <c r="E51" s="107">
        <v>174114</v>
      </c>
      <c r="F51" s="110">
        <f t="shared" si="0"/>
        <v>0.0440835783771357</v>
      </c>
      <c r="G51" s="110">
        <f t="shared" si="1"/>
        <v>0.047655150005415356</v>
      </c>
      <c r="H51" s="107">
        <f t="shared" si="2"/>
        <v>7920</v>
      </c>
      <c r="I51" s="111">
        <f t="shared" si="4"/>
        <v>0.04408842177923502</v>
      </c>
      <c r="J51" s="108">
        <f t="shared" si="3"/>
        <v>-5132</v>
      </c>
    </row>
    <row r="52" spans="1:10" ht="15">
      <c r="A52" s="112">
        <v>58</v>
      </c>
      <c r="B52" s="109" t="s">
        <v>51</v>
      </c>
      <c r="C52" s="107">
        <v>6708</v>
      </c>
      <c r="D52" s="107">
        <v>8634</v>
      </c>
      <c r="E52" s="107">
        <v>8186</v>
      </c>
      <c r="F52" s="110">
        <f t="shared" si="0"/>
        <v>0.0020725971064660675</v>
      </c>
      <c r="G52" s="110">
        <f t="shared" si="1"/>
        <v>0.22033392963625523</v>
      </c>
      <c r="H52" s="107">
        <f t="shared" si="2"/>
        <v>1478</v>
      </c>
      <c r="I52" s="111">
        <f t="shared" si="4"/>
        <v>0.008227612044155222</v>
      </c>
      <c r="J52" s="108">
        <f t="shared" si="3"/>
        <v>-448</v>
      </c>
    </row>
    <row r="53" spans="1:10" ht="15">
      <c r="A53" s="112">
        <v>59</v>
      </c>
      <c r="B53" s="109" t="s">
        <v>52</v>
      </c>
      <c r="C53" s="107">
        <v>8534</v>
      </c>
      <c r="D53" s="107">
        <v>7251</v>
      </c>
      <c r="E53" s="107">
        <v>6896</v>
      </c>
      <c r="F53" s="110">
        <f t="shared" si="0"/>
        <v>0.0017459845646457368</v>
      </c>
      <c r="G53" s="110">
        <f t="shared" si="1"/>
        <v>-0.19193812983360675</v>
      </c>
      <c r="H53" s="107">
        <f t="shared" si="2"/>
        <v>-1638</v>
      </c>
      <c r="I53" s="111">
        <f t="shared" si="4"/>
        <v>-0.009118287231614515</v>
      </c>
      <c r="J53" s="108">
        <f t="shared" si="3"/>
        <v>-355</v>
      </c>
    </row>
    <row r="54" spans="1:10" ht="15">
      <c r="A54" s="112">
        <v>60</v>
      </c>
      <c r="B54" s="109" t="s">
        <v>53</v>
      </c>
      <c r="C54" s="107">
        <v>2798</v>
      </c>
      <c r="D54" s="107">
        <v>3157</v>
      </c>
      <c r="E54" s="107">
        <v>3154</v>
      </c>
      <c r="F54" s="110">
        <f t="shared" si="0"/>
        <v>0.0007985550053498628</v>
      </c>
      <c r="G54" s="110">
        <f t="shared" si="1"/>
        <v>0.1272337383845604</v>
      </c>
      <c r="H54" s="107">
        <f t="shared" si="2"/>
        <v>356</v>
      </c>
      <c r="I54" s="111">
        <f t="shared" si="4"/>
        <v>0.0019817522920969276</v>
      </c>
      <c r="J54" s="108">
        <f t="shared" si="3"/>
        <v>-3</v>
      </c>
    </row>
    <row r="55" spans="1:10" ht="15">
      <c r="A55" s="112">
        <v>61</v>
      </c>
      <c r="B55" s="109" t="s">
        <v>54</v>
      </c>
      <c r="C55" s="107">
        <v>7006</v>
      </c>
      <c r="D55" s="107">
        <v>7715</v>
      </c>
      <c r="E55" s="107">
        <v>7696</v>
      </c>
      <c r="F55" s="110">
        <f t="shared" si="0"/>
        <v>0.0019485349781777248</v>
      </c>
      <c r="G55" s="110">
        <f t="shared" si="1"/>
        <v>0.0984870111333143</v>
      </c>
      <c r="H55" s="107">
        <f t="shared" si="2"/>
        <v>690</v>
      </c>
      <c r="I55" s="111">
        <f t="shared" si="4"/>
        <v>0.0038410367459182026</v>
      </c>
      <c r="J55" s="108">
        <f t="shared" si="3"/>
        <v>-19</v>
      </c>
    </row>
    <row r="56" spans="1:10" ht="15">
      <c r="A56" s="112">
        <v>62</v>
      </c>
      <c r="B56" s="109" t="s">
        <v>55</v>
      </c>
      <c r="C56" s="107">
        <v>22212</v>
      </c>
      <c r="D56" s="107">
        <v>24862</v>
      </c>
      <c r="E56" s="107">
        <v>24856</v>
      </c>
      <c r="F56" s="110">
        <f t="shared" si="0"/>
        <v>0.006293241348438868</v>
      </c>
      <c r="G56" s="110">
        <f t="shared" si="1"/>
        <v>0.11903475598775437</v>
      </c>
      <c r="H56" s="107">
        <f t="shared" si="2"/>
        <v>2644</v>
      </c>
      <c r="I56" s="111">
        <f t="shared" si="4"/>
        <v>0.014718407472764823</v>
      </c>
      <c r="J56" s="108">
        <f t="shared" si="3"/>
        <v>-6</v>
      </c>
    </row>
    <row r="57" spans="1:10" ht="15">
      <c r="A57" s="112">
        <v>63</v>
      </c>
      <c r="B57" s="109" t="s">
        <v>56</v>
      </c>
      <c r="C57" s="107">
        <v>34024</v>
      </c>
      <c r="D57" s="107">
        <v>31334</v>
      </c>
      <c r="E57" s="107">
        <v>31351</v>
      </c>
      <c r="F57" s="110">
        <f t="shared" si="0"/>
        <v>0.007937697518301695</v>
      </c>
      <c r="G57" s="110">
        <f t="shared" si="1"/>
        <v>-0.0785621913943099</v>
      </c>
      <c r="H57" s="107">
        <f t="shared" si="2"/>
        <v>-2673</v>
      </c>
      <c r="I57" s="111">
        <f t="shared" si="4"/>
        <v>-0.01487984235049182</v>
      </c>
      <c r="J57" s="108">
        <f t="shared" si="3"/>
        <v>17</v>
      </c>
    </row>
    <row r="58" spans="1:10" ht="15">
      <c r="A58" s="112">
        <v>64</v>
      </c>
      <c r="B58" s="109" t="s">
        <v>57</v>
      </c>
      <c r="C58" s="107">
        <v>43128</v>
      </c>
      <c r="D58" s="107">
        <v>41546</v>
      </c>
      <c r="E58" s="107">
        <v>41300</v>
      </c>
      <c r="F58" s="110">
        <f t="shared" si="0"/>
        <v>0.010456665098588882</v>
      </c>
      <c r="G58" s="110">
        <f t="shared" si="1"/>
        <v>-0.042385457243554074</v>
      </c>
      <c r="H58" s="107">
        <f t="shared" si="2"/>
        <v>-1828</v>
      </c>
      <c r="I58" s="111">
        <f t="shared" si="4"/>
        <v>-0.010175964016722426</v>
      </c>
      <c r="J58" s="108">
        <f t="shared" si="3"/>
        <v>-246</v>
      </c>
    </row>
    <row r="59" spans="1:10" ht="15">
      <c r="A59" s="112">
        <v>65</v>
      </c>
      <c r="B59" s="109" t="s">
        <v>58</v>
      </c>
      <c r="C59" s="107">
        <v>13767</v>
      </c>
      <c r="D59" s="107">
        <v>13406</v>
      </c>
      <c r="E59" s="107">
        <v>13444</v>
      </c>
      <c r="F59" s="110">
        <f t="shared" si="0"/>
        <v>0.003403859699405059</v>
      </c>
      <c r="G59" s="110">
        <f t="shared" si="1"/>
        <v>-0.02346190164887049</v>
      </c>
      <c r="H59" s="107">
        <f t="shared" si="2"/>
        <v>-323</v>
      </c>
      <c r="I59" s="111">
        <f t="shared" si="4"/>
        <v>-0.0017980505346834484</v>
      </c>
      <c r="J59" s="108">
        <f t="shared" si="3"/>
        <v>38</v>
      </c>
    </row>
    <row r="60" spans="1:10" ht="15">
      <c r="A60" s="112">
        <v>66</v>
      </c>
      <c r="B60" s="109" t="s">
        <v>59</v>
      </c>
      <c r="C60" s="107">
        <v>23756</v>
      </c>
      <c r="D60" s="107">
        <v>25182</v>
      </c>
      <c r="E60" s="107">
        <v>25445</v>
      </c>
      <c r="F60" s="110">
        <f t="shared" si="0"/>
        <v>0.006442369090401794</v>
      </c>
      <c r="G60" s="110">
        <f t="shared" si="1"/>
        <v>0.07109782791715777</v>
      </c>
      <c r="H60" s="107">
        <f t="shared" si="2"/>
        <v>1689</v>
      </c>
      <c r="I60" s="111">
        <f t="shared" si="4"/>
        <v>0.009402189947617165</v>
      </c>
      <c r="J60" s="108">
        <f t="shared" si="3"/>
        <v>263</v>
      </c>
    </row>
    <row r="61" spans="1:10" ht="15">
      <c r="A61" s="112">
        <v>68</v>
      </c>
      <c r="B61" s="109" t="s">
        <v>60</v>
      </c>
      <c r="C61" s="107">
        <v>24212</v>
      </c>
      <c r="D61" s="107">
        <v>25999</v>
      </c>
      <c r="E61" s="107">
        <v>26893</v>
      </c>
      <c r="F61" s="110">
        <f t="shared" si="0"/>
        <v>0.006808985338894693</v>
      </c>
      <c r="G61" s="110">
        <f t="shared" si="1"/>
        <v>0.11073021642160912</v>
      </c>
      <c r="H61" s="107">
        <f t="shared" si="2"/>
        <v>2681</v>
      </c>
      <c r="I61" s="111">
        <f t="shared" si="4"/>
        <v>0.014924376109864784</v>
      </c>
      <c r="J61" s="108">
        <f t="shared" si="3"/>
        <v>894</v>
      </c>
    </row>
    <row r="62" spans="1:10" ht="15">
      <c r="A62" s="112">
        <v>69</v>
      </c>
      <c r="B62" s="109" t="s">
        <v>61</v>
      </c>
      <c r="C62" s="107">
        <v>74967</v>
      </c>
      <c r="D62" s="107">
        <v>75647</v>
      </c>
      <c r="E62" s="107">
        <v>76217</v>
      </c>
      <c r="F62" s="110">
        <f t="shared" si="0"/>
        <v>0.019297231085209414</v>
      </c>
      <c r="G62" s="110">
        <f t="shared" si="1"/>
        <v>0.016674003228087025</v>
      </c>
      <c r="H62" s="107">
        <f t="shared" si="2"/>
        <v>1250</v>
      </c>
      <c r="I62" s="111">
        <f t="shared" si="4"/>
        <v>0.00695839990202573</v>
      </c>
      <c r="J62" s="108">
        <f t="shared" si="3"/>
        <v>570</v>
      </c>
    </row>
    <row r="63" spans="1:10" ht="15">
      <c r="A63" s="112">
        <v>70</v>
      </c>
      <c r="B63" s="109" t="s">
        <v>62</v>
      </c>
      <c r="C63" s="107">
        <v>90285</v>
      </c>
      <c r="D63" s="107">
        <v>94565</v>
      </c>
      <c r="E63" s="107">
        <v>101264</v>
      </c>
      <c r="F63" s="110">
        <f t="shared" si="0"/>
        <v>0.025638831344879043</v>
      </c>
      <c r="G63" s="110">
        <f t="shared" si="1"/>
        <v>0.12160381015672592</v>
      </c>
      <c r="H63" s="107">
        <f t="shared" si="2"/>
        <v>10979</v>
      </c>
      <c r="I63" s="111">
        <f t="shared" si="4"/>
        <v>0.061117018019472384</v>
      </c>
      <c r="J63" s="108">
        <f t="shared" si="3"/>
        <v>6699</v>
      </c>
    </row>
    <row r="64" spans="1:10" ht="15">
      <c r="A64" s="112">
        <v>71</v>
      </c>
      <c r="B64" s="109" t="s">
        <v>63</v>
      </c>
      <c r="C64" s="107">
        <v>45417</v>
      </c>
      <c r="D64" s="107">
        <v>46573</v>
      </c>
      <c r="E64" s="107">
        <v>47084</v>
      </c>
      <c r="F64" s="110">
        <f t="shared" si="0"/>
        <v>0.011921104588425156</v>
      </c>
      <c r="G64" s="110">
        <f t="shared" si="1"/>
        <v>0.036704317766475106</v>
      </c>
      <c r="H64" s="107">
        <f t="shared" si="2"/>
        <v>1667</v>
      </c>
      <c r="I64" s="111">
        <f t="shared" si="4"/>
        <v>0.009279722109341512</v>
      </c>
      <c r="J64" s="108">
        <f t="shared" si="3"/>
        <v>511</v>
      </c>
    </row>
    <row r="65" spans="1:10" ht="15">
      <c r="A65" s="112">
        <v>72</v>
      </c>
      <c r="B65" s="109" t="s">
        <v>64</v>
      </c>
      <c r="C65" s="107">
        <v>3090</v>
      </c>
      <c r="D65" s="107">
        <v>4265</v>
      </c>
      <c r="E65" s="107">
        <v>4413</v>
      </c>
      <c r="F65" s="110">
        <f t="shared" si="0"/>
        <v>0.001117318718645829</v>
      </c>
      <c r="G65" s="110">
        <f t="shared" si="1"/>
        <v>0.42815533980582526</v>
      </c>
      <c r="H65" s="107">
        <f t="shared" si="2"/>
        <v>1323</v>
      </c>
      <c r="I65" s="111">
        <f t="shared" si="4"/>
        <v>0.007364770456304032</v>
      </c>
      <c r="J65" s="108">
        <f t="shared" si="3"/>
        <v>148</v>
      </c>
    </row>
    <row r="66" spans="1:10" ht="15">
      <c r="A66" s="112">
        <v>73</v>
      </c>
      <c r="B66" s="109" t="s">
        <v>65</v>
      </c>
      <c r="C66" s="107">
        <v>26639</v>
      </c>
      <c r="D66" s="107">
        <v>27565</v>
      </c>
      <c r="E66" s="107">
        <v>26626</v>
      </c>
      <c r="F66" s="110">
        <f aca="true" t="shared" si="5" ref="F66:F90">E66/$E$90</f>
        <v>0.006741384138378392</v>
      </c>
      <c r="G66" s="110">
        <f aca="true" t="shared" si="6" ref="G66:G90">(E66-C66)/C66</f>
        <v>-0.0004880063065430384</v>
      </c>
      <c r="H66" s="107">
        <f aca="true" t="shared" si="7" ref="H66:H90">E66-C66</f>
        <v>-13</v>
      </c>
      <c r="I66" s="111">
        <f t="shared" si="4"/>
        <v>-7.236735898106759E-05</v>
      </c>
      <c r="J66" s="108">
        <f aca="true" t="shared" si="8" ref="J66:J90">E66-D66</f>
        <v>-939</v>
      </c>
    </row>
    <row r="67" spans="1:10" ht="15">
      <c r="A67" s="112">
        <v>74</v>
      </c>
      <c r="B67" s="109" t="s">
        <v>66</v>
      </c>
      <c r="C67" s="107">
        <v>10383</v>
      </c>
      <c r="D67" s="107">
        <v>13289</v>
      </c>
      <c r="E67" s="107">
        <v>13519</v>
      </c>
      <c r="F67" s="110">
        <f t="shared" si="5"/>
        <v>0.0034228488006736828</v>
      </c>
      <c r="G67" s="110">
        <f t="shared" si="6"/>
        <v>0.30203216796686894</v>
      </c>
      <c r="H67" s="107">
        <f t="shared" si="7"/>
        <v>3136</v>
      </c>
      <c r="I67" s="111">
        <f aca="true" t="shared" si="9" ref="I67:I90">H67/$H$90</f>
        <v>0.01745723367420215</v>
      </c>
      <c r="J67" s="108">
        <f t="shared" si="8"/>
        <v>230</v>
      </c>
    </row>
    <row r="68" spans="1:10" ht="15">
      <c r="A68" s="112">
        <v>75</v>
      </c>
      <c r="B68" s="109" t="s">
        <v>67</v>
      </c>
      <c r="C68" s="107">
        <v>2764</v>
      </c>
      <c r="D68" s="107">
        <v>2524</v>
      </c>
      <c r="E68" s="107">
        <v>2845</v>
      </c>
      <c r="F68" s="110">
        <f t="shared" si="5"/>
        <v>0.0007203199081231324</v>
      </c>
      <c r="G68" s="110">
        <f t="shared" si="6"/>
        <v>0.02930535455861071</v>
      </c>
      <c r="H68" s="107">
        <f t="shared" si="7"/>
        <v>81</v>
      </c>
      <c r="I68" s="111">
        <f t="shared" si="9"/>
        <v>0.00045090431365126725</v>
      </c>
      <c r="J68" s="108">
        <f t="shared" si="8"/>
        <v>321</v>
      </c>
    </row>
    <row r="69" spans="1:10" ht="15">
      <c r="A69" s="112">
        <v>77</v>
      </c>
      <c r="B69" s="109" t="s">
        <v>68</v>
      </c>
      <c r="C69" s="107">
        <v>6180</v>
      </c>
      <c r="D69" s="107">
        <v>6417</v>
      </c>
      <c r="E69" s="107">
        <v>6276</v>
      </c>
      <c r="F69" s="110">
        <f t="shared" si="5"/>
        <v>0.001589007994158446</v>
      </c>
      <c r="G69" s="110">
        <f t="shared" si="6"/>
        <v>0.015533980582524271</v>
      </c>
      <c r="H69" s="107">
        <f t="shared" si="7"/>
        <v>96</v>
      </c>
      <c r="I69" s="111">
        <f t="shared" si="9"/>
        <v>0.000534405112475576</v>
      </c>
      <c r="J69" s="108">
        <f t="shared" si="8"/>
        <v>-141</v>
      </c>
    </row>
    <row r="70" spans="1:10" ht="15">
      <c r="A70" s="112">
        <v>78</v>
      </c>
      <c r="B70" s="109" t="s">
        <v>69</v>
      </c>
      <c r="C70" s="107">
        <v>18610</v>
      </c>
      <c r="D70" s="107">
        <v>20309</v>
      </c>
      <c r="E70" s="107">
        <v>20308</v>
      </c>
      <c r="F70" s="110">
        <f t="shared" si="5"/>
        <v>0.005141742247509516</v>
      </c>
      <c r="G70" s="110">
        <f t="shared" si="6"/>
        <v>0.09124126813541107</v>
      </c>
      <c r="H70" s="107">
        <f t="shared" si="7"/>
        <v>1698</v>
      </c>
      <c r="I70" s="111">
        <f t="shared" si="9"/>
        <v>0.009452290426911751</v>
      </c>
      <c r="J70" s="108">
        <f t="shared" si="8"/>
        <v>-1</v>
      </c>
    </row>
    <row r="71" spans="1:10" ht="15">
      <c r="A71" s="112">
        <v>79</v>
      </c>
      <c r="B71" s="109" t="s">
        <v>70</v>
      </c>
      <c r="C71" s="107">
        <v>23329</v>
      </c>
      <c r="D71" s="107">
        <v>19510</v>
      </c>
      <c r="E71" s="107">
        <v>19643</v>
      </c>
      <c r="F71" s="110">
        <f t="shared" si="5"/>
        <v>0.004973372216261051</v>
      </c>
      <c r="G71" s="110">
        <f t="shared" si="6"/>
        <v>-0.15800077157186335</v>
      </c>
      <c r="H71" s="107">
        <f t="shared" si="7"/>
        <v>-3686</v>
      </c>
      <c r="I71" s="111">
        <f t="shared" si="9"/>
        <v>-0.02051892963109347</v>
      </c>
      <c r="J71" s="108">
        <f t="shared" si="8"/>
        <v>133</v>
      </c>
    </row>
    <row r="72" spans="1:10" ht="15">
      <c r="A72" s="112">
        <v>80</v>
      </c>
      <c r="B72" s="109" t="s">
        <v>71</v>
      </c>
      <c r="C72" s="107">
        <v>30152</v>
      </c>
      <c r="D72" s="107">
        <v>33802</v>
      </c>
      <c r="E72" s="107">
        <v>31624</v>
      </c>
      <c r="F72" s="110">
        <f t="shared" si="5"/>
        <v>0.008006817846919487</v>
      </c>
      <c r="G72" s="110">
        <f t="shared" si="6"/>
        <v>0.048819315468293975</v>
      </c>
      <c r="H72" s="107">
        <f t="shared" si="7"/>
        <v>1472</v>
      </c>
      <c r="I72" s="111">
        <f t="shared" si="9"/>
        <v>0.008194211724625498</v>
      </c>
      <c r="J72" s="108">
        <f t="shared" si="8"/>
        <v>-2178</v>
      </c>
    </row>
    <row r="73" spans="1:10" ht="15">
      <c r="A73" s="112">
        <v>81</v>
      </c>
      <c r="B73" s="109" t="s">
        <v>72</v>
      </c>
      <c r="C73" s="107">
        <v>222552</v>
      </c>
      <c r="D73" s="107">
        <v>264751</v>
      </c>
      <c r="E73" s="107">
        <v>271578</v>
      </c>
      <c r="F73" s="110">
        <f t="shared" si="5"/>
        <v>0.0687602952577378</v>
      </c>
      <c r="G73" s="110">
        <f t="shared" si="6"/>
        <v>0.22029008950717135</v>
      </c>
      <c r="H73" s="107">
        <f t="shared" si="7"/>
        <v>49026</v>
      </c>
      <c r="I73" s="111">
        <f t="shared" si="9"/>
        <v>0.2729140108773707</v>
      </c>
      <c r="J73" s="108">
        <f t="shared" si="8"/>
        <v>6827</v>
      </c>
    </row>
    <row r="74" spans="1:10" ht="15">
      <c r="A74" s="112">
        <v>82</v>
      </c>
      <c r="B74" s="109" t="s">
        <v>73</v>
      </c>
      <c r="C74" s="107">
        <v>160961</v>
      </c>
      <c r="D74" s="107">
        <v>169120</v>
      </c>
      <c r="E74" s="107">
        <v>171166</v>
      </c>
      <c r="F74" s="110">
        <f t="shared" si="5"/>
        <v>0.043337180103270326</v>
      </c>
      <c r="G74" s="110">
        <f t="shared" si="6"/>
        <v>0.06340045104093538</v>
      </c>
      <c r="H74" s="107">
        <f t="shared" si="7"/>
        <v>10205</v>
      </c>
      <c r="I74" s="111">
        <f t="shared" si="9"/>
        <v>0.056808376800138054</v>
      </c>
      <c r="J74" s="108">
        <f t="shared" si="8"/>
        <v>2046</v>
      </c>
    </row>
    <row r="75" spans="1:10" ht="15">
      <c r="A75" s="112">
        <v>84</v>
      </c>
      <c r="B75" s="109" t="s">
        <v>74</v>
      </c>
      <c r="C75" s="107">
        <v>4753</v>
      </c>
      <c r="D75" s="107">
        <v>16276</v>
      </c>
      <c r="E75" s="107">
        <v>16424</v>
      </c>
      <c r="F75" s="110">
        <f t="shared" si="5"/>
        <v>0.004158359989811714</v>
      </c>
      <c r="G75" s="110">
        <f t="shared" si="6"/>
        <v>2.4555017883442036</v>
      </c>
      <c r="H75" s="107">
        <f t="shared" si="7"/>
        <v>11671</v>
      </c>
      <c r="I75" s="111">
        <f t="shared" si="9"/>
        <v>0.06496918820523383</v>
      </c>
      <c r="J75" s="108">
        <f t="shared" si="8"/>
        <v>148</v>
      </c>
    </row>
    <row r="76" spans="1:10" ht="15">
      <c r="A76" s="112">
        <v>85</v>
      </c>
      <c r="B76" s="109" t="s">
        <v>75</v>
      </c>
      <c r="C76" s="107">
        <v>407457</v>
      </c>
      <c r="D76" s="107">
        <v>476104</v>
      </c>
      <c r="E76" s="107">
        <v>507366</v>
      </c>
      <c r="F76" s="110">
        <f t="shared" si="5"/>
        <v>0.1284589913900883</v>
      </c>
      <c r="G76" s="110">
        <f t="shared" si="6"/>
        <v>0.24520133412850928</v>
      </c>
      <c r="H76" s="107">
        <f t="shared" si="7"/>
        <v>99909</v>
      </c>
      <c r="I76" s="111">
        <f t="shared" si="9"/>
        <v>0.5561654206491908</v>
      </c>
      <c r="J76" s="108">
        <f t="shared" si="8"/>
        <v>31262</v>
      </c>
    </row>
    <row r="77" spans="1:10" ht="15">
      <c r="A77" s="112">
        <v>86</v>
      </c>
      <c r="B77" s="109" t="s">
        <v>76</v>
      </c>
      <c r="C77" s="107">
        <v>168300</v>
      </c>
      <c r="D77" s="107">
        <v>175998</v>
      </c>
      <c r="E77" s="107">
        <v>176610</v>
      </c>
      <c r="F77" s="110">
        <f t="shared" si="5"/>
        <v>0.044715535667355505</v>
      </c>
      <c r="G77" s="110">
        <f t="shared" si="6"/>
        <v>0.049376114081996436</v>
      </c>
      <c r="H77" s="107">
        <f t="shared" si="7"/>
        <v>8310</v>
      </c>
      <c r="I77" s="111">
        <f t="shared" si="9"/>
        <v>0.04625944254866705</v>
      </c>
      <c r="J77" s="108">
        <f t="shared" si="8"/>
        <v>612</v>
      </c>
    </row>
    <row r="78" spans="1:10" ht="15">
      <c r="A78" s="112">
        <v>87</v>
      </c>
      <c r="B78" s="109" t="s">
        <v>77</v>
      </c>
      <c r="C78" s="108">
        <v>15260</v>
      </c>
      <c r="D78" s="108">
        <v>17110</v>
      </c>
      <c r="E78" s="108">
        <v>17741</v>
      </c>
      <c r="F78" s="110">
        <f t="shared" si="5"/>
        <v>0.004491808608088749</v>
      </c>
      <c r="G78" s="110">
        <f t="shared" si="6"/>
        <v>0.1625819134993447</v>
      </c>
      <c r="H78" s="107">
        <f t="shared" si="7"/>
        <v>2481</v>
      </c>
      <c r="I78" s="111">
        <f t="shared" si="9"/>
        <v>0.013811032125540667</v>
      </c>
      <c r="J78" s="108">
        <f t="shared" si="8"/>
        <v>631</v>
      </c>
    </row>
    <row r="79" spans="1:10" ht="15">
      <c r="A79" s="112">
        <v>88</v>
      </c>
      <c r="B79" s="109" t="s">
        <v>78</v>
      </c>
      <c r="C79" s="108">
        <v>26946</v>
      </c>
      <c r="D79" s="108">
        <v>29251</v>
      </c>
      <c r="E79" s="108">
        <v>29729</v>
      </c>
      <c r="F79" s="110">
        <f t="shared" si="5"/>
        <v>0.00752702655486559</v>
      </c>
      <c r="G79" s="110">
        <f t="shared" si="6"/>
        <v>0.1032806353447636</v>
      </c>
      <c r="H79" s="107">
        <f t="shared" si="7"/>
        <v>2783</v>
      </c>
      <c r="I79" s="111">
        <f t="shared" si="9"/>
        <v>0.015492181541870084</v>
      </c>
      <c r="J79" s="108">
        <f t="shared" si="8"/>
        <v>478</v>
      </c>
    </row>
    <row r="80" spans="1:13" ht="15">
      <c r="A80" s="112">
        <v>90</v>
      </c>
      <c r="B80" s="109" t="s">
        <v>79</v>
      </c>
      <c r="C80" s="108">
        <v>5203</v>
      </c>
      <c r="D80" s="108">
        <v>5382</v>
      </c>
      <c r="E80" s="108">
        <v>5009</v>
      </c>
      <c r="F80" s="110">
        <f t="shared" si="5"/>
        <v>0.00126821877672716</v>
      </c>
      <c r="G80" s="110">
        <f t="shared" si="6"/>
        <v>-0.03728618104939458</v>
      </c>
      <c r="H80" s="107">
        <f t="shared" si="7"/>
        <v>-194</v>
      </c>
      <c r="I80" s="111">
        <f t="shared" si="9"/>
        <v>-0.0010799436647943932</v>
      </c>
      <c r="J80" s="108">
        <f t="shared" si="8"/>
        <v>-373</v>
      </c>
      <c r="L80" s="12"/>
      <c r="M80" s="12"/>
    </row>
    <row r="81" spans="1:13" ht="15">
      <c r="A81" s="112">
        <v>91</v>
      </c>
      <c r="B81" s="109" t="s">
        <v>80</v>
      </c>
      <c r="C81" s="108">
        <v>991</v>
      </c>
      <c r="D81" s="108">
        <v>1490</v>
      </c>
      <c r="E81" s="108">
        <v>1325</v>
      </c>
      <c r="F81" s="110">
        <f t="shared" si="5"/>
        <v>0.00033547412241235515</v>
      </c>
      <c r="G81" s="110">
        <f t="shared" si="6"/>
        <v>0.33703329969727547</v>
      </c>
      <c r="H81" s="107">
        <f t="shared" si="7"/>
        <v>334</v>
      </c>
      <c r="I81" s="111">
        <f t="shared" si="9"/>
        <v>0.001859284453821275</v>
      </c>
      <c r="J81" s="108">
        <f t="shared" si="8"/>
        <v>-165</v>
      </c>
      <c r="L81" s="10"/>
      <c r="M81" s="10"/>
    </row>
    <row r="82" spans="1:10" ht="15">
      <c r="A82" s="112">
        <v>92</v>
      </c>
      <c r="B82" s="109" t="s">
        <v>81</v>
      </c>
      <c r="C82" s="108">
        <v>3102</v>
      </c>
      <c r="D82" s="108">
        <v>2861</v>
      </c>
      <c r="E82" s="108">
        <v>2685</v>
      </c>
      <c r="F82" s="110">
        <f t="shared" si="5"/>
        <v>0.0006798098254167348</v>
      </c>
      <c r="G82" s="110">
        <f t="shared" si="6"/>
        <v>-0.1344294003868472</v>
      </c>
      <c r="H82" s="107">
        <f t="shared" si="7"/>
        <v>-417</v>
      </c>
      <c r="I82" s="111">
        <f t="shared" si="9"/>
        <v>-0.0023213222073157833</v>
      </c>
      <c r="J82" s="108">
        <f t="shared" si="8"/>
        <v>-176</v>
      </c>
    </row>
    <row r="83" spans="1:10" ht="15">
      <c r="A83" s="112">
        <v>93</v>
      </c>
      <c r="B83" s="109" t="s">
        <v>82</v>
      </c>
      <c r="C83" s="108">
        <v>13409</v>
      </c>
      <c r="D83" s="108">
        <v>13402</v>
      </c>
      <c r="E83" s="108">
        <v>13610</v>
      </c>
      <c r="F83" s="110">
        <f t="shared" si="5"/>
        <v>0.0034458889102129465</v>
      </c>
      <c r="G83" s="110">
        <f t="shared" si="6"/>
        <v>0.01498993213513312</v>
      </c>
      <c r="H83" s="107">
        <f t="shared" si="7"/>
        <v>201</v>
      </c>
      <c r="I83" s="111">
        <f t="shared" si="9"/>
        <v>0.0011189107042457373</v>
      </c>
      <c r="J83" s="108">
        <f t="shared" si="8"/>
        <v>208</v>
      </c>
    </row>
    <row r="84" spans="1:10" ht="15">
      <c r="A84" s="112">
        <v>94</v>
      </c>
      <c r="B84" s="109" t="s">
        <v>83</v>
      </c>
      <c r="C84" s="108">
        <v>18568</v>
      </c>
      <c r="D84" s="108">
        <v>19020</v>
      </c>
      <c r="E84" s="108">
        <v>19765</v>
      </c>
      <c r="F84" s="110">
        <f t="shared" si="5"/>
        <v>0.005004261154324679</v>
      </c>
      <c r="G84" s="110">
        <f t="shared" si="6"/>
        <v>0.06446574752261956</v>
      </c>
      <c r="H84" s="107">
        <f t="shared" si="7"/>
        <v>1197</v>
      </c>
      <c r="I84" s="111">
        <f t="shared" si="9"/>
        <v>0.006663363746179839</v>
      </c>
      <c r="J84" s="108">
        <f t="shared" si="8"/>
        <v>745</v>
      </c>
    </row>
    <row r="85" spans="1:10" ht="15">
      <c r="A85" s="112">
        <v>95</v>
      </c>
      <c r="B85" s="109" t="s">
        <v>84</v>
      </c>
      <c r="C85" s="108">
        <v>13812</v>
      </c>
      <c r="D85" s="108">
        <v>13154</v>
      </c>
      <c r="E85" s="108">
        <v>13236</v>
      </c>
      <c r="F85" s="110">
        <f t="shared" si="5"/>
        <v>0.0033511965918867417</v>
      </c>
      <c r="G85" s="110">
        <f t="shared" si="6"/>
        <v>-0.04170286707211121</v>
      </c>
      <c r="H85" s="107">
        <f t="shared" si="7"/>
        <v>-576</v>
      </c>
      <c r="I85" s="111">
        <f t="shared" si="9"/>
        <v>-0.0032064306748534562</v>
      </c>
      <c r="J85" s="108">
        <f t="shared" si="8"/>
        <v>82</v>
      </c>
    </row>
    <row r="86" spans="1:10" ht="15">
      <c r="A86" s="112">
        <v>96</v>
      </c>
      <c r="B86" s="109" t="s">
        <v>85</v>
      </c>
      <c r="C86" s="108">
        <v>50300</v>
      </c>
      <c r="D86" s="108">
        <v>48171</v>
      </c>
      <c r="E86" s="108">
        <v>47841</v>
      </c>
      <c r="F86" s="110">
        <f t="shared" si="5"/>
        <v>0.012112767917229799</v>
      </c>
      <c r="G86" s="110">
        <f t="shared" si="6"/>
        <v>-0.048886679920477134</v>
      </c>
      <c r="H86" s="107">
        <f t="shared" si="7"/>
        <v>-2459</v>
      </c>
      <c r="I86" s="111">
        <f t="shared" si="9"/>
        <v>-0.013688564287265014</v>
      </c>
      <c r="J86" s="108">
        <f t="shared" si="8"/>
        <v>-330</v>
      </c>
    </row>
    <row r="87" spans="1:10" ht="15">
      <c r="A87" s="112">
        <v>97</v>
      </c>
      <c r="B87" s="109" t="s">
        <v>86</v>
      </c>
      <c r="C87" s="108">
        <v>30327</v>
      </c>
      <c r="D87" s="108">
        <v>24028</v>
      </c>
      <c r="E87" s="108">
        <v>23595</v>
      </c>
      <c r="F87" s="110">
        <f t="shared" si="5"/>
        <v>0.005973971259109072</v>
      </c>
      <c r="G87" s="110">
        <f t="shared" si="6"/>
        <v>-0.2219804134929271</v>
      </c>
      <c r="H87" s="107">
        <f t="shared" si="7"/>
        <v>-6732</v>
      </c>
      <c r="I87" s="111">
        <f t="shared" si="9"/>
        <v>-0.03747515851234977</v>
      </c>
      <c r="J87" s="108">
        <f t="shared" si="8"/>
        <v>-433</v>
      </c>
    </row>
    <row r="88" spans="1:10" ht="15">
      <c r="A88" s="112">
        <v>98</v>
      </c>
      <c r="B88" s="109" t="s">
        <v>87</v>
      </c>
      <c r="C88" s="108">
        <v>1141</v>
      </c>
      <c r="D88" s="108">
        <v>1030</v>
      </c>
      <c r="E88" s="108">
        <v>1090</v>
      </c>
      <c r="F88" s="110">
        <f t="shared" si="5"/>
        <v>0.0002759749384373337</v>
      </c>
      <c r="G88" s="110">
        <f t="shared" si="6"/>
        <v>-0.044697633654688866</v>
      </c>
      <c r="H88" s="107">
        <f t="shared" si="7"/>
        <v>-51</v>
      </c>
      <c r="I88" s="111">
        <f t="shared" si="9"/>
        <v>-0.00028390271600264974</v>
      </c>
      <c r="J88" s="108">
        <f t="shared" si="8"/>
        <v>60</v>
      </c>
    </row>
    <row r="89" spans="1:10" ht="15">
      <c r="A89" s="112">
        <v>99</v>
      </c>
      <c r="B89" s="109" t="s">
        <v>88</v>
      </c>
      <c r="C89" s="108">
        <v>1705</v>
      </c>
      <c r="D89" s="108">
        <v>1821</v>
      </c>
      <c r="E89" s="108">
        <v>1857</v>
      </c>
      <c r="F89" s="110">
        <f t="shared" si="5"/>
        <v>0.0004701701474111272</v>
      </c>
      <c r="G89" s="110">
        <f t="shared" si="6"/>
        <v>0.08914956011730206</v>
      </c>
      <c r="H89" s="107">
        <f t="shared" si="7"/>
        <v>152</v>
      </c>
      <c r="I89" s="111">
        <f t="shared" si="9"/>
        <v>0.0008461414280863287</v>
      </c>
      <c r="J89" s="108">
        <f t="shared" si="8"/>
        <v>36</v>
      </c>
    </row>
    <row r="90" spans="1:13" s="121" customFormat="1" ht="15">
      <c r="A90" s="175" t="s">
        <v>89</v>
      </c>
      <c r="B90" s="175"/>
      <c r="C90" s="74">
        <v>3769995</v>
      </c>
      <c r="D90" s="74">
        <v>3885713</v>
      </c>
      <c r="E90" s="74">
        <v>3949634</v>
      </c>
      <c r="F90" s="110">
        <f t="shared" si="5"/>
        <v>1</v>
      </c>
      <c r="G90" s="110">
        <f t="shared" si="6"/>
        <v>0.04764966531785851</v>
      </c>
      <c r="H90" s="107">
        <f t="shared" si="7"/>
        <v>179639</v>
      </c>
      <c r="I90" s="111">
        <f t="shared" si="9"/>
        <v>1</v>
      </c>
      <c r="J90" s="107">
        <f t="shared" si="8"/>
        <v>63921</v>
      </c>
      <c r="L90" s="22"/>
      <c r="M90" s="22"/>
    </row>
    <row r="91" spans="3:13" s="10" customFormat="1" ht="15">
      <c r="C91" s="154"/>
      <c r="D91" s="152"/>
      <c r="E91" s="155"/>
      <c r="H91" s="19"/>
      <c r="I91" s="19"/>
      <c r="L91" s="8"/>
      <c r="M91" s="8"/>
    </row>
    <row r="92" spans="3:5" ht="15">
      <c r="C92" s="154"/>
      <c r="D92" s="152"/>
      <c r="E92" s="155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N26"/>
  <sheetViews>
    <sheetView zoomScale="80" zoomScaleNormal="80" zoomScalePageLayoutView="80" workbookViewId="0" topLeftCell="A1">
      <pane ySplit="1" topLeftCell="A2" activePane="bottomLeft" state="frozen"/>
      <selection pane="bottomLeft" activeCell="C1" sqref="C1:E1"/>
    </sheetView>
  </sheetViews>
  <sheetFormatPr defaultColWidth="8.8515625" defaultRowHeight="15"/>
  <cols>
    <col min="1" max="1" width="13.57421875" style="8" bestFit="1" customWidth="1"/>
    <col min="2" max="2" width="34.421875" style="8" bestFit="1" customWidth="1"/>
    <col min="3" max="5" width="12.00390625" style="8" bestFit="1" customWidth="1"/>
    <col min="6" max="6" width="22.421875" style="8" customWidth="1"/>
    <col min="7" max="7" width="28.421875" style="8" customWidth="1"/>
    <col min="8" max="8" width="26.57421875" style="8" customWidth="1"/>
    <col min="9" max="9" width="20.421875" style="8" customWidth="1"/>
    <col min="10" max="10" width="29.00390625" style="8" customWidth="1"/>
    <col min="11" max="12" width="8.8515625" style="8" customWidth="1"/>
    <col min="13" max="13" width="33.421875" style="8" bestFit="1" customWidth="1"/>
    <col min="14" max="16384" width="8.8515625" style="8" customWidth="1"/>
  </cols>
  <sheetData>
    <row r="1" spans="1:10" ht="43.5">
      <c r="A1" s="105" t="s">
        <v>1</v>
      </c>
      <c r="B1" s="104" t="s">
        <v>90</v>
      </c>
      <c r="C1" s="103">
        <v>42156</v>
      </c>
      <c r="D1" s="103">
        <v>42491</v>
      </c>
      <c r="E1" s="103">
        <v>42522</v>
      </c>
      <c r="F1" s="102" t="s">
        <v>307</v>
      </c>
      <c r="G1" s="102" t="s">
        <v>294</v>
      </c>
      <c r="H1" s="102" t="s">
        <v>295</v>
      </c>
      <c r="I1" s="102" t="s">
        <v>292</v>
      </c>
      <c r="J1" s="106" t="s">
        <v>333</v>
      </c>
    </row>
    <row r="2" spans="1:14" ht="15">
      <c r="A2" s="112">
        <v>10</v>
      </c>
      <c r="B2" s="109" t="s">
        <v>9</v>
      </c>
      <c r="C2" s="107">
        <v>123238</v>
      </c>
      <c r="D2" s="107">
        <v>125146</v>
      </c>
      <c r="E2" s="107">
        <v>125533</v>
      </c>
      <c r="F2" s="110">
        <f aca="true" t="shared" si="0" ref="F2:F26">E2/$E$26</f>
        <v>0.15128449554762038</v>
      </c>
      <c r="G2" s="110">
        <f aca="true" t="shared" si="1" ref="G2:G26">(E2-C2)/C2</f>
        <v>0.018622502799461205</v>
      </c>
      <c r="H2" s="107">
        <f aca="true" t="shared" si="2" ref="H2:H25">E2-C2</f>
        <v>2295</v>
      </c>
      <c r="I2" s="111">
        <f aca="true" t="shared" si="3" ref="I2:I26">H2/$H$26</f>
        <v>-0.206459157970493</v>
      </c>
      <c r="J2" s="108">
        <f aca="true" t="shared" si="4" ref="J2:J26">E2-D2</f>
        <v>387</v>
      </c>
      <c r="M2" s="3"/>
      <c r="N2" s="11"/>
    </row>
    <row r="3" spans="1:14" ht="15">
      <c r="A3" s="112">
        <v>11</v>
      </c>
      <c r="B3" s="109" t="s">
        <v>10</v>
      </c>
      <c r="C3" s="107">
        <v>2674</v>
      </c>
      <c r="D3" s="107">
        <v>2499</v>
      </c>
      <c r="E3" s="107">
        <v>2540</v>
      </c>
      <c r="F3" s="110">
        <f t="shared" si="0"/>
        <v>0.0030610486381346404</v>
      </c>
      <c r="G3" s="110">
        <f t="shared" si="1"/>
        <v>-0.05011219147344802</v>
      </c>
      <c r="H3" s="107">
        <f t="shared" si="2"/>
        <v>-134</v>
      </c>
      <c r="I3" s="111">
        <f t="shared" si="3"/>
        <v>0.012054695933789134</v>
      </c>
      <c r="J3" s="108">
        <f t="shared" si="4"/>
        <v>41</v>
      </c>
      <c r="M3" s="3"/>
      <c r="N3" s="11"/>
    </row>
    <row r="4" spans="1:14" ht="15">
      <c r="A4" s="112">
        <v>12</v>
      </c>
      <c r="B4" s="109" t="s">
        <v>11</v>
      </c>
      <c r="C4" s="107">
        <v>1155</v>
      </c>
      <c r="D4" s="107">
        <v>1332</v>
      </c>
      <c r="E4" s="107">
        <v>971</v>
      </c>
      <c r="F4" s="110">
        <f t="shared" si="0"/>
        <v>0.0011701882785939905</v>
      </c>
      <c r="G4" s="110">
        <f t="shared" si="1"/>
        <v>-0.15930735930735931</v>
      </c>
      <c r="H4" s="107">
        <f t="shared" si="2"/>
        <v>-184</v>
      </c>
      <c r="I4" s="111">
        <f t="shared" si="3"/>
        <v>0.016552716804605974</v>
      </c>
      <c r="J4" s="108">
        <f t="shared" si="4"/>
        <v>-361</v>
      </c>
      <c r="M4" s="3"/>
      <c r="N4" s="11"/>
    </row>
    <row r="5" spans="1:14" ht="15">
      <c r="A5" s="112">
        <v>13</v>
      </c>
      <c r="B5" s="109" t="s">
        <v>12</v>
      </c>
      <c r="C5" s="107">
        <v>122227</v>
      </c>
      <c r="D5" s="107">
        <v>116399</v>
      </c>
      <c r="E5" s="107">
        <v>115695</v>
      </c>
      <c r="F5" s="110">
        <f t="shared" si="0"/>
        <v>0.13942835519251465</v>
      </c>
      <c r="G5" s="110">
        <f t="shared" si="1"/>
        <v>-0.05344154728496977</v>
      </c>
      <c r="H5" s="107">
        <f t="shared" si="2"/>
        <v>-6532</v>
      </c>
      <c r="I5" s="111">
        <f t="shared" si="3"/>
        <v>0.587621446563512</v>
      </c>
      <c r="J5" s="108">
        <f t="shared" si="4"/>
        <v>-704</v>
      </c>
      <c r="M5" s="3"/>
      <c r="N5" s="11"/>
    </row>
    <row r="6" spans="1:14" ht="15">
      <c r="A6" s="112">
        <v>14</v>
      </c>
      <c r="B6" s="109" t="s">
        <v>13</v>
      </c>
      <c r="C6" s="107">
        <v>240266</v>
      </c>
      <c r="D6" s="107">
        <v>234643</v>
      </c>
      <c r="E6" s="107">
        <v>231965</v>
      </c>
      <c r="F6" s="110">
        <f t="shared" si="0"/>
        <v>0.27954966430901645</v>
      </c>
      <c r="G6" s="110">
        <f t="shared" si="1"/>
        <v>-0.034549207961176366</v>
      </c>
      <c r="H6" s="107">
        <f t="shared" si="2"/>
        <v>-8301</v>
      </c>
      <c r="I6" s="111">
        <f t="shared" si="3"/>
        <v>0.7467614249730119</v>
      </c>
      <c r="J6" s="108">
        <f t="shared" si="4"/>
        <v>-2678</v>
      </c>
      <c r="M6" s="3"/>
      <c r="N6" s="11"/>
    </row>
    <row r="7" spans="1:14" ht="15">
      <c r="A7" s="112">
        <v>15</v>
      </c>
      <c r="B7" s="109" t="s">
        <v>14</v>
      </c>
      <c r="C7" s="107">
        <v>12864</v>
      </c>
      <c r="D7" s="107">
        <v>12791</v>
      </c>
      <c r="E7" s="107">
        <v>12838</v>
      </c>
      <c r="F7" s="110">
        <f t="shared" si="0"/>
        <v>0.015471552132430124</v>
      </c>
      <c r="G7" s="110">
        <f t="shared" si="1"/>
        <v>-0.002021144278606965</v>
      </c>
      <c r="H7" s="107">
        <f t="shared" si="2"/>
        <v>-26</v>
      </c>
      <c r="I7" s="111">
        <f t="shared" si="3"/>
        <v>0.002338970852824757</v>
      </c>
      <c r="J7" s="108">
        <f t="shared" si="4"/>
        <v>47</v>
      </c>
      <c r="M7" s="3"/>
      <c r="N7" s="11"/>
    </row>
    <row r="8" spans="1:14" ht="15">
      <c r="A8" s="112">
        <v>16</v>
      </c>
      <c r="B8" s="109" t="s">
        <v>15</v>
      </c>
      <c r="C8" s="107">
        <v>10331</v>
      </c>
      <c r="D8" s="107">
        <v>8067</v>
      </c>
      <c r="E8" s="107">
        <v>8032</v>
      </c>
      <c r="F8" s="110">
        <f t="shared" si="0"/>
        <v>0.00967966246515647</v>
      </c>
      <c r="G8" s="110">
        <f t="shared" si="1"/>
        <v>-0.2225341206078792</v>
      </c>
      <c r="H8" s="107">
        <f t="shared" si="2"/>
        <v>-2299</v>
      </c>
      <c r="I8" s="111">
        <f t="shared" si="3"/>
        <v>0.20681899964015832</v>
      </c>
      <c r="J8" s="108">
        <f t="shared" si="4"/>
        <v>-35</v>
      </c>
      <c r="M8" s="3"/>
      <c r="N8" s="11"/>
    </row>
    <row r="9" spans="1:14" ht="15">
      <c r="A9" s="112">
        <v>17</v>
      </c>
      <c r="B9" s="109" t="s">
        <v>16</v>
      </c>
      <c r="C9" s="107">
        <v>9424</v>
      </c>
      <c r="D9" s="107">
        <v>9346</v>
      </c>
      <c r="E9" s="107">
        <v>9357</v>
      </c>
      <c r="F9" s="110">
        <f t="shared" si="0"/>
        <v>0.011276469333474736</v>
      </c>
      <c r="G9" s="110">
        <f t="shared" si="1"/>
        <v>-0.007109507640067912</v>
      </c>
      <c r="H9" s="107">
        <f t="shared" si="2"/>
        <v>-67</v>
      </c>
      <c r="I9" s="111">
        <f t="shared" si="3"/>
        <v>0.006027347966894567</v>
      </c>
      <c r="J9" s="108">
        <f t="shared" si="4"/>
        <v>11</v>
      </c>
      <c r="M9" s="3"/>
      <c r="N9" s="11"/>
    </row>
    <row r="10" spans="1:14" ht="15">
      <c r="A10" s="112">
        <v>18</v>
      </c>
      <c r="B10" s="109" t="s">
        <v>17</v>
      </c>
      <c r="C10" s="107">
        <v>14968</v>
      </c>
      <c r="D10" s="107">
        <v>13167</v>
      </c>
      <c r="E10" s="107">
        <v>13109</v>
      </c>
      <c r="F10" s="110">
        <f t="shared" si="0"/>
        <v>0.015798144329648427</v>
      </c>
      <c r="G10" s="110">
        <f t="shared" si="1"/>
        <v>-0.12419828968466061</v>
      </c>
      <c r="H10" s="107">
        <f t="shared" si="2"/>
        <v>-1859</v>
      </c>
      <c r="I10" s="111">
        <f t="shared" si="3"/>
        <v>0.16723641597697014</v>
      </c>
      <c r="J10" s="108">
        <f t="shared" si="4"/>
        <v>-58</v>
      </c>
      <c r="M10" s="3"/>
      <c r="N10" s="11"/>
    </row>
    <row r="11" spans="1:14" ht="15">
      <c r="A11" s="112">
        <v>19</v>
      </c>
      <c r="B11" s="109" t="s">
        <v>18</v>
      </c>
      <c r="C11" s="107">
        <v>961</v>
      </c>
      <c r="D11" s="107">
        <v>978</v>
      </c>
      <c r="E11" s="107">
        <v>950</v>
      </c>
      <c r="F11" s="110">
        <f t="shared" si="0"/>
        <v>0.0011448803961527198</v>
      </c>
      <c r="G11" s="110">
        <f t="shared" si="1"/>
        <v>-0.011446409989594173</v>
      </c>
      <c r="H11" s="107">
        <f t="shared" si="2"/>
        <v>-11</v>
      </c>
      <c r="I11" s="111">
        <f t="shared" si="3"/>
        <v>0.000989564591579705</v>
      </c>
      <c r="J11" s="108">
        <f t="shared" si="4"/>
        <v>-28</v>
      </c>
      <c r="M11" s="3"/>
      <c r="N11" s="11"/>
    </row>
    <row r="12" spans="1:10" ht="15">
      <c r="A12" s="112">
        <v>20</v>
      </c>
      <c r="B12" s="109" t="s">
        <v>19</v>
      </c>
      <c r="C12" s="107">
        <v>16926</v>
      </c>
      <c r="D12" s="107">
        <v>16951</v>
      </c>
      <c r="E12" s="107">
        <v>16964</v>
      </c>
      <c r="F12" s="110">
        <f t="shared" si="0"/>
        <v>0.02044394846351025</v>
      </c>
      <c r="G12" s="110">
        <f t="shared" si="1"/>
        <v>0.0022450667611957935</v>
      </c>
      <c r="H12" s="107">
        <f t="shared" si="2"/>
        <v>38</v>
      </c>
      <c r="I12" s="111">
        <f t="shared" si="3"/>
        <v>-0.003418495861820799</v>
      </c>
      <c r="J12" s="108">
        <f t="shared" si="4"/>
        <v>13</v>
      </c>
    </row>
    <row r="13" spans="1:10" ht="15">
      <c r="A13" s="112">
        <v>21</v>
      </c>
      <c r="B13" s="109" t="s">
        <v>20</v>
      </c>
      <c r="C13" s="107">
        <v>6899</v>
      </c>
      <c r="D13" s="107">
        <v>7064</v>
      </c>
      <c r="E13" s="107">
        <v>7144</v>
      </c>
      <c r="F13" s="110">
        <f t="shared" si="0"/>
        <v>0.008609500579068454</v>
      </c>
      <c r="G13" s="110">
        <f t="shared" si="1"/>
        <v>0.03551239310044934</v>
      </c>
      <c r="H13" s="107">
        <f t="shared" si="2"/>
        <v>245</v>
      </c>
      <c r="I13" s="111">
        <f t="shared" si="3"/>
        <v>-0.02204030226700252</v>
      </c>
      <c r="J13" s="108">
        <f t="shared" si="4"/>
        <v>80</v>
      </c>
    </row>
    <row r="14" spans="1:10" ht="15">
      <c r="A14" s="112">
        <v>22</v>
      </c>
      <c r="B14" s="109" t="s">
        <v>21</v>
      </c>
      <c r="C14" s="107">
        <v>39565</v>
      </c>
      <c r="D14" s="107">
        <v>39355</v>
      </c>
      <c r="E14" s="107">
        <v>39635</v>
      </c>
      <c r="F14" s="110">
        <f t="shared" si="0"/>
        <v>0.04776561526475058</v>
      </c>
      <c r="G14" s="110">
        <f t="shared" si="1"/>
        <v>0.0017692404903323644</v>
      </c>
      <c r="H14" s="107">
        <f t="shared" si="2"/>
        <v>70</v>
      </c>
      <c r="I14" s="111">
        <f t="shared" si="3"/>
        <v>-0.006297229219143577</v>
      </c>
      <c r="J14" s="108">
        <f t="shared" si="4"/>
        <v>280</v>
      </c>
    </row>
    <row r="15" spans="1:10" ht="15">
      <c r="A15" s="112">
        <v>23</v>
      </c>
      <c r="B15" s="109" t="s">
        <v>22</v>
      </c>
      <c r="C15" s="107">
        <v>29051</v>
      </c>
      <c r="D15" s="107">
        <v>27911</v>
      </c>
      <c r="E15" s="107">
        <v>27950</v>
      </c>
      <c r="F15" s="110">
        <f t="shared" si="0"/>
        <v>0.033683586392072126</v>
      </c>
      <c r="G15" s="110">
        <f t="shared" si="1"/>
        <v>-0.037898867508863725</v>
      </c>
      <c r="H15" s="107">
        <f t="shared" si="2"/>
        <v>-1101</v>
      </c>
      <c r="I15" s="111">
        <f t="shared" si="3"/>
        <v>0.09904641957538683</v>
      </c>
      <c r="J15" s="108">
        <f t="shared" si="4"/>
        <v>39</v>
      </c>
    </row>
    <row r="16" spans="1:14" ht="15">
      <c r="A16" s="112">
        <v>24</v>
      </c>
      <c r="B16" s="109" t="s">
        <v>23</v>
      </c>
      <c r="C16" s="107">
        <v>11520</v>
      </c>
      <c r="D16" s="107">
        <v>11045</v>
      </c>
      <c r="E16" s="107">
        <v>11047</v>
      </c>
      <c r="F16" s="110">
        <f t="shared" si="0"/>
        <v>0.01331315130136747</v>
      </c>
      <c r="G16" s="110">
        <f t="shared" si="1"/>
        <v>-0.04105902777777778</v>
      </c>
      <c r="H16" s="107">
        <f t="shared" si="2"/>
        <v>-473</v>
      </c>
      <c r="I16" s="111">
        <f t="shared" si="3"/>
        <v>0.04255127743792731</v>
      </c>
      <c r="J16" s="108">
        <f t="shared" si="4"/>
        <v>2</v>
      </c>
      <c r="M16" s="12"/>
      <c r="N16" s="12"/>
    </row>
    <row r="17" spans="1:10" ht="15">
      <c r="A17" s="112">
        <v>25</v>
      </c>
      <c r="B17" s="109" t="s">
        <v>24</v>
      </c>
      <c r="C17" s="107">
        <v>55415</v>
      </c>
      <c r="D17" s="107">
        <v>54749</v>
      </c>
      <c r="E17" s="107">
        <v>54993</v>
      </c>
      <c r="F17" s="110">
        <f t="shared" si="0"/>
        <v>0.06627411329013318</v>
      </c>
      <c r="G17" s="110">
        <f t="shared" si="1"/>
        <v>-0.007615266624560137</v>
      </c>
      <c r="H17" s="107">
        <f t="shared" si="2"/>
        <v>-422</v>
      </c>
      <c r="I17" s="111">
        <f t="shared" si="3"/>
        <v>0.03796329614969413</v>
      </c>
      <c r="J17" s="108">
        <f t="shared" si="4"/>
        <v>244</v>
      </c>
    </row>
    <row r="18" spans="1:10" ht="15">
      <c r="A18" s="112">
        <v>26</v>
      </c>
      <c r="B18" s="109" t="s">
        <v>25</v>
      </c>
      <c r="C18" s="107">
        <v>11132</v>
      </c>
      <c r="D18" s="107">
        <v>10992</v>
      </c>
      <c r="E18" s="107">
        <v>10845</v>
      </c>
      <c r="F18" s="110">
        <f t="shared" si="0"/>
        <v>0.013069713575027628</v>
      </c>
      <c r="G18" s="110">
        <f t="shared" si="1"/>
        <v>-0.025781530722242183</v>
      </c>
      <c r="H18" s="107">
        <f t="shared" si="2"/>
        <v>-287</v>
      </c>
      <c r="I18" s="111">
        <f t="shared" si="3"/>
        <v>0.025818639798488665</v>
      </c>
      <c r="J18" s="108">
        <f t="shared" si="4"/>
        <v>-147</v>
      </c>
    </row>
    <row r="19" spans="1:10" ht="15">
      <c r="A19" s="112">
        <v>27</v>
      </c>
      <c r="B19" s="109" t="s">
        <v>26</v>
      </c>
      <c r="C19" s="107">
        <v>27854</v>
      </c>
      <c r="D19" s="107">
        <v>28749</v>
      </c>
      <c r="E19" s="107">
        <v>29025</v>
      </c>
      <c r="F19" s="110">
        <f t="shared" si="0"/>
        <v>0.03497910894561336</v>
      </c>
      <c r="G19" s="110">
        <f t="shared" si="1"/>
        <v>0.042040640482515976</v>
      </c>
      <c r="H19" s="107">
        <f t="shared" si="2"/>
        <v>1171</v>
      </c>
      <c r="I19" s="111">
        <f t="shared" si="3"/>
        <v>-0.10534364879453041</v>
      </c>
      <c r="J19" s="108">
        <f t="shared" si="4"/>
        <v>276</v>
      </c>
    </row>
    <row r="20" spans="1:10" ht="15">
      <c r="A20" s="112">
        <v>28</v>
      </c>
      <c r="B20" s="109" t="s">
        <v>27</v>
      </c>
      <c r="C20" s="107">
        <v>18687</v>
      </c>
      <c r="D20" s="107">
        <v>19147</v>
      </c>
      <c r="E20" s="107">
        <v>19272</v>
      </c>
      <c r="F20" s="110">
        <f t="shared" si="0"/>
        <v>0.023225405257531806</v>
      </c>
      <c r="G20" s="110">
        <f t="shared" si="1"/>
        <v>0.03130518542302135</v>
      </c>
      <c r="H20" s="107">
        <f t="shared" si="2"/>
        <v>585</v>
      </c>
      <c r="I20" s="111">
        <f t="shared" si="3"/>
        <v>-0.05262684418855704</v>
      </c>
      <c r="J20" s="108">
        <f t="shared" si="4"/>
        <v>125</v>
      </c>
    </row>
    <row r="21" spans="1:10" ht="15">
      <c r="A21" s="112">
        <v>29</v>
      </c>
      <c r="B21" s="109" t="s">
        <v>28</v>
      </c>
      <c r="C21" s="107">
        <v>24113</v>
      </c>
      <c r="D21" s="107">
        <v>28578</v>
      </c>
      <c r="E21" s="107">
        <v>29221</v>
      </c>
      <c r="F21" s="110">
        <f t="shared" si="0"/>
        <v>0.03521531584839856</v>
      </c>
      <c r="G21" s="110">
        <f t="shared" si="1"/>
        <v>0.21183593911997678</v>
      </c>
      <c r="H21" s="107">
        <f t="shared" si="2"/>
        <v>5108</v>
      </c>
      <c r="I21" s="111">
        <f t="shared" si="3"/>
        <v>-0.4595178121626484</v>
      </c>
      <c r="J21" s="108">
        <f t="shared" si="4"/>
        <v>643</v>
      </c>
    </row>
    <row r="22" spans="1:10" ht="15">
      <c r="A22" s="112">
        <v>30</v>
      </c>
      <c r="B22" s="109" t="s">
        <v>29</v>
      </c>
      <c r="C22" s="107">
        <v>2929</v>
      </c>
      <c r="D22" s="107">
        <v>3124</v>
      </c>
      <c r="E22" s="107">
        <v>3119</v>
      </c>
      <c r="F22" s="110">
        <f t="shared" si="0"/>
        <v>0.0037588231111582455</v>
      </c>
      <c r="G22" s="110">
        <f t="shared" si="1"/>
        <v>0.06486855582109935</v>
      </c>
      <c r="H22" s="107">
        <f t="shared" si="2"/>
        <v>190</v>
      </c>
      <c r="I22" s="111">
        <f t="shared" si="3"/>
        <v>-0.017092479309103993</v>
      </c>
      <c r="J22" s="108">
        <f t="shared" si="4"/>
        <v>-5</v>
      </c>
    </row>
    <row r="23" spans="1:10" ht="15">
      <c r="A23" s="112">
        <v>31</v>
      </c>
      <c r="B23" s="109" t="s">
        <v>30</v>
      </c>
      <c r="C23" s="107">
        <v>21742</v>
      </c>
      <c r="D23" s="107">
        <v>21261</v>
      </c>
      <c r="E23" s="107">
        <v>21449</v>
      </c>
      <c r="F23" s="110">
        <f t="shared" si="0"/>
        <v>0.025848989070610198</v>
      </c>
      <c r="G23" s="110">
        <f t="shared" si="1"/>
        <v>-0.013476221138809677</v>
      </c>
      <c r="H23" s="107">
        <f t="shared" si="2"/>
        <v>-293</v>
      </c>
      <c r="I23" s="111">
        <f t="shared" si="3"/>
        <v>0.026358402302986687</v>
      </c>
      <c r="J23" s="108">
        <f t="shared" si="4"/>
        <v>188</v>
      </c>
    </row>
    <row r="24" spans="1:10" ht="15">
      <c r="A24" s="112">
        <v>32</v>
      </c>
      <c r="B24" s="109" t="s">
        <v>31</v>
      </c>
      <c r="C24" s="107">
        <v>14981</v>
      </c>
      <c r="D24" s="107">
        <v>15194</v>
      </c>
      <c r="E24" s="107">
        <v>15033</v>
      </c>
      <c r="F24" s="110">
        <f t="shared" si="0"/>
        <v>0.01811682841617246</v>
      </c>
      <c r="G24" s="110">
        <f t="shared" si="1"/>
        <v>0.003471063346906081</v>
      </c>
      <c r="H24" s="107">
        <f t="shared" si="2"/>
        <v>52</v>
      </c>
      <c r="I24" s="111">
        <f t="shared" si="3"/>
        <v>-0.004677941705649514</v>
      </c>
      <c r="J24" s="108">
        <f t="shared" si="4"/>
        <v>-161</v>
      </c>
    </row>
    <row r="25" spans="1:10" ht="15">
      <c r="A25" s="112">
        <v>33</v>
      </c>
      <c r="B25" s="109" t="s">
        <v>32</v>
      </c>
      <c r="C25" s="107">
        <v>21975</v>
      </c>
      <c r="D25" s="107">
        <v>22790</v>
      </c>
      <c r="E25" s="107">
        <v>23094</v>
      </c>
      <c r="F25" s="110">
        <f t="shared" si="0"/>
        <v>0.027831439861843065</v>
      </c>
      <c r="G25" s="110">
        <f t="shared" si="1"/>
        <v>0.05092150170648464</v>
      </c>
      <c r="H25" s="107">
        <f t="shared" si="2"/>
        <v>1119</v>
      </c>
      <c r="I25" s="111">
        <f t="shared" si="3"/>
        <v>-0.1006657070888809</v>
      </c>
      <c r="J25" s="108">
        <f t="shared" si="4"/>
        <v>304</v>
      </c>
    </row>
    <row r="26" spans="1:14" s="121" customFormat="1" ht="14.5" customHeight="1">
      <c r="A26" s="175" t="s">
        <v>89</v>
      </c>
      <c r="B26" s="175"/>
      <c r="C26" s="74">
        <f>SUM(C2:C25)</f>
        <v>840897</v>
      </c>
      <c r="D26" s="74">
        <f>SUM(D2:D25)</f>
        <v>831278</v>
      </c>
      <c r="E26" s="74">
        <f>SUM(E2:E25)</f>
        <v>829781</v>
      </c>
      <c r="F26" s="110">
        <f t="shared" si="0"/>
        <v>1</v>
      </c>
      <c r="G26" s="110">
        <f t="shared" si="1"/>
        <v>-0.013219217097932327</v>
      </c>
      <c r="H26" s="107">
        <f>E26-C26</f>
        <v>-11116</v>
      </c>
      <c r="I26" s="111">
        <f t="shared" si="3"/>
        <v>1</v>
      </c>
      <c r="J26" s="107">
        <f t="shared" si="4"/>
        <v>-1497</v>
      </c>
      <c r="M26" s="22"/>
      <c r="N26" s="22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9"/>
  <sheetViews>
    <sheetView zoomScale="80" zoomScaleNormal="80" zoomScalePageLayoutView="80" workbookViewId="0" topLeftCell="A1">
      <selection activeCell="S15" sqref="S15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5" width="12.421875" style="8" customWidth="1"/>
    <col min="6" max="6" width="19.421875" style="8" customWidth="1"/>
    <col min="7" max="7" width="18.140625" style="8" customWidth="1"/>
    <col min="8" max="8" width="30.421875" style="8" customWidth="1"/>
    <col min="9" max="9" width="27.421875" style="8" customWidth="1"/>
    <col min="10" max="10" width="22.421875" style="8" customWidth="1"/>
    <col min="11" max="11" width="30.421875" style="8" customWidth="1"/>
    <col min="12" max="16384" width="9.140625" style="8" customWidth="1"/>
  </cols>
  <sheetData>
    <row r="1" spans="1:11" ht="58">
      <c r="A1" s="103" t="s">
        <v>91</v>
      </c>
      <c r="B1" s="103" t="s">
        <v>174</v>
      </c>
      <c r="C1" s="103">
        <v>42156</v>
      </c>
      <c r="D1" s="103">
        <v>42491</v>
      </c>
      <c r="E1" s="103">
        <v>42522</v>
      </c>
      <c r="F1" s="102" t="s">
        <v>313</v>
      </c>
      <c r="G1" s="102" t="s">
        <v>300</v>
      </c>
      <c r="H1" s="102" t="s">
        <v>314</v>
      </c>
      <c r="I1" s="102" t="s">
        <v>315</v>
      </c>
      <c r="J1" s="102" t="s">
        <v>302</v>
      </c>
      <c r="K1" s="106" t="s">
        <v>316</v>
      </c>
    </row>
    <row r="2" spans="1:11" ht="15">
      <c r="A2" s="85">
        <v>1</v>
      </c>
      <c r="B2" s="99" t="s">
        <v>92</v>
      </c>
      <c r="C2" s="86">
        <v>68875</v>
      </c>
      <c r="D2" s="86">
        <v>71212</v>
      </c>
      <c r="E2" s="86">
        <v>71401</v>
      </c>
      <c r="F2" s="100">
        <f>E2/'[1]4a_İl'!E2</f>
        <v>0.241596681306634</v>
      </c>
      <c r="G2" s="110">
        <f aca="true" t="shared" si="0" ref="G2:G65">E2/$E$83</f>
        <v>0.018077877595746847</v>
      </c>
      <c r="H2" s="110">
        <f aca="true" t="shared" si="1" ref="H2:H65">(E2-C2)/C2</f>
        <v>0.03667513611615245</v>
      </c>
      <c r="I2" s="107">
        <f aca="true" t="shared" si="2" ref="I2:I65">E2-C2</f>
        <v>2526</v>
      </c>
      <c r="J2" s="111">
        <f>I2/$I$83</f>
        <v>0.014061534522013594</v>
      </c>
      <c r="K2" s="108">
        <f aca="true" t="shared" si="3" ref="K2:K65">E2-D2</f>
        <v>189</v>
      </c>
    </row>
    <row r="3" spans="1:11" ht="15">
      <c r="A3" s="85">
        <v>2</v>
      </c>
      <c r="B3" s="99" t="s">
        <v>93</v>
      </c>
      <c r="C3" s="86">
        <v>7801</v>
      </c>
      <c r="D3" s="86">
        <v>8821</v>
      </c>
      <c r="E3" s="86">
        <v>8894</v>
      </c>
      <c r="F3" s="100">
        <f>E3/'[1]4a_İl'!E3</f>
        <v>0.18386289872449507</v>
      </c>
      <c r="G3" s="110">
        <f t="shared" si="0"/>
        <v>0.0022518542224418767</v>
      </c>
      <c r="H3" s="110">
        <f t="shared" si="1"/>
        <v>0.14011024227663121</v>
      </c>
      <c r="I3" s="107">
        <f t="shared" si="2"/>
        <v>1093</v>
      </c>
      <c r="J3" s="111">
        <f aca="true" t="shared" si="4" ref="J3:J66">I3/$I$83</f>
        <v>0.006084424874331298</v>
      </c>
      <c r="K3" s="108">
        <f t="shared" si="3"/>
        <v>73</v>
      </c>
    </row>
    <row r="4" spans="1:11" ht="15">
      <c r="A4" s="85">
        <v>3</v>
      </c>
      <c r="B4" s="99" t="s">
        <v>94</v>
      </c>
      <c r="C4" s="86">
        <v>16904</v>
      </c>
      <c r="D4" s="86">
        <v>18604</v>
      </c>
      <c r="E4" s="86">
        <v>19381</v>
      </c>
      <c r="F4" s="100">
        <f>E4/'[1]4a_İl'!E4</f>
        <v>0.2219461081272975</v>
      </c>
      <c r="G4" s="110">
        <f t="shared" si="0"/>
        <v>0.004907036955829325</v>
      </c>
      <c r="H4" s="110">
        <f t="shared" si="1"/>
        <v>0.1465333648840511</v>
      </c>
      <c r="I4" s="107">
        <f t="shared" si="2"/>
        <v>2477</v>
      </c>
      <c r="J4" s="111">
        <f t="shared" si="4"/>
        <v>0.013788765245854186</v>
      </c>
      <c r="K4" s="108">
        <f t="shared" si="3"/>
        <v>777</v>
      </c>
    </row>
    <row r="5" spans="1:11" ht="15">
      <c r="A5" s="85">
        <v>4</v>
      </c>
      <c r="B5" s="99" t="s">
        <v>95</v>
      </c>
      <c r="C5" s="86">
        <v>2762</v>
      </c>
      <c r="D5" s="86">
        <v>3573</v>
      </c>
      <c r="E5" s="86">
        <v>3853</v>
      </c>
      <c r="F5" s="100">
        <f>E5/'[1]4a_İl'!E5</f>
        <v>0.17181716833890748</v>
      </c>
      <c r="G5" s="110">
        <f t="shared" si="0"/>
        <v>0.0009755334291734373</v>
      </c>
      <c r="H5" s="110">
        <f t="shared" si="1"/>
        <v>0.3950036205648081</v>
      </c>
      <c r="I5" s="107">
        <f t="shared" si="2"/>
        <v>1091</v>
      </c>
      <c r="J5" s="111">
        <f t="shared" si="4"/>
        <v>0.006073291434488056</v>
      </c>
      <c r="K5" s="108">
        <f t="shared" si="3"/>
        <v>280</v>
      </c>
    </row>
    <row r="6" spans="1:11" ht="15">
      <c r="A6" s="85">
        <v>5</v>
      </c>
      <c r="B6" s="99" t="s">
        <v>96</v>
      </c>
      <c r="C6" s="86">
        <v>10701</v>
      </c>
      <c r="D6" s="86">
        <v>10304</v>
      </c>
      <c r="E6" s="86">
        <v>12068</v>
      </c>
      <c r="F6" s="100">
        <f>E6/'[1]4a_İl'!E6</f>
        <v>0.29439890710382516</v>
      </c>
      <c r="G6" s="110">
        <f t="shared" si="0"/>
        <v>0.003055472988130039</v>
      </c>
      <c r="H6" s="110">
        <f t="shared" si="1"/>
        <v>0.12774507055415382</v>
      </c>
      <c r="I6" s="107">
        <f t="shared" si="2"/>
        <v>1367</v>
      </c>
      <c r="J6" s="111">
        <f t="shared" si="4"/>
        <v>0.007609706132855338</v>
      </c>
      <c r="K6" s="108">
        <f t="shared" si="3"/>
        <v>1764</v>
      </c>
    </row>
    <row r="7" spans="1:11" ht="15">
      <c r="A7" s="85">
        <v>6</v>
      </c>
      <c r="B7" s="99" t="s">
        <v>97</v>
      </c>
      <c r="C7" s="86">
        <v>356420</v>
      </c>
      <c r="D7" s="86">
        <v>420096</v>
      </c>
      <c r="E7" s="86">
        <v>414240</v>
      </c>
      <c r="F7" s="100">
        <f>E7/'[1]4a_İl'!E7</f>
        <v>0.31764654460463265</v>
      </c>
      <c r="G7" s="110">
        <f t="shared" si="0"/>
        <v>0.1048806041268634</v>
      </c>
      <c r="H7" s="110">
        <f t="shared" si="1"/>
        <v>0.16222434206834632</v>
      </c>
      <c r="I7" s="107">
        <f t="shared" si="2"/>
        <v>57820</v>
      </c>
      <c r="J7" s="111">
        <f t="shared" si="4"/>
        <v>0.32186774586810213</v>
      </c>
      <c r="K7" s="108">
        <f t="shared" si="3"/>
        <v>-5856</v>
      </c>
    </row>
    <row r="8" spans="1:11" ht="15">
      <c r="A8" s="85">
        <v>7</v>
      </c>
      <c r="B8" s="99" t="s">
        <v>98</v>
      </c>
      <c r="C8" s="86">
        <v>177120</v>
      </c>
      <c r="D8" s="86">
        <v>152356</v>
      </c>
      <c r="E8" s="86">
        <v>155313</v>
      </c>
      <c r="F8" s="100">
        <f>E8/'[1]4a_İl'!E8</f>
        <v>0.3092418335530167</v>
      </c>
      <c r="G8" s="110">
        <f t="shared" si="0"/>
        <v>0.03932339047111707</v>
      </c>
      <c r="H8" s="110">
        <f t="shared" si="1"/>
        <v>-0.123119918699187</v>
      </c>
      <c r="I8" s="107">
        <f t="shared" si="2"/>
        <v>-21807</v>
      </c>
      <c r="J8" s="111">
        <f t="shared" si="4"/>
        <v>-0.12139346133078006</v>
      </c>
      <c r="K8" s="108">
        <f t="shared" si="3"/>
        <v>2957</v>
      </c>
    </row>
    <row r="9" spans="1:11" ht="15">
      <c r="A9" s="85">
        <v>8</v>
      </c>
      <c r="B9" s="99" t="s">
        <v>99</v>
      </c>
      <c r="C9" s="86">
        <v>4956</v>
      </c>
      <c r="D9" s="86">
        <v>5287</v>
      </c>
      <c r="E9" s="86">
        <v>5221</v>
      </c>
      <c r="F9" s="100">
        <f>E9/'[1]4a_İl'!E9</f>
        <v>0.2140017215231381</v>
      </c>
      <c r="G9" s="110">
        <f t="shared" si="0"/>
        <v>0.0013218946363131368</v>
      </c>
      <c r="H9" s="110">
        <f t="shared" si="1"/>
        <v>0.053470540758676355</v>
      </c>
      <c r="I9" s="107">
        <f t="shared" si="2"/>
        <v>265</v>
      </c>
      <c r="J9" s="111">
        <f t="shared" si="4"/>
        <v>0.0014751807792294546</v>
      </c>
      <c r="K9" s="108">
        <f t="shared" si="3"/>
        <v>-66</v>
      </c>
    </row>
    <row r="10" spans="1:11" ht="15">
      <c r="A10" s="85">
        <v>9</v>
      </c>
      <c r="B10" s="99" t="s">
        <v>100</v>
      </c>
      <c r="C10" s="86">
        <v>44741</v>
      </c>
      <c r="D10" s="86">
        <v>45230</v>
      </c>
      <c r="E10" s="86">
        <v>46284</v>
      </c>
      <c r="F10" s="100">
        <f>E10/'[1]4a_İl'!E10</f>
        <v>0.2976845896578338</v>
      </c>
      <c r="G10" s="110">
        <f t="shared" si="0"/>
        <v>0.011718554174893167</v>
      </c>
      <c r="H10" s="110">
        <f t="shared" si="1"/>
        <v>0.03448738293735053</v>
      </c>
      <c r="I10" s="107">
        <f t="shared" si="2"/>
        <v>1543</v>
      </c>
      <c r="J10" s="111">
        <f t="shared" si="4"/>
        <v>0.00858944883906056</v>
      </c>
      <c r="K10" s="108">
        <f t="shared" si="3"/>
        <v>1054</v>
      </c>
    </row>
    <row r="11" spans="1:11" ht="15">
      <c r="A11" s="85">
        <v>10</v>
      </c>
      <c r="B11" s="99" t="s">
        <v>101</v>
      </c>
      <c r="C11" s="86">
        <v>45360</v>
      </c>
      <c r="D11" s="86">
        <v>44363</v>
      </c>
      <c r="E11" s="86">
        <v>45654</v>
      </c>
      <c r="F11" s="100">
        <f>E11/'[1]4a_İl'!E11</f>
        <v>0.2801460436290001</v>
      </c>
      <c r="G11" s="110">
        <f t="shared" si="0"/>
        <v>0.011559045724236727</v>
      </c>
      <c r="H11" s="110">
        <f t="shared" si="1"/>
        <v>0.006481481481481481</v>
      </c>
      <c r="I11" s="107">
        <f t="shared" si="2"/>
        <v>294</v>
      </c>
      <c r="J11" s="111">
        <f t="shared" si="4"/>
        <v>0.0016366156569564516</v>
      </c>
      <c r="K11" s="108">
        <f t="shared" si="3"/>
        <v>1291</v>
      </c>
    </row>
    <row r="12" spans="1:11" ht="15">
      <c r="A12" s="85">
        <v>11</v>
      </c>
      <c r="B12" s="99" t="s">
        <v>102</v>
      </c>
      <c r="C12" s="86">
        <v>11461</v>
      </c>
      <c r="D12" s="86">
        <v>11184</v>
      </c>
      <c r="E12" s="86">
        <v>11664</v>
      </c>
      <c r="F12" s="100">
        <f>E12/'[1]4a_İl'!E12</f>
        <v>0.27377068419199624</v>
      </c>
      <c r="G12" s="110">
        <f t="shared" si="0"/>
        <v>0.0029531850292963853</v>
      </c>
      <c r="H12" s="110">
        <f t="shared" si="1"/>
        <v>0.017712241514702035</v>
      </c>
      <c r="I12" s="107">
        <f t="shared" si="2"/>
        <v>203</v>
      </c>
      <c r="J12" s="111">
        <f t="shared" si="4"/>
        <v>0.0011300441440889783</v>
      </c>
      <c r="K12" s="108">
        <f t="shared" si="3"/>
        <v>480</v>
      </c>
    </row>
    <row r="13" spans="1:11" ht="15">
      <c r="A13" s="85">
        <v>12</v>
      </c>
      <c r="B13" s="99" t="s">
        <v>103</v>
      </c>
      <c r="C13" s="86">
        <v>4199</v>
      </c>
      <c r="D13" s="86">
        <v>4896</v>
      </c>
      <c r="E13" s="86">
        <v>4823</v>
      </c>
      <c r="F13" s="100">
        <f>E13/'[1]4a_İl'!E13</f>
        <v>0.1734517729986334</v>
      </c>
      <c r="G13" s="110">
        <f t="shared" si="0"/>
        <v>0.0012211258055809728</v>
      </c>
      <c r="H13" s="110">
        <f t="shared" si="1"/>
        <v>0.14860681114551083</v>
      </c>
      <c r="I13" s="107">
        <f t="shared" si="2"/>
        <v>624</v>
      </c>
      <c r="J13" s="111">
        <f t="shared" si="4"/>
        <v>0.003473633231091244</v>
      </c>
      <c r="K13" s="108">
        <f t="shared" si="3"/>
        <v>-73</v>
      </c>
    </row>
    <row r="14" spans="1:11" ht="15">
      <c r="A14" s="85">
        <v>13</v>
      </c>
      <c r="B14" s="99" t="s">
        <v>104</v>
      </c>
      <c r="C14" s="86">
        <v>2399</v>
      </c>
      <c r="D14" s="86">
        <v>3540</v>
      </c>
      <c r="E14" s="86">
        <v>3618</v>
      </c>
      <c r="F14" s="100">
        <f>E14/'[1]4a_İl'!E14</f>
        <v>0.17047542760212978</v>
      </c>
      <c r="G14" s="110">
        <f t="shared" si="0"/>
        <v>0.0009160342451984159</v>
      </c>
      <c r="H14" s="110">
        <f t="shared" si="1"/>
        <v>0.5081283868278449</v>
      </c>
      <c r="I14" s="107">
        <f t="shared" si="2"/>
        <v>1219</v>
      </c>
      <c r="J14" s="111">
        <f t="shared" si="4"/>
        <v>0.006785831584455491</v>
      </c>
      <c r="K14" s="108">
        <f t="shared" si="3"/>
        <v>78</v>
      </c>
    </row>
    <row r="15" spans="1:11" ht="15">
      <c r="A15" s="85">
        <v>14</v>
      </c>
      <c r="B15" s="99" t="s">
        <v>105</v>
      </c>
      <c r="C15" s="86">
        <v>17470</v>
      </c>
      <c r="D15" s="86">
        <v>17126</v>
      </c>
      <c r="E15" s="86">
        <v>17631</v>
      </c>
      <c r="F15" s="100">
        <f>E15/'[1]4a_İl'!E15</f>
        <v>0.3182720774063109</v>
      </c>
      <c r="G15" s="110">
        <f t="shared" si="0"/>
        <v>0.004463957926228101</v>
      </c>
      <c r="H15" s="110">
        <f t="shared" si="1"/>
        <v>0.009215798511734402</v>
      </c>
      <c r="I15" s="107">
        <f t="shared" si="2"/>
        <v>161</v>
      </c>
      <c r="J15" s="111">
        <f t="shared" si="4"/>
        <v>0.000896241907380914</v>
      </c>
      <c r="K15" s="108">
        <f t="shared" si="3"/>
        <v>505</v>
      </c>
    </row>
    <row r="16" spans="1:11" ht="15">
      <c r="A16" s="85">
        <v>15</v>
      </c>
      <c r="B16" s="99" t="s">
        <v>106</v>
      </c>
      <c r="C16" s="86">
        <v>8936</v>
      </c>
      <c r="D16" s="86">
        <v>9251</v>
      </c>
      <c r="E16" s="86">
        <v>9378</v>
      </c>
      <c r="F16" s="100">
        <f>E16/'[1]4a_İl'!E16</f>
        <v>0.2521171062182434</v>
      </c>
      <c r="G16" s="110">
        <f t="shared" si="0"/>
        <v>0.0023743972226287296</v>
      </c>
      <c r="H16" s="110">
        <f t="shared" si="1"/>
        <v>0.04946284691136974</v>
      </c>
      <c r="I16" s="107">
        <f t="shared" si="2"/>
        <v>442</v>
      </c>
      <c r="J16" s="111">
        <f t="shared" si="4"/>
        <v>0.002460490205356298</v>
      </c>
      <c r="K16" s="108">
        <f t="shared" si="3"/>
        <v>127</v>
      </c>
    </row>
    <row r="17" spans="1:11" ht="15">
      <c r="A17" s="85">
        <v>16</v>
      </c>
      <c r="B17" s="99" t="s">
        <v>107</v>
      </c>
      <c r="C17" s="86">
        <v>191995</v>
      </c>
      <c r="D17" s="86">
        <v>195689</v>
      </c>
      <c r="E17" s="86">
        <v>198892</v>
      </c>
      <c r="F17" s="100">
        <f>E17/'[1]4a_İl'!E17</f>
        <v>0.3030171914706904</v>
      </c>
      <c r="G17" s="110">
        <f t="shared" si="0"/>
        <v>0.05035707106025521</v>
      </c>
      <c r="H17" s="110">
        <f t="shared" si="1"/>
        <v>0.03592281048985651</v>
      </c>
      <c r="I17" s="107">
        <f t="shared" si="2"/>
        <v>6897</v>
      </c>
      <c r="J17" s="111">
        <f t="shared" si="4"/>
        <v>0.038393667299417164</v>
      </c>
      <c r="K17" s="108">
        <f t="shared" si="3"/>
        <v>3203</v>
      </c>
    </row>
    <row r="18" spans="1:11" ht="15">
      <c r="A18" s="85">
        <v>17</v>
      </c>
      <c r="B18" s="99" t="s">
        <v>108</v>
      </c>
      <c r="C18" s="86">
        <v>21983</v>
      </c>
      <c r="D18" s="86">
        <v>21672</v>
      </c>
      <c r="E18" s="86">
        <v>23635</v>
      </c>
      <c r="F18" s="100">
        <f>E18/'[1]4a_İl'!E18</f>
        <v>0.2995222344726204</v>
      </c>
      <c r="G18" s="110">
        <f t="shared" si="0"/>
        <v>0.005984098779785671</v>
      </c>
      <c r="H18" s="110">
        <f t="shared" si="1"/>
        <v>0.0751489787563117</v>
      </c>
      <c r="I18" s="107">
        <f t="shared" si="2"/>
        <v>1652</v>
      </c>
      <c r="J18" s="111">
        <f t="shared" si="4"/>
        <v>0.009196221310517203</v>
      </c>
      <c r="K18" s="108">
        <f t="shared" si="3"/>
        <v>1963</v>
      </c>
    </row>
    <row r="19" spans="1:11" ht="15">
      <c r="A19" s="85">
        <v>18</v>
      </c>
      <c r="B19" s="99" t="s">
        <v>109</v>
      </c>
      <c r="C19" s="86">
        <v>5691</v>
      </c>
      <c r="D19" s="86">
        <v>6844</v>
      </c>
      <c r="E19" s="86">
        <v>6974</v>
      </c>
      <c r="F19" s="100">
        <f>E19/'[1]4a_İl'!E19</f>
        <v>0.2683442995113317</v>
      </c>
      <c r="G19" s="110">
        <f t="shared" si="0"/>
        <v>0.0017657332299651056</v>
      </c>
      <c r="H19" s="110">
        <f t="shared" si="1"/>
        <v>0.22544368300825865</v>
      </c>
      <c r="I19" s="107">
        <f t="shared" si="2"/>
        <v>1283</v>
      </c>
      <c r="J19" s="111">
        <f t="shared" si="4"/>
        <v>0.007142101659439209</v>
      </c>
      <c r="K19" s="108">
        <f t="shared" si="3"/>
        <v>130</v>
      </c>
    </row>
    <row r="20" spans="1:11" ht="15">
      <c r="A20" s="85">
        <v>19</v>
      </c>
      <c r="B20" s="99" t="s">
        <v>110</v>
      </c>
      <c r="C20" s="86">
        <v>12461</v>
      </c>
      <c r="D20" s="86">
        <v>14354</v>
      </c>
      <c r="E20" s="86">
        <v>14253</v>
      </c>
      <c r="F20" s="100">
        <f>E20/'[1]4a_İl'!E20</f>
        <v>0.2393852872018811</v>
      </c>
      <c r="G20" s="110">
        <f t="shared" si="0"/>
        <v>0.003608688805089282</v>
      </c>
      <c r="H20" s="110">
        <f t="shared" si="1"/>
        <v>0.14380868309124467</v>
      </c>
      <c r="I20" s="107">
        <f t="shared" si="2"/>
        <v>1792</v>
      </c>
      <c r="J20" s="111">
        <f t="shared" si="4"/>
        <v>0.009975562099544085</v>
      </c>
      <c r="K20" s="108">
        <f t="shared" si="3"/>
        <v>-101</v>
      </c>
    </row>
    <row r="21" spans="1:11" ht="15">
      <c r="A21" s="85">
        <v>20</v>
      </c>
      <c r="B21" s="99" t="s">
        <v>111</v>
      </c>
      <c r="C21" s="86">
        <v>61733</v>
      </c>
      <c r="D21" s="86">
        <v>61373</v>
      </c>
      <c r="E21" s="86">
        <v>61714</v>
      </c>
      <c r="F21" s="100">
        <f>E21/'[1]4a_İl'!E21</f>
        <v>0.32820660093387366</v>
      </c>
      <c r="G21" s="110">
        <f t="shared" si="0"/>
        <v>0.015625245275891386</v>
      </c>
      <c r="H21" s="110">
        <f t="shared" si="1"/>
        <v>-0.00030777703983282846</v>
      </c>
      <c r="I21" s="107">
        <f t="shared" si="2"/>
        <v>-19</v>
      </c>
      <c r="J21" s="111">
        <f t="shared" si="4"/>
        <v>-0.00010576767851079108</v>
      </c>
      <c r="K21" s="108">
        <f t="shared" si="3"/>
        <v>341</v>
      </c>
    </row>
    <row r="22" spans="1:11" ht="15">
      <c r="A22" s="85">
        <v>21</v>
      </c>
      <c r="B22" s="99" t="s">
        <v>112</v>
      </c>
      <c r="C22" s="86">
        <v>22360</v>
      </c>
      <c r="D22" s="86">
        <v>23952</v>
      </c>
      <c r="E22" s="86">
        <v>24561</v>
      </c>
      <c r="F22" s="100">
        <f>E22/'[1]4a_İl'!E22</f>
        <v>0.19476781069593352</v>
      </c>
      <c r="G22" s="110">
        <f t="shared" si="0"/>
        <v>0.0062185508834489475</v>
      </c>
      <c r="H22" s="110">
        <f t="shared" si="1"/>
        <v>0.09843470483005366</v>
      </c>
      <c r="I22" s="107">
        <f t="shared" si="2"/>
        <v>2201</v>
      </c>
      <c r="J22" s="111">
        <f t="shared" si="4"/>
        <v>0.012252350547486903</v>
      </c>
      <c r="K22" s="108">
        <f t="shared" si="3"/>
        <v>609</v>
      </c>
    </row>
    <row r="23" spans="1:11" ht="15">
      <c r="A23" s="85">
        <v>22</v>
      </c>
      <c r="B23" s="99" t="s">
        <v>113</v>
      </c>
      <c r="C23" s="86">
        <v>21327</v>
      </c>
      <c r="D23" s="86">
        <v>20619</v>
      </c>
      <c r="E23" s="86">
        <v>21900</v>
      </c>
      <c r="F23" s="100">
        <f>E23/'[1]4a_İl'!E23</f>
        <v>0.373159760087241</v>
      </c>
      <c r="G23" s="110">
        <f t="shared" si="0"/>
        <v>0.005544817570438172</v>
      </c>
      <c r="H23" s="110">
        <f t="shared" si="1"/>
        <v>0.02686735124490083</v>
      </c>
      <c r="I23" s="107">
        <f t="shared" si="2"/>
        <v>573</v>
      </c>
      <c r="J23" s="111">
        <f t="shared" si="4"/>
        <v>0.003189730515088594</v>
      </c>
      <c r="K23" s="108">
        <f t="shared" si="3"/>
        <v>1281</v>
      </c>
    </row>
    <row r="24" spans="1:11" ht="15">
      <c r="A24" s="85">
        <v>23</v>
      </c>
      <c r="B24" s="99" t="s">
        <v>114</v>
      </c>
      <c r="C24" s="86">
        <v>10437</v>
      </c>
      <c r="D24" s="86">
        <v>11971</v>
      </c>
      <c r="E24" s="86">
        <v>12006</v>
      </c>
      <c r="F24" s="100">
        <f>E24/'[1]4a_İl'!E24</f>
        <v>0.19623418652544866</v>
      </c>
      <c r="G24" s="110">
        <f t="shared" si="0"/>
        <v>0.00303977533108131</v>
      </c>
      <c r="H24" s="110">
        <f t="shared" si="1"/>
        <v>0.15033055475711413</v>
      </c>
      <c r="I24" s="107">
        <f t="shared" si="2"/>
        <v>1569</v>
      </c>
      <c r="J24" s="111">
        <f t="shared" si="4"/>
        <v>0.008734183557022695</v>
      </c>
      <c r="K24" s="108">
        <f t="shared" si="3"/>
        <v>35</v>
      </c>
    </row>
    <row r="25" spans="1:11" ht="15">
      <c r="A25" s="85">
        <v>24</v>
      </c>
      <c r="B25" s="99" t="s">
        <v>115</v>
      </c>
      <c r="C25" s="86">
        <v>5536</v>
      </c>
      <c r="D25" s="86">
        <v>5988</v>
      </c>
      <c r="E25" s="86">
        <v>6435</v>
      </c>
      <c r="F25" s="100">
        <f>E25/'[1]4a_İl'!E25</f>
        <v>0.2388375459302973</v>
      </c>
      <c r="G25" s="110">
        <f t="shared" si="0"/>
        <v>0.0016292648888479287</v>
      </c>
      <c r="H25" s="110">
        <f t="shared" si="1"/>
        <v>0.1623916184971098</v>
      </c>
      <c r="I25" s="107">
        <f t="shared" si="2"/>
        <v>899</v>
      </c>
      <c r="J25" s="111">
        <f t="shared" si="4"/>
        <v>0.005004481209536904</v>
      </c>
      <c r="K25" s="108">
        <f t="shared" si="3"/>
        <v>447</v>
      </c>
    </row>
    <row r="26" spans="1:11" ht="15">
      <c r="A26" s="85">
        <v>25</v>
      </c>
      <c r="B26" s="99" t="s">
        <v>116</v>
      </c>
      <c r="C26" s="86">
        <v>13670</v>
      </c>
      <c r="D26" s="86">
        <v>13913</v>
      </c>
      <c r="E26" s="86">
        <v>15895</v>
      </c>
      <c r="F26" s="100">
        <f>E26/'[1]4a_İl'!E26</f>
        <v>0.19721822422949029</v>
      </c>
      <c r="G26" s="110">
        <f t="shared" si="0"/>
        <v>0.004024423528863687</v>
      </c>
      <c r="H26" s="110">
        <f t="shared" si="1"/>
        <v>0.16276517922457936</v>
      </c>
      <c r="I26" s="107">
        <f t="shared" si="2"/>
        <v>2225</v>
      </c>
      <c r="J26" s="111">
        <f t="shared" si="4"/>
        <v>0.012385951825605798</v>
      </c>
      <c r="K26" s="108">
        <f t="shared" si="3"/>
        <v>1982</v>
      </c>
    </row>
    <row r="27" spans="1:11" ht="15">
      <c r="A27" s="85">
        <v>26</v>
      </c>
      <c r="B27" s="99" t="s">
        <v>117</v>
      </c>
      <c r="C27" s="86">
        <v>48627</v>
      </c>
      <c r="D27" s="86">
        <v>50358</v>
      </c>
      <c r="E27" s="86">
        <v>50314</v>
      </c>
      <c r="F27" s="100">
        <f>E27/'[1]4a_İl'!E27</f>
        <v>0.2950656235705321</v>
      </c>
      <c r="G27" s="110">
        <f t="shared" si="0"/>
        <v>0.012738901883060557</v>
      </c>
      <c r="H27" s="110">
        <f t="shared" si="1"/>
        <v>0.0346926604561252</v>
      </c>
      <c r="I27" s="107">
        <f t="shared" si="2"/>
        <v>1687</v>
      </c>
      <c r="J27" s="111">
        <f t="shared" si="4"/>
        <v>0.009391056507773924</v>
      </c>
      <c r="K27" s="108">
        <f t="shared" si="3"/>
        <v>-44</v>
      </c>
    </row>
    <row r="28" spans="1:11" ht="15">
      <c r="A28" s="85">
        <v>27</v>
      </c>
      <c r="B28" s="99" t="s">
        <v>118</v>
      </c>
      <c r="C28" s="86">
        <v>42394</v>
      </c>
      <c r="D28" s="86">
        <v>44156</v>
      </c>
      <c r="E28" s="86">
        <v>43684</v>
      </c>
      <c r="F28" s="100">
        <f>E28/'[1]4a_İl'!E28</f>
        <v>0.1622324227164015</v>
      </c>
      <c r="G28" s="110">
        <f t="shared" si="0"/>
        <v>0.011060265330914205</v>
      </c>
      <c r="H28" s="110">
        <f t="shared" si="1"/>
        <v>0.03042883426900033</v>
      </c>
      <c r="I28" s="107">
        <f t="shared" si="2"/>
        <v>1290</v>
      </c>
      <c r="J28" s="111">
        <f t="shared" si="4"/>
        <v>0.007181068698890553</v>
      </c>
      <c r="K28" s="108">
        <f t="shared" si="3"/>
        <v>-472</v>
      </c>
    </row>
    <row r="29" spans="1:11" ht="15">
      <c r="A29" s="85">
        <v>28</v>
      </c>
      <c r="B29" s="99" t="s">
        <v>119</v>
      </c>
      <c r="C29" s="86">
        <v>13513</v>
      </c>
      <c r="D29" s="86">
        <v>15346</v>
      </c>
      <c r="E29" s="86">
        <v>15708</v>
      </c>
      <c r="F29" s="100">
        <f>E29/'[1]4a_İl'!E29</f>
        <v>0.31075413468386487</v>
      </c>
      <c r="G29" s="110">
        <f t="shared" si="0"/>
        <v>0.003977077369700585</v>
      </c>
      <c r="H29" s="110">
        <f t="shared" si="1"/>
        <v>0.16243617257455784</v>
      </c>
      <c r="I29" s="107">
        <f t="shared" si="2"/>
        <v>2195</v>
      </c>
      <c r="J29" s="111">
        <f t="shared" si="4"/>
        <v>0.01221895022795718</v>
      </c>
      <c r="K29" s="108">
        <f t="shared" si="3"/>
        <v>362</v>
      </c>
    </row>
    <row r="30" spans="1:11" ht="15">
      <c r="A30" s="85">
        <v>29</v>
      </c>
      <c r="B30" s="99" t="s">
        <v>120</v>
      </c>
      <c r="C30" s="86">
        <v>2903</v>
      </c>
      <c r="D30" s="86">
        <v>3386</v>
      </c>
      <c r="E30" s="86">
        <v>3437</v>
      </c>
      <c r="F30" s="100">
        <f>E30/'[1]4a_İl'!E30</f>
        <v>0.22447913264972896</v>
      </c>
      <c r="G30" s="110">
        <f t="shared" si="0"/>
        <v>0.0008702072141368036</v>
      </c>
      <c r="H30" s="110">
        <f t="shared" si="1"/>
        <v>0.18394764037202893</v>
      </c>
      <c r="I30" s="107">
        <f t="shared" si="2"/>
        <v>534</v>
      </c>
      <c r="J30" s="111">
        <f t="shared" si="4"/>
        <v>0.0029726284381453917</v>
      </c>
      <c r="K30" s="108">
        <f t="shared" si="3"/>
        <v>51</v>
      </c>
    </row>
    <row r="31" spans="1:11" ht="15">
      <c r="A31" s="85">
        <v>30</v>
      </c>
      <c r="B31" s="99" t="s">
        <v>121</v>
      </c>
      <c r="C31" s="86">
        <v>3112</v>
      </c>
      <c r="D31" s="86">
        <v>3064</v>
      </c>
      <c r="E31" s="86">
        <v>3188</v>
      </c>
      <c r="F31" s="100">
        <f>E31/'[1]4a_İl'!E31</f>
        <v>0.29382488479262675</v>
      </c>
      <c r="G31" s="110">
        <f t="shared" si="0"/>
        <v>0.0008071633979249723</v>
      </c>
      <c r="H31" s="110">
        <f t="shared" si="1"/>
        <v>0.02442159383033419</v>
      </c>
      <c r="I31" s="107">
        <f t="shared" si="2"/>
        <v>76</v>
      </c>
      <c r="J31" s="111">
        <f t="shared" si="4"/>
        <v>0.00042307071404316433</v>
      </c>
      <c r="K31" s="108">
        <f t="shared" si="3"/>
        <v>124</v>
      </c>
    </row>
    <row r="32" spans="1:11" ht="15">
      <c r="A32" s="85">
        <v>31</v>
      </c>
      <c r="B32" s="99" t="s">
        <v>122</v>
      </c>
      <c r="C32" s="86">
        <v>31166</v>
      </c>
      <c r="D32" s="86">
        <v>33304</v>
      </c>
      <c r="E32" s="86">
        <v>34817</v>
      </c>
      <c r="F32" s="100">
        <f>E32/'[1]4a_İl'!E32</f>
        <v>0.21960049701350387</v>
      </c>
      <c r="G32" s="110">
        <f t="shared" si="0"/>
        <v>0.008815247184929034</v>
      </c>
      <c r="H32" s="110">
        <f t="shared" si="1"/>
        <v>0.11714689084258487</v>
      </c>
      <c r="I32" s="107">
        <f t="shared" si="2"/>
        <v>3651</v>
      </c>
      <c r="J32" s="111">
        <f t="shared" si="4"/>
        <v>0.02032409443383675</v>
      </c>
      <c r="K32" s="108">
        <f t="shared" si="3"/>
        <v>1513</v>
      </c>
    </row>
    <row r="33" spans="1:11" ht="15">
      <c r="A33" s="85">
        <v>32</v>
      </c>
      <c r="B33" s="99" t="s">
        <v>123</v>
      </c>
      <c r="C33" s="86">
        <v>17569</v>
      </c>
      <c r="D33" s="86">
        <v>16026</v>
      </c>
      <c r="E33" s="86">
        <v>17523</v>
      </c>
      <c r="F33" s="100">
        <f>E33/'[1]4a_İl'!E33</f>
        <v>0.2892586539890061</v>
      </c>
      <c r="G33" s="110">
        <f t="shared" si="0"/>
        <v>0.004436613620401283</v>
      </c>
      <c r="H33" s="110">
        <f t="shared" si="1"/>
        <v>-0.002618248050543571</v>
      </c>
      <c r="I33" s="107">
        <f t="shared" si="2"/>
        <v>-46</v>
      </c>
      <c r="J33" s="111">
        <f t="shared" si="4"/>
        <v>-0.0002560691163945468</v>
      </c>
      <c r="K33" s="108">
        <f t="shared" si="3"/>
        <v>1497</v>
      </c>
    </row>
    <row r="34" spans="1:11" ht="15">
      <c r="A34" s="85">
        <v>33</v>
      </c>
      <c r="B34" s="99" t="s">
        <v>124</v>
      </c>
      <c r="C34" s="86">
        <v>54086</v>
      </c>
      <c r="D34" s="86">
        <v>57042</v>
      </c>
      <c r="E34" s="86">
        <v>57477</v>
      </c>
      <c r="F34" s="100">
        <f>E34/'[1]4a_İl'!E34</f>
        <v>0.24255480767201906</v>
      </c>
      <c r="G34" s="110">
        <f t="shared" si="0"/>
        <v>0.014552487648222595</v>
      </c>
      <c r="H34" s="110">
        <f t="shared" si="1"/>
        <v>0.06269644640017749</v>
      </c>
      <c r="I34" s="107">
        <f t="shared" si="2"/>
        <v>3391</v>
      </c>
      <c r="J34" s="111">
        <f t="shared" si="4"/>
        <v>0.018876747254215398</v>
      </c>
      <c r="K34" s="108">
        <f t="shared" si="3"/>
        <v>435</v>
      </c>
    </row>
    <row r="35" spans="1:11" ht="15">
      <c r="A35" s="85">
        <v>34</v>
      </c>
      <c r="B35" s="99" t="s">
        <v>125</v>
      </c>
      <c r="C35" s="86">
        <v>1245892</v>
      </c>
      <c r="D35" s="86">
        <v>1269962</v>
      </c>
      <c r="E35" s="86">
        <v>1283948</v>
      </c>
      <c r="F35" s="100">
        <f>E35/'[1]4a_İl'!E35</f>
        <v>0.3132203108666723</v>
      </c>
      <c r="G35" s="110">
        <f t="shared" si="0"/>
        <v>0.3250802479419612</v>
      </c>
      <c r="H35" s="110">
        <f t="shared" si="1"/>
        <v>0.030545183691684352</v>
      </c>
      <c r="I35" s="107">
        <f t="shared" si="2"/>
        <v>38056</v>
      </c>
      <c r="J35" s="111">
        <f t="shared" si="4"/>
        <v>0.21184709333719293</v>
      </c>
      <c r="K35" s="108">
        <f t="shared" si="3"/>
        <v>13986</v>
      </c>
    </row>
    <row r="36" spans="1:11" ht="15">
      <c r="A36" s="85">
        <v>35</v>
      </c>
      <c r="B36" s="99" t="s">
        <v>126</v>
      </c>
      <c r="C36" s="86">
        <v>270154</v>
      </c>
      <c r="D36" s="86">
        <v>269498</v>
      </c>
      <c r="E36" s="86">
        <v>272469</v>
      </c>
      <c r="F36" s="100">
        <f>E36/'[1]4a_İl'!E36</f>
        <v>0.3155830031399738</v>
      </c>
      <c r="G36" s="110">
        <f t="shared" si="0"/>
        <v>0.06898588578080905</v>
      </c>
      <c r="H36" s="110">
        <f t="shared" si="1"/>
        <v>0.00856918646401682</v>
      </c>
      <c r="I36" s="107">
        <f t="shared" si="2"/>
        <v>2315</v>
      </c>
      <c r="J36" s="111">
        <f t="shared" si="4"/>
        <v>0.01288695661855165</v>
      </c>
      <c r="K36" s="108">
        <f t="shared" si="3"/>
        <v>2971</v>
      </c>
    </row>
    <row r="37" spans="1:11" ht="15">
      <c r="A37" s="85">
        <v>36</v>
      </c>
      <c r="B37" s="99" t="s">
        <v>127</v>
      </c>
      <c r="C37" s="86">
        <v>3978</v>
      </c>
      <c r="D37" s="86">
        <v>4266</v>
      </c>
      <c r="E37" s="86">
        <v>4619</v>
      </c>
      <c r="F37" s="100">
        <f>E37/'[1]4a_İl'!E37</f>
        <v>0.2021975135703029</v>
      </c>
      <c r="G37" s="110">
        <f t="shared" si="0"/>
        <v>0.001169475450130316</v>
      </c>
      <c r="H37" s="110">
        <f t="shared" si="1"/>
        <v>0.1611362493715435</v>
      </c>
      <c r="I37" s="107">
        <f t="shared" si="2"/>
        <v>641</v>
      </c>
      <c r="J37" s="111">
        <f t="shared" si="4"/>
        <v>0.003568267469758794</v>
      </c>
      <c r="K37" s="108">
        <f t="shared" si="3"/>
        <v>353</v>
      </c>
    </row>
    <row r="38" spans="1:11" ht="15">
      <c r="A38" s="85">
        <v>37</v>
      </c>
      <c r="B38" s="99" t="s">
        <v>128</v>
      </c>
      <c r="C38" s="86">
        <v>11024</v>
      </c>
      <c r="D38" s="86">
        <v>11407</v>
      </c>
      <c r="E38" s="86">
        <v>12430</v>
      </c>
      <c r="F38" s="100">
        <f>E38/'[1]4a_İl'!E38</f>
        <v>0.2687916270218839</v>
      </c>
      <c r="G38" s="110">
        <f t="shared" si="0"/>
        <v>0.003147127050253264</v>
      </c>
      <c r="H38" s="110">
        <f t="shared" si="1"/>
        <v>0.1275399129172714</v>
      </c>
      <c r="I38" s="107">
        <f t="shared" si="2"/>
        <v>1406</v>
      </c>
      <c r="J38" s="111">
        <f t="shared" si="4"/>
        <v>0.00782680820979854</v>
      </c>
      <c r="K38" s="108">
        <f t="shared" si="3"/>
        <v>1023</v>
      </c>
    </row>
    <row r="39" spans="1:11" ht="15">
      <c r="A39" s="85">
        <v>38</v>
      </c>
      <c r="B39" s="99" t="s">
        <v>129</v>
      </c>
      <c r="C39" s="86">
        <v>43808</v>
      </c>
      <c r="D39" s="86">
        <v>43102</v>
      </c>
      <c r="E39" s="86">
        <v>44614</v>
      </c>
      <c r="F39" s="100">
        <f>E39/'[1]4a_İl'!E39</f>
        <v>0.20298928498305163</v>
      </c>
      <c r="G39" s="110">
        <f t="shared" si="0"/>
        <v>0.011295730186645142</v>
      </c>
      <c r="H39" s="110">
        <f t="shared" si="1"/>
        <v>0.01839846603360117</v>
      </c>
      <c r="I39" s="107">
        <f t="shared" si="2"/>
        <v>806</v>
      </c>
      <c r="J39" s="111">
        <f t="shared" si="4"/>
        <v>0.00448677625682619</v>
      </c>
      <c r="K39" s="108">
        <f t="shared" si="3"/>
        <v>1512</v>
      </c>
    </row>
    <row r="40" spans="1:11" ht="15">
      <c r="A40" s="85">
        <v>39</v>
      </c>
      <c r="B40" s="99" t="s">
        <v>130</v>
      </c>
      <c r="C40" s="86">
        <v>20245</v>
      </c>
      <c r="D40" s="86">
        <v>20624</v>
      </c>
      <c r="E40" s="86">
        <v>21265</v>
      </c>
      <c r="F40" s="100">
        <f>E40/'[1]4a_İl'!E40</f>
        <v>0.32178742206888206</v>
      </c>
      <c r="G40" s="110">
        <f t="shared" si="0"/>
        <v>0.005384043179697157</v>
      </c>
      <c r="H40" s="110">
        <f t="shared" si="1"/>
        <v>0.050382810570511236</v>
      </c>
      <c r="I40" s="107">
        <f t="shared" si="2"/>
        <v>1020</v>
      </c>
      <c r="J40" s="111">
        <f t="shared" si="4"/>
        <v>0.0056780543200529955</v>
      </c>
      <c r="K40" s="108">
        <f t="shared" si="3"/>
        <v>641</v>
      </c>
    </row>
    <row r="41" spans="1:11" ht="15">
      <c r="A41" s="85">
        <v>40</v>
      </c>
      <c r="B41" s="99" t="s">
        <v>131</v>
      </c>
      <c r="C41" s="86">
        <v>4811</v>
      </c>
      <c r="D41" s="86">
        <v>5254</v>
      </c>
      <c r="E41" s="86">
        <v>6038</v>
      </c>
      <c r="F41" s="100">
        <f>E41/'[1]4a_İl'!E41</f>
        <v>0.23074865288340277</v>
      </c>
      <c r="G41" s="110">
        <f t="shared" si="0"/>
        <v>0.0015287492461326796</v>
      </c>
      <c r="H41" s="110">
        <f t="shared" si="1"/>
        <v>0.25504053211390565</v>
      </c>
      <c r="I41" s="107">
        <f t="shared" si="2"/>
        <v>1227</v>
      </c>
      <c r="J41" s="111">
        <f t="shared" si="4"/>
        <v>0.006830365343828456</v>
      </c>
      <c r="K41" s="108">
        <f t="shared" si="3"/>
        <v>784</v>
      </c>
    </row>
    <row r="42" spans="1:11" ht="15">
      <c r="A42" s="85">
        <v>41</v>
      </c>
      <c r="B42" s="99" t="s">
        <v>132</v>
      </c>
      <c r="C42" s="86">
        <v>110594</v>
      </c>
      <c r="D42" s="86">
        <v>115579</v>
      </c>
      <c r="E42" s="86">
        <v>117160</v>
      </c>
      <c r="F42" s="100">
        <f>E42/'[1]4a_İl'!E42</f>
        <v>0.24964149725236676</v>
      </c>
      <c r="G42" s="110">
        <f t="shared" si="0"/>
        <v>0.029663508061759648</v>
      </c>
      <c r="H42" s="110">
        <f t="shared" si="1"/>
        <v>0.05937030942004087</v>
      </c>
      <c r="I42" s="107">
        <f t="shared" si="2"/>
        <v>6566</v>
      </c>
      <c r="J42" s="111">
        <f t="shared" si="4"/>
        <v>0.03655108300536075</v>
      </c>
      <c r="K42" s="108">
        <f t="shared" si="3"/>
        <v>1581</v>
      </c>
    </row>
    <row r="43" spans="1:11" ht="15">
      <c r="A43" s="85">
        <v>42</v>
      </c>
      <c r="B43" s="99" t="s">
        <v>133</v>
      </c>
      <c r="C43" s="86">
        <v>55011</v>
      </c>
      <c r="D43" s="86">
        <v>56072</v>
      </c>
      <c r="E43" s="86">
        <v>59436</v>
      </c>
      <c r="F43" s="100">
        <f>E43/'[1]4a_İl'!E43</f>
        <v>0.19742178495387977</v>
      </c>
      <c r="G43" s="110">
        <f t="shared" si="0"/>
        <v>0.01504848297335905</v>
      </c>
      <c r="H43" s="110">
        <f t="shared" si="1"/>
        <v>0.08043845776299285</v>
      </c>
      <c r="I43" s="107">
        <f t="shared" si="2"/>
        <v>4425</v>
      </c>
      <c r="J43" s="111">
        <f t="shared" si="4"/>
        <v>0.024632735653171083</v>
      </c>
      <c r="K43" s="108">
        <f t="shared" si="3"/>
        <v>3364</v>
      </c>
    </row>
    <row r="44" spans="1:11" ht="15">
      <c r="A44" s="85">
        <v>43</v>
      </c>
      <c r="B44" s="99" t="s">
        <v>134</v>
      </c>
      <c r="C44" s="86">
        <v>18343</v>
      </c>
      <c r="D44" s="86">
        <v>17748</v>
      </c>
      <c r="E44" s="86">
        <v>18772</v>
      </c>
      <c r="F44" s="100">
        <f>E44/'[1]4a_İl'!E44</f>
        <v>0.2327472908969177</v>
      </c>
      <c r="G44" s="110">
        <f t="shared" si="0"/>
        <v>0.004752845453528099</v>
      </c>
      <c r="H44" s="110">
        <f t="shared" si="1"/>
        <v>0.023387668320340185</v>
      </c>
      <c r="I44" s="107">
        <f t="shared" si="2"/>
        <v>429</v>
      </c>
      <c r="J44" s="111">
        <f t="shared" si="4"/>
        <v>0.0023881228463752302</v>
      </c>
      <c r="K44" s="108">
        <f t="shared" si="3"/>
        <v>1024</v>
      </c>
    </row>
    <row r="45" spans="1:11" ht="15">
      <c r="A45" s="85">
        <v>44</v>
      </c>
      <c r="B45" s="99" t="s">
        <v>135</v>
      </c>
      <c r="C45" s="86">
        <v>18978</v>
      </c>
      <c r="D45" s="86">
        <v>19940</v>
      </c>
      <c r="E45" s="86">
        <v>19688</v>
      </c>
      <c r="F45" s="100">
        <f>E45/'[1]4a_İl'!E45</f>
        <v>0.21711752445439408</v>
      </c>
      <c r="G45" s="110">
        <f t="shared" si="0"/>
        <v>0.004984765677022225</v>
      </c>
      <c r="H45" s="110">
        <f t="shared" si="1"/>
        <v>0.03741173990936874</v>
      </c>
      <c r="I45" s="107">
        <f t="shared" si="2"/>
        <v>710</v>
      </c>
      <c r="J45" s="111">
        <f t="shared" si="4"/>
        <v>0.0039523711443506145</v>
      </c>
      <c r="K45" s="108">
        <f t="shared" si="3"/>
        <v>-252</v>
      </c>
    </row>
    <row r="46" spans="1:11" ht="15">
      <c r="A46" s="85">
        <v>45</v>
      </c>
      <c r="B46" s="99" t="s">
        <v>136</v>
      </c>
      <c r="C46" s="86">
        <v>58809</v>
      </c>
      <c r="D46" s="86">
        <v>60513</v>
      </c>
      <c r="E46" s="86">
        <v>62642</v>
      </c>
      <c r="F46" s="100">
        <f>E46/'[1]4a_İl'!E46</f>
        <v>0.27410363447014446</v>
      </c>
      <c r="G46" s="110">
        <f t="shared" si="0"/>
        <v>0.01586020375558849</v>
      </c>
      <c r="H46" s="110">
        <f t="shared" si="1"/>
        <v>0.06517709874338962</v>
      </c>
      <c r="I46" s="107">
        <f t="shared" si="2"/>
        <v>3833</v>
      </c>
      <c r="J46" s="111">
        <f t="shared" si="4"/>
        <v>0.021337237459571695</v>
      </c>
      <c r="K46" s="108">
        <f t="shared" si="3"/>
        <v>2129</v>
      </c>
    </row>
    <row r="47" spans="1:11" ht="15">
      <c r="A47" s="85">
        <v>46</v>
      </c>
      <c r="B47" s="99" t="s">
        <v>137</v>
      </c>
      <c r="C47" s="86">
        <v>22799</v>
      </c>
      <c r="D47" s="86">
        <v>22835</v>
      </c>
      <c r="E47" s="86">
        <v>23357</v>
      </c>
      <c r="F47" s="100">
        <f>E47/'[1]4a_İl'!E47</f>
        <v>0.16978635864705924</v>
      </c>
      <c r="G47" s="110">
        <f t="shared" si="0"/>
        <v>0.005913712511083306</v>
      </c>
      <c r="H47" s="110">
        <f t="shared" si="1"/>
        <v>0.02447475766480986</v>
      </c>
      <c r="I47" s="107">
        <f t="shared" si="2"/>
        <v>558</v>
      </c>
      <c r="J47" s="111">
        <f t="shared" si="4"/>
        <v>0.0031062297162642856</v>
      </c>
      <c r="K47" s="108">
        <f t="shared" si="3"/>
        <v>522</v>
      </c>
    </row>
    <row r="48" spans="1:11" ht="15">
      <c r="A48" s="85">
        <v>47</v>
      </c>
      <c r="B48" s="99" t="s">
        <v>138</v>
      </c>
      <c r="C48" s="86">
        <v>6364</v>
      </c>
      <c r="D48" s="86">
        <v>7545</v>
      </c>
      <c r="E48" s="86">
        <v>7730</v>
      </c>
      <c r="F48" s="100">
        <f>E48/'[1]4a_İl'!E48</f>
        <v>0.13189550736260175</v>
      </c>
      <c r="G48" s="110">
        <f t="shared" si="0"/>
        <v>0.0019571433707528344</v>
      </c>
      <c r="H48" s="110">
        <f t="shared" si="1"/>
        <v>0.21464487743557512</v>
      </c>
      <c r="I48" s="107">
        <f t="shared" si="2"/>
        <v>1366</v>
      </c>
      <c r="J48" s="111">
        <f t="shared" si="4"/>
        <v>0.007604139412933717</v>
      </c>
      <c r="K48" s="108">
        <f t="shared" si="3"/>
        <v>185</v>
      </c>
    </row>
    <row r="49" spans="1:11" ht="15">
      <c r="A49" s="85">
        <v>48</v>
      </c>
      <c r="B49" s="99" t="s">
        <v>139</v>
      </c>
      <c r="C49" s="86">
        <v>63335</v>
      </c>
      <c r="D49" s="86">
        <v>56472</v>
      </c>
      <c r="E49" s="86">
        <v>61482</v>
      </c>
      <c r="F49" s="100">
        <f>E49/'[1]4a_İl'!E49</f>
        <v>0.3232543100048897</v>
      </c>
      <c r="G49" s="110">
        <f t="shared" si="0"/>
        <v>0.01556650565596711</v>
      </c>
      <c r="H49" s="110">
        <f t="shared" si="1"/>
        <v>-0.029257124812504934</v>
      </c>
      <c r="I49" s="107">
        <f t="shared" si="2"/>
        <v>-1853</v>
      </c>
      <c r="J49" s="111">
        <f t="shared" si="4"/>
        <v>-0.010315132014762942</v>
      </c>
      <c r="K49" s="108">
        <f t="shared" si="3"/>
        <v>5010</v>
      </c>
    </row>
    <row r="50" spans="1:11" ht="15">
      <c r="A50" s="85">
        <v>49</v>
      </c>
      <c r="B50" s="99" t="s">
        <v>140</v>
      </c>
      <c r="C50" s="86">
        <v>2631</v>
      </c>
      <c r="D50" s="86">
        <v>3700</v>
      </c>
      <c r="E50" s="86">
        <v>3713</v>
      </c>
      <c r="F50" s="100">
        <f>E50/'[1]4a_İl'!E50</f>
        <v>0.16548558185140616</v>
      </c>
      <c r="G50" s="110">
        <f t="shared" si="0"/>
        <v>0.0009400871068053395</v>
      </c>
      <c r="H50" s="110">
        <f t="shared" si="1"/>
        <v>0.411250475104523</v>
      </c>
      <c r="I50" s="107">
        <f t="shared" si="2"/>
        <v>1082</v>
      </c>
      <c r="J50" s="111">
        <f t="shared" si="4"/>
        <v>0.0060231909551934715</v>
      </c>
      <c r="K50" s="108">
        <f t="shared" si="3"/>
        <v>13</v>
      </c>
    </row>
    <row r="51" spans="1:11" ht="15">
      <c r="A51" s="85">
        <v>50</v>
      </c>
      <c r="B51" s="99" t="s">
        <v>141</v>
      </c>
      <c r="C51" s="86">
        <v>8873</v>
      </c>
      <c r="D51" s="86">
        <v>8810</v>
      </c>
      <c r="E51" s="86">
        <v>9265</v>
      </c>
      <c r="F51" s="100">
        <f>E51/'[1]4a_İl'!E51</f>
        <v>0.22702768929184022</v>
      </c>
      <c r="G51" s="110">
        <f t="shared" si="0"/>
        <v>0.0023457869767173362</v>
      </c>
      <c r="H51" s="110">
        <f t="shared" si="1"/>
        <v>0.04417896990871182</v>
      </c>
      <c r="I51" s="107">
        <f t="shared" si="2"/>
        <v>392</v>
      </c>
      <c r="J51" s="111">
        <f t="shared" si="4"/>
        <v>0.002182154209275269</v>
      </c>
      <c r="K51" s="108">
        <f t="shared" si="3"/>
        <v>455</v>
      </c>
    </row>
    <row r="52" spans="1:11" ht="15">
      <c r="A52" s="85">
        <v>51</v>
      </c>
      <c r="B52" s="99" t="s">
        <v>142</v>
      </c>
      <c r="C52" s="86">
        <v>7486</v>
      </c>
      <c r="D52" s="86">
        <v>7816</v>
      </c>
      <c r="E52" s="86">
        <v>8427</v>
      </c>
      <c r="F52" s="100">
        <f>E52/'[1]4a_İl'!E52</f>
        <v>0.20836217980417368</v>
      </c>
      <c r="G52" s="110">
        <f t="shared" si="0"/>
        <v>0.002133615418542579</v>
      </c>
      <c r="H52" s="110">
        <f t="shared" si="1"/>
        <v>0.1257013091103393</v>
      </c>
      <c r="I52" s="107">
        <f t="shared" si="2"/>
        <v>941</v>
      </c>
      <c r="J52" s="111">
        <f t="shared" si="4"/>
        <v>0.005238283446244969</v>
      </c>
      <c r="K52" s="108">
        <f t="shared" si="3"/>
        <v>611</v>
      </c>
    </row>
    <row r="53" spans="1:11" ht="15">
      <c r="A53" s="85">
        <v>52</v>
      </c>
      <c r="B53" s="99" t="s">
        <v>143</v>
      </c>
      <c r="C53" s="86">
        <v>22581</v>
      </c>
      <c r="D53" s="86">
        <v>23673</v>
      </c>
      <c r="E53" s="86">
        <v>24666</v>
      </c>
      <c r="F53" s="100">
        <f>E53/'[1]4a_İl'!E53</f>
        <v>0.32046668139120943</v>
      </c>
      <c r="G53" s="110">
        <f t="shared" si="0"/>
        <v>0.006245135625225021</v>
      </c>
      <c r="H53" s="110">
        <f t="shared" si="1"/>
        <v>0.09233426331871927</v>
      </c>
      <c r="I53" s="107">
        <f t="shared" si="2"/>
        <v>2085</v>
      </c>
      <c r="J53" s="111">
        <f t="shared" si="4"/>
        <v>0.011606611036578916</v>
      </c>
      <c r="K53" s="108">
        <f t="shared" si="3"/>
        <v>993</v>
      </c>
    </row>
    <row r="54" spans="1:11" ht="15">
      <c r="A54" s="85">
        <v>53</v>
      </c>
      <c r="B54" s="99" t="s">
        <v>144</v>
      </c>
      <c r="C54" s="86">
        <v>10468</v>
      </c>
      <c r="D54" s="86">
        <v>11716</v>
      </c>
      <c r="E54" s="86">
        <v>12584</v>
      </c>
      <c r="F54" s="100">
        <f>E54/'[1]4a_İl'!E54</f>
        <v>0.21976179665397647</v>
      </c>
      <c r="G54" s="110">
        <f t="shared" si="0"/>
        <v>0.0031861180048581715</v>
      </c>
      <c r="H54" s="110">
        <f t="shared" si="1"/>
        <v>0.20213985479556745</v>
      </c>
      <c r="I54" s="107">
        <f t="shared" si="2"/>
        <v>2116</v>
      </c>
      <c r="J54" s="111">
        <f t="shared" si="4"/>
        <v>0.011779179354149155</v>
      </c>
      <c r="K54" s="108">
        <f t="shared" si="3"/>
        <v>868</v>
      </c>
    </row>
    <row r="55" spans="1:11" ht="15">
      <c r="A55" s="85">
        <v>54</v>
      </c>
      <c r="B55" s="99" t="s">
        <v>145</v>
      </c>
      <c r="C55" s="86">
        <v>45946</v>
      </c>
      <c r="D55" s="86">
        <v>45895</v>
      </c>
      <c r="E55" s="86">
        <v>47514</v>
      </c>
      <c r="F55" s="100">
        <f>E55/'[1]4a_İl'!E55</f>
        <v>0.2708060232311603</v>
      </c>
      <c r="G55" s="110">
        <f t="shared" si="0"/>
        <v>0.012029975435698599</v>
      </c>
      <c r="H55" s="110">
        <f t="shared" si="1"/>
        <v>0.03412701867409568</v>
      </c>
      <c r="I55" s="107">
        <f t="shared" si="2"/>
        <v>1568</v>
      </c>
      <c r="J55" s="111">
        <f t="shared" si="4"/>
        <v>0.008728616837101076</v>
      </c>
      <c r="K55" s="108">
        <f t="shared" si="3"/>
        <v>1619</v>
      </c>
    </row>
    <row r="56" spans="1:11" ht="15">
      <c r="A56" s="85">
        <v>55</v>
      </c>
      <c r="B56" s="99" t="s">
        <v>146</v>
      </c>
      <c r="C56" s="86">
        <v>43144</v>
      </c>
      <c r="D56" s="86">
        <v>46087</v>
      </c>
      <c r="E56" s="86">
        <v>47029</v>
      </c>
      <c r="F56" s="100">
        <f>E56/'[1]4a_İl'!E56</f>
        <v>0.29318728725858134</v>
      </c>
      <c r="G56" s="110">
        <f t="shared" si="0"/>
        <v>0.01190717924749483</v>
      </c>
      <c r="H56" s="110">
        <f t="shared" si="1"/>
        <v>0.09004728351566846</v>
      </c>
      <c r="I56" s="107">
        <f t="shared" si="2"/>
        <v>3885</v>
      </c>
      <c r="J56" s="111">
        <f t="shared" si="4"/>
        <v>0.021626706895495968</v>
      </c>
      <c r="K56" s="108">
        <f t="shared" si="3"/>
        <v>942</v>
      </c>
    </row>
    <row r="57" spans="1:11" ht="15">
      <c r="A57" s="85">
        <v>56</v>
      </c>
      <c r="B57" s="99" t="s">
        <v>147</v>
      </c>
      <c r="C57" s="86">
        <v>2131</v>
      </c>
      <c r="D57" s="86">
        <v>3435</v>
      </c>
      <c r="E57" s="86">
        <v>3538</v>
      </c>
      <c r="F57" s="100">
        <f>E57/'[1]4a_İl'!E57</f>
        <v>0.1578970857321373</v>
      </c>
      <c r="G57" s="110">
        <f t="shared" si="0"/>
        <v>0.000895779203845217</v>
      </c>
      <c r="H57" s="110">
        <f t="shared" si="1"/>
        <v>0.660253402158611</v>
      </c>
      <c r="I57" s="107">
        <f t="shared" si="2"/>
        <v>1407</v>
      </c>
      <c r="J57" s="111">
        <f t="shared" si="4"/>
        <v>0.007832374929720162</v>
      </c>
      <c r="K57" s="108">
        <f t="shared" si="3"/>
        <v>103</v>
      </c>
    </row>
    <row r="58" spans="1:11" ht="15">
      <c r="A58" s="85">
        <v>57</v>
      </c>
      <c r="B58" s="99" t="s">
        <v>148</v>
      </c>
      <c r="C58" s="86">
        <v>7125</v>
      </c>
      <c r="D58" s="86">
        <v>7268</v>
      </c>
      <c r="E58" s="86">
        <v>7259</v>
      </c>
      <c r="F58" s="100">
        <f>E58/'[1]4a_İl'!E58</f>
        <v>0.30226941494899023</v>
      </c>
      <c r="G58" s="110">
        <f t="shared" si="0"/>
        <v>0.0018378918147858763</v>
      </c>
      <c r="H58" s="110">
        <f t="shared" si="1"/>
        <v>0.01880701754385965</v>
      </c>
      <c r="I58" s="107">
        <f t="shared" si="2"/>
        <v>134</v>
      </c>
      <c r="J58" s="111">
        <f t="shared" si="4"/>
        <v>0.0007459404694971582</v>
      </c>
      <c r="K58" s="108">
        <f t="shared" si="3"/>
        <v>-9</v>
      </c>
    </row>
    <row r="59" spans="1:11" ht="15">
      <c r="A59" s="85">
        <v>58</v>
      </c>
      <c r="B59" s="99" t="s">
        <v>149</v>
      </c>
      <c r="C59" s="86">
        <v>13816</v>
      </c>
      <c r="D59" s="86">
        <v>14311</v>
      </c>
      <c r="E59" s="86">
        <v>14783</v>
      </c>
      <c r="F59" s="100">
        <f>E59/'[1]4a_İl'!E59</f>
        <v>0.18241834178605362</v>
      </c>
      <c r="G59" s="110">
        <f t="shared" si="0"/>
        <v>0.0037428784540542237</v>
      </c>
      <c r="H59" s="110">
        <f t="shared" si="1"/>
        <v>0.06999131441806601</v>
      </c>
      <c r="I59" s="107">
        <f t="shared" si="2"/>
        <v>967</v>
      </c>
      <c r="J59" s="111">
        <f t="shared" si="4"/>
        <v>0.005383018164207104</v>
      </c>
      <c r="K59" s="108">
        <f t="shared" si="3"/>
        <v>472</v>
      </c>
    </row>
    <row r="60" spans="1:11" ht="15">
      <c r="A60" s="85">
        <v>59</v>
      </c>
      <c r="B60" s="99" t="s">
        <v>150</v>
      </c>
      <c r="C60" s="86">
        <v>72821</v>
      </c>
      <c r="D60" s="86">
        <v>74293</v>
      </c>
      <c r="E60" s="86">
        <v>75947</v>
      </c>
      <c r="F60" s="100">
        <f>E60/'[1]4a_İl'!E60</f>
        <v>0.30586666988856265</v>
      </c>
      <c r="G60" s="110">
        <f t="shared" si="0"/>
        <v>0.01922887032064237</v>
      </c>
      <c r="H60" s="110">
        <f t="shared" si="1"/>
        <v>0.04292717759986817</v>
      </c>
      <c r="I60" s="107">
        <f t="shared" si="2"/>
        <v>3126</v>
      </c>
      <c r="J60" s="111">
        <f t="shared" si="4"/>
        <v>0.017401566474985943</v>
      </c>
      <c r="K60" s="108">
        <f t="shared" si="3"/>
        <v>1654</v>
      </c>
    </row>
    <row r="61" spans="1:11" ht="15">
      <c r="A61" s="85">
        <v>60</v>
      </c>
      <c r="B61" s="99" t="s">
        <v>151</v>
      </c>
      <c r="C61" s="86">
        <v>12718</v>
      </c>
      <c r="D61" s="86">
        <v>12829</v>
      </c>
      <c r="E61" s="86">
        <v>13690</v>
      </c>
      <c r="F61" s="100">
        <f>E61/'[1]4a_İl'!E61</f>
        <v>0.24763937628884627</v>
      </c>
      <c r="G61" s="110">
        <f t="shared" si="0"/>
        <v>0.003466143951566145</v>
      </c>
      <c r="H61" s="110">
        <f t="shared" si="1"/>
        <v>0.0764271111810033</v>
      </c>
      <c r="I61" s="107">
        <f t="shared" si="2"/>
        <v>972</v>
      </c>
      <c r="J61" s="111">
        <f t="shared" si="4"/>
        <v>0.005410851763815207</v>
      </c>
      <c r="K61" s="108">
        <f t="shared" si="3"/>
        <v>861</v>
      </c>
    </row>
    <row r="62" spans="1:11" ht="15">
      <c r="A62" s="85">
        <v>61</v>
      </c>
      <c r="B62" s="99" t="s">
        <v>152</v>
      </c>
      <c r="C62" s="86">
        <v>30833</v>
      </c>
      <c r="D62" s="86">
        <v>31397</v>
      </c>
      <c r="E62" s="86">
        <v>33433</v>
      </c>
      <c r="F62" s="100">
        <f>E62/'[1]4a_İl'!E62</f>
        <v>0.28382359183326966</v>
      </c>
      <c r="G62" s="110">
        <f t="shared" si="0"/>
        <v>0.008464834969518695</v>
      </c>
      <c r="H62" s="110">
        <f t="shared" si="1"/>
        <v>0.08432523594849674</v>
      </c>
      <c r="I62" s="107">
        <f t="shared" si="2"/>
        <v>2600</v>
      </c>
      <c r="J62" s="111">
        <f t="shared" si="4"/>
        <v>0.014473471796213517</v>
      </c>
      <c r="K62" s="108">
        <f t="shared" si="3"/>
        <v>2036</v>
      </c>
    </row>
    <row r="63" spans="1:11" ht="15">
      <c r="A63" s="85">
        <v>62</v>
      </c>
      <c r="B63" s="99" t="s">
        <v>153</v>
      </c>
      <c r="C63" s="86">
        <v>2407</v>
      </c>
      <c r="D63" s="86">
        <v>2032</v>
      </c>
      <c r="E63" s="86">
        <v>2048</v>
      </c>
      <c r="F63" s="100">
        <f>E63/'[1]4a_İl'!E63</f>
        <v>0.28349944629014395</v>
      </c>
      <c r="G63" s="110">
        <f t="shared" si="0"/>
        <v>0.0005185290586418893</v>
      </c>
      <c r="H63" s="110">
        <f t="shared" si="1"/>
        <v>-0.1491483174075613</v>
      </c>
      <c r="I63" s="107">
        <f t="shared" si="2"/>
        <v>-359</v>
      </c>
      <c r="J63" s="111">
        <f t="shared" si="4"/>
        <v>-0.0019984524518617897</v>
      </c>
      <c r="K63" s="108">
        <f t="shared" si="3"/>
        <v>16</v>
      </c>
    </row>
    <row r="64" spans="1:11" ht="15">
      <c r="A64" s="85">
        <v>63</v>
      </c>
      <c r="B64" s="99" t="s">
        <v>154</v>
      </c>
      <c r="C64" s="86">
        <v>16187</v>
      </c>
      <c r="D64" s="86">
        <v>18301</v>
      </c>
      <c r="E64" s="86">
        <v>18571</v>
      </c>
      <c r="F64" s="100">
        <f>E64/'[1]4a_İl'!E64</f>
        <v>0.15042849968409286</v>
      </c>
      <c r="G64" s="110">
        <f t="shared" si="0"/>
        <v>0.004701954662128187</v>
      </c>
      <c r="H64" s="110">
        <f t="shared" si="1"/>
        <v>0.14727868042256131</v>
      </c>
      <c r="I64" s="107">
        <f t="shared" si="2"/>
        <v>2384</v>
      </c>
      <c r="J64" s="111">
        <f t="shared" si="4"/>
        <v>0.01327106029314347</v>
      </c>
      <c r="K64" s="108">
        <f t="shared" si="3"/>
        <v>270</v>
      </c>
    </row>
    <row r="65" spans="1:11" ht="15">
      <c r="A65" s="85">
        <v>64</v>
      </c>
      <c r="B65" s="99" t="s">
        <v>155</v>
      </c>
      <c r="C65" s="86">
        <v>15769</v>
      </c>
      <c r="D65" s="86">
        <v>16763</v>
      </c>
      <c r="E65" s="86">
        <v>16582</v>
      </c>
      <c r="F65" s="100">
        <f>E65/'[1]4a_İl'!E65</f>
        <v>0.2675681345101899</v>
      </c>
      <c r="G65" s="110">
        <f t="shared" si="0"/>
        <v>0.004198363696484282</v>
      </c>
      <c r="H65" s="110">
        <f t="shared" si="1"/>
        <v>0.051556852051493435</v>
      </c>
      <c r="I65" s="107">
        <f t="shared" si="2"/>
        <v>813</v>
      </c>
      <c r="J65" s="111">
        <f t="shared" si="4"/>
        <v>0.004525743296277534</v>
      </c>
      <c r="K65" s="108">
        <f t="shared" si="3"/>
        <v>-181</v>
      </c>
    </row>
    <row r="66" spans="1:11" ht="15">
      <c r="A66" s="85">
        <v>65</v>
      </c>
      <c r="B66" s="99" t="s">
        <v>156</v>
      </c>
      <c r="C66" s="86">
        <v>8512</v>
      </c>
      <c r="D66" s="86">
        <v>10635</v>
      </c>
      <c r="E66" s="86">
        <v>10668</v>
      </c>
      <c r="F66" s="100">
        <f>E66/'[1]4a_İl'!E66</f>
        <v>0.1525721886128631</v>
      </c>
      <c r="G66" s="110">
        <f aca="true" t="shared" si="5" ref="G66:G83">E66/$E$83</f>
        <v>0.0027010097644490604</v>
      </c>
      <c r="H66" s="110">
        <f aca="true" t="shared" si="6" ref="H66:H83">(E66-C66)/C66</f>
        <v>0.2532894736842105</v>
      </c>
      <c r="I66" s="107">
        <f aca="true" t="shared" si="7" ref="I66:I83">E66-C66</f>
        <v>2156</v>
      </c>
      <c r="J66" s="111">
        <f t="shared" si="4"/>
        <v>0.012001848151013978</v>
      </c>
      <c r="K66" s="108">
        <f aca="true" t="shared" si="8" ref="K66:K83">E66-D66</f>
        <v>33</v>
      </c>
    </row>
    <row r="67" spans="1:11" ht="15">
      <c r="A67" s="85">
        <v>66</v>
      </c>
      <c r="B67" s="99" t="s">
        <v>157</v>
      </c>
      <c r="C67" s="86">
        <v>5968</v>
      </c>
      <c r="D67" s="86">
        <v>7093</v>
      </c>
      <c r="E67" s="86">
        <v>7270</v>
      </c>
      <c r="F67" s="100">
        <f>E67/'[1]4a_İl'!E67</f>
        <v>0.17758127946456922</v>
      </c>
      <c r="G67" s="110">
        <f t="shared" si="5"/>
        <v>0.0018406768829719413</v>
      </c>
      <c r="H67" s="110">
        <f t="shared" si="6"/>
        <v>0.21816353887399464</v>
      </c>
      <c r="I67" s="107">
        <f t="shared" si="7"/>
        <v>1302</v>
      </c>
      <c r="J67" s="111">
        <f aca="true" t="shared" si="9" ref="J67:J83">I67/$I$83</f>
        <v>0.00724786933795</v>
      </c>
      <c r="K67" s="108">
        <f t="shared" si="8"/>
        <v>177</v>
      </c>
    </row>
    <row r="68" spans="1:11" ht="15">
      <c r="A68" s="85">
        <v>67</v>
      </c>
      <c r="B68" s="99" t="s">
        <v>158</v>
      </c>
      <c r="C68" s="86">
        <v>19514</v>
      </c>
      <c r="D68" s="86">
        <v>18277</v>
      </c>
      <c r="E68" s="86">
        <v>19080</v>
      </c>
      <c r="F68" s="100">
        <f>E68/'[1]4a_İl'!E68</f>
        <v>0.219985472657466</v>
      </c>
      <c r="G68" s="110">
        <f t="shared" si="5"/>
        <v>0.004830827362737915</v>
      </c>
      <c r="H68" s="110">
        <f t="shared" si="6"/>
        <v>-0.022240442759044788</v>
      </c>
      <c r="I68" s="107">
        <f t="shared" si="7"/>
        <v>-434</v>
      </c>
      <c r="J68" s="111">
        <f t="shared" si="9"/>
        <v>-0.002415956445983333</v>
      </c>
      <c r="K68" s="108">
        <f t="shared" si="8"/>
        <v>803</v>
      </c>
    </row>
    <row r="69" spans="1:11" ht="15">
      <c r="A69" s="85">
        <v>68</v>
      </c>
      <c r="B69" s="99" t="s">
        <v>159</v>
      </c>
      <c r="C69" s="86">
        <v>7680</v>
      </c>
      <c r="D69" s="86">
        <v>8405</v>
      </c>
      <c r="E69" s="86">
        <v>8520</v>
      </c>
      <c r="F69" s="100">
        <f>E69/'[1]4a_İl'!E69</f>
        <v>0.17997084979193512</v>
      </c>
      <c r="G69" s="110">
        <f t="shared" si="5"/>
        <v>0.0021571619041156724</v>
      </c>
      <c r="H69" s="110">
        <f t="shared" si="6"/>
        <v>0.109375</v>
      </c>
      <c r="I69" s="107">
        <f t="shared" si="7"/>
        <v>840</v>
      </c>
      <c r="J69" s="111">
        <f t="shared" si="9"/>
        <v>0.00467604473416129</v>
      </c>
      <c r="K69" s="108">
        <f t="shared" si="8"/>
        <v>115</v>
      </c>
    </row>
    <row r="70" spans="1:11" ht="15">
      <c r="A70" s="85">
        <v>69</v>
      </c>
      <c r="B70" s="99" t="s">
        <v>160</v>
      </c>
      <c r="C70" s="86">
        <v>1405</v>
      </c>
      <c r="D70" s="86">
        <v>2147</v>
      </c>
      <c r="E70" s="86">
        <v>2110</v>
      </c>
      <c r="F70" s="100">
        <f>E70/'[1]4a_İl'!E70</f>
        <v>0.23564887201250836</v>
      </c>
      <c r="G70" s="110">
        <f t="shared" si="5"/>
        <v>0.0005342267156906184</v>
      </c>
      <c r="H70" s="110">
        <f t="shared" si="6"/>
        <v>0.501779359430605</v>
      </c>
      <c r="I70" s="107">
        <f t="shared" si="7"/>
        <v>705</v>
      </c>
      <c r="J70" s="111">
        <f t="shared" si="9"/>
        <v>0.003924537544742511</v>
      </c>
      <c r="K70" s="108">
        <f t="shared" si="8"/>
        <v>-37</v>
      </c>
    </row>
    <row r="71" spans="1:11" ht="15">
      <c r="A71" s="85">
        <v>70</v>
      </c>
      <c r="B71" s="99" t="s">
        <v>161</v>
      </c>
      <c r="C71" s="86">
        <v>12360</v>
      </c>
      <c r="D71" s="86">
        <v>12839</v>
      </c>
      <c r="E71" s="86">
        <v>12422</v>
      </c>
      <c r="F71" s="100">
        <f>E71/'[1]4a_İl'!E71</f>
        <v>0.29643240663405324</v>
      </c>
      <c r="G71" s="110">
        <f t="shared" si="5"/>
        <v>0.0031451015461179442</v>
      </c>
      <c r="H71" s="110">
        <f t="shared" si="6"/>
        <v>0.005016181229773463</v>
      </c>
      <c r="I71" s="107">
        <f t="shared" si="7"/>
        <v>62</v>
      </c>
      <c r="J71" s="111">
        <f t="shared" si="9"/>
        <v>0.0003451366351404762</v>
      </c>
      <c r="K71" s="108">
        <f t="shared" si="8"/>
        <v>-417</v>
      </c>
    </row>
    <row r="72" spans="1:11" ht="15">
      <c r="A72" s="85">
        <v>71</v>
      </c>
      <c r="B72" s="99" t="s">
        <v>162</v>
      </c>
      <c r="C72" s="86">
        <v>5881</v>
      </c>
      <c r="D72" s="86">
        <v>6837</v>
      </c>
      <c r="E72" s="86">
        <v>7105</v>
      </c>
      <c r="F72" s="100">
        <f>E72/'[1]4a_İl'!E72</f>
        <v>0.18494897959183673</v>
      </c>
      <c r="G72" s="110">
        <f t="shared" si="5"/>
        <v>0.0017989008601809687</v>
      </c>
      <c r="H72" s="110">
        <f t="shared" si="6"/>
        <v>0.2081278694099643</v>
      </c>
      <c r="I72" s="107">
        <f t="shared" si="7"/>
        <v>1224</v>
      </c>
      <c r="J72" s="111">
        <f t="shared" si="9"/>
        <v>0.006813665184063594</v>
      </c>
      <c r="K72" s="108">
        <f t="shared" si="8"/>
        <v>268</v>
      </c>
    </row>
    <row r="73" spans="1:11" ht="15">
      <c r="A73" s="85">
        <v>72</v>
      </c>
      <c r="B73" s="99" t="s">
        <v>163</v>
      </c>
      <c r="C73" s="86">
        <v>8888</v>
      </c>
      <c r="D73" s="86">
        <v>10061</v>
      </c>
      <c r="E73" s="86">
        <v>10657</v>
      </c>
      <c r="F73" s="100">
        <f>E73/'[1]4a_İl'!E73</f>
        <v>0.21363135210985265</v>
      </c>
      <c r="G73" s="110">
        <f t="shared" si="5"/>
        <v>0.0026982246962629955</v>
      </c>
      <c r="H73" s="110">
        <f t="shared" si="6"/>
        <v>0.19903240324032404</v>
      </c>
      <c r="I73" s="107">
        <f t="shared" si="7"/>
        <v>1769</v>
      </c>
      <c r="J73" s="111">
        <f t="shared" si="9"/>
        <v>0.009847527541346813</v>
      </c>
      <c r="K73" s="108">
        <f t="shared" si="8"/>
        <v>596</v>
      </c>
    </row>
    <row r="74" spans="1:11" ht="15">
      <c r="A74" s="85">
        <v>73</v>
      </c>
      <c r="B74" s="99" t="s">
        <v>164</v>
      </c>
      <c r="C74" s="86">
        <v>2594</v>
      </c>
      <c r="D74" s="86">
        <v>4219</v>
      </c>
      <c r="E74" s="86">
        <v>4164</v>
      </c>
      <c r="F74" s="100">
        <f>E74/'[1]4a_İl'!E74</f>
        <v>0.1453961381333147</v>
      </c>
      <c r="G74" s="110">
        <f t="shared" si="5"/>
        <v>0.0010542749024339978</v>
      </c>
      <c r="H74" s="110">
        <f t="shared" si="6"/>
        <v>0.605242868157286</v>
      </c>
      <c r="I74" s="107">
        <f t="shared" si="7"/>
        <v>1570</v>
      </c>
      <c r="J74" s="111">
        <f t="shared" si="9"/>
        <v>0.008739750276944316</v>
      </c>
      <c r="K74" s="108">
        <f t="shared" si="8"/>
        <v>-55</v>
      </c>
    </row>
    <row r="75" spans="1:11" ht="15">
      <c r="A75" s="85">
        <v>74</v>
      </c>
      <c r="B75" s="99" t="s">
        <v>165</v>
      </c>
      <c r="C75" s="86">
        <v>7474</v>
      </c>
      <c r="D75" s="86">
        <v>7585</v>
      </c>
      <c r="E75" s="86">
        <v>7487</v>
      </c>
      <c r="F75" s="100">
        <f>E75/'[1]4a_İl'!E75</f>
        <v>0.2707775768535262</v>
      </c>
      <c r="G75" s="110">
        <f t="shared" si="5"/>
        <v>0.001895618682642493</v>
      </c>
      <c r="H75" s="110">
        <f t="shared" si="6"/>
        <v>0.0017393631255017393</v>
      </c>
      <c r="I75" s="107">
        <f t="shared" si="7"/>
        <v>13</v>
      </c>
      <c r="J75" s="111">
        <f t="shared" si="9"/>
        <v>7.236735898106759E-05</v>
      </c>
      <c r="K75" s="108">
        <f t="shared" si="8"/>
        <v>-98</v>
      </c>
    </row>
    <row r="76" spans="1:11" ht="15">
      <c r="A76" s="85">
        <v>75</v>
      </c>
      <c r="B76" s="99" t="s">
        <v>166</v>
      </c>
      <c r="C76" s="86">
        <v>1867</v>
      </c>
      <c r="D76" s="86">
        <v>1945</v>
      </c>
      <c r="E76" s="86">
        <v>2145</v>
      </c>
      <c r="F76" s="100">
        <f>E76/'[1]4a_İl'!E76</f>
        <v>0.23388943408570495</v>
      </c>
      <c r="G76" s="110">
        <f t="shared" si="5"/>
        <v>0.0005430882962826429</v>
      </c>
      <c r="H76" s="110">
        <f t="shared" si="6"/>
        <v>0.14890198178896624</v>
      </c>
      <c r="I76" s="107">
        <f t="shared" si="7"/>
        <v>278</v>
      </c>
      <c r="J76" s="111">
        <f t="shared" si="9"/>
        <v>0.0015475481382105222</v>
      </c>
      <c r="K76" s="108">
        <f t="shared" si="8"/>
        <v>200</v>
      </c>
    </row>
    <row r="77" spans="1:11" ht="15">
      <c r="A77" s="85">
        <v>76</v>
      </c>
      <c r="B77" s="99" t="s">
        <v>167</v>
      </c>
      <c r="C77" s="86">
        <v>2860</v>
      </c>
      <c r="D77" s="86">
        <v>3207</v>
      </c>
      <c r="E77" s="86">
        <v>3254</v>
      </c>
      <c r="F77" s="100">
        <f>E77/'[1]4a_İl'!E77</f>
        <v>0.2203860480866915</v>
      </c>
      <c r="G77" s="110">
        <f t="shared" si="5"/>
        <v>0.0008238738070413613</v>
      </c>
      <c r="H77" s="110">
        <f t="shared" si="6"/>
        <v>0.13776223776223775</v>
      </c>
      <c r="I77" s="107">
        <f t="shared" si="7"/>
        <v>394</v>
      </c>
      <c r="J77" s="111">
        <f t="shared" si="9"/>
        <v>0.0021932876491185097</v>
      </c>
      <c r="K77" s="108">
        <f t="shared" si="8"/>
        <v>47</v>
      </c>
    </row>
    <row r="78" spans="1:11" ht="15">
      <c r="A78" s="85">
        <v>77</v>
      </c>
      <c r="B78" s="99" t="s">
        <v>168</v>
      </c>
      <c r="C78" s="86">
        <v>11756</v>
      </c>
      <c r="D78" s="86">
        <v>12386</v>
      </c>
      <c r="E78" s="86">
        <v>12376</v>
      </c>
      <c r="F78" s="100">
        <f>E78/'[1]4a_İl'!E78</f>
        <v>0.23838967543099296</v>
      </c>
      <c r="G78" s="110">
        <f t="shared" si="5"/>
        <v>0.0031334548973398547</v>
      </c>
      <c r="H78" s="110">
        <f t="shared" si="6"/>
        <v>0.05273902687989112</v>
      </c>
      <c r="I78" s="107">
        <f t="shared" si="7"/>
        <v>620</v>
      </c>
      <c r="J78" s="111">
        <f t="shared" si="9"/>
        <v>0.0034513663514047616</v>
      </c>
      <c r="K78" s="108">
        <f t="shared" si="8"/>
        <v>-10</v>
      </c>
    </row>
    <row r="79" spans="1:11" ht="15">
      <c r="A79" s="85">
        <v>78</v>
      </c>
      <c r="B79" s="99" t="s">
        <v>169</v>
      </c>
      <c r="C79" s="86">
        <v>8718</v>
      </c>
      <c r="D79" s="86">
        <v>10543</v>
      </c>
      <c r="E79" s="86">
        <v>9999</v>
      </c>
      <c r="F79" s="100">
        <f>E79/'[1]4a_İl'!E79</f>
        <v>0.25154084173983043</v>
      </c>
      <c r="G79" s="110">
        <f t="shared" si="5"/>
        <v>0.0025316269811329352</v>
      </c>
      <c r="H79" s="110">
        <f t="shared" si="6"/>
        <v>0.14693737095664144</v>
      </c>
      <c r="I79" s="107">
        <f t="shared" si="7"/>
        <v>1281</v>
      </c>
      <c r="J79" s="111">
        <f t="shared" si="9"/>
        <v>0.007130968219595968</v>
      </c>
      <c r="K79" s="108">
        <f t="shared" si="8"/>
        <v>-544</v>
      </c>
    </row>
    <row r="80" spans="1:11" ht="15">
      <c r="A80" s="85">
        <v>79</v>
      </c>
      <c r="B80" s="99" t="s">
        <v>170</v>
      </c>
      <c r="C80" s="86">
        <v>2415</v>
      </c>
      <c r="D80" s="86">
        <v>3458</v>
      </c>
      <c r="E80" s="86">
        <v>3800</v>
      </c>
      <c r="F80" s="100">
        <f>E80/'[1]4a_İl'!E80</f>
        <v>0.2774532710280374</v>
      </c>
      <c r="G80" s="110">
        <f t="shared" si="5"/>
        <v>0.0009621144642769431</v>
      </c>
      <c r="H80" s="110">
        <f t="shared" si="6"/>
        <v>0.5734989648033126</v>
      </c>
      <c r="I80" s="107">
        <f t="shared" si="7"/>
        <v>1385</v>
      </c>
      <c r="J80" s="111">
        <f t="shared" si="9"/>
        <v>0.0077099070914445084</v>
      </c>
      <c r="K80" s="108">
        <f t="shared" si="8"/>
        <v>342</v>
      </c>
    </row>
    <row r="81" spans="1:11" ht="15">
      <c r="A81" s="85">
        <v>80</v>
      </c>
      <c r="B81" s="99" t="s">
        <v>171</v>
      </c>
      <c r="C81" s="86">
        <v>9735</v>
      </c>
      <c r="D81" s="86">
        <v>10546</v>
      </c>
      <c r="E81" s="86">
        <v>10452</v>
      </c>
      <c r="F81" s="100">
        <f>E81/'[1]4a_İl'!E81</f>
        <v>0.19960278053624628</v>
      </c>
      <c r="G81" s="110">
        <f t="shared" si="5"/>
        <v>0.0026463211527954235</v>
      </c>
      <c r="H81" s="110">
        <f t="shared" si="6"/>
        <v>0.0736517719568567</v>
      </c>
      <c r="I81" s="107">
        <f t="shared" si="7"/>
        <v>717</v>
      </c>
      <c r="J81" s="111">
        <f t="shared" si="9"/>
        <v>0.0039913381838019586</v>
      </c>
      <c r="K81" s="108">
        <f t="shared" si="8"/>
        <v>-94</v>
      </c>
    </row>
    <row r="82" spans="1:11" ht="15">
      <c r="A82" s="85">
        <v>81</v>
      </c>
      <c r="B82" s="99" t="s">
        <v>172</v>
      </c>
      <c r="C82" s="86">
        <v>22619</v>
      </c>
      <c r="D82" s="86">
        <v>21487</v>
      </c>
      <c r="E82" s="86">
        <v>21590</v>
      </c>
      <c r="F82" s="100">
        <f>E82/'[1]4a_İl'!E82</f>
        <v>0.3117239387814034</v>
      </c>
      <c r="G82" s="110">
        <f t="shared" si="5"/>
        <v>0.005466329285194527</v>
      </c>
      <c r="H82" s="110">
        <f t="shared" si="6"/>
        <v>-0.04549272735311022</v>
      </c>
      <c r="I82" s="107">
        <f t="shared" si="7"/>
        <v>-1029</v>
      </c>
      <c r="J82" s="111">
        <f t="shared" si="9"/>
        <v>-0.00572815479934758</v>
      </c>
      <c r="K82" s="108">
        <f t="shared" si="8"/>
        <v>103</v>
      </c>
    </row>
    <row r="83" spans="1:11" s="121" customFormat="1" ht="15">
      <c r="A83" s="176" t="s">
        <v>173</v>
      </c>
      <c r="B83" s="176"/>
      <c r="C83" s="87">
        <v>3769995</v>
      </c>
      <c r="D83" s="87">
        <v>3885713</v>
      </c>
      <c r="E83" s="87">
        <v>3949634</v>
      </c>
      <c r="F83" s="124">
        <f>E83/'[1]4a_İl'!E83</f>
        <v>0.280715682366145</v>
      </c>
      <c r="G83" s="79">
        <f t="shared" si="5"/>
        <v>1</v>
      </c>
      <c r="H83" s="79">
        <f t="shared" si="6"/>
        <v>0.04764966531785851</v>
      </c>
      <c r="I83" s="74">
        <f t="shared" si="7"/>
        <v>179639</v>
      </c>
      <c r="J83" s="80">
        <f t="shared" si="9"/>
        <v>1</v>
      </c>
      <c r="K83" s="74">
        <f t="shared" si="8"/>
        <v>63921</v>
      </c>
    </row>
    <row r="84" spans="6:10" ht="15">
      <c r="F84" s="83"/>
      <c r="J84" s="15"/>
    </row>
    <row r="85" spans="6:10" ht="15">
      <c r="F85" s="23"/>
      <c r="J85" s="15"/>
    </row>
    <row r="86" ht="15">
      <c r="J86" s="15"/>
    </row>
    <row r="87" ht="15">
      <c r="J87" s="15"/>
    </row>
    <row r="88" ht="15">
      <c r="J88" s="15"/>
    </row>
    <row r="89" ht="15">
      <c r="J89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zoomScalePageLayoutView="80" workbookViewId="0" topLeftCell="A1">
      <pane ySplit="1" topLeftCell="A2" activePane="bottomLeft" state="frozen"/>
      <selection pane="bottomLeft" activeCell="B34" sqref="B34"/>
    </sheetView>
  </sheetViews>
  <sheetFormatPr defaultColWidth="8.8515625" defaultRowHeight="15"/>
  <cols>
    <col min="1" max="1" width="18.42187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2.421875" style="8" customWidth="1"/>
    <col min="6" max="6" width="26.421875" style="8" customWidth="1"/>
    <col min="7" max="7" width="27.421875" style="8" customWidth="1"/>
    <col min="8" max="8" width="13.421875" style="8" customWidth="1"/>
    <col min="9" max="16384" width="8.8515625" style="8" customWidth="1"/>
  </cols>
  <sheetData>
    <row r="1" spans="1:8" ht="29">
      <c r="A1" s="52" t="s">
        <v>174</v>
      </c>
      <c r="B1" s="52">
        <v>42095</v>
      </c>
      <c r="C1" s="52">
        <v>42430</v>
      </c>
      <c r="D1" s="52">
        <v>42461</v>
      </c>
      <c r="E1" s="1" t="s">
        <v>284</v>
      </c>
      <c r="F1" s="2" t="s">
        <v>285</v>
      </c>
      <c r="G1" s="2" t="s">
        <v>286</v>
      </c>
      <c r="H1" s="1" t="s">
        <v>263</v>
      </c>
    </row>
    <row r="2" spans="1:8" ht="15">
      <c r="A2" s="50" t="s">
        <v>175</v>
      </c>
      <c r="B2" s="98">
        <v>2070</v>
      </c>
      <c r="C2" s="61">
        <v>2539</v>
      </c>
      <c r="D2" s="31">
        <v>2493</v>
      </c>
      <c r="E2" s="45">
        <f>D2/$D$83</f>
        <v>0.024556737588652483</v>
      </c>
      <c r="F2" s="45">
        <f aca="true" t="shared" si="0" ref="F2:F65">(D2-B2)/B2</f>
        <v>0.20434782608695654</v>
      </c>
      <c r="G2" s="61">
        <f aca="true" t="shared" si="1" ref="G2:G65">D2-B2</f>
        <v>423</v>
      </c>
      <c r="H2" s="61">
        <f>D2-C2</f>
        <v>-46</v>
      </c>
    </row>
    <row r="3" spans="1:8" ht="15">
      <c r="A3" s="50" t="s">
        <v>176</v>
      </c>
      <c r="B3" s="98">
        <v>229</v>
      </c>
      <c r="C3" s="61">
        <v>338</v>
      </c>
      <c r="D3" s="31">
        <v>254</v>
      </c>
      <c r="E3" s="45">
        <f aca="true" t="shared" si="2" ref="E3:E66">D3/$D$83</f>
        <v>0.0025019700551615447</v>
      </c>
      <c r="F3" s="45">
        <f t="shared" si="0"/>
        <v>0.1091703056768559</v>
      </c>
      <c r="G3" s="61">
        <f t="shared" si="1"/>
        <v>25</v>
      </c>
      <c r="H3" s="61">
        <f aca="true" t="shared" si="3" ref="H3:H66">D3-C3</f>
        <v>-84</v>
      </c>
    </row>
    <row r="4" spans="1:8" ht="15">
      <c r="A4" s="50" t="s">
        <v>177</v>
      </c>
      <c r="B4" s="98">
        <v>302</v>
      </c>
      <c r="C4" s="61">
        <v>575</v>
      </c>
      <c r="D4" s="31">
        <v>515</v>
      </c>
      <c r="E4" s="45">
        <f t="shared" si="2"/>
        <v>0.005072892040977148</v>
      </c>
      <c r="F4" s="45">
        <f t="shared" si="0"/>
        <v>0.7052980132450332</v>
      </c>
      <c r="G4" s="61">
        <f t="shared" si="1"/>
        <v>213</v>
      </c>
      <c r="H4" s="61">
        <f t="shared" si="3"/>
        <v>-60</v>
      </c>
    </row>
    <row r="5" spans="1:8" ht="15">
      <c r="A5" s="50" t="s">
        <v>178</v>
      </c>
      <c r="B5" s="98">
        <v>112</v>
      </c>
      <c r="C5" s="61">
        <v>75</v>
      </c>
      <c r="D5" s="31">
        <v>65</v>
      </c>
      <c r="E5" s="45">
        <f t="shared" si="2"/>
        <v>0.00064026792750197</v>
      </c>
      <c r="F5" s="45">
        <f t="shared" si="0"/>
        <v>-0.41964285714285715</v>
      </c>
      <c r="G5" s="61">
        <f t="shared" si="1"/>
        <v>-47</v>
      </c>
      <c r="H5" s="61">
        <f t="shared" si="3"/>
        <v>-10</v>
      </c>
    </row>
    <row r="6" spans="1:8" ht="15">
      <c r="A6" s="50" t="s">
        <v>179</v>
      </c>
      <c r="B6" s="98">
        <v>116</v>
      </c>
      <c r="C6" s="61">
        <v>209</v>
      </c>
      <c r="D6" s="31">
        <v>205</v>
      </c>
      <c r="E6" s="45">
        <f t="shared" si="2"/>
        <v>0.002019306540583136</v>
      </c>
      <c r="F6" s="45">
        <f t="shared" si="0"/>
        <v>0.7672413793103449</v>
      </c>
      <c r="G6" s="61">
        <f t="shared" si="1"/>
        <v>89</v>
      </c>
      <c r="H6" s="61">
        <f t="shared" si="3"/>
        <v>-4</v>
      </c>
    </row>
    <row r="7" spans="1:8" ht="15">
      <c r="A7" s="50" t="s">
        <v>180</v>
      </c>
      <c r="B7" s="98">
        <v>144</v>
      </c>
      <c r="C7" s="61">
        <v>294</v>
      </c>
      <c r="D7" s="31">
        <v>256</v>
      </c>
      <c r="E7" s="45">
        <f t="shared" si="2"/>
        <v>0.00252167060677699</v>
      </c>
      <c r="F7" s="45">
        <f t="shared" si="0"/>
        <v>0.7777777777777778</v>
      </c>
      <c r="G7" s="61">
        <f t="shared" si="1"/>
        <v>112</v>
      </c>
      <c r="H7" s="61">
        <f t="shared" si="3"/>
        <v>-38</v>
      </c>
    </row>
    <row r="8" spans="1:8" ht="15">
      <c r="A8" s="50" t="s">
        <v>181</v>
      </c>
      <c r="B8" s="98">
        <v>6073</v>
      </c>
      <c r="C8" s="61">
        <v>8577</v>
      </c>
      <c r="D8" s="31">
        <v>7461</v>
      </c>
      <c r="E8" s="45">
        <f t="shared" si="2"/>
        <v>0.07349290780141844</v>
      </c>
      <c r="F8" s="45">
        <f t="shared" si="0"/>
        <v>0.22855260991272847</v>
      </c>
      <c r="G8" s="61">
        <f t="shared" si="1"/>
        <v>1388</v>
      </c>
      <c r="H8" s="61">
        <f t="shared" si="3"/>
        <v>-1116</v>
      </c>
    </row>
    <row r="9" spans="1:8" ht="15">
      <c r="A9" s="50" t="s">
        <v>182</v>
      </c>
      <c r="B9" s="98">
        <v>2529</v>
      </c>
      <c r="C9" s="61">
        <v>4921</v>
      </c>
      <c r="D9" s="31">
        <v>4383</v>
      </c>
      <c r="E9" s="45">
        <f t="shared" si="2"/>
        <v>0.04317375886524823</v>
      </c>
      <c r="F9" s="45">
        <f t="shared" si="0"/>
        <v>0.7330960854092526</v>
      </c>
      <c r="G9" s="61">
        <f t="shared" si="1"/>
        <v>1854</v>
      </c>
      <c r="H9" s="61">
        <f t="shared" si="3"/>
        <v>-538</v>
      </c>
    </row>
    <row r="10" spans="1:8" ht="15">
      <c r="A10" s="50" t="s">
        <v>183</v>
      </c>
      <c r="B10" s="98">
        <v>24</v>
      </c>
      <c r="C10" s="61">
        <v>43</v>
      </c>
      <c r="D10" s="31">
        <v>29</v>
      </c>
      <c r="E10" s="45">
        <f t="shared" si="2"/>
        <v>0.00028565799842395585</v>
      </c>
      <c r="F10" s="45">
        <f t="shared" si="0"/>
        <v>0.20833333333333334</v>
      </c>
      <c r="G10" s="61">
        <f t="shared" si="1"/>
        <v>5</v>
      </c>
      <c r="H10" s="61">
        <f t="shared" si="3"/>
        <v>-14</v>
      </c>
    </row>
    <row r="11" spans="1:8" ht="15">
      <c r="A11" s="50" t="s">
        <v>184</v>
      </c>
      <c r="B11" s="98">
        <v>238</v>
      </c>
      <c r="C11" s="61">
        <v>208</v>
      </c>
      <c r="D11" s="31">
        <v>181</v>
      </c>
      <c r="E11" s="45">
        <f t="shared" si="2"/>
        <v>0.0017828999211977935</v>
      </c>
      <c r="F11" s="45">
        <f t="shared" si="0"/>
        <v>-0.23949579831932774</v>
      </c>
      <c r="G11" s="61">
        <f t="shared" si="1"/>
        <v>-57</v>
      </c>
      <c r="H11" s="61">
        <f t="shared" si="3"/>
        <v>-27</v>
      </c>
    </row>
    <row r="12" spans="1:8" ht="15">
      <c r="A12" s="50" t="s">
        <v>185</v>
      </c>
      <c r="B12" s="98">
        <v>670</v>
      </c>
      <c r="C12" s="61">
        <v>1099</v>
      </c>
      <c r="D12" s="31">
        <v>866</v>
      </c>
      <c r="E12" s="45">
        <f t="shared" si="2"/>
        <v>0.008530338849487786</v>
      </c>
      <c r="F12" s="45">
        <f t="shared" si="0"/>
        <v>0.29253731343283584</v>
      </c>
      <c r="G12" s="61">
        <f t="shared" si="1"/>
        <v>196</v>
      </c>
      <c r="H12" s="61">
        <f t="shared" si="3"/>
        <v>-233</v>
      </c>
    </row>
    <row r="13" spans="1:8" ht="15">
      <c r="A13" s="50" t="s">
        <v>186</v>
      </c>
      <c r="B13" s="98">
        <v>741</v>
      </c>
      <c r="C13" s="61">
        <v>1234</v>
      </c>
      <c r="D13" s="31">
        <v>900</v>
      </c>
      <c r="E13" s="45">
        <f t="shared" si="2"/>
        <v>0.008865248226950355</v>
      </c>
      <c r="F13" s="45">
        <f t="shared" si="0"/>
        <v>0.2145748987854251</v>
      </c>
      <c r="G13" s="61">
        <f t="shared" si="1"/>
        <v>159</v>
      </c>
      <c r="H13" s="61">
        <f t="shared" si="3"/>
        <v>-334</v>
      </c>
    </row>
    <row r="14" spans="1:8" ht="15">
      <c r="A14" s="50" t="s">
        <v>187</v>
      </c>
      <c r="B14" s="98">
        <v>122</v>
      </c>
      <c r="C14" s="61">
        <v>234</v>
      </c>
      <c r="D14" s="31">
        <v>242</v>
      </c>
      <c r="E14" s="45">
        <f t="shared" si="2"/>
        <v>0.002383766745468873</v>
      </c>
      <c r="F14" s="45">
        <f t="shared" si="0"/>
        <v>0.9836065573770492</v>
      </c>
      <c r="G14" s="61">
        <f t="shared" si="1"/>
        <v>120</v>
      </c>
      <c r="H14" s="61">
        <f t="shared" si="3"/>
        <v>8</v>
      </c>
    </row>
    <row r="15" spans="1:8" ht="15">
      <c r="A15" s="50" t="s">
        <v>188</v>
      </c>
      <c r="B15" s="98">
        <v>205</v>
      </c>
      <c r="C15" s="61">
        <v>311</v>
      </c>
      <c r="D15" s="31">
        <v>259</v>
      </c>
      <c r="E15" s="45">
        <f t="shared" si="2"/>
        <v>0.002551221434200158</v>
      </c>
      <c r="F15" s="45">
        <f t="shared" si="0"/>
        <v>0.2634146341463415</v>
      </c>
      <c r="G15" s="61">
        <f t="shared" si="1"/>
        <v>54</v>
      </c>
      <c r="H15" s="61">
        <f t="shared" si="3"/>
        <v>-52</v>
      </c>
    </row>
    <row r="16" spans="1:8" ht="15">
      <c r="A16" s="50" t="s">
        <v>189</v>
      </c>
      <c r="B16" s="98">
        <v>36</v>
      </c>
      <c r="C16" s="61">
        <v>67</v>
      </c>
      <c r="D16" s="31">
        <v>64</v>
      </c>
      <c r="E16" s="45">
        <f t="shared" si="2"/>
        <v>0.0006304176516942475</v>
      </c>
      <c r="F16" s="45">
        <f t="shared" si="0"/>
        <v>0.7777777777777778</v>
      </c>
      <c r="G16" s="61">
        <f t="shared" si="1"/>
        <v>28</v>
      </c>
      <c r="H16" s="61">
        <f t="shared" si="3"/>
        <v>-3</v>
      </c>
    </row>
    <row r="17" spans="1:8" ht="15">
      <c r="A17" s="50" t="s">
        <v>190</v>
      </c>
      <c r="B17" s="98">
        <v>222</v>
      </c>
      <c r="C17" s="61">
        <v>404</v>
      </c>
      <c r="D17" s="31">
        <v>327</v>
      </c>
      <c r="E17" s="45">
        <f t="shared" si="2"/>
        <v>0.0032210401891252954</v>
      </c>
      <c r="F17" s="45">
        <f t="shared" si="0"/>
        <v>0.47297297297297297</v>
      </c>
      <c r="G17" s="61">
        <f t="shared" si="1"/>
        <v>105</v>
      </c>
      <c r="H17" s="61">
        <f t="shared" si="3"/>
        <v>-77</v>
      </c>
    </row>
    <row r="18" spans="1:8" ht="15">
      <c r="A18" s="50" t="s">
        <v>191</v>
      </c>
      <c r="B18" s="98">
        <v>86</v>
      </c>
      <c r="C18" s="61">
        <v>110</v>
      </c>
      <c r="D18" s="31">
        <v>85</v>
      </c>
      <c r="E18" s="45">
        <f t="shared" si="2"/>
        <v>0.0008372734436564224</v>
      </c>
      <c r="F18" s="45">
        <f t="shared" si="0"/>
        <v>-0.011627906976744186</v>
      </c>
      <c r="G18" s="61">
        <f t="shared" si="1"/>
        <v>-1</v>
      </c>
      <c r="H18" s="61">
        <f t="shared" si="3"/>
        <v>-25</v>
      </c>
    </row>
    <row r="19" spans="1:8" ht="15">
      <c r="A19" s="50" t="s">
        <v>192</v>
      </c>
      <c r="B19" s="98">
        <v>49</v>
      </c>
      <c r="C19" s="61">
        <v>119</v>
      </c>
      <c r="D19" s="31">
        <v>93</v>
      </c>
      <c r="E19" s="45">
        <f t="shared" si="2"/>
        <v>0.0009160756501182033</v>
      </c>
      <c r="F19" s="45">
        <f t="shared" si="0"/>
        <v>0.8979591836734694</v>
      </c>
      <c r="G19" s="61">
        <f t="shared" si="1"/>
        <v>44</v>
      </c>
      <c r="H19" s="61">
        <f t="shared" si="3"/>
        <v>-26</v>
      </c>
    </row>
    <row r="20" spans="1:8" ht="15">
      <c r="A20" s="50" t="s">
        <v>193</v>
      </c>
      <c r="B20" s="98">
        <v>324</v>
      </c>
      <c r="C20" s="61">
        <v>576</v>
      </c>
      <c r="D20" s="31">
        <v>515</v>
      </c>
      <c r="E20" s="45">
        <f t="shared" si="2"/>
        <v>0.005072892040977148</v>
      </c>
      <c r="F20" s="45">
        <f t="shared" si="0"/>
        <v>0.5895061728395061</v>
      </c>
      <c r="G20" s="61">
        <f t="shared" si="1"/>
        <v>191</v>
      </c>
      <c r="H20" s="61">
        <f t="shared" si="3"/>
        <v>-61</v>
      </c>
    </row>
    <row r="21" spans="1:8" ht="15">
      <c r="A21" s="50" t="s">
        <v>194</v>
      </c>
      <c r="B21" s="98">
        <v>106</v>
      </c>
      <c r="C21" s="61">
        <v>210</v>
      </c>
      <c r="D21" s="31">
        <v>200</v>
      </c>
      <c r="E21" s="45">
        <f t="shared" si="2"/>
        <v>0.001970055161544523</v>
      </c>
      <c r="F21" s="45">
        <f t="shared" si="0"/>
        <v>0.8867924528301887</v>
      </c>
      <c r="G21" s="61">
        <f t="shared" si="1"/>
        <v>94</v>
      </c>
      <c r="H21" s="61">
        <f t="shared" si="3"/>
        <v>-10</v>
      </c>
    </row>
    <row r="22" spans="1:8" ht="15">
      <c r="A22" s="50" t="s">
        <v>195</v>
      </c>
      <c r="B22" s="98">
        <v>4252</v>
      </c>
      <c r="C22" s="61">
        <v>6551</v>
      </c>
      <c r="D22" s="31">
        <v>5326</v>
      </c>
      <c r="E22" s="45">
        <f t="shared" si="2"/>
        <v>0.05246256895193065</v>
      </c>
      <c r="F22" s="45">
        <f t="shared" si="0"/>
        <v>0.25258701787394167</v>
      </c>
      <c r="G22" s="61">
        <f t="shared" si="1"/>
        <v>1074</v>
      </c>
      <c r="H22" s="61">
        <f t="shared" si="3"/>
        <v>-1225</v>
      </c>
    </row>
    <row r="23" spans="1:8" ht="15">
      <c r="A23" s="50" t="s">
        <v>196</v>
      </c>
      <c r="B23" s="98">
        <v>267</v>
      </c>
      <c r="C23" s="61">
        <v>565</v>
      </c>
      <c r="D23" s="31">
        <v>454</v>
      </c>
      <c r="E23" s="45">
        <f t="shared" si="2"/>
        <v>0.004472025216706068</v>
      </c>
      <c r="F23" s="45">
        <f t="shared" si="0"/>
        <v>0.700374531835206</v>
      </c>
      <c r="G23" s="61">
        <f t="shared" si="1"/>
        <v>187</v>
      </c>
      <c r="H23" s="61">
        <f t="shared" si="3"/>
        <v>-111</v>
      </c>
    </row>
    <row r="24" spans="1:8" ht="15">
      <c r="A24" s="50" t="s">
        <v>197</v>
      </c>
      <c r="B24" s="98">
        <v>108</v>
      </c>
      <c r="C24" s="61">
        <v>167</v>
      </c>
      <c r="D24" s="31">
        <v>116</v>
      </c>
      <c r="E24" s="45">
        <f t="shared" si="2"/>
        <v>0.0011426319936958234</v>
      </c>
      <c r="F24" s="45">
        <f t="shared" si="0"/>
        <v>0.07407407407407407</v>
      </c>
      <c r="G24" s="61">
        <f t="shared" si="1"/>
        <v>8</v>
      </c>
      <c r="H24" s="61">
        <f t="shared" si="3"/>
        <v>-51</v>
      </c>
    </row>
    <row r="25" spans="1:8" ht="15">
      <c r="A25" s="50" t="s">
        <v>198</v>
      </c>
      <c r="B25" s="98">
        <v>571</v>
      </c>
      <c r="C25" s="61">
        <v>465</v>
      </c>
      <c r="D25" s="31">
        <v>548</v>
      </c>
      <c r="E25" s="45">
        <f t="shared" si="2"/>
        <v>0.005397951142631994</v>
      </c>
      <c r="F25" s="45">
        <f t="shared" si="0"/>
        <v>-0.040280210157618214</v>
      </c>
      <c r="G25" s="61">
        <f t="shared" si="1"/>
        <v>-23</v>
      </c>
      <c r="H25" s="61">
        <f t="shared" si="3"/>
        <v>83</v>
      </c>
    </row>
    <row r="26" spans="1:8" ht="15">
      <c r="A26" s="50" t="s">
        <v>199</v>
      </c>
      <c r="B26" s="98">
        <v>1086</v>
      </c>
      <c r="C26" s="61">
        <v>1695</v>
      </c>
      <c r="D26" s="31">
        <v>1507</v>
      </c>
      <c r="E26" s="45">
        <f t="shared" si="2"/>
        <v>0.014844365642237983</v>
      </c>
      <c r="F26" s="45">
        <f t="shared" si="0"/>
        <v>0.3876611418047882</v>
      </c>
      <c r="G26" s="61">
        <f t="shared" si="1"/>
        <v>421</v>
      </c>
      <c r="H26" s="61">
        <f t="shared" si="3"/>
        <v>-188</v>
      </c>
    </row>
    <row r="27" spans="1:8" ht="15">
      <c r="A27" s="50" t="s">
        <v>112</v>
      </c>
      <c r="B27" s="98">
        <v>471</v>
      </c>
      <c r="C27" s="61">
        <v>824</v>
      </c>
      <c r="D27" s="31">
        <v>756</v>
      </c>
      <c r="E27" s="45">
        <f t="shared" si="2"/>
        <v>0.007446808510638298</v>
      </c>
      <c r="F27" s="45">
        <f t="shared" si="0"/>
        <v>0.6050955414012739</v>
      </c>
      <c r="G27" s="61">
        <f t="shared" si="1"/>
        <v>285</v>
      </c>
      <c r="H27" s="61">
        <f t="shared" si="3"/>
        <v>-68</v>
      </c>
    </row>
    <row r="28" spans="1:8" ht="15">
      <c r="A28" s="50" t="s">
        <v>200</v>
      </c>
      <c r="B28" s="98">
        <v>476</v>
      </c>
      <c r="C28" s="61">
        <v>783</v>
      </c>
      <c r="D28" s="31">
        <v>774</v>
      </c>
      <c r="E28" s="45">
        <f t="shared" si="2"/>
        <v>0.007624113475177305</v>
      </c>
      <c r="F28" s="45">
        <f t="shared" si="0"/>
        <v>0.6260504201680672</v>
      </c>
      <c r="G28" s="61">
        <f t="shared" si="1"/>
        <v>298</v>
      </c>
      <c r="H28" s="61">
        <f t="shared" si="3"/>
        <v>-9</v>
      </c>
    </row>
    <row r="29" spans="1:8" ht="15">
      <c r="A29" s="50" t="s">
        <v>201</v>
      </c>
      <c r="B29" s="98">
        <v>278</v>
      </c>
      <c r="C29" s="61">
        <v>472</v>
      </c>
      <c r="D29" s="31">
        <v>367</v>
      </c>
      <c r="E29" s="45">
        <f t="shared" si="2"/>
        <v>0.0036150512214342</v>
      </c>
      <c r="F29" s="45">
        <f t="shared" si="0"/>
        <v>0.32014388489208634</v>
      </c>
      <c r="G29" s="61">
        <f t="shared" si="1"/>
        <v>89</v>
      </c>
      <c r="H29" s="61">
        <f t="shared" si="3"/>
        <v>-105</v>
      </c>
    </row>
    <row r="30" spans="1:8" ht="15">
      <c r="A30" s="50" t="s">
        <v>202</v>
      </c>
      <c r="B30" s="98">
        <v>337</v>
      </c>
      <c r="C30" s="61">
        <v>515</v>
      </c>
      <c r="D30" s="31">
        <v>479</v>
      </c>
      <c r="E30" s="45">
        <f t="shared" si="2"/>
        <v>0.004718282111899133</v>
      </c>
      <c r="F30" s="45">
        <f t="shared" si="0"/>
        <v>0.42136498516320475</v>
      </c>
      <c r="G30" s="61">
        <f t="shared" si="1"/>
        <v>142</v>
      </c>
      <c r="H30" s="61">
        <f t="shared" si="3"/>
        <v>-36</v>
      </c>
    </row>
    <row r="31" spans="1:8" ht="15">
      <c r="A31" s="50" t="s">
        <v>203</v>
      </c>
      <c r="B31" s="98">
        <v>116</v>
      </c>
      <c r="C31" s="61">
        <v>163</v>
      </c>
      <c r="D31" s="31">
        <v>181</v>
      </c>
      <c r="E31" s="45">
        <f t="shared" si="2"/>
        <v>0.0017828999211977935</v>
      </c>
      <c r="F31" s="45">
        <f t="shared" si="0"/>
        <v>0.5603448275862069</v>
      </c>
      <c r="G31" s="61">
        <f t="shared" si="1"/>
        <v>65</v>
      </c>
      <c r="H31" s="61">
        <f t="shared" si="3"/>
        <v>18</v>
      </c>
    </row>
    <row r="32" spans="1:8" ht="15">
      <c r="A32" s="50" t="s">
        <v>204</v>
      </c>
      <c r="B32" s="98">
        <v>416</v>
      </c>
      <c r="C32" s="61">
        <v>715</v>
      </c>
      <c r="D32" s="31">
        <v>523</v>
      </c>
      <c r="E32" s="45">
        <f t="shared" si="2"/>
        <v>0.005151694247438928</v>
      </c>
      <c r="F32" s="45">
        <f t="shared" si="0"/>
        <v>0.25721153846153844</v>
      </c>
      <c r="G32" s="61">
        <f t="shared" si="1"/>
        <v>107</v>
      </c>
      <c r="H32" s="61">
        <f t="shared" si="3"/>
        <v>-192</v>
      </c>
    </row>
    <row r="33" spans="1:8" ht="15">
      <c r="A33" s="50" t="s">
        <v>205</v>
      </c>
      <c r="B33" s="98">
        <v>755</v>
      </c>
      <c r="C33" s="61">
        <v>1086</v>
      </c>
      <c r="D33" s="31">
        <v>1141</v>
      </c>
      <c r="E33" s="45">
        <f t="shared" si="2"/>
        <v>0.011239164696611506</v>
      </c>
      <c r="F33" s="45">
        <f t="shared" si="0"/>
        <v>0.5112582781456954</v>
      </c>
      <c r="G33" s="61">
        <f t="shared" si="1"/>
        <v>386</v>
      </c>
      <c r="H33" s="61">
        <f t="shared" si="3"/>
        <v>55</v>
      </c>
    </row>
    <row r="34" spans="1:8" ht="15">
      <c r="A34" s="50" t="s">
        <v>206</v>
      </c>
      <c r="B34" s="98">
        <v>1702</v>
      </c>
      <c r="C34" s="61">
        <v>2324</v>
      </c>
      <c r="D34" s="31">
        <v>2086</v>
      </c>
      <c r="E34" s="45">
        <f t="shared" si="2"/>
        <v>0.020547675334909376</v>
      </c>
      <c r="F34" s="45">
        <f t="shared" si="0"/>
        <v>0.2256169212690952</v>
      </c>
      <c r="G34" s="61">
        <f t="shared" si="1"/>
        <v>384</v>
      </c>
      <c r="H34" s="61">
        <f t="shared" si="3"/>
        <v>-238</v>
      </c>
    </row>
    <row r="35" spans="1:8" ht="15">
      <c r="A35" s="50" t="s">
        <v>207</v>
      </c>
      <c r="B35" s="98">
        <v>260</v>
      </c>
      <c r="C35" s="61">
        <v>381</v>
      </c>
      <c r="D35" s="31">
        <v>369</v>
      </c>
      <c r="E35" s="45">
        <f t="shared" si="2"/>
        <v>0.0036347517730496454</v>
      </c>
      <c r="F35" s="45">
        <f t="shared" si="0"/>
        <v>0.41923076923076924</v>
      </c>
      <c r="G35" s="61">
        <f t="shared" si="1"/>
        <v>109</v>
      </c>
      <c r="H35" s="61">
        <f t="shared" si="3"/>
        <v>-12</v>
      </c>
    </row>
    <row r="36" spans="1:8" ht="15">
      <c r="A36" s="50" t="s">
        <v>208</v>
      </c>
      <c r="B36" s="98">
        <v>71</v>
      </c>
      <c r="C36" s="61">
        <v>88</v>
      </c>
      <c r="D36" s="31">
        <v>79</v>
      </c>
      <c r="E36" s="45">
        <f t="shared" si="2"/>
        <v>0.0007781717888100867</v>
      </c>
      <c r="F36" s="45">
        <f t="shared" si="0"/>
        <v>0.11267605633802817</v>
      </c>
      <c r="G36" s="61">
        <f t="shared" si="1"/>
        <v>8</v>
      </c>
      <c r="H36" s="61">
        <f t="shared" si="3"/>
        <v>-9</v>
      </c>
    </row>
    <row r="37" spans="1:8" ht="15">
      <c r="A37" s="50" t="s">
        <v>209</v>
      </c>
      <c r="B37" s="98">
        <v>33</v>
      </c>
      <c r="C37" s="61">
        <v>163</v>
      </c>
      <c r="D37" s="31">
        <v>110</v>
      </c>
      <c r="E37" s="45">
        <f t="shared" si="2"/>
        <v>0.0010835303388494878</v>
      </c>
      <c r="F37" s="45">
        <f t="shared" si="0"/>
        <v>2.3333333333333335</v>
      </c>
      <c r="G37" s="61">
        <f t="shared" si="1"/>
        <v>77</v>
      </c>
      <c r="H37" s="61">
        <f t="shared" si="3"/>
        <v>-53</v>
      </c>
    </row>
    <row r="38" spans="1:8" ht="15">
      <c r="A38" s="50" t="s">
        <v>210</v>
      </c>
      <c r="B38" s="98">
        <v>713</v>
      </c>
      <c r="C38" s="61">
        <v>1049</v>
      </c>
      <c r="D38" s="31">
        <v>918</v>
      </c>
      <c r="E38" s="45">
        <f t="shared" si="2"/>
        <v>0.009042553191489361</v>
      </c>
      <c r="F38" s="45">
        <f t="shared" si="0"/>
        <v>0.28751753155680226</v>
      </c>
      <c r="G38" s="61">
        <f t="shared" si="1"/>
        <v>205</v>
      </c>
      <c r="H38" s="61">
        <f t="shared" si="3"/>
        <v>-131</v>
      </c>
    </row>
    <row r="39" spans="1:8" ht="15">
      <c r="A39" s="50" t="s">
        <v>211</v>
      </c>
      <c r="B39" s="98">
        <v>52</v>
      </c>
      <c r="C39" s="61">
        <v>102</v>
      </c>
      <c r="D39" s="31">
        <v>74</v>
      </c>
      <c r="E39" s="45">
        <f t="shared" si="2"/>
        <v>0.0007289204097714736</v>
      </c>
      <c r="F39" s="45">
        <f t="shared" si="0"/>
        <v>0.4230769230769231</v>
      </c>
      <c r="G39" s="61">
        <f t="shared" si="1"/>
        <v>22</v>
      </c>
      <c r="H39" s="61">
        <f t="shared" si="3"/>
        <v>-28</v>
      </c>
    </row>
    <row r="40" spans="1:8" ht="15">
      <c r="A40" s="50" t="s">
        <v>212</v>
      </c>
      <c r="B40" s="98">
        <v>251</v>
      </c>
      <c r="C40" s="61">
        <v>338</v>
      </c>
      <c r="D40" s="31">
        <v>334</v>
      </c>
      <c r="E40" s="45">
        <f t="shared" si="2"/>
        <v>0.003289992119779354</v>
      </c>
      <c r="F40" s="45">
        <f t="shared" si="0"/>
        <v>0.33067729083665337</v>
      </c>
      <c r="G40" s="61">
        <f t="shared" si="1"/>
        <v>83</v>
      </c>
      <c r="H40" s="61">
        <f t="shared" si="3"/>
        <v>-4</v>
      </c>
    </row>
    <row r="41" spans="1:8" ht="15">
      <c r="A41" s="50" t="s">
        <v>213</v>
      </c>
      <c r="B41" s="98">
        <v>23779</v>
      </c>
      <c r="C41" s="61">
        <v>33306</v>
      </c>
      <c r="D41" s="31">
        <v>30696</v>
      </c>
      <c r="E41" s="45">
        <f t="shared" si="2"/>
        <v>0.3023640661938534</v>
      </c>
      <c r="F41" s="45">
        <f t="shared" si="0"/>
        <v>0.2908869170276294</v>
      </c>
      <c r="G41" s="61">
        <f t="shared" si="1"/>
        <v>6917</v>
      </c>
      <c r="H41" s="61">
        <f t="shared" si="3"/>
        <v>-2610</v>
      </c>
    </row>
    <row r="42" spans="1:8" ht="15">
      <c r="A42" s="50" t="s">
        <v>214</v>
      </c>
      <c r="B42" s="98">
        <v>5547</v>
      </c>
      <c r="C42" s="61">
        <v>7269</v>
      </c>
      <c r="D42" s="31">
        <v>6699</v>
      </c>
      <c r="E42" s="45">
        <f t="shared" si="2"/>
        <v>0.06598699763593381</v>
      </c>
      <c r="F42" s="45">
        <f t="shared" si="0"/>
        <v>0.20767982693347756</v>
      </c>
      <c r="G42" s="61">
        <f t="shared" si="1"/>
        <v>1152</v>
      </c>
      <c r="H42" s="61">
        <f t="shared" si="3"/>
        <v>-570</v>
      </c>
    </row>
    <row r="43" spans="1:8" ht="15">
      <c r="A43" s="50" t="s">
        <v>215</v>
      </c>
      <c r="B43" s="98">
        <v>897</v>
      </c>
      <c r="C43" s="61">
        <v>1184</v>
      </c>
      <c r="D43" s="31">
        <v>1031</v>
      </c>
      <c r="E43" s="45">
        <f t="shared" si="2"/>
        <v>0.010155634357762018</v>
      </c>
      <c r="F43" s="45">
        <f t="shared" si="0"/>
        <v>0.14938684503901895</v>
      </c>
      <c r="G43" s="61">
        <f t="shared" si="1"/>
        <v>134</v>
      </c>
      <c r="H43" s="61">
        <f t="shared" si="3"/>
        <v>-153</v>
      </c>
    </row>
    <row r="44" spans="1:8" ht="15">
      <c r="A44" s="50" t="s">
        <v>216</v>
      </c>
      <c r="B44" s="98">
        <v>182</v>
      </c>
      <c r="C44" s="61">
        <v>280</v>
      </c>
      <c r="D44" s="31">
        <v>261</v>
      </c>
      <c r="E44" s="45">
        <f t="shared" si="2"/>
        <v>0.0025709219858156026</v>
      </c>
      <c r="F44" s="45">
        <f t="shared" si="0"/>
        <v>0.4340659340659341</v>
      </c>
      <c r="G44" s="61">
        <f t="shared" si="1"/>
        <v>79</v>
      </c>
      <c r="H44" s="61">
        <f t="shared" si="3"/>
        <v>-19</v>
      </c>
    </row>
    <row r="45" spans="1:8" ht="15">
      <c r="A45" s="50" t="s">
        <v>217</v>
      </c>
      <c r="B45" s="98">
        <v>298</v>
      </c>
      <c r="C45" s="61">
        <v>361</v>
      </c>
      <c r="D45" s="31">
        <v>352</v>
      </c>
      <c r="E45" s="45">
        <f t="shared" si="2"/>
        <v>0.0034672970843183607</v>
      </c>
      <c r="F45" s="45">
        <f t="shared" si="0"/>
        <v>0.18120805369127516</v>
      </c>
      <c r="G45" s="61">
        <f t="shared" si="1"/>
        <v>54</v>
      </c>
      <c r="H45" s="61">
        <f t="shared" si="3"/>
        <v>-9</v>
      </c>
    </row>
    <row r="46" spans="1:8" ht="15">
      <c r="A46" s="50" t="s">
        <v>218</v>
      </c>
      <c r="B46" s="98">
        <v>51</v>
      </c>
      <c r="C46" s="61">
        <v>91</v>
      </c>
      <c r="D46" s="31">
        <v>114</v>
      </c>
      <c r="E46" s="45">
        <f t="shared" si="2"/>
        <v>0.0011229314420803784</v>
      </c>
      <c r="F46" s="45">
        <f t="shared" si="0"/>
        <v>1.2352941176470589</v>
      </c>
      <c r="G46" s="61">
        <f t="shared" si="1"/>
        <v>63</v>
      </c>
      <c r="H46" s="61">
        <f t="shared" si="3"/>
        <v>23</v>
      </c>
    </row>
    <row r="47" spans="1:8" ht="15">
      <c r="A47" s="50" t="s">
        <v>219</v>
      </c>
      <c r="B47" s="98">
        <v>211</v>
      </c>
      <c r="C47" s="61">
        <v>301</v>
      </c>
      <c r="D47" s="31">
        <v>242</v>
      </c>
      <c r="E47" s="45">
        <f t="shared" si="2"/>
        <v>0.002383766745468873</v>
      </c>
      <c r="F47" s="45">
        <f t="shared" si="0"/>
        <v>0.14691943127962084</v>
      </c>
      <c r="G47" s="61">
        <f t="shared" si="1"/>
        <v>31</v>
      </c>
      <c r="H47" s="61">
        <f t="shared" si="3"/>
        <v>-59</v>
      </c>
    </row>
    <row r="48" spans="1:8" ht="15">
      <c r="A48" s="50" t="s">
        <v>220</v>
      </c>
      <c r="B48" s="98">
        <v>1358</v>
      </c>
      <c r="C48" s="61">
        <v>1888</v>
      </c>
      <c r="D48" s="31">
        <v>1586</v>
      </c>
      <c r="E48" s="45">
        <f t="shared" si="2"/>
        <v>0.01562253743104807</v>
      </c>
      <c r="F48" s="45">
        <f t="shared" si="0"/>
        <v>0.16789396170839468</v>
      </c>
      <c r="G48" s="61">
        <f t="shared" si="1"/>
        <v>228</v>
      </c>
      <c r="H48" s="61">
        <f t="shared" si="3"/>
        <v>-302</v>
      </c>
    </row>
    <row r="49" spans="1:8" ht="15">
      <c r="A49" s="50" t="s">
        <v>222</v>
      </c>
      <c r="B49" s="98">
        <v>28</v>
      </c>
      <c r="C49" s="61">
        <v>63</v>
      </c>
      <c r="D49" s="31">
        <v>60</v>
      </c>
      <c r="E49" s="45">
        <f t="shared" si="2"/>
        <v>0.000591016548463357</v>
      </c>
      <c r="F49" s="45">
        <f t="shared" si="0"/>
        <v>1.1428571428571428</v>
      </c>
      <c r="G49" s="61">
        <f t="shared" si="1"/>
        <v>32</v>
      </c>
      <c r="H49" s="61">
        <f t="shared" si="3"/>
        <v>-3</v>
      </c>
    </row>
    <row r="50" spans="1:8" ht="15">
      <c r="A50" s="50" t="s">
        <v>130</v>
      </c>
      <c r="B50" s="98">
        <v>155</v>
      </c>
      <c r="C50" s="61">
        <v>253</v>
      </c>
      <c r="D50" s="31">
        <v>223</v>
      </c>
      <c r="E50" s="45">
        <f t="shared" si="2"/>
        <v>0.0021966115051221436</v>
      </c>
      <c r="F50" s="45">
        <f t="shared" si="0"/>
        <v>0.43870967741935485</v>
      </c>
      <c r="G50" s="61">
        <f t="shared" si="1"/>
        <v>68</v>
      </c>
      <c r="H50" s="61">
        <f t="shared" si="3"/>
        <v>-30</v>
      </c>
    </row>
    <row r="51" spans="1:8" ht="15">
      <c r="A51" s="50" t="s">
        <v>223</v>
      </c>
      <c r="B51" s="98">
        <v>288</v>
      </c>
      <c r="C51" s="61">
        <v>494</v>
      </c>
      <c r="D51" s="31">
        <v>666</v>
      </c>
      <c r="E51" s="45">
        <f t="shared" si="2"/>
        <v>0.006560283687943262</v>
      </c>
      <c r="F51" s="45">
        <f t="shared" si="0"/>
        <v>1.3125</v>
      </c>
      <c r="G51" s="61">
        <f t="shared" si="1"/>
        <v>378</v>
      </c>
      <c r="H51" s="61">
        <f t="shared" si="3"/>
        <v>172</v>
      </c>
    </row>
    <row r="52" spans="1:8" ht="15">
      <c r="A52" s="50" t="s">
        <v>221</v>
      </c>
      <c r="B52" s="98">
        <v>118</v>
      </c>
      <c r="C52" s="61">
        <v>134</v>
      </c>
      <c r="D52" s="31">
        <v>117</v>
      </c>
      <c r="E52" s="45">
        <f t="shared" si="2"/>
        <v>0.001152482269503546</v>
      </c>
      <c r="F52" s="45">
        <f t="shared" si="0"/>
        <v>-0.00847457627118644</v>
      </c>
      <c r="G52" s="61">
        <f t="shared" si="1"/>
        <v>-1</v>
      </c>
      <c r="H52" s="61">
        <f t="shared" si="3"/>
        <v>-17</v>
      </c>
    </row>
    <row r="53" spans="1:8" ht="15">
      <c r="A53" s="50" t="s">
        <v>224</v>
      </c>
      <c r="B53" s="98">
        <v>2974</v>
      </c>
      <c r="C53" s="61">
        <v>3760</v>
      </c>
      <c r="D53" s="31">
        <v>3532</v>
      </c>
      <c r="E53" s="45">
        <f t="shared" si="2"/>
        <v>0.03479117415287628</v>
      </c>
      <c r="F53" s="45">
        <f t="shared" si="0"/>
        <v>0.18762609280430398</v>
      </c>
      <c r="G53" s="61">
        <f t="shared" si="1"/>
        <v>558</v>
      </c>
      <c r="H53" s="61">
        <f t="shared" si="3"/>
        <v>-228</v>
      </c>
    </row>
    <row r="54" spans="1:8" ht="15">
      <c r="A54" s="50" t="s">
        <v>225</v>
      </c>
      <c r="B54" s="98">
        <v>1121</v>
      </c>
      <c r="C54" s="61">
        <v>1847</v>
      </c>
      <c r="D54" s="31">
        <v>2045</v>
      </c>
      <c r="E54" s="45">
        <f t="shared" si="2"/>
        <v>0.02014381402679275</v>
      </c>
      <c r="F54" s="45">
        <f t="shared" si="0"/>
        <v>0.8242640499553969</v>
      </c>
      <c r="G54" s="61">
        <f t="shared" si="1"/>
        <v>924</v>
      </c>
      <c r="H54" s="61">
        <f t="shared" si="3"/>
        <v>198</v>
      </c>
    </row>
    <row r="55" spans="1:8" ht="15">
      <c r="A55" s="50" t="s">
        <v>226</v>
      </c>
      <c r="B55" s="98">
        <v>328</v>
      </c>
      <c r="C55" s="61">
        <v>857</v>
      </c>
      <c r="D55" s="31">
        <v>562</v>
      </c>
      <c r="E55" s="45">
        <f t="shared" si="2"/>
        <v>0.0055358550039401105</v>
      </c>
      <c r="F55" s="45">
        <f t="shared" si="0"/>
        <v>0.7134146341463414</v>
      </c>
      <c r="G55" s="61">
        <f t="shared" si="1"/>
        <v>234</v>
      </c>
      <c r="H55" s="61">
        <f t="shared" si="3"/>
        <v>-295</v>
      </c>
    </row>
    <row r="56" spans="1:8" ht="15">
      <c r="A56" s="50" t="s">
        <v>227</v>
      </c>
      <c r="B56" s="98">
        <v>639</v>
      </c>
      <c r="C56" s="61">
        <v>792</v>
      </c>
      <c r="D56" s="31">
        <v>573</v>
      </c>
      <c r="E56" s="45">
        <f t="shared" si="2"/>
        <v>0.0056442080378250594</v>
      </c>
      <c r="F56" s="45">
        <f t="shared" si="0"/>
        <v>-0.10328638497652583</v>
      </c>
      <c r="G56" s="61">
        <f t="shared" si="1"/>
        <v>-66</v>
      </c>
      <c r="H56" s="61">
        <f t="shared" si="3"/>
        <v>-219</v>
      </c>
    </row>
    <row r="57" spans="1:8" ht="15">
      <c r="A57" s="50" t="s">
        <v>228</v>
      </c>
      <c r="B57" s="98">
        <v>1316</v>
      </c>
      <c r="C57" s="61">
        <v>1642</v>
      </c>
      <c r="D57" s="31">
        <v>1550</v>
      </c>
      <c r="E57" s="45">
        <f t="shared" si="2"/>
        <v>0.015267927501970055</v>
      </c>
      <c r="F57" s="45">
        <f t="shared" si="0"/>
        <v>0.1778115501519757</v>
      </c>
      <c r="G57" s="61">
        <f t="shared" si="1"/>
        <v>234</v>
      </c>
      <c r="H57" s="61">
        <f t="shared" si="3"/>
        <v>-92</v>
      </c>
    </row>
    <row r="58" spans="1:8" ht="15">
      <c r="A58" s="50" t="s">
        <v>229</v>
      </c>
      <c r="B58" s="98">
        <v>232</v>
      </c>
      <c r="C58" s="61">
        <v>471</v>
      </c>
      <c r="D58" s="31">
        <v>532</v>
      </c>
      <c r="E58" s="45">
        <f t="shared" si="2"/>
        <v>0.005240346729708432</v>
      </c>
      <c r="F58" s="45">
        <f t="shared" si="0"/>
        <v>1.293103448275862</v>
      </c>
      <c r="G58" s="61">
        <f t="shared" si="1"/>
        <v>300</v>
      </c>
      <c r="H58" s="61">
        <f t="shared" si="3"/>
        <v>61</v>
      </c>
    </row>
    <row r="59" spans="1:8" ht="15">
      <c r="A59" s="50" t="s">
        <v>230</v>
      </c>
      <c r="B59" s="98">
        <v>1377</v>
      </c>
      <c r="C59" s="61">
        <v>1989</v>
      </c>
      <c r="D59" s="31">
        <v>1701</v>
      </c>
      <c r="E59" s="45">
        <f t="shared" si="2"/>
        <v>0.01675531914893617</v>
      </c>
      <c r="F59" s="45">
        <f t="shared" si="0"/>
        <v>0.23529411764705882</v>
      </c>
      <c r="G59" s="61">
        <f t="shared" si="1"/>
        <v>324</v>
      </c>
      <c r="H59" s="61">
        <f t="shared" si="3"/>
        <v>-288</v>
      </c>
    </row>
    <row r="60" spans="1:8" ht="15">
      <c r="A60" s="50" t="s">
        <v>231</v>
      </c>
      <c r="B60" s="98">
        <v>677</v>
      </c>
      <c r="C60" s="61">
        <v>1187</v>
      </c>
      <c r="D60" s="31">
        <v>1005</v>
      </c>
      <c r="E60" s="45">
        <f t="shared" si="2"/>
        <v>0.00989952718676123</v>
      </c>
      <c r="F60" s="45">
        <f t="shared" si="0"/>
        <v>0.4844903988183161</v>
      </c>
      <c r="G60" s="61">
        <f t="shared" si="1"/>
        <v>328</v>
      </c>
      <c r="H60" s="61">
        <f t="shared" si="3"/>
        <v>-182</v>
      </c>
    </row>
    <row r="61" spans="1:8" ht="15">
      <c r="A61" s="50" t="s">
        <v>232</v>
      </c>
      <c r="B61" s="98">
        <v>51</v>
      </c>
      <c r="C61" s="61">
        <v>88</v>
      </c>
      <c r="D61" s="31">
        <v>96</v>
      </c>
      <c r="E61" s="45">
        <f t="shared" si="2"/>
        <v>0.0009456264775413711</v>
      </c>
      <c r="F61" s="45">
        <f t="shared" si="0"/>
        <v>0.8823529411764706</v>
      </c>
      <c r="G61" s="61">
        <f t="shared" si="1"/>
        <v>45</v>
      </c>
      <c r="H61" s="61">
        <f t="shared" si="3"/>
        <v>8</v>
      </c>
    </row>
    <row r="62" spans="1:8" ht="15">
      <c r="A62" s="50" t="s">
        <v>233</v>
      </c>
      <c r="B62" s="98">
        <v>141</v>
      </c>
      <c r="C62" s="61">
        <v>298</v>
      </c>
      <c r="D62" s="31">
        <v>370</v>
      </c>
      <c r="E62" s="45">
        <f t="shared" si="2"/>
        <v>0.003644602048857368</v>
      </c>
      <c r="F62" s="45">
        <f t="shared" si="0"/>
        <v>1.624113475177305</v>
      </c>
      <c r="G62" s="61">
        <f t="shared" si="1"/>
        <v>229</v>
      </c>
      <c r="H62" s="61">
        <f t="shared" si="3"/>
        <v>72</v>
      </c>
    </row>
    <row r="63" spans="1:8" ht="15">
      <c r="A63" s="50" t="s">
        <v>234</v>
      </c>
      <c r="B63" s="98">
        <v>146</v>
      </c>
      <c r="C63" s="61">
        <v>298</v>
      </c>
      <c r="D63" s="31">
        <v>533</v>
      </c>
      <c r="E63" s="45">
        <f t="shared" si="2"/>
        <v>0.005250197005516154</v>
      </c>
      <c r="F63" s="45">
        <f t="shared" si="0"/>
        <v>2.6506849315068495</v>
      </c>
      <c r="G63" s="61">
        <f t="shared" si="1"/>
        <v>387</v>
      </c>
      <c r="H63" s="61">
        <f t="shared" si="3"/>
        <v>235</v>
      </c>
    </row>
    <row r="64" spans="1:8" ht="15">
      <c r="A64" s="50" t="s">
        <v>235</v>
      </c>
      <c r="B64" s="98">
        <v>315</v>
      </c>
      <c r="C64" s="61">
        <v>572</v>
      </c>
      <c r="D64" s="31">
        <v>459</v>
      </c>
      <c r="E64" s="45">
        <f t="shared" si="2"/>
        <v>0.0045212765957446804</v>
      </c>
      <c r="F64" s="45">
        <f t="shared" si="0"/>
        <v>0.45714285714285713</v>
      </c>
      <c r="G64" s="61">
        <f t="shared" si="1"/>
        <v>144</v>
      </c>
      <c r="H64" s="61">
        <f t="shared" si="3"/>
        <v>-113</v>
      </c>
    </row>
    <row r="65" spans="1:8" ht="15">
      <c r="A65" s="50" t="s">
        <v>236</v>
      </c>
      <c r="B65" s="98">
        <v>277</v>
      </c>
      <c r="C65" s="61">
        <v>580</v>
      </c>
      <c r="D65" s="31">
        <v>461</v>
      </c>
      <c r="E65" s="45">
        <f t="shared" si="2"/>
        <v>0.004540977147360126</v>
      </c>
      <c r="F65" s="45">
        <f t="shared" si="0"/>
        <v>0.6642599277978339</v>
      </c>
      <c r="G65" s="61">
        <f t="shared" si="1"/>
        <v>184</v>
      </c>
      <c r="H65" s="61">
        <f t="shared" si="3"/>
        <v>-119</v>
      </c>
    </row>
    <row r="66" spans="1:8" ht="15">
      <c r="A66" s="50" t="s">
        <v>237</v>
      </c>
      <c r="B66" s="98">
        <v>197</v>
      </c>
      <c r="C66" s="61">
        <v>305</v>
      </c>
      <c r="D66" s="31">
        <v>286</v>
      </c>
      <c r="E66" s="45">
        <f t="shared" si="2"/>
        <v>0.0028171788810086684</v>
      </c>
      <c r="F66" s="45">
        <f aca="true" t="shared" si="4" ref="F66:F83">(D66-B66)/B66</f>
        <v>0.4517766497461929</v>
      </c>
      <c r="G66" s="61">
        <f aca="true" t="shared" si="5" ref="G66:G83">D66-B66</f>
        <v>89</v>
      </c>
      <c r="H66" s="61">
        <f t="shared" si="3"/>
        <v>-19</v>
      </c>
    </row>
    <row r="67" spans="1:8" ht="15">
      <c r="A67" s="50" t="s">
        <v>238</v>
      </c>
      <c r="B67" s="98">
        <v>889</v>
      </c>
      <c r="C67" s="61">
        <v>1228</v>
      </c>
      <c r="D67" s="31">
        <v>1102</v>
      </c>
      <c r="E67" s="45">
        <f aca="true" t="shared" si="6" ref="E67:E83">D67/$D$83</f>
        <v>0.010855003940110323</v>
      </c>
      <c r="F67" s="45">
        <f t="shared" si="4"/>
        <v>0.23959505061867267</v>
      </c>
      <c r="G67" s="61">
        <f t="shared" si="5"/>
        <v>213</v>
      </c>
      <c r="H67" s="61">
        <f aca="true" t="shared" si="7" ref="H67:H83">D67-C67</f>
        <v>-126</v>
      </c>
    </row>
    <row r="68" spans="1:8" ht="15">
      <c r="A68" s="50" t="s">
        <v>239</v>
      </c>
      <c r="B68" s="98">
        <v>630</v>
      </c>
      <c r="C68" s="61">
        <v>1048</v>
      </c>
      <c r="D68" s="31">
        <v>950</v>
      </c>
      <c r="E68" s="45">
        <f t="shared" si="6"/>
        <v>0.009357762017336485</v>
      </c>
      <c r="F68" s="45">
        <f t="shared" si="4"/>
        <v>0.5079365079365079</v>
      </c>
      <c r="G68" s="61">
        <f t="shared" si="5"/>
        <v>320</v>
      </c>
      <c r="H68" s="61">
        <f t="shared" si="7"/>
        <v>-98</v>
      </c>
    </row>
    <row r="69" spans="1:8" ht="15">
      <c r="A69" s="50" t="s">
        <v>240</v>
      </c>
      <c r="B69" s="98">
        <v>104</v>
      </c>
      <c r="C69" s="61">
        <v>197</v>
      </c>
      <c r="D69" s="31">
        <v>165</v>
      </c>
      <c r="E69" s="45">
        <f t="shared" si="6"/>
        <v>0.0016252955082742316</v>
      </c>
      <c r="F69" s="45">
        <f t="shared" si="4"/>
        <v>0.5865384615384616</v>
      </c>
      <c r="G69" s="61">
        <f t="shared" si="5"/>
        <v>61</v>
      </c>
      <c r="H69" s="61">
        <f t="shared" si="7"/>
        <v>-32</v>
      </c>
    </row>
    <row r="70" spans="1:8" ht="15">
      <c r="A70" s="50" t="s">
        <v>241</v>
      </c>
      <c r="B70" s="98">
        <v>81</v>
      </c>
      <c r="C70" s="61">
        <v>130</v>
      </c>
      <c r="D70" s="31">
        <v>128</v>
      </c>
      <c r="E70" s="45">
        <f t="shared" si="6"/>
        <v>0.001260835303388495</v>
      </c>
      <c r="F70" s="45">
        <f t="shared" si="4"/>
        <v>0.5802469135802469</v>
      </c>
      <c r="G70" s="61">
        <f t="shared" si="5"/>
        <v>47</v>
      </c>
      <c r="H70" s="61">
        <f t="shared" si="7"/>
        <v>-2</v>
      </c>
    </row>
    <row r="71" spans="1:8" ht="15">
      <c r="A71" s="50" t="s">
        <v>242</v>
      </c>
      <c r="B71" s="98">
        <v>312</v>
      </c>
      <c r="C71" s="61">
        <v>555</v>
      </c>
      <c r="D71" s="31">
        <v>479</v>
      </c>
      <c r="E71" s="45">
        <f t="shared" si="6"/>
        <v>0.004718282111899133</v>
      </c>
      <c r="F71" s="45">
        <f t="shared" si="4"/>
        <v>0.5352564102564102</v>
      </c>
      <c r="G71" s="61">
        <f t="shared" si="5"/>
        <v>167</v>
      </c>
      <c r="H71" s="61">
        <f t="shared" si="7"/>
        <v>-76</v>
      </c>
    </row>
    <row r="72" spans="1:8" ht="15">
      <c r="A72" s="50" t="s">
        <v>243</v>
      </c>
      <c r="B72" s="98">
        <v>538</v>
      </c>
      <c r="C72" s="61">
        <v>891</v>
      </c>
      <c r="D72" s="31">
        <v>1141</v>
      </c>
      <c r="E72" s="45">
        <f t="shared" si="6"/>
        <v>0.011239164696611506</v>
      </c>
      <c r="F72" s="45">
        <f t="shared" si="4"/>
        <v>1.120817843866171</v>
      </c>
      <c r="G72" s="61">
        <f t="shared" si="5"/>
        <v>603</v>
      </c>
      <c r="H72" s="61">
        <f t="shared" si="7"/>
        <v>250</v>
      </c>
    </row>
    <row r="73" spans="1:8" ht="15">
      <c r="A73" s="50" t="s">
        <v>244</v>
      </c>
      <c r="B73" s="98">
        <v>93</v>
      </c>
      <c r="C73" s="61">
        <v>311</v>
      </c>
      <c r="D73" s="31">
        <v>289</v>
      </c>
      <c r="E73" s="45">
        <f t="shared" si="6"/>
        <v>0.0028467297084318363</v>
      </c>
      <c r="F73" s="45">
        <f t="shared" si="4"/>
        <v>2.10752688172043</v>
      </c>
      <c r="G73" s="61">
        <f t="shared" si="5"/>
        <v>196</v>
      </c>
      <c r="H73" s="61">
        <f t="shared" si="7"/>
        <v>-22</v>
      </c>
    </row>
    <row r="74" spans="1:8" ht="15">
      <c r="A74" s="50" t="s">
        <v>245</v>
      </c>
      <c r="B74" s="98">
        <v>1979</v>
      </c>
      <c r="C74" s="61">
        <v>2988</v>
      </c>
      <c r="D74" s="31">
        <v>2655</v>
      </c>
      <c r="E74" s="45">
        <f t="shared" si="6"/>
        <v>0.026152482269503546</v>
      </c>
      <c r="F74" s="45">
        <f t="shared" si="4"/>
        <v>0.3415866599292572</v>
      </c>
      <c r="G74" s="61">
        <f t="shared" si="5"/>
        <v>676</v>
      </c>
      <c r="H74" s="61">
        <f t="shared" si="7"/>
        <v>-333</v>
      </c>
    </row>
    <row r="75" spans="1:8" ht="15">
      <c r="A75" s="50" t="s">
        <v>246</v>
      </c>
      <c r="B75" s="98">
        <v>241</v>
      </c>
      <c r="C75" s="61">
        <v>528</v>
      </c>
      <c r="D75" s="31">
        <v>344</v>
      </c>
      <c r="E75" s="45">
        <f t="shared" si="6"/>
        <v>0.00338849487785658</v>
      </c>
      <c r="F75" s="45">
        <f t="shared" si="4"/>
        <v>0.42738589211618255</v>
      </c>
      <c r="G75" s="61">
        <f t="shared" si="5"/>
        <v>103</v>
      </c>
      <c r="H75" s="61">
        <f t="shared" si="7"/>
        <v>-184</v>
      </c>
    </row>
    <row r="76" spans="1:8" ht="15">
      <c r="A76" s="50" t="s">
        <v>247</v>
      </c>
      <c r="B76" s="98">
        <v>582</v>
      </c>
      <c r="C76" s="61">
        <v>757</v>
      </c>
      <c r="D76" s="31">
        <v>688</v>
      </c>
      <c r="E76" s="45">
        <f t="shared" si="6"/>
        <v>0.00677698975571316</v>
      </c>
      <c r="F76" s="45">
        <f t="shared" si="4"/>
        <v>0.18213058419243985</v>
      </c>
      <c r="G76" s="61">
        <f t="shared" si="5"/>
        <v>106</v>
      </c>
      <c r="H76" s="61">
        <f t="shared" si="7"/>
        <v>-69</v>
      </c>
    </row>
    <row r="77" spans="1:8" ht="15">
      <c r="A77" s="50" t="s">
        <v>248</v>
      </c>
      <c r="B77" s="98">
        <v>23</v>
      </c>
      <c r="C77" s="61">
        <v>26</v>
      </c>
      <c r="D77" s="31">
        <v>32</v>
      </c>
      <c r="E77" s="45">
        <f t="shared" si="6"/>
        <v>0.00031520882584712374</v>
      </c>
      <c r="F77" s="45">
        <f t="shared" si="4"/>
        <v>0.391304347826087</v>
      </c>
      <c r="G77" s="61">
        <f t="shared" si="5"/>
        <v>9</v>
      </c>
      <c r="H77" s="61">
        <f t="shared" si="7"/>
        <v>6</v>
      </c>
    </row>
    <row r="78" spans="1:8" ht="15">
      <c r="A78" s="50" t="s">
        <v>249</v>
      </c>
      <c r="B78" s="98">
        <v>470</v>
      </c>
      <c r="C78" s="61">
        <v>649</v>
      </c>
      <c r="D78" s="31">
        <v>573</v>
      </c>
      <c r="E78" s="45">
        <f t="shared" si="6"/>
        <v>0.0056442080378250594</v>
      </c>
      <c r="F78" s="45">
        <f t="shared" si="4"/>
        <v>0.21914893617021278</v>
      </c>
      <c r="G78" s="61">
        <f t="shared" si="5"/>
        <v>103</v>
      </c>
      <c r="H78" s="61">
        <f t="shared" si="7"/>
        <v>-76</v>
      </c>
    </row>
    <row r="79" spans="1:8" ht="15">
      <c r="A79" s="50" t="s">
        <v>250</v>
      </c>
      <c r="B79" s="98">
        <v>234</v>
      </c>
      <c r="C79" s="61">
        <v>430</v>
      </c>
      <c r="D79" s="31">
        <v>473</v>
      </c>
      <c r="E79" s="45">
        <f t="shared" si="6"/>
        <v>0.004659180457052797</v>
      </c>
      <c r="F79" s="45">
        <f t="shared" si="4"/>
        <v>1.0213675213675213</v>
      </c>
      <c r="G79" s="61">
        <f t="shared" si="5"/>
        <v>239</v>
      </c>
      <c r="H79" s="61">
        <f t="shared" si="7"/>
        <v>43</v>
      </c>
    </row>
    <row r="80" spans="1:8" ht="15">
      <c r="A80" s="50" t="s">
        <v>251</v>
      </c>
      <c r="B80" s="98">
        <v>235</v>
      </c>
      <c r="C80" s="61">
        <v>420</v>
      </c>
      <c r="D80" s="31">
        <v>343</v>
      </c>
      <c r="E80" s="45">
        <f t="shared" si="6"/>
        <v>0.0033786446020488575</v>
      </c>
      <c r="F80" s="45">
        <f t="shared" si="4"/>
        <v>0.4595744680851064</v>
      </c>
      <c r="G80" s="61">
        <f t="shared" si="5"/>
        <v>108</v>
      </c>
      <c r="H80" s="61">
        <f t="shared" si="7"/>
        <v>-77</v>
      </c>
    </row>
    <row r="81" spans="1:8" ht="15">
      <c r="A81" s="50" t="s">
        <v>252</v>
      </c>
      <c r="B81" s="98">
        <v>150</v>
      </c>
      <c r="C81" s="61">
        <v>289</v>
      </c>
      <c r="D81" s="31">
        <v>243</v>
      </c>
      <c r="E81" s="45">
        <f t="shared" si="6"/>
        <v>0.0023936170212765957</v>
      </c>
      <c r="F81" s="45">
        <f t="shared" si="4"/>
        <v>0.62</v>
      </c>
      <c r="G81" s="61">
        <f t="shared" si="5"/>
        <v>93</v>
      </c>
      <c r="H81" s="61">
        <f t="shared" si="7"/>
        <v>-46</v>
      </c>
    </row>
    <row r="82" spans="1:8" ht="15">
      <c r="A82" s="50" t="s">
        <v>253</v>
      </c>
      <c r="B82" s="98">
        <v>382</v>
      </c>
      <c r="C82" s="61">
        <v>765</v>
      </c>
      <c r="D82" s="31">
        <v>628</v>
      </c>
      <c r="E82" s="45">
        <f t="shared" si="6"/>
        <v>0.006185973207249803</v>
      </c>
      <c r="F82" s="45">
        <f t="shared" si="4"/>
        <v>0.643979057591623</v>
      </c>
      <c r="G82" s="61">
        <f t="shared" si="5"/>
        <v>246</v>
      </c>
      <c r="H82" s="61">
        <f t="shared" si="7"/>
        <v>-137</v>
      </c>
    </row>
    <row r="83" spans="1:9" s="12" customFormat="1" ht="15">
      <c r="A83" s="51" t="s">
        <v>173</v>
      </c>
      <c r="B83" s="97">
        <v>76259</v>
      </c>
      <c r="C83" s="74">
        <v>112111</v>
      </c>
      <c r="D83" s="77">
        <v>101520</v>
      </c>
      <c r="E83" s="45">
        <f t="shared" si="6"/>
        <v>1</v>
      </c>
      <c r="F83" s="45">
        <f t="shared" si="4"/>
        <v>0.33125270459880146</v>
      </c>
      <c r="G83" s="61">
        <f t="shared" si="5"/>
        <v>25261</v>
      </c>
      <c r="H83" s="61">
        <f t="shared" si="7"/>
        <v>-10591</v>
      </c>
      <c r="I83" s="118">
        <f>(D83-C83)/C83</f>
        <v>-0.09446887459749713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I83"/>
  <sheetViews>
    <sheetView zoomScale="80" zoomScaleNormal="80" zoomScalePageLayoutView="80" workbookViewId="0" topLeftCell="B1">
      <pane ySplit="1" topLeftCell="A2" activePane="bottomLeft" state="frozen"/>
      <selection pane="bottomLeft" activeCell="A2" sqref="A2"/>
    </sheetView>
  </sheetViews>
  <sheetFormatPr defaultColWidth="8.8515625" defaultRowHeight="16.5" customHeight="1"/>
  <cols>
    <col min="1" max="1" width="18.421875" style="8" bestFit="1" customWidth="1"/>
    <col min="2" max="2" width="12.00390625" style="8" customWidth="1"/>
    <col min="3" max="3" width="12.00390625" style="8" bestFit="1" customWidth="1"/>
    <col min="4" max="4" width="12.00390625" style="8" customWidth="1"/>
    <col min="5" max="5" width="21.421875" style="8" customWidth="1"/>
    <col min="6" max="6" width="31.140625" style="8" customWidth="1"/>
    <col min="7" max="7" width="36.57421875" style="8" customWidth="1"/>
    <col min="8" max="16384" width="8.8515625" style="8" customWidth="1"/>
  </cols>
  <sheetData>
    <row r="1" spans="1:8" ht="55.5" customHeight="1">
      <c r="A1" s="21" t="s">
        <v>174</v>
      </c>
      <c r="B1" s="52">
        <v>42095</v>
      </c>
      <c r="C1" s="52">
        <v>42430</v>
      </c>
      <c r="D1" s="52">
        <v>42461</v>
      </c>
      <c r="E1" s="1" t="s">
        <v>283</v>
      </c>
      <c r="F1" s="2" t="s">
        <v>287</v>
      </c>
      <c r="G1" s="2" t="s">
        <v>288</v>
      </c>
      <c r="H1" s="2" t="s">
        <v>263</v>
      </c>
    </row>
    <row r="2" spans="1:8" ht="16.5" customHeight="1">
      <c r="A2" s="50" t="s">
        <v>175</v>
      </c>
      <c r="B2" s="78">
        <v>965</v>
      </c>
      <c r="C2" s="61">
        <v>1361</v>
      </c>
      <c r="D2" s="31">
        <v>1227</v>
      </c>
      <c r="E2" s="45">
        <f>D2/$D$83</f>
        <v>0.024957285818891874</v>
      </c>
      <c r="F2" s="45">
        <f aca="true" t="shared" si="0" ref="F2:F65">(D2-B2)/B2</f>
        <v>0.27150259067357513</v>
      </c>
      <c r="G2" s="61">
        <f aca="true" t="shared" si="1" ref="G2:G65">D2-B2</f>
        <v>262</v>
      </c>
      <c r="H2" s="61">
        <f>D2-C2</f>
        <v>-134</v>
      </c>
    </row>
    <row r="3" spans="1:8" ht="16.5" customHeight="1">
      <c r="A3" s="50" t="s">
        <v>176</v>
      </c>
      <c r="B3" s="78">
        <v>113</v>
      </c>
      <c r="C3" s="61">
        <v>206</v>
      </c>
      <c r="D3" s="31">
        <v>127</v>
      </c>
      <c r="E3" s="45">
        <f aca="true" t="shared" si="2" ref="E3:E66">D3/$D$83</f>
        <v>0.0025831909527296395</v>
      </c>
      <c r="F3" s="45">
        <f t="shared" si="0"/>
        <v>0.12389380530973451</v>
      </c>
      <c r="G3" s="61">
        <f t="shared" si="1"/>
        <v>14</v>
      </c>
      <c r="H3" s="61">
        <f aca="true" t="shared" si="3" ref="H3:H66">D3-C3</f>
        <v>-79</v>
      </c>
    </row>
    <row r="4" spans="1:8" ht="16.5" customHeight="1">
      <c r="A4" s="50" t="s">
        <v>177</v>
      </c>
      <c r="B4" s="78">
        <v>146</v>
      </c>
      <c r="C4" s="61">
        <v>275</v>
      </c>
      <c r="D4" s="31">
        <v>253</v>
      </c>
      <c r="E4" s="45">
        <f t="shared" si="2"/>
        <v>0.005146041819217313</v>
      </c>
      <c r="F4" s="45">
        <f t="shared" si="0"/>
        <v>0.7328767123287672</v>
      </c>
      <c r="G4" s="61">
        <f t="shared" si="1"/>
        <v>107</v>
      </c>
      <c r="H4" s="61">
        <f t="shared" si="3"/>
        <v>-22</v>
      </c>
    </row>
    <row r="5" spans="1:8" ht="16.5" customHeight="1">
      <c r="A5" s="50" t="s">
        <v>178</v>
      </c>
      <c r="B5" s="78">
        <v>31</v>
      </c>
      <c r="C5" s="61">
        <v>27</v>
      </c>
      <c r="D5" s="31">
        <v>26</v>
      </c>
      <c r="E5" s="45">
        <f t="shared" si="2"/>
        <v>0.0005288422422911073</v>
      </c>
      <c r="F5" s="45">
        <f t="shared" si="0"/>
        <v>-0.16129032258064516</v>
      </c>
      <c r="G5" s="61">
        <f t="shared" si="1"/>
        <v>-5</v>
      </c>
      <c r="H5" s="61">
        <f t="shared" si="3"/>
        <v>-1</v>
      </c>
    </row>
    <row r="6" spans="1:8" ht="16.5" customHeight="1">
      <c r="A6" s="50" t="s">
        <v>179</v>
      </c>
      <c r="B6" s="78">
        <v>50</v>
      </c>
      <c r="C6" s="61">
        <v>110</v>
      </c>
      <c r="D6" s="31">
        <v>106</v>
      </c>
      <c r="E6" s="45">
        <f t="shared" si="2"/>
        <v>0.0021560491416483607</v>
      </c>
      <c r="F6" s="45">
        <f t="shared" si="0"/>
        <v>1.12</v>
      </c>
      <c r="G6" s="61">
        <f t="shared" si="1"/>
        <v>56</v>
      </c>
      <c r="H6" s="61">
        <f t="shared" si="3"/>
        <v>-4</v>
      </c>
    </row>
    <row r="7" spans="1:8" ht="16.5" customHeight="1">
      <c r="A7" s="50" t="s">
        <v>180</v>
      </c>
      <c r="B7" s="78">
        <v>48</v>
      </c>
      <c r="C7" s="61">
        <v>142</v>
      </c>
      <c r="D7" s="31">
        <v>112</v>
      </c>
      <c r="E7" s="45">
        <f t="shared" si="2"/>
        <v>0.0022780896591001547</v>
      </c>
      <c r="F7" s="45">
        <f t="shared" si="0"/>
        <v>1.3333333333333333</v>
      </c>
      <c r="G7" s="61">
        <f t="shared" si="1"/>
        <v>64</v>
      </c>
      <c r="H7" s="61">
        <f t="shared" si="3"/>
        <v>-30</v>
      </c>
    </row>
    <row r="8" spans="1:8" ht="16.5" customHeight="1">
      <c r="A8" s="50" t="s">
        <v>181</v>
      </c>
      <c r="B8" s="78">
        <v>2498</v>
      </c>
      <c r="C8" s="61">
        <v>3979</v>
      </c>
      <c r="D8" s="31">
        <v>3359</v>
      </c>
      <c r="E8" s="45">
        <f t="shared" si="2"/>
        <v>0.06832234968676267</v>
      </c>
      <c r="F8" s="45">
        <f t="shared" si="0"/>
        <v>0.34467574059247397</v>
      </c>
      <c r="G8" s="61">
        <f t="shared" si="1"/>
        <v>861</v>
      </c>
      <c r="H8" s="61">
        <f t="shared" si="3"/>
        <v>-620</v>
      </c>
    </row>
    <row r="9" spans="1:8" ht="16.5" customHeight="1">
      <c r="A9" s="50" t="s">
        <v>182</v>
      </c>
      <c r="B9" s="78">
        <v>887</v>
      </c>
      <c r="C9" s="61">
        <v>1971</v>
      </c>
      <c r="D9" s="31">
        <v>1794</v>
      </c>
      <c r="E9" s="45">
        <f t="shared" si="2"/>
        <v>0.03649011471808641</v>
      </c>
      <c r="F9" s="45">
        <f t="shared" si="0"/>
        <v>1.0225479143179257</v>
      </c>
      <c r="G9" s="61">
        <f t="shared" si="1"/>
        <v>907</v>
      </c>
      <c r="H9" s="61">
        <f t="shared" si="3"/>
        <v>-177</v>
      </c>
    </row>
    <row r="10" spans="1:8" ht="16.5" customHeight="1">
      <c r="A10" s="50" t="s">
        <v>183</v>
      </c>
      <c r="B10" s="78">
        <v>3</v>
      </c>
      <c r="C10" s="61">
        <v>16</v>
      </c>
      <c r="D10" s="31">
        <v>9</v>
      </c>
      <c r="E10" s="45">
        <f t="shared" si="2"/>
        <v>0.000183060776177691</v>
      </c>
      <c r="F10" s="45">
        <f t="shared" si="0"/>
        <v>2</v>
      </c>
      <c r="G10" s="61">
        <f t="shared" si="1"/>
        <v>6</v>
      </c>
      <c r="H10" s="61">
        <f t="shared" si="3"/>
        <v>-7</v>
      </c>
    </row>
    <row r="11" spans="1:8" ht="16.5" customHeight="1">
      <c r="A11" s="50" t="s">
        <v>184</v>
      </c>
      <c r="B11" s="78">
        <v>134</v>
      </c>
      <c r="C11" s="61">
        <v>88</v>
      </c>
      <c r="D11" s="31">
        <v>90</v>
      </c>
      <c r="E11" s="45">
        <f t="shared" si="2"/>
        <v>0.00183060776177691</v>
      </c>
      <c r="F11" s="45">
        <f t="shared" si="0"/>
        <v>-0.3283582089552239</v>
      </c>
      <c r="G11" s="61">
        <f t="shared" si="1"/>
        <v>-44</v>
      </c>
      <c r="H11" s="61">
        <f t="shared" si="3"/>
        <v>2</v>
      </c>
    </row>
    <row r="12" spans="1:8" ht="16.5" customHeight="1">
      <c r="A12" s="50" t="s">
        <v>185</v>
      </c>
      <c r="B12" s="78">
        <v>234</v>
      </c>
      <c r="C12" s="61">
        <v>537</v>
      </c>
      <c r="D12" s="31">
        <v>360</v>
      </c>
      <c r="E12" s="45">
        <f t="shared" si="2"/>
        <v>0.00732243104710764</v>
      </c>
      <c r="F12" s="45">
        <f t="shared" si="0"/>
        <v>0.5384615384615384</v>
      </c>
      <c r="G12" s="61">
        <f t="shared" si="1"/>
        <v>126</v>
      </c>
      <c r="H12" s="61">
        <f t="shared" si="3"/>
        <v>-177</v>
      </c>
    </row>
    <row r="13" spans="1:8" ht="16.5" customHeight="1">
      <c r="A13" s="50" t="s">
        <v>186</v>
      </c>
      <c r="B13" s="78">
        <v>325</v>
      </c>
      <c r="C13" s="61">
        <v>642</v>
      </c>
      <c r="D13" s="31">
        <v>464</v>
      </c>
      <c r="E13" s="45">
        <f t="shared" si="2"/>
        <v>0.009437800016272068</v>
      </c>
      <c r="F13" s="45">
        <f t="shared" si="0"/>
        <v>0.4276923076923077</v>
      </c>
      <c r="G13" s="61">
        <f t="shared" si="1"/>
        <v>139</v>
      </c>
      <c r="H13" s="61">
        <f t="shared" si="3"/>
        <v>-178</v>
      </c>
    </row>
    <row r="14" spans="1:8" ht="16.5" customHeight="1">
      <c r="A14" s="50" t="s">
        <v>187</v>
      </c>
      <c r="B14" s="78">
        <v>54</v>
      </c>
      <c r="C14" s="61">
        <v>100</v>
      </c>
      <c r="D14" s="31">
        <v>104</v>
      </c>
      <c r="E14" s="45">
        <f t="shared" si="2"/>
        <v>0.002115368969164429</v>
      </c>
      <c r="F14" s="45">
        <f t="shared" si="0"/>
        <v>0.9259259259259259</v>
      </c>
      <c r="G14" s="61">
        <f t="shared" si="1"/>
        <v>50</v>
      </c>
      <c r="H14" s="61">
        <f t="shared" si="3"/>
        <v>4</v>
      </c>
    </row>
    <row r="15" spans="1:8" ht="16.5" customHeight="1">
      <c r="A15" s="50" t="s">
        <v>188</v>
      </c>
      <c r="B15" s="78">
        <v>112</v>
      </c>
      <c r="C15" s="61">
        <v>186</v>
      </c>
      <c r="D15" s="31">
        <v>177</v>
      </c>
      <c r="E15" s="45">
        <f t="shared" si="2"/>
        <v>0.0036001952648279227</v>
      </c>
      <c r="F15" s="45">
        <f t="shared" si="0"/>
        <v>0.5803571428571429</v>
      </c>
      <c r="G15" s="61">
        <f t="shared" si="1"/>
        <v>65</v>
      </c>
      <c r="H15" s="61">
        <f t="shared" si="3"/>
        <v>-9</v>
      </c>
    </row>
    <row r="16" spans="1:8" ht="16.5" customHeight="1">
      <c r="A16" s="50" t="s">
        <v>189</v>
      </c>
      <c r="B16" s="78">
        <v>6</v>
      </c>
      <c r="C16" s="61">
        <v>34</v>
      </c>
      <c r="D16" s="31">
        <v>27</v>
      </c>
      <c r="E16" s="45">
        <f t="shared" si="2"/>
        <v>0.000549182328533073</v>
      </c>
      <c r="F16" s="45">
        <f t="shared" si="0"/>
        <v>3.5</v>
      </c>
      <c r="G16" s="61">
        <f t="shared" si="1"/>
        <v>21</v>
      </c>
      <c r="H16" s="61">
        <f t="shared" si="3"/>
        <v>-7</v>
      </c>
    </row>
    <row r="17" spans="1:8" ht="16.5" customHeight="1">
      <c r="A17" s="50" t="s">
        <v>190</v>
      </c>
      <c r="B17" s="78">
        <v>87</v>
      </c>
      <c r="C17" s="61">
        <v>215</v>
      </c>
      <c r="D17" s="31">
        <v>155</v>
      </c>
      <c r="E17" s="45">
        <f t="shared" si="2"/>
        <v>0.0031527133675046783</v>
      </c>
      <c r="F17" s="45">
        <f t="shared" si="0"/>
        <v>0.7816091954022989</v>
      </c>
      <c r="G17" s="61">
        <f t="shared" si="1"/>
        <v>68</v>
      </c>
      <c r="H17" s="61">
        <f t="shared" si="3"/>
        <v>-60</v>
      </c>
    </row>
    <row r="18" spans="1:8" ht="16.5" customHeight="1">
      <c r="A18" s="50" t="s">
        <v>191</v>
      </c>
      <c r="B18" s="78">
        <v>44</v>
      </c>
      <c r="C18" s="61">
        <v>67</v>
      </c>
      <c r="D18" s="31">
        <v>58</v>
      </c>
      <c r="E18" s="45">
        <f t="shared" si="2"/>
        <v>0.0011797250020340086</v>
      </c>
      <c r="F18" s="45">
        <f t="shared" si="0"/>
        <v>0.3181818181818182</v>
      </c>
      <c r="G18" s="61">
        <f t="shared" si="1"/>
        <v>14</v>
      </c>
      <c r="H18" s="61">
        <f t="shared" si="3"/>
        <v>-9</v>
      </c>
    </row>
    <row r="19" spans="1:8" ht="16.5" customHeight="1">
      <c r="A19" s="50" t="s">
        <v>192</v>
      </c>
      <c r="B19" s="78">
        <v>18</v>
      </c>
      <c r="C19" s="61">
        <v>44</v>
      </c>
      <c r="D19" s="31">
        <v>51</v>
      </c>
      <c r="E19" s="45">
        <f t="shared" si="2"/>
        <v>0.001037344398340249</v>
      </c>
      <c r="F19" s="45">
        <f t="shared" si="0"/>
        <v>1.8333333333333333</v>
      </c>
      <c r="G19" s="61">
        <f t="shared" si="1"/>
        <v>33</v>
      </c>
      <c r="H19" s="61">
        <f t="shared" si="3"/>
        <v>7</v>
      </c>
    </row>
    <row r="20" spans="1:8" ht="16.5" customHeight="1">
      <c r="A20" s="50" t="s">
        <v>193</v>
      </c>
      <c r="B20" s="78">
        <v>119</v>
      </c>
      <c r="C20" s="61">
        <v>292</v>
      </c>
      <c r="D20" s="31">
        <v>281</v>
      </c>
      <c r="E20" s="45">
        <f t="shared" si="2"/>
        <v>0.005715564233992352</v>
      </c>
      <c r="F20" s="45">
        <f t="shared" si="0"/>
        <v>1.361344537815126</v>
      </c>
      <c r="G20" s="61">
        <f t="shared" si="1"/>
        <v>162</v>
      </c>
      <c r="H20" s="61">
        <f t="shared" si="3"/>
        <v>-11</v>
      </c>
    </row>
    <row r="21" spans="1:8" ht="16.5" customHeight="1">
      <c r="A21" s="50" t="s">
        <v>194</v>
      </c>
      <c r="B21" s="78">
        <v>38</v>
      </c>
      <c r="C21" s="61">
        <v>101</v>
      </c>
      <c r="D21" s="31">
        <v>101</v>
      </c>
      <c r="E21" s="45">
        <f t="shared" si="2"/>
        <v>0.0020543487104385323</v>
      </c>
      <c r="F21" s="45">
        <f t="shared" si="0"/>
        <v>1.6578947368421053</v>
      </c>
      <c r="G21" s="61">
        <f t="shared" si="1"/>
        <v>63</v>
      </c>
      <c r="H21" s="61">
        <f t="shared" si="3"/>
        <v>0</v>
      </c>
    </row>
    <row r="22" spans="1:8" ht="16.5" customHeight="1">
      <c r="A22" s="50" t="s">
        <v>195</v>
      </c>
      <c r="B22" s="78">
        <v>1922</v>
      </c>
      <c r="C22" s="61">
        <v>3317</v>
      </c>
      <c r="D22" s="31">
        <v>2697</v>
      </c>
      <c r="E22" s="45">
        <f t="shared" si="2"/>
        <v>0.0548572125945814</v>
      </c>
      <c r="F22" s="45">
        <f t="shared" si="0"/>
        <v>0.4032258064516129</v>
      </c>
      <c r="G22" s="61">
        <f t="shared" si="1"/>
        <v>775</v>
      </c>
      <c r="H22" s="61">
        <f t="shared" si="3"/>
        <v>-620</v>
      </c>
    </row>
    <row r="23" spans="1:8" ht="16.5" customHeight="1">
      <c r="A23" s="50" t="s">
        <v>196</v>
      </c>
      <c r="B23" s="78">
        <v>105</v>
      </c>
      <c r="C23" s="61">
        <v>287</v>
      </c>
      <c r="D23" s="31">
        <v>203</v>
      </c>
      <c r="E23" s="45">
        <f t="shared" si="2"/>
        <v>0.00412903750711903</v>
      </c>
      <c r="F23" s="45">
        <f t="shared" si="0"/>
        <v>0.9333333333333333</v>
      </c>
      <c r="G23" s="61">
        <f t="shared" si="1"/>
        <v>98</v>
      </c>
      <c r="H23" s="61">
        <f t="shared" si="3"/>
        <v>-84</v>
      </c>
    </row>
    <row r="24" spans="1:8" ht="16.5" customHeight="1">
      <c r="A24" s="50" t="s">
        <v>197</v>
      </c>
      <c r="B24" s="78">
        <v>33</v>
      </c>
      <c r="C24" s="61">
        <v>57</v>
      </c>
      <c r="D24" s="31">
        <v>43</v>
      </c>
      <c r="E24" s="45">
        <f t="shared" si="2"/>
        <v>0.0008746237084045237</v>
      </c>
      <c r="F24" s="45">
        <f t="shared" si="0"/>
        <v>0.30303030303030304</v>
      </c>
      <c r="G24" s="61">
        <f t="shared" si="1"/>
        <v>10</v>
      </c>
      <c r="H24" s="61">
        <f t="shared" si="3"/>
        <v>-14</v>
      </c>
    </row>
    <row r="25" spans="1:8" ht="16.5" customHeight="1">
      <c r="A25" s="50" t="s">
        <v>198</v>
      </c>
      <c r="B25" s="78">
        <v>274</v>
      </c>
      <c r="C25" s="61">
        <v>190</v>
      </c>
      <c r="D25" s="31">
        <v>208</v>
      </c>
      <c r="E25" s="45">
        <f t="shared" si="2"/>
        <v>0.004230737938328858</v>
      </c>
      <c r="F25" s="45">
        <f t="shared" si="0"/>
        <v>-0.24087591240875914</v>
      </c>
      <c r="G25" s="61">
        <f t="shared" si="1"/>
        <v>-66</v>
      </c>
      <c r="H25" s="61">
        <f t="shared" si="3"/>
        <v>18</v>
      </c>
    </row>
    <row r="26" spans="1:8" ht="16.5" customHeight="1">
      <c r="A26" s="50" t="s">
        <v>199</v>
      </c>
      <c r="B26" s="78">
        <v>464</v>
      </c>
      <c r="C26" s="61">
        <v>826</v>
      </c>
      <c r="D26" s="31">
        <v>739</v>
      </c>
      <c r="E26" s="45">
        <f t="shared" si="2"/>
        <v>0.015031323732812627</v>
      </c>
      <c r="F26" s="45">
        <f t="shared" si="0"/>
        <v>0.5926724137931034</v>
      </c>
      <c r="G26" s="61">
        <f t="shared" si="1"/>
        <v>275</v>
      </c>
      <c r="H26" s="61">
        <f t="shared" si="3"/>
        <v>-87</v>
      </c>
    </row>
    <row r="27" spans="1:8" ht="16.5" customHeight="1">
      <c r="A27" s="50" t="s">
        <v>112</v>
      </c>
      <c r="B27" s="78">
        <v>225</v>
      </c>
      <c r="C27" s="61">
        <v>528</v>
      </c>
      <c r="D27" s="31">
        <v>485</v>
      </c>
      <c r="E27" s="45">
        <f t="shared" si="2"/>
        <v>0.009864941827353348</v>
      </c>
      <c r="F27" s="45">
        <f t="shared" si="0"/>
        <v>1.1555555555555554</v>
      </c>
      <c r="G27" s="61">
        <f t="shared" si="1"/>
        <v>260</v>
      </c>
      <c r="H27" s="61">
        <f t="shared" si="3"/>
        <v>-43</v>
      </c>
    </row>
    <row r="28" spans="1:8" ht="16.5" customHeight="1">
      <c r="A28" s="50" t="s">
        <v>200</v>
      </c>
      <c r="B28" s="78">
        <v>183</v>
      </c>
      <c r="C28" s="61">
        <v>369</v>
      </c>
      <c r="D28" s="31">
        <v>401</v>
      </c>
      <c r="E28" s="45">
        <f t="shared" si="2"/>
        <v>0.008156374583028233</v>
      </c>
      <c r="F28" s="45">
        <f t="shared" si="0"/>
        <v>1.1912568306010929</v>
      </c>
      <c r="G28" s="61">
        <f t="shared" si="1"/>
        <v>218</v>
      </c>
      <c r="H28" s="61">
        <f t="shared" si="3"/>
        <v>32</v>
      </c>
    </row>
    <row r="29" spans="1:8" ht="16.5" customHeight="1">
      <c r="A29" s="50" t="s">
        <v>201</v>
      </c>
      <c r="B29" s="78">
        <v>104</v>
      </c>
      <c r="C29" s="61">
        <v>286</v>
      </c>
      <c r="D29" s="31">
        <v>212</v>
      </c>
      <c r="E29" s="45">
        <f t="shared" si="2"/>
        <v>0.0043120982832967215</v>
      </c>
      <c r="F29" s="45">
        <f t="shared" si="0"/>
        <v>1.0384615384615385</v>
      </c>
      <c r="G29" s="61">
        <f t="shared" si="1"/>
        <v>108</v>
      </c>
      <c r="H29" s="61">
        <f t="shared" si="3"/>
        <v>-74</v>
      </c>
    </row>
    <row r="30" spans="1:8" ht="16.5" customHeight="1">
      <c r="A30" s="50" t="s">
        <v>202</v>
      </c>
      <c r="B30" s="78">
        <v>134</v>
      </c>
      <c r="C30" s="61">
        <v>237</v>
      </c>
      <c r="D30" s="31">
        <v>192</v>
      </c>
      <c r="E30" s="45">
        <f t="shared" si="2"/>
        <v>0.003905296558457408</v>
      </c>
      <c r="F30" s="45">
        <f t="shared" si="0"/>
        <v>0.43283582089552236</v>
      </c>
      <c r="G30" s="61">
        <f t="shared" si="1"/>
        <v>58</v>
      </c>
      <c r="H30" s="61">
        <f t="shared" si="3"/>
        <v>-45</v>
      </c>
    </row>
    <row r="31" spans="1:8" ht="16.5" customHeight="1">
      <c r="A31" s="50" t="s">
        <v>203</v>
      </c>
      <c r="B31" s="78">
        <v>40</v>
      </c>
      <c r="C31" s="61">
        <v>82</v>
      </c>
      <c r="D31" s="31">
        <v>69</v>
      </c>
      <c r="E31" s="45">
        <f t="shared" si="2"/>
        <v>0.001403465950695631</v>
      </c>
      <c r="F31" s="45">
        <f t="shared" si="0"/>
        <v>0.725</v>
      </c>
      <c r="G31" s="61">
        <f t="shared" si="1"/>
        <v>29</v>
      </c>
      <c r="H31" s="61">
        <f t="shared" si="3"/>
        <v>-13</v>
      </c>
    </row>
    <row r="32" spans="1:8" ht="16.5" customHeight="1">
      <c r="A32" s="50" t="s">
        <v>204</v>
      </c>
      <c r="B32" s="78">
        <v>71</v>
      </c>
      <c r="C32" s="61">
        <v>242</v>
      </c>
      <c r="D32" s="31">
        <v>186</v>
      </c>
      <c r="E32" s="45">
        <f t="shared" si="2"/>
        <v>0.003783256041005614</v>
      </c>
      <c r="F32" s="45">
        <f t="shared" si="0"/>
        <v>1.619718309859155</v>
      </c>
      <c r="G32" s="61">
        <f t="shared" si="1"/>
        <v>115</v>
      </c>
      <c r="H32" s="61">
        <f t="shared" si="3"/>
        <v>-56</v>
      </c>
    </row>
    <row r="33" spans="1:8" ht="16.5" customHeight="1">
      <c r="A33" s="50" t="s">
        <v>205</v>
      </c>
      <c r="B33" s="78">
        <v>303</v>
      </c>
      <c r="C33" s="61">
        <v>493</v>
      </c>
      <c r="D33" s="31">
        <v>565</v>
      </c>
      <c r="E33" s="45">
        <f t="shared" si="2"/>
        <v>0.011492148726710602</v>
      </c>
      <c r="F33" s="45">
        <f t="shared" si="0"/>
        <v>0.8646864686468647</v>
      </c>
      <c r="G33" s="61">
        <f t="shared" si="1"/>
        <v>262</v>
      </c>
      <c r="H33" s="61">
        <f t="shared" si="3"/>
        <v>72</v>
      </c>
    </row>
    <row r="34" spans="1:8" ht="16.5" customHeight="1">
      <c r="A34" s="50" t="s">
        <v>206</v>
      </c>
      <c r="B34" s="78">
        <v>900</v>
      </c>
      <c r="C34" s="61">
        <v>1229</v>
      </c>
      <c r="D34" s="31">
        <v>1112</v>
      </c>
      <c r="E34" s="45">
        <f t="shared" si="2"/>
        <v>0.02261817590106582</v>
      </c>
      <c r="F34" s="45">
        <f t="shared" si="0"/>
        <v>0.23555555555555555</v>
      </c>
      <c r="G34" s="61">
        <f t="shared" si="1"/>
        <v>212</v>
      </c>
      <c r="H34" s="61">
        <f t="shared" si="3"/>
        <v>-117</v>
      </c>
    </row>
    <row r="35" spans="1:8" ht="16.5" customHeight="1">
      <c r="A35" s="50" t="s">
        <v>207</v>
      </c>
      <c r="B35" s="78">
        <v>79</v>
      </c>
      <c r="C35" s="61">
        <v>180</v>
      </c>
      <c r="D35" s="31">
        <v>135</v>
      </c>
      <c r="E35" s="45">
        <f t="shared" si="2"/>
        <v>0.0027459116426653647</v>
      </c>
      <c r="F35" s="45">
        <f t="shared" si="0"/>
        <v>0.7088607594936709</v>
      </c>
      <c r="G35" s="61">
        <f t="shared" si="1"/>
        <v>56</v>
      </c>
      <c r="H35" s="61">
        <f t="shared" si="3"/>
        <v>-45</v>
      </c>
    </row>
    <row r="36" spans="1:8" ht="16.5" customHeight="1">
      <c r="A36" s="50" t="s">
        <v>208</v>
      </c>
      <c r="B36" s="78">
        <v>32</v>
      </c>
      <c r="C36" s="61">
        <v>44</v>
      </c>
      <c r="D36" s="31">
        <v>36</v>
      </c>
      <c r="E36" s="45">
        <f t="shared" si="2"/>
        <v>0.000732243104710764</v>
      </c>
      <c r="F36" s="45">
        <f t="shared" si="0"/>
        <v>0.125</v>
      </c>
      <c r="G36" s="61">
        <f t="shared" si="1"/>
        <v>4</v>
      </c>
      <c r="H36" s="61">
        <f t="shared" si="3"/>
        <v>-8</v>
      </c>
    </row>
    <row r="37" spans="1:8" ht="16.5" customHeight="1">
      <c r="A37" s="50" t="s">
        <v>209</v>
      </c>
      <c r="B37" s="78">
        <v>11</v>
      </c>
      <c r="C37" s="61">
        <v>92</v>
      </c>
      <c r="D37" s="31">
        <v>53</v>
      </c>
      <c r="E37" s="45">
        <f t="shared" si="2"/>
        <v>0.0010780245708241804</v>
      </c>
      <c r="F37" s="45">
        <f t="shared" si="0"/>
        <v>3.8181818181818183</v>
      </c>
      <c r="G37" s="61">
        <f t="shared" si="1"/>
        <v>42</v>
      </c>
      <c r="H37" s="61">
        <f t="shared" si="3"/>
        <v>-39</v>
      </c>
    </row>
    <row r="38" spans="1:8" ht="16.5" customHeight="1">
      <c r="A38" s="50" t="s">
        <v>210</v>
      </c>
      <c r="B38" s="78">
        <v>270</v>
      </c>
      <c r="C38" s="61">
        <v>466</v>
      </c>
      <c r="D38" s="31">
        <v>419</v>
      </c>
      <c r="E38" s="45">
        <f t="shared" si="2"/>
        <v>0.008522496135383613</v>
      </c>
      <c r="F38" s="45">
        <f t="shared" si="0"/>
        <v>0.5518518518518518</v>
      </c>
      <c r="G38" s="61">
        <f t="shared" si="1"/>
        <v>149</v>
      </c>
      <c r="H38" s="61">
        <f t="shared" si="3"/>
        <v>-47</v>
      </c>
    </row>
    <row r="39" spans="1:8" ht="16.5" customHeight="1">
      <c r="A39" s="50" t="s">
        <v>211</v>
      </c>
      <c r="B39" s="78">
        <v>25</v>
      </c>
      <c r="C39" s="61">
        <v>38</v>
      </c>
      <c r="D39" s="31">
        <v>24</v>
      </c>
      <c r="E39" s="45">
        <f t="shared" si="2"/>
        <v>0.000488162069807176</v>
      </c>
      <c r="F39" s="45">
        <f t="shared" si="0"/>
        <v>-0.04</v>
      </c>
      <c r="G39" s="61">
        <f t="shared" si="1"/>
        <v>-1</v>
      </c>
      <c r="H39" s="61">
        <f t="shared" si="3"/>
        <v>-14</v>
      </c>
    </row>
    <row r="40" spans="1:8" ht="16.5" customHeight="1">
      <c r="A40" s="50" t="s">
        <v>212</v>
      </c>
      <c r="B40" s="78">
        <v>116</v>
      </c>
      <c r="C40" s="61">
        <v>182</v>
      </c>
      <c r="D40" s="31">
        <v>170</v>
      </c>
      <c r="E40" s="45">
        <f t="shared" si="2"/>
        <v>0.003457814661134163</v>
      </c>
      <c r="F40" s="45">
        <f t="shared" si="0"/>
        <v>0.46551724137931033</v>
      </c>
      <c r="G40" s="61">
        <f t="shared" si="1"/>
        <v>54</v>
      </c>
      <c r="H40" s="61">
        <f t="shared" si="3"/>
        <v>-12</v>
      </c>
    </row>
    <row r="41" spans="1:8" ht="16.5" customHeight="1">
      <c r="A41" s="50" t="s">
        <v>213</v>
      </c>
      <c r="B41" s="78">
        <v>10383</v>
      </c>
      <c r="C41" s="61">
        <v>17659</v>
      </c>
      <c r="D41" s="31">
        <v>15943</v>
      </c>
      <c r="E41" s="45">
        <f t="shared" si="2"/>
        <v>0.3242819949556586</v>
      </c>
      <c r="F41" s="45">
        <f t="shared" si="0"/>
        <v>0.5354907059616681</v>
      </c>
      <c r="G41" s="61">
        <f t="shared" si="1"/>
        <v>5560</v>
      </c>
      <c r="H41" s="61">
        <f t="shared" si="3"/>
        <v>-1716</v>
      </c>
    </row>
    <row r="42" spans="1:8" ht="16.5" customHeight="1">
      <c r="A42" s="50" t="s">
        <v>214</v>
      </c>
      <c r="B42" s="78">
        <v>2559</v>
      </c>
      <c r="C42" s="61">
        <v>3706</v>
      </c>
      <c r="D42" s="31">
        <v>3302</v>
      </c>
      <c r="E42" s="45">
        <f t="shared" si="2"/>
        <v>0.06716296477097063</v>
      </c>
      <c r="F42" s="45">
        <f t="shared" si="0"/>
        <v>0.2903477921062915</v>
      </c>
      <c r="G42" s="61">
        <f t="shared" si="1"/>
        <v>743</v>
      </c>
      <c r="H42" s="61">
        <f t="shared" si="3"/>
        <v>-404</v>
      </c>
    </row>
    <row r="43" spans="1:8" ht="16.5" customHeight="1">
      <c r="A43" s="50" t="s">
        <v>215</v>
      </c>
      <c r="B43" s="78">
        <v>198</v>
      </c>
      <c r="C43" s="61">
        <v>390</v>
      </c>
      <c r="D43" s="31">
        <v>355</v>
      </c>
      <c r="E43" s="45">
        <f t="shared" si="2"/>
        <v>0.007220730615897812</v>
      </c>
      <c r="F43" s="45">
        <f t="shared" si="0"/>
        <v>0.7929292929292929</v>
      </c>
      <c r="G43" s="61">
        <f t="shared" si="1"/>
        <v>157</v>
      </c>
      <c r="H43" s="61">
        <f t="shared" si="3"/>
        <v>-35</v>
      </c>
    </row>
    <row r="44" spans="1:8" ht="16.5" customHeight="1">
      <c r="A44" s="50" t="s">
        <v>216</v>
      </c>
      <c r="B44" s="78">
        <v>70</v>
      </c>
      <c r="C44" s="61">
        <v>134</v>
      </c>
      <c r="D44" s="31">
        <v>120</v>
      </c>
      <c r="E44" s="45">
        <f t="shared" si="2"/>
        <v>0.00244081034903588</v>
      </c>
      <c r="F44" s="45">
        <f t="shared" si="0"/>
        <v>0.7142857142857143</v>
      </c>
      <c r="G44" s="61">
        <f t="shared" si="1"/>
        <v>50</v>
      </c>
      <c r="H44" s="61">
        <f t="shared" si="3"/>
        <v>-14</v>
      </c>
    </row>
    <row r="45" spans="1:8" ht="16.5" customHeight="1">
      <c r="A45" s="50" t="s">
        <v>217</v>
      </c>
      <c r="B45" s="78">
        <v>74</v>
      </c>
      <c r="C45" s="61">
        <v>119</v>
      </c>
      <c r="D45" s="31">
        <v>113</v>
      </c>
      <c r="E45" s="45">
        <f t="shared" si="2"/>
        <v>0.0022984297453421203</v>
      </c>
      <c r="F45" s="45">
        <f t="shared" si="0"/>
        <v>0.527027027027027</v>
      </c>
      <c r="G45" s="61">
        <f t="shared" si="1"/>
        <v>39</v>
      </c>
      <c r="H45" s="61">
        <f t="shared" si="3"/>
        <v>-6</v>
      </c>
    </row>
    <row r="46" spans="1:8" ht="16.5" customHeight="1">
      <c r="A46" s="50" t="s">
        <v>218</v>
      </c>
      <c r="B46" s="78">
        <v>16</v>
      </c>
      <c r="C46" s="61">
        <v>38</v>
      </c>
      <c r="D46" s="31">
        <v>38</v>
      </c>
      <c r="E46" s="45">
        <f t="shared" si="2"/>
        <v>0.0007729232771946953</v>
      </c>
      <c r="F46" s="45">
        <f t="shared" si="0"/>
        <v>1.375</v>
      </c>
      <c r="G46" s="61">
        <f t="shared" si="1"/>
        <v>22</v>
      </c>
      <c r="H46" s="61">
        <f t="shared" si="3"/>
        <v>0</v>
      </c>
    </row>
    <row r="47" spans="1:8" ht="16.5" customHeight="1">
      <c r="A47" s="50" t="s">
        <v>219</v>
      </c>
      <c r="B47" s="78">
        <v>57</v>
      </c>
      <c r="C47" s="61">
        <v>120</v>
      </c>
      <c r="D47" s="31">
        <v>93</v>
      </c>
      <c r="E47" s="45">
        <f t="shared" si="2"/>
        <v>0.001891628020502807</v>
      </c>
      <c r="F47" s="45">
        <f t="shared" si="0"/>
        <v>0.631578947368421</v>
      </c>
      <c r="G47" s="61">
        <f t="shared" si="1"/>
        <v>36</v>
      </c>
      <c r="H47" s="61">
        <f t="shared" si="3"/>
        <v>-27</v>
      </c>
    </row>
    <row r="48" spans="1:8" ht="16.5" customHeight="1">
      <c r="A48" s="50" t="s">
        <v>220</v>
      </c>
      <c r="B48" s="78">
        <v>515</v>
      </c>
      <c r="C48" s="61">
        <v>794</v>
      </c>
      <c r="D48" s="31">
        <v>666</v>
      </c>
      <c r="E48" s="45">
        <f t="shared" si="2"/>
        <v>0.013546497437149134</v>
      </c>
      <c r="F48" s="45">
        <f t="shared" si="0"/>
        <v>0.29320388349514565</v>
      </c>
      <c r="G48" s="61">
        <f t="shared" si="1"/>
        <v>151</v>
      </c>
      <c r="H48" s="61">
        <f t="shared" si="3"/>
        <v>-128</v>
      </c>
    </row>
    <row r="49" spans="1:8" ht="16.5" customHeight="1">
      <c r="A49" s="50" t="s">
        <v>222</v>
      </c>
      <c r="B49" s="78">
        <v>14</v>
      </c>
      <c r="C49" s="61">
        <v>29</v>
      </c>
      <c r="D49" s="31">
        <v>36</v>
      </c>
      <c r="E49" s="45">
        <f t="shared" si="2"/>
        <v>0.000732243104710764</v>
      </c>
      <c r="F49" s="45">
        <f t="shared" si="0"/>
        <v>1.5714285714285714</v>
      </c>
      <c r="G49" s="61">
        <f t="shared" si="1"/>
        <v>22</v>
      </c>
      <c r="H49" s="61">
        <f t="shared" si="3"/>
        <v>7</v>
      </c>
    </row>
    <row r="50" spans="1:8" ht="16.5" customHeight="1">
      <c r="A50" s="50" t="s">
        <v>130</v>
      </c>
      <c r="B50" s="78">
        <v>59</v>
      </c>
      <c r="C50" s="61">
        <v>114</v>
      </c>
      <c r="D50" s="31">
        <v>114</v>
      </c>
      <c r="E50" s="45">
        <f t="shared" si="2"/>
        <v>0.002318769831584086</v>
      </c>
      <c r="F50" s="45">
        <f t="shared" si="0"/>
        <v>0.9322033898305084</v>
      </c>
      <c r="G50" s="61">
        <f t="shared" si="1"/>
        <v>55</v>
      </c>
      <c r="H50" s="61">
        <f t="shared" si="3"/>
        <v>0</v>
      </c>
    </row>
    <row r="51" spans="1:8" ht="16.5" customHeight="1">
      <c r="A51" s="50" t="s">
        <v>223</v>
      </c>
      <c r="B51" s="78">
        <v>133</v>
      </c>
      <c r="C51" s="61">
        <v>275</v>
      </c>
      <c r="D51" s="31">
        <v>301</v>
      </c>
      <c r="E51" s="45">
        <f t="shared" si="2"/>
        <v>0.006122365958831665</v>
      </c>
      <c r="F51" s="45">
        <f t="shared" si="0"/>
        <v>1.263157894736842</v>
      </c>
      <c r="G51" s="61">
        <f t="shared" si="1"/>
        <v>168</v>
      </c>
      <c r="H51" s="61">
        <f t="shared" si="3"/>
        <v>26</v>
      </c>
    </row>
    <row r="52" spans="1:8" ht="16.5" customHeight="1">
      <c r="A52" s="50" t="s">
        <v>221</v>
      </c>
      <c r="B52" s="78">
        <v>63</v>
      </c>
      <c r="C52" s="61">
        <v>85</v>
      </c>
      <c r="D52" s="31">
        <v>72</v>
      </c>
      <c r="E52" s="45">
        <f t="shared" si="2"/>
        <v>0.001464486209421528</v>
      </c>
      <c r="F52" s="45">
        <f t="shared" si="0"/>
        <v>0.14285714285714285</v>
      </c>
      <c r="G52" s="61">
        <f t="shared" si="1"/>
        <v>9</v>
      </c>
      <c r="H52" s="61">
        <f t="shared" si="3"/>
        <v>-13</v>
      </c>
    </row>
    <row r="53" spans="1:8" ht="16.5" customHeight="1">
      <c r="A53" s="50" t="s">
        <v>224</v>
      </c>
      <c r="B53" s="78">
        <v>1156</v>
      </c>
      <c r="C53" s="61">
        <v>1628</v>
      </c>
      <c r="D53" s="31">
        <v>1568</v>
      </c>
      <c r="E53" s="45">
        <f t="shared" si="2"/>
        <v>0.03189325522740216</v>
      </c>
      <c r="F53" s="45">
        <f t="shared" si="0"/>
        <v>0.356401384083045</v>
      </c>
      <c r="G53" s="61">
        <f t="shared" si="1"/>
        <v>412</v>
      </c>
      <c r="H53" s="61">
        <f t="shared" si="3"/>
        <v>-60</v>
      </c>
    </row>
    <row r="54" spans="1:8" ht="16.5" customHeight="1">
      <c r="A54" s="50" t="s">
        <v>225</v>
      </c>
      <c r="B54" s="78">
        <v>355</v>
      </c>
      <c r="C54" s="61">
        <v>668</v>
      </c>
      <c r="D54" s="31">
        <v>707</v>
      </c>
      <c r="E54" s="45">
        <f t="shared" si="2"/>
        <v>0.014380440973069725</v>
      </c>
      <c r="F54" s="45">
        <f t="shared" si="0"/>
        <v>0.9915492957746479</v>
      </c>
      <c r="G54" s="61">
        <f t="shared" si="1"/>
        <v>352</v>
      </c>
      <c r="H54" s="61">
        <f t="shared" si="3"/>
        <v>39</v>
      </c>
    </row>
    <row r="55" spans="1:8" ht="16.5" customHeight="1">
      <c r="A55" s="50" t="s">
        <v>226</v>
      </c>
      <c r="B55" s="78">
        <v>107</v>
      </c>
      <c r="C55" s="61">
        <v>432</v>
      </c>
      <c r="D55" s="31">
        <v>234</v>
      </c>
      <c r="E55" s="45">
        <f t="shared" si="2"/>
        <v>0.004759580180619965</v>
      </c>
      <c r="F55" s="45">
        <f t="shared" si="0"/>
        <v>1.1869158878504673</v>
      </c>
      <c r="G55" s="61">
        <f t="shared" si="1"/>
        <v>127</v>
      </c>
      <c r="H55" s="61">
        <f t="shared" si="3"/>
        <v>-198</v>
      </c>
    </row>
    <row r="56" spans="1:8" ht="16.5" customHeight="1">
      <c r="A56" s="50" t="s">
        <v>227</v>
      </c>
      <c r="B56" s="78">
        <v>339</v>
      </c>
      <c r="C56" s="61">
        <v>443</v>
      </c>
      <c r="D56" s="31">
        <v>276</v>
      </c>
      <c r="E56" s="45">
        <f t="shared" si="2"/>
        <v>0.005613863802782524</v>
      </c>
      <c r="F56" s="45">
        <f t="shared" si="0"/>
        <v>-0.18584070796460178</v>
      </c>
      <c r="G56" s="61">
        <f t="shared" si="1"/>
        <v>-63</v>
      </c>
      <c r="H56" s="61">
        <f t="shared" si="3"/>
        <v>-167</v>
      </c>
    </row>
    <row r="57" spans="1:8" ht="16.5" customHeight="1">
      <c r="A57" s="50" t="s">
        <v>228</v>
      </c>
      <c r="B57" s="78">
        <v>537</v>
      </c>
      <c r="C57" s="61">
        <v>752</v>
      </c>
      <c r="D57" s="31">
        <v>790</v>
      </c>
      <c r="E57" s="45">
        <f t="shared" si="2"/>
        <v>0.016068668131152875</v>
      </c>
      <c r="F57" s="45">
        <f t="shared" si="0"/>
        <v>0.47113594040968343</v>
      </c>
      <c r="G57" s="61">
        <f t="shared" si="1"/>
        <v>253</v>
      </c>
      <c r="H57" s="61">
        <f t="shared" si="3"/>
        <v>38</v>
      </c>
    </row>
    <row r="58" spans="1:8" ht="16.5" customHeight="1">
      <c r="A58" s="50" t="s">
        <v>229</v>
      </c>
      <c r="B58" s="78">
        <v>85</v>
      </c>
      <c r="C58" s="61">
        <v>245</v>
      </c>
      <c r="D58" s="31">
        <v>299</v>
      </c>
      <c r="E58" s="45">
        <f t="shared" si="2"/>
        <v>0.006081685786347734</v>
      </c>
      <c r="F58" s="45">
        <f t="shared" si="0"/>
        <v>2.5176470588235293</v>
      </c>
      <c r="G58" s="61">
        <f t="shared" si="1"/>
        <v>214</v>
      </c>
      <c r="H58" s="61">
        <f t="shared" si="3"/>
        <v>54</v>
      </c>
    </row>
    <row r="59" spans="1:8" ht="16.5" customHeight="1">
      <c r="A59" s="50" t="s">
        <v>230</v>
      </c>
      <c r="B59" s="78">
        <v>500</v>
      </c>
      <c r="C59" s="61">
        <v>869</v>
      </c>
      <c r="D59" s="31">
        <v>715</v>
      </c>
      <c r="E59" s="45">
        <f t="shared" si="2"/>
        <v>0.014543161663005452</v>
      </c>
      <c r="F59" s="45">
        <f t="shared" si="0"/>
        <v>0.43</v>
      </c>
      <c r="G59" s="61">
        <f t="shared" si="1"/>
        <v>215</v>
      </c>
      <c r="H59" s="61">
        <f t="shared" si="3"/>
        <v>-154</v>
      </c>
    </row>
    <row r="60" spans="1:8" ht="16.5" customHeight="1">
      <c r="A60" s="50" t="s">
        <v>231</v>
      </c>
      <c r="B60" s="78">
        <v>215</v>
      </c>
      <c r="C60" s="61">
        <v>515</v>
      </c>
      <c r="D60" s="31">
        <v>419</v>
      </c>
      <c r="E60" s="45">
        <f t="shared" si="2"/>
        <v>0.008522496135383613</v>
      </c>
      <c r="F60" s="45">
        <f t="shared" si="0"/>
        <v>0.9488372093023256</v>
      </c>
      <c r="G60" s="61">
        <f t="shared" si="1"/>
        <v>204</v>
      </c>
      <c r="H60" s="61">
        <f t="shared" si="3"/>
        <v>-96</v>
      </c>
    </row>
    <row r="61" spans="1:8" ht="16.5" customHeight="1">
      <c r="A61" s="50" t="s">
        <v>232</v>
      </c>
      <c r="B61" s="78">
        <v>24</v>
      </c>
      <c r="C61" s="61">
        <v>45</v>
      </c>
      <c r="D61" s="31">
        <v>42</v>
      </c>
      <c r="E61" s="45">
        <f t="shared" si="2"/>
        <v>0.000854283622162558</v>
      </c>
      <c r="F61" s="45">
        <f t="shared" si="0"/>
        <v>0.75</v>
      </c>
      <c r="G61" s="61">
        <f t="shared" si="1"/>
        <v>18</v>
      </c>
      <c r="H61" s="61">
        <f t="shared" si="3"/>
        <v>-3</v>
      </c>
    </row>
    <row r="62" spans="1:8" ht="16.5" customHeight="1">
      <c r="A62" s="50" t="s">
        <v>233</v>
      </c>
      <c r="B62" s="78">
        <v>69</v>
      </c>
      <c r="C62" s="61">
        <v>171</v>
      </c>
      <c r="D62" s="31">
        <v>226</v>
      </c>
      <c r="E62" s="45">
        <f t="shared" si="2"/>
        <v>0.004596859490684241</v>
      </c>
      <c r="F62" s="45">
        <f t="shared" si="0"/>
        <v>2.2753623188405796</v>
      </c>
      <c r="G62" s="61">
        <f t="shared" si="1"/>
        <v>157</v>
      </c>
      <c r="H62" s="61">
        <f t="shared" si="3"/>
        <v>55</v>
      </c>
    </row>
    <row r="63" spans="1:8" ht="16.5" customHeight="1">
      <c r="A63" s="50" t="s">
        <v>234</v>
      </c>
      <c r="B63" s="78">
        <v>46</v>
      </c>
      <c r="C63" s="61">
        <v>114</v>
      </c>
      <c r="D63" s="31">
        <v>271</v>
      </c>
      <c r="E63" s="45">
        <f t="shared" si="2"/>
        <v>0.005512163371572696</v>
      </c>
      <c r="F63" s="45">
        <f t="shared" si="0"/>
        <v>4.891304347826087</v>
      </c>
      <c r="G63" s="61">
        <f t="shared" si="1"/>
        <v>225</v>
      </c>
      <c r="H63" s="61">
        <f t="shared" si="3"/>
        <v>157</v>
      </c>
    </row>
    <row r="64" spans="1:8" ht="16.5" customHeight="1">
      <c r="A64" s="50" t="s">
        <v>235</v>
      </c>
      <c r="B64" s="78">
        <v>158</v>
      </c>
      <c r="C64" s="61">
        <v>315</v>
      </c>
      <c r="D64" s="31">
        <v>211</v>
      </c>
      <c r="E64" s="45">
        <f t="shared" si="2"/>
        <v>0.004291758197054756</v>
      </c>
      <c r="F64" s="45">
        <f t="shared" si="0"/>
        <v>0.33544303797468356</v>
      </c>
      <c r="G64" s="61">
        <f t="shared" si="1"/>
        <v>53</v>
      </c>
      <c r="H64" s="61">
        <f t="shared" si="3"/>
        <v>-104</v>
      </c>
    </row>
    <row r="65" spans="1:8" ht="16.5" customHeight="1">
      <c r="A65" s="50" t="s">
        <v>236</v>
      </c>
      <c r="B65" s="78">
        <v>97</v>
      </c>
      <c r="C65" s="61">
        <v>270</v>
      </c>
      <c r="D65" s="31">
        <v>219</v>
      </c>
      <c r="E65" s="45">
        <f t="shared" si="2"/>
        <v>0.004454478886990481</v>
      </c>
      <c r="F65" s="45">
        <f t="shared" si="0"/>
        <v>1.2577319587628866</v>
      </c>
      <c r="G65" s="61">
        <f t="shared" si="1"/>
        <v>122</v>
      </c>
      <c r="H65" s="61">
        <f t="shared" si="3"/>
        <v>-51</v>
      </c>
    </row>
    <row r="66" spans="1:8" ht="16.5" customHeight="1">
      <c r="A66" s="50" t="s">
        <v>237</v>
      </c>
      <c r="B66" s="78">
        <v>78</v>
      </c>
      <c r="C66" s="61">
        <v>147</v>
      </c>
      <c r="D66" s="31">
        <v>127</v>
      </c>
      <c r="E66" s="45">
        <f t="shared" si="2"/>
        <v>0.0025831909527296395</v>
      </c>
      <c r="F66" s="45">
        <f aca="true" t="shared" si="4" ref="F66:F83">(D66-B66)/B66</f>
        <v>0.6282051282051282</v>
      </c>
      <c r="G66" s="61">
        <f aca="true" t="shared" si="5" ref="G66:G83">D66-B66</f>
        <v>49</v>
      </c>
      <c r="H66" s="61">
        <f t="shared" si="3"/>
        <v>-20</v>
      </c>
    </row>
    <row r="67" spans="1:8" ht="16.5" customHeight="1">
      <c r="A67" s="50" t="s">
        <v>238</v>
      </c>
      <c r="B67" s="78">
        <v>361</v>
      </c>
      <c r="C67" s="61">
        <v>591</v>
      </c>
      <c r="D67" s="31">
        <v>531</v>
      </c>
      <c r="E67" s="45">
        <f aca="true" t="shared" si="6" ref="E67:E83">D67/$D$83</f>
        <v>0.010800585794483768</v>
      </c>
      <c r="F67" s="45">
        <f t="shared" si="4"/>
        <v>0.4709141274238227</v>
      </c>
      <c r="G67" s="61">
        <f t="shared" si="5"/>
        <v>170</v>
      </c>
      <c r="H67" s="61">
        <f aca="true" t="shared" si="7" ref="H67:H83">D67-C67</f>
        <v>-60</v>
      </c>
    </row>
    <row r="68" spans="1:8" ht="16.5" customHeight="1">
      <c r="A68" s="50" t="s">
        <v>239</v>
      </c>
      <c r="B68" s="78">
        <v>358</v>
      </c>
      <c r="C68" s="61">
        <v>642</v>
      </c>
      <c r="D68" s="31">
        <v>565</v>
      </c>
      <c r="E68" s="45">
        <f t="shared" si="6"/>
        <v>0.011492148726710602</v>
      </c>
      <c r="F68" s="45">
        <f t="shared" si="4"/>
        <v>0.5782122905027933</v>
      </c>
      <c r="G68" s="61">
        <f t="shared" si="5"/>
        <v>207</v>
      </c>
      <c r="H68" s="61">
        <f t="shared" si="7"/>
        <v>-77</v>
      </c>
    </row>
    <row r="69" spans="1:8" ht="16.5" customHeight="1">
      <c r="A69" s="50" t="s">
        <v>240</v>
      </c>
      <c r="B69" s="78">
        <v>35</v>
      </c>
      <c r="C69" s="61">
        <v>99</v>
      </c>
      <c r="D69" s="31">
        <v>70</v>
      </c>
      <c r="E69" s="45">
        <f t="shared" si="6"/>
        <v>0.0014238060369375965</v>
      </c>
      <c r="F69" s="45">
        <f t="shared" si="4"/>
        <v>1</v>
      </c>
      <c r="G69" s="61">
        <f t="shared" si="5"/>
        <v>35</v>
      </c>
      <c r="H69" s="61">
        <f t="shared" si="7"/>
        <v>-29</v>
      </c>
    </row>
    <row r="70" spans="1:8" ht="16.5" customHeight="1">
      <c r="A70" s="50" t="s">
        <v>241</v>
      </c>
      <c r="B70" s="78">
        <v>45</v>
      </c>
      <c r="C70" s="61">
        <v>89</v>
      </c>
      <c r="D70" s="31">
        <v>85</v>
      </c>
      <c r="E70" s="45">
        <f t="shared" si="6"/>
        <v>0.0017289073305670815</v>
      </c>
      <c r="F70" s="45">
        <f t="shared" si="4"/>
        <v>0.8888888888888888</v>
      </c>
      <c r="G70" s="61">
        <f t="shared" si="5"/>
        <v>40</v>
      </c>
      <c r="H70" s="61">
        <f t="shared" si="7"/>
        <v>-4</v>
      </c>
    </row>
    <row r="71" spans="1:8" ht="16.5" customHeight="1">
      <c r="A71" s="50" t="s">
        <v>242</v>
      </c>
      <c r="B71" s="78">
        <v>93</v>
      </c>
      <c r="C71" s="61">
        <v>180</v>
      </c>
      <c r="D71" s="31">
        <v>130</v>
      </c>
      <c r="E71" s="45">
        <f t="shared" si="6"/>
        <v>0.0026442112114555367</v>
      </c>
      <c r="F71" s="45">
        <f t="shared" si="4"/>
        <v>0.3978494623655914</v>
      </c>
      <c r="G71" s="61">
        <f t="shared" si="5"/>
        <v>37</v>
      </c>
      <c r="H71" s="61">
        <f t="shared" si="7"/>
        <v>-50</v>
      </c>
    </row>
    <row r="72" spans="1:8" ht="16.5" customHeight="1">
      <c r="A72" s="50" t="s">
        <v>243</v>
      </c>
      <c r="B72" s="78">
        <v>137</v>
      </c>
      <c r="C72" s="61">
        <v>405</v>
      </c>
      <c r="D72" s="31">
        <v>655</v>
      </c>
      <c r="E72" s="45">
        <f t="shared" si="6"/>
        <v>0.01332275648848751</v>
      </c>
      <c r="F72" s="45">
        <f t="shared" si="4"/>
        <v>3.781021897810219</v>
      </c>
      <c r="G72" s="61">
        <f t="shared" si="5"/>
        <v>518</v>
      </c>
      <c r="H72" s="61">
        <f t="shared" si="7"/>
        <v>250</v>
      </c>
    </row>
    <row r="73" spans="1:8" ht="16.5" customHeight="1">
      <c r="A73" s="50" t="s">
        <v>244</v>
      </c>
      <c r="B73" s="78">
        <v>32</v>
      </c>
      <c r="C73" s="61">
        <v>85</v>
      </c>
      <c r="D73" s="31">
        <v>128</v>
      </c>
      <c r="E73" s="45">
        <f t="shared" si="6"/>
        <v>0.002603531038971605</v>
      </c>
      <c r="F73" s="45">
        <f t="shared" si="4"/>
        <v>3</v>
      </c>
      <c r="G73" s="61">
        <f t="shared" si="5"/>
        <v>96</v>
      </c>
      <c r="H73" s="61">
        <f t="shared" si="7"/>
        <v>43</v>
      </c>
    </row>
    <row r="74" spans="1:8" ht="16.5" customHeight="1">
      <c r="A74" s="50" t="s">
        <v>245</v>
      </c>
      <c r="B74" s="78">
        <v>794</v>
      </c>
      <c r="C74" s="61">
        <v>1603</v>
      </c>
      <c r="D74" s="31">
        <v>1291</v>
      </c>
      <c r="E74" s="45">
        <f t="shared" si="6"/>
        <v>0.026259051338377675</v>
      </c>
      <c r="F74" s="45">
        <f t="shared" si="4"/>
        <v>0.6259445843828715</v>
      </c>
      <c r="G74" s="61">
        <f t="shared" si="5"/>
        <v>497</v>
      </c>
      <c r="H74" s="61">
        <f t="shared" si="7"/>
        <v>-312</v>
      </c>
    </row>
    <row r="75" spans="1:8" ht="16.5" customHeight="1">
      <c r="A75" s="50" t="s">
        <v>246</v>
      </c>
      <c r="B75" s="78">
        <v>102</v>
      </c>
      <c r="C75" s="61">
        <v>162</v>
      </c>
      <c r="D75" s="31">
        <v>149</v>
      </c>
      <c r="E75" s="45">
        <f t="shared" si="6"/>
        <v>0.0030306728500528843</v>
      </c>
      <c r="F75" s="45">
        <f t="shared" si="4"/>
        <v>0.46078431372549017</v>
      </c>
      <c r="G75" s="61">
        <f t="shared" si="5"/>
        <v>47</v>
      </c>
      <c r="H75" s="61">
        <f t="shared" si="7"/>
        <v>-13</v>
      </c>
    </row>
    <row r="76" spans="1:8" ht="16.5" customHeight="1">
      <c r="A76" s="50" t="s">
        <v>247</v>
      </c>
      <c r="B76" s="78">
        <v>201</v>
      </c>
      <c r="C76" s="61">
        <v>370</v>
      </c>
      <c r="D76" s="31">
        <v>329</v>
      </c>
      <c r="E76" s="45">
        <f t="shared" si="6"/>
        <v>0.006691888373606704</v>
      </c>
      <c r="F76" s="45">
        <f t="shared" si="4"/>
        <v>0.6368159203980099</v>
      </c>
      <c r="G76" s="61">
        <f t="shared" si="5"/>
        <v>128</v>
      </c>
      <c r="H76" s="61">
        <f t="shared" si="7"/>
        <v>-41</v>
      </c>
    </row>
    <row r="77" spans="1:8" ht="16.5" customHeight="1">
      <c r="A77" s="50" t="s">
        <v>248</v>
      </c>
      <c r="B77" s="78">
        <v>18</v>
      </c>
      <c r="C77" s="61">
        <v>16</v>
      </c>
      <c r="D77" s="31">
        <v>24</v>
      </c>
      <c r="E77" s="45">
        <f t="shared" si="6"/>
        <v>0.000488162069807176</v>
      </c>
      <c r="F77" s="45">
        <f t="shared" si="4"/>
        <v>0.3333333333333333</v>
      </c>
      <c r="G77" s="61">
        <f t="shared" si="5"/>
        <v>6</v>
      </c>
      <c r="H77" s="61">
        <f t="shared" si="7"/>
        <v>8</v>
      </c>
    </row>
    <row r="78" spans="1:8" ht="16.5" customHeight="1">
      <c r="A78" s="50" t="s">
        <v>249</v>
      </c>
      <c r="B78" s="78">
        <v>213</v>
      </c>
      <c r="C78" s="61">
        <v>286</v>
      </c>
      <c r="D78" s="31">
        <v>265</v>
      </c>
      <c r="E78" s="45">
        <f t="shared" si="6"/>
        <v>0.005390122854120901</v>
      </c>
      <c r="F78" s="45">
        <f t="shared" si="4"/>
        <v>0.24413145539906103</v>
      </c>
      <c r="G78" s="61">
        <f t="shared" si="5"/>
        <v>52</v>
      </c>
      <c r="H78" s="61">
        <f t="shared" si="7"/>
        <v>-21</v>
      </c>
    </row>
    <row r="79" spans="1:8" ht="16.5" customHeight="1">
      <c r="A79" s="50" t="s">
        <v>250</v>
      </c>
      <c r="B79" s="78">
        <v>76</v>
      </c>
      <c r="C79" s="61">
        <v>193</v>
      </c>
      <c r="D79" s="31">
        <v>296</v>
      </c>
      <c r="E79" s="45">
        <f t="shared" si="6"/>
        <v>0.006020665527621837</v>
      </c>
      <c r="F79" s="45">
        <f t="shared" si="4"/>
        <v>2.8947368421052633</v>
      </c>
      <c r="G79" s="61">
        <f t="shared" si="5"/>
        <v>220</v>
      </c>
      <c r="H79" s="61">
        <f t="shared" si="7"/>
        <v>103</v>
      </c>
    </row>
    <row r="80" spans="1:8" ht="16.5" customHeight="1">
      <c r="A80" s="50" t="s">
        <v>251</v>
      </c>
      <c r="B80" s="78">
        <v>85</v>
      </c>
      <c r="C80" s="61">
        <v>210</v>
      </c>
      <c r="D80" s="31">
        <v>179</v>
      </c>
      <c r="E80" s="45">
        <f t="shared" si="6"/>
        <v>0.0036408754373118543</v>
      </c>
      <c r="F80" s="45">
        <f t="shared" si="4"/>
        <v>1.1058823529411765</v>
      </c>
      <c r="G80" s="61">
        <f t="shared" si="5"/>
        <v>94</v>
      </c>
      <c r="H80" s="61">
        <f t="shared" si="7"/>
        <v>-31</v>
      </c>
    </row>
    <row r="81" spans="1:8" ht="16.5" customHeight="1">
      <c r="A81" s="50" t="s">
        <v>252</v>
      </c>
      <c r="B81" s="78">
        <v>59</v>
      </c>
      <c r="C81" s="61">
        <v>123</v>
      </c>
      <c r="D81" s="31">
        <v>90</v>
      </c>
      <c r="E81" s="45">
        <f t="shared" si="6"/>
        <v>0.00183060776177691</v>
      </c>
      <c r="F81" s="45">
        <f t="shared" si="4"/>
        <v>0.5254237288135594</v>
      </c>
      <c r="G81" s="61">
        <f t="shared" si="5"/>
        <v>31</v>
      </c>
      <c r="H81" s="61">
        <f t="shared" si="7"/>
        <v>-33</v>
      </c>
    </row>
    <row r="82" spans="1:8" ht="16.5" customHeight="1">
      <c r="A82" s="50" t="s">
        <v>253</v>
      </c>
      <c r="B82" s="78">
        <v>163</v>
      </c>
      <c r="C82" s="61">
        <v>344</v>
      </c>
      <c r="D82" s="31">
        <v>290</v>
      </c>
      <c r="E82" s="45">
        <f t="shared" si="6"/>
        <v>0.005898625010170043</v>
      </c>
      <c r="F82" s="45">
        <f t="shared" si="4"/>
        <v>0.7791411042944786</v>
      </c>
      <c r="G82" s="61">
        <f t="shared" si="5"/>
        <v>127</v>
      </c>
      <c r="H82" s="61">
        <f t="shared" si="7"/>
        <v>-54</v>
      </c>
    </row>
    <row r="83" spans="1:9" s="12" customFormat="1" ht="16.5" customHeight="1">
      <c r="A83" s="50" t="s">
        <v>173</v>
      </c>
      <c r="B83" s="73">
        <v>31882</v>
      </c>
      <c r="C83" s="74">
        <v>55013</v>
      </c>
      <c r="D83" s="77">
        <v>49164</v>
      </c>
      <c r="E83" s="45">
        <f t="shared" si="6"/>
        <v>1</v>
      </c>
      <c r="F83" s="45">
        <f t="shared" si="4"/>
        <v>0.5420613512326705</v>
      </c>
      <c r="G83" s="61">
        <f t="shared" si="5"/>
        <v>17282</v>
      </c>
      <c r="H83" s="61">
        <f t="shared" si="7"/>
        <v>-5849</v>
      </c>
      <c r="I83" s="118">
        <f>H83/C83</f>
        <v>-0.1063203242869867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93"/>
  <sheetViews>
    <sheetView zoomScale="80" zoomScaleNormal="80" zoomScalePageLayoutView="80" workbookViewId="0" topLeftCell="A1">
      <selection activeCell="E5" sqref="E5"/>
    </sheetView>
  </sheetViews>
  <sheetFormatPr defaultColWidth="8.8515625" defaultRowHeight="15"/>
  <cols>
    <col min="1" max="1" width="38.421875" style="0" customWidth="1"/>
    <col min="2" max="2" width="8.8515625" style="160" customWidth="1"/>
    <col min="3" max="3" width="8.8515625" style="156" customWidth="1"/>
    <col min="4" max="4" width="8.8515625" style="158" customWidth="1"/>
    <col min="5" max="5" width="24.421875" style="0" customWidth="1"/>
    <col min="6" max="6" width="27.00390625" style="0" customWidth="1"/>
    <col min="7" max="7" width="29.421875" style="0" customWidth="1"/>
  </cols>
  <sheetData>
    <row r="1" spans="1:7" ht="48.75" customHeight="1">
      <c r="A1" s="104" t="s">
        <v>90</v>
      </c>
      <c r="B1" s="179">
        <v>42156</v>
      </c>
      <c r="C1" s="179">
        <v>42491</v>
      </c>
      <c r="D1" s="179">
        <v>42522</v>
      </c>
      <c r="E1" s="16" t="s">
        <v>317</v>
      </c>
      <c r="F1" s="102" t="s">
        <v>318</v>
      </c>
      <c r="G1" s="2" t="s">
        <v>319</v>
      </c>
    </row>
    <row r="2" spans="1:7" ht="15">
      <c r="A2" s="88" t="s">
        <v>2</v>
      </c>
      <c r="B2" s="117">
        <v>66.74</v>
      </c>
      <c r="C2" s="117">
        <v>74.3392489902656</v>
      </c>
      <c r="D2" s="117">
        <v>80.04008023139826</v>
      </c>
      <c r="E2" s="100">
        <f>(D2-B2)/B2</f>
        <v>0.19928199327836785</v>
      </c>
      <c r="F2" s="89">
        <f>D2-B2</f>
        <v>13.300080231398269</v>
      </c>
      <c r="G2" s="89">
        <f>D2-C2</f>
        <v>5.700831241132661</v>
      </c>
    </row>
    <row r="3" spans="1:7" ht="15">
      <c r="A3" s="88" t="s">
        <v>3</v>
      </c>
      <c r="B3" s="117">
        <v>65.31</v>
      </c>
      <c r="C3" s="117">
        <v>127.30873119989617</v>
      </c>
      <c r="D3" s="117">
        <v>116.4731035185165</v>
      </c>
      <c r="E3" s="100">
        <f aca="true" t="shared" si="0" ref="E3:E66">(D3-B3)/B3</f>
        <v>0.7833885089345658</v>
      </c>
      <c r="F3" s="89">
        <f aca="true" t="shared" si="1" ref="F3:F66">D3-B3</f>
        <v>51.16310351851649</v>
      </c>
      <c r="G3" s="89">
        <f aca="true" t="shared" si="2" ref="G3:G66">D3-C3</f>
        <v>-10.835627681379677</v>
      </c>
    </row>
    <row r="4" spans="1:7" ht="15">
      <c r="A4" s="88" t="s">
        <v>4</v>
      </c>
      <c r="B4" s="117">
        <v>62.92</v>
      </c>
      <c r="C4" s="117">
        <v>81.79315122054827</v>
      </c>
      <c r="D4" s="117">
        <v>82.57822927905134</v>
      </c>
      <c r="E4" s="100">
        <f t="shared" si="0"/>
        <v>0.31243212458759284</v>
      </c>
      <c r="F4" s="89">
        <f t="shared" si="1"/>
        <v>19.65822927905134</v>
      </c>
      <c r="G4" s="89">
        <f t="shared" si="2"/>
        <v>0.7850780585030748</v>
      </c>
    </row>
    <row r="5" spans="1:7" ht="15">
      <c r="A5" s="88" t="s">
        <v>5</v>
      </c>
      <c r="B5" s="117">
        <v>92.44</v>
      </c>
      <c r="C5" s="117">
        <v>120.54217605145767</v>
      </c>
      <c r="D5" s="117">
        <v>134.71362163522642</v>
      </c>
      <c r="E5" s="100">
        <f t="shared" si="0"/>
        <v>0.4573087584944442</v>
      </c>
      <c r="F5" s="89">
        <f t="shared" si="1"/>
        <v>42.27362163522642</v>
      </c>
      <c r="G5" s="89">
        <f t="shared" si="2"/>
        <v>14.171445583768744</v>
      </c>
    </row>
    <row r="6" spans="1:7" ht="15">
      <c r="A6" s="88" t="s">
        <v>6</v>
      </c>
      <c r="B6" s="117">
        <v>118.08</v>
      </c>
      <c r="C6" s="117">
        <v>183.1512871825279</v>
      </c>
      <c r="D6" s="117">
        <v>216.6455796353629</v>
      </c>
      <c r="E6" s="100">
        <f t="shared" si="0"/>
        <v>0.8347355998929785</v>
      </c>
      <c r="F6" s="89">
        <f t="shared" si="1"/>
        <v>98.56557963536291</v>
      </c>
      <c r="G6" s="89">
        <f t="shared" si="2"/>
        <v>33.494292452835</v>
      </c>
    </row>
    <row r="7" spans="1:7" ht="15">
      <c r="A7" s="88" t="s">
        <v>7</v>
      </c>
      <c r="B7" s="117">
        <v>88.34</v>
      </c>
      <c r="C7" s="117">
        <v>105.21576375274145</v>
      </c>
      <c r="D7" s="117">
        <v>104.90379534828078</v>
      </c>
      <c r="E7" s="100">
        <f t="shared" si="0"/>
        <v>0.187500513338021</v>
      </c>
      <c r="F7" s="89">
        <f t="shared" si="1"/>
        <v>16.563795348280777</v>
      </c>
      <c r="G7" s="89">
        <f t="shared" si="2"/>
        <v>-0.3119684044606714</v>
      </c>
    </row>
    <row r="8" spans="1:7" ht="15">
      <c r="A8" s="88" t="s">
        <v>282</v>
      </c>
      <c r="B8" s="117">
        <v>65.75</v>
      </c>
      <c r="C8" s="117">
        <v>85.02277750116491</v>
      </c>
      <c r="D8" s="117">
        <v>84.6663675866172</v>
      </c>
      <c r="E8" s="100">
        <f t="shared" si="0"/>
        <v>0.2877014081614783</v>
      </c>
      <c r="F8" s="89">
        <f t="shared" si="1"/>
        <v>18.9163675866172</v>
      </c>
      <c r="G8" s="89">
        <f t="shared" si="2"/>
        <v>-0.35640991454771154</v>
      </c>
    </row>
    <row r="9" spans="1:7" ht="15">
      <c r="A9" s="88" t="s">
        <v>8</v>
      </c>
      <c r="B9" s="117">
        <v>75.1</v>
      </c>
      <c r="C9" s="117">
        <v>119.45967967360727</v>
      </c>
      <c r="D9" s="117">
        <v>116.02788195728347</v>
      </c>
      <c r="E9" s="100">
        <f t="shared" si="0"/>
        <v>0.5449784548240143</v>
      </c>
      <c r="F9" s="89">
        <f t="shared" si="1"/>
        <v>40.927881957283475</v>
      </c>
      <c r="G9" s="89">
        <f t="shared" si="2"/>
        <v>-3.4317977163238</v>
      </c>
    </row>
    <row r="10" spans="1:7" ht="15">
      <c r="A10" s="88" t="s">
        <v>9</v>
      </c>
      <c r="B10" s="117">
        <v>62.76</v>
      </c>
      <c r="C10" s="117">
        <v>74.8788639290413</v>
      </c>
      <c r="D10" s="117">
        <v>81.46129092003717</v>
      </c>
      <c r="E10" s="100">
        <f t="shared" si="0"/>
        <v>0.29798105353787724</v>
      </c>
      <c r="F10" s="89">
        <f t="shared" si="1"/>
        <v>18.701290920037174</v>
      </c>
      <c r="G10" s="89">
        <f t="shared" si="2"/>
        <v>6.58242699099587</v>
      </c>
    </row>
    <row r="11" spans="1:7" ht="15">
      <c r="A11" s="88" t="s">
        <v>10</v>
      </c>
      <c r="B11" s="117">
        <v>96.5</v>
      </c>
      <c r="C11" s="117">
        <v>97.98026060489885</v>
      </c>
      <c r="D11" s="117">
        <v>115.30920350746459</v>
      </c>
      <c r="E11" s="100">
        <f t="shared" si="0"/>
        <v>0.194914025984089</v>
      </c>
      <c r="F11" s="89">
        <f t="shared" si="1"/>
        <v>18.809203507464588</v>
      </c>
      <c r="G11" s="89">
        <f t="shared" si="2"/>
        <v>17.328942902565743</v>
      </c>
    </row>
    <row r="12" spans="1:7" ht="15">
      <c r="A12" s="88" t="s">
        <v>11</v>
      </c>
      <c r="B12" s="117">
        <v>164.18</v>
      </c>
      <c r="C12" s="117">
        <v>177.41789987906563</v>
      </c>
      <c r="D12" s="117">
        <v>194.73694314319832</v>
      </c>
      <c r="E12" s="100">
        <f t="shared" si="0"/>
        <v>0.18611854758922103</v>
      </c>
      <c r="F12" s="89">
        <f t="shared" si="1"/>
        <v>30.55694314319831</v>
      </c>
      <c r="G12" s="89">
        <f t="shared" si="2"/>
        <v>17.319043264132688</v>
      </c>
    </row>
    <row r="13" spans="1:7" ht="15">
      <c r="A13" s="88" t="s">
        <v>12</v>
      </c>
      <c r="B13" s="117">
        <v>57.82</v>
      </c>
      <c r="C13" s="117">
        <v>74.30485936112589</v>
      </c>
      <c r="D13" s="117">
        <v>74.60306845886107</v>
      </c>
      <c r="E13" s="100">
        <f t="shared" si="0"/>
        <v>0.2902640688146156</v>
      </c>
      <c r="F13" s="89">
        <f t="shared" si="1"/>
        <v>16.783068458861074</v>
      </c>
      <c r="G13" s="89">
        <f t="shared" si="2"/>
        <v>0.29820909773518167</v>
      </c>
    </row>
    <row r="14" spans="1:7" ht="15">
      <c r="A14" s="88" t="s">
        <v>13</v>
      </c>
      <c r="B14" s="117">
        <v>49.3</v>
      </c>
      <c r="C14" s="117">
        <v>64.33870119686343</v>
      </c>
      <c r="D14" s="117">
        <v>64.60728088368741</v>
      </c>
      <c r="E14" s="100">
        <f t="shared" si="0"/>
        <v>0.31049251285370005</v>
      </c>
      <c r="F14" s="89">
        <f t="shared" si="1"/>
        <v>15.307280883687412</v>
      </c>
      <c r="G14" s="89">
        <f t="shared" si="2"/>
        <v>0.26857968682398337</v>
      </c>
    </row>
    <row r="15" spans="1:7" ht="15">
      <c r="A15" s="88" t="s">
        <v>14</v>
      </c>
      <c r="B15" s="117">
        <v>47.49</v>
      </c>
      <c r="C15" s="117">
        <v>62.727524825165396</v>
      </c>
      <c r="D15" s="117">
        <v>62.020198505283616</v>
      </c>
      <c r="E15" s="100">
        <f t="shared" si="0"/>
        <v>0.3059633292331778</v>
      </c>
      <c r="F15" s="89">
        <f t="shared" si="1"/>
        <v>14.530198505283614</v>
      </c>
      <c r="G15" s="89">
        <f t="shared" si="2"/>
        <v>-0.7073263198817799</v>
      </c>
    </row>
    <row r="16" spans="1:7" ht="15">
      <c r="A16" s="88" t="s">
        <v>264</v>
      </c>
      <c r="B16" s="117">
        <v>57.47</v>
      </c>
      <c r="C16" s="117">
        <v>69.94619536301389</v>
      </c>
      <c r="D16" s="117">
        <v>70.77490180837536</v>
      </c>
      <c r="E16" s="100">
        <f t="shared" si="0"/>
        <v>0.23151038469419458</v>
      </c>
      <c r="F16" s="89">
        <f t="shared" si="1"/>
        <v>13.304901808375362</v>
      </c>
      <c r="G16" s="89">
        <f t="shared" si="2"/>
        <v>0.8287064453614761</v>
      </c>
    </row>
    <row r="17" spans="1:7" ht="15">
      <c r="A17" s="88" t="s">
        <v>16</v>
      </c>
      <c r="B17" s="117">
        <v>79.44</v>
      </c>
      <c r="C17" s="117">
        <v>90.03369235883295</v>
      </c>
      <c r="D17" s="117">
        <v>96.69128857207956</v>
      </c>
      <c r="E17" s="100">
        <f t="shared" si="0"/>
        <v>0.21716123580160573</v>
      </c>
      <c r="F17" s="89">
        <f t="shared" si="1"/>
        <v>17.25128857207956</v>
      </c>
      <c r="G17" s="89">
        <f t="shared" si="2"/>
        <v>6.657596213246606</v>
      </c>
    </row>
    <row r="18" spans="1:7" ht="15">
      <c r="A18" s="88" t="s">
        <v>17</v>
      </c>
      <c r="B18" s="117">
        <v>62.87</v>
      </c>
      <c r="C18" s="117">
        <v>76.6504096009975</v>
      </c>
      <c r="D18" s="117">
        <v>79.25683440612211</v>
      </c>
      <c r="E18" s="100">
        <f t="shared" si="0"/>
        <v>0.2606463242583444</v>
      </c>
      <c r="F18" s="89">
        <f t="shared" si="1"/>
        <v>16.386834406122112</v>
      </c>
      <c r="G18" s="89">
        <f t="shared" si="2"/>
        <v>2.606424805124604</v>
      </c>
    </row>
    <row r="19" spans="1:7" ht="15">
      <c r="A19" s="88" t="s">
        <v>265</v>
      </c>
      <c r="B19" s="117">
        <v>181.01</v>
      </c>
      <c r="C19" s="117">
        <v>202.41864145908636</v>
      </c>
      <c r="D19" s="117">
        <v>241.36223824566622</v>
      </c>
      <c r="E19" s="100">
        <f t="shared" si="0"/>
        <v>0.33341935940371376</v>
      </c>
      <c r="F19" s="89">
        <f t="shared" si="1"/>
        <v>60.35223824566623</v>
      </c>
      <c r="G19" s="89">
        <f t="shared" si="2"/>
        <v>38.94359678657986</v>
      </c>
    </row>
    <row r="20" spans="1:7" ht="15">
      <c r="A20" s="88" t="s">
        <v>19</v>
      </c>
      <c r="B20" s="117">
        <v>93.71</v>
      </c>
      <c r="C20" s="117">
        <v>107.8804749050682</v>
      </c>
      <c r="D20" s="117">
        <v>116.44461345371766</v>
      </c>
      <c r="E20" s="100">
        <f t="shared" si="0"/>
        <v>0.24260605542330244</v>
      </c>
      <c r="F20" s="89">
        <f t="shared" si="1"/>
        <v>22.73461345371767</v>
      </c>
      <c r="G20" s="89">
        <f t="shared" si="2"/>
        <v>8.564138548649467</v>
      </c>
    </row>
    <row r="21" spans="1:7" ht="15">
      <c r="A21" s="88" t="s">
        <v>266</v>
      </c>
      <c r="B21" s="117">
        <v>136.11</v>
      </c>
      <c r="C21" s="117">
        <v>146.1218967720076</v>
      </c>
      <c r="D21" s="117">
        <v>158.87698990799345</v>
      </c>
      <c r="E21" s="100">
        <f t="shared" si="0"/>
        <v>0.16726904641828985</v>
      </c>
      <c r="F21" s="89">
        <f t="shared" si="1"/>
        <v>22.766989907993434</v>
      </c>
      <c r="G21" s="89">
        <f t="shared" si="2"/>
        <v>12.755093135985845</v>
      </c>
    </row>
    <row r="22" spans="1:7" ht="15">
      <c r="A22" s="88" t="s">
        <v>267</v>
      </c>
      <c r="B22" s="117">
        <v>70.77</v>
      </c>
      <c r="C22" s="117">
        <v>85.58036335319409</v>
      </c>
      <c r="D22" s="117">
        <v>91.19877985264017</v>
      </c>
      <c r="E22" s="100">
        <f t="shared" si="0"/>
        <v>0.28866440373944013</v>
      </c>
      <c r="F22" s="89">
        <f t="shared" si="1"/>
        <v>20.428779852640176</v>
      </c>
      <c r="G22" s="89">
        <f t="shared" si="2"/>
        <v>5.618416499446084</v>
      </c>
    </row>
    <row r="23" spans="1:7" ht="15">
      <c r="A23" s="88" t="s">
        <v>268</v>
      </c>
      <c r="B23" s="117">
        <v>71.55</v>
      </c>
      <c r="C23" s="117">
        <v>83.2551712711984</v>
      </c>
      <c r="D23" s="117">
        <v>88.71153243572563</v>
      </c>
      <c r="E23" s="100">
        <f t="shared" si="0"/>
        <v>0.2398537028053897</v>
      </c>
      <c r="F23" s="89">
        <f t="shared" si="1"/>
        <v>17.161532435725633</v>
      </c>
      <c r="G23" s="89">
        <f t="shared" si="2"/>
        <v>5.456361164527223</v>
      </c>
    </row>
    <row r="24" spans="1:7" ht="15">
      <c r="A24" s="88" t="s">
        <v>23</v>
      </c>
      <c r="B24" s="117">
        <v>95.47</v>
      </c>
      <c r="C24" s="117">
        <v>113.10533766329509</v>
      </c>
      <c r="D24" s="117">
        <v>115.23398414958693</v>
      </c>
      <c r="E24" s="100">
        <f t="shared" si="0"/>
        <v>0.20701774536070947</v>
      </c>
      <c r="F24" s="89">
        <f t="shared" si="1"/>
        <v>19.763984149586932</v>
      </c>
      <c r="G24" s="89">
        <f t="shared" si="2"/>
        <v>2.128646486291842</v>
      </c>
    </row>
    <row r="25" spans="1:7" ht="15">
      <c r="A25" s="88" t="s">
        <v>269</v>
      </c>
      <c r="B25" s="117">
        <v>67.2</v>
      </c>
      <c r="C25" s="117">
        <v>81.6757657365836</v>
      </c>
      <c r="D25" s="117">
        <v>83.94997162770493</v>
      </c>
      <c r="E25" s="100">
        <f t="shared" si="0"/>
        <v>0.2492555301741804</v>
      </c>
      <c r="F25" s="89">
        <f t="shared" si="1"/>
        <v>16.749971627704923</v>
      </c>
      <c r="G25" s="89">
        <f t="shared" si="2"/>
        <v>2.2742058911213263</v>
      </c>
    </row>
    <row r="26" spans="1:7" ht="15">
      <c r="A26" s="88" t="s">
        <v>25</v>
      </c>
      <c r="B26" s="117">
        <v>89.51</v>
      </c>
      <c r="C26" s="117">
        <v>103.72710297673947</v>
      </c>
      <c r="D26" s="117">
        <v>108.47240852993764</v>
      </c>
      <c r="E26" s="100">
        <f t="shared" si="0"/>
        <v>0.2118468163326738</v>
      </c>
      <c r="F26" s="89">
        <f t="shared" si="1"/>
        <v>18.962408529937633</v>
      </c>
      <c r="G26" s="89">
        <f t="shared" si="2"/>
        <v>4.745305553198165</v>
      </c>
    </row>
    <row r="27" spans="1:7" ht="15">
      <c r="A27" s="88" t="s">
        <v>26</v>
      </c>
      <c r="B27" s="117">
        <v>82.01</v>
      </c>
      <c r="C27" s="117">
        <v>95.16001512455324</v>
      </c>
      <c r="D27" s="117">
        <v>101.47124757653393</v>
      </c>
      <c r="E27" s="100">
        <f t="shared" si="0"/>
        <v>0.23730334808601292</v>
      </c>
      <c r="F27" s="89">
        <f t="shared" si="1"/>
        <v>19.46124757653392</v>
      </c>
      <c r="G27" s="89">
        <f t="shared" si="2"/>
        <v>6.311232451980686</v>
      </c>
    </row>
    <row r="28" spans="1:7" ht="15">
      <c r="A28" s="88" t="s">
        <v>27</v>
      </c>
      <c r="B28" s="117">
        <v>75.08</v>
      </c>
      <c r="C28" s="117">
        <v>89.6509514908298</v>
      </c>
      <c r="D28" s="117">
        <v>91.71900258953416</v>
      </c>
      <c r="E28" s="100">
        <f t="shared" si="0"/>
        <v>0.2216169764189419</v>
      </c>
      <c r="F28" s="89">
        <f t="shared" si="1"/>
        <v>16.639002589534158</v>
      </c>
      <c r="G28" s="89">
        <f t="shared" si="2"/>
        <v>2.068051098704359</v>
      </c>
    </row>
    <row r="29" spans="1:7" ht="15">
      <c r="A29" s="88" t="s">
        <v>28</v>
      </c>
      <c r="B29" s="117">
        <v>104.16</v>
      </c>
      <c r="C29" s="117">
        <v>113.39385221716611</v>
      </c>
      <c r="D29" s="117">
        <v>120.86507734011218</v>
      </c>
      <c r="E29" s="100">
        <f t="shared" si="0"/>
        <v>0.16037900672150715</v>
      </c>
      <c r="F29" s="89">
        <f t="shared" si="1"/>
        <v>16.705077340112183</v>
      </c>
      <c r="G29" s="89">
        <f t="shared" si="2"/>
        <v>7.471225122946066</v>
      </c>
    </row>
    <row r="30" spans="1:7" ht="15">
      <c r="A30" s="88" t="s">
        <v>29</v>
      </c>
      <c r="B30" s="117">
        <v>131.53</v>
      </c>
      <c r="C30" s="117">
        <v>132.02951616018566</v>
      </c>
      <c r="D30" s="117">
        <v>161.24935164441894</v>
      </c>
      <c r="E30" s="100">
        <f t="shared" si="0"/>
        <v>0.22595112631657369</v>
      </c>
      <c r="F30" s="89">
        <f t="shared" si="1"/>
        <v>29.719351644418936</v>
      </c>
      <c r="G30" s="89">
        <f t="shared" si="2"/>
        <v>29.219835484233272</v>
      </c>
    </row>
    <row r="31" spans="1:7" ht="15">
      <c r="A31" s="88" t="s">
        <v>30</v>
      </c>
      <c r="B31" s="117">
        <v>51.13</v>
      </c>
      <c r="C31" s="117">
        <v>65.6444596201713</v>
      </c>
      <c r="D31" s="117">
        <v>66.14101352534495</v>
      </c>
      <c r="E31" s="100">
        <f t="shared" si="0"/>
        <v>0.2935852439926646</v>
      </c>
      <c r="F31" s="89">
        <f t="shared" si="1"/>
        <v>15.011013525344943</v>
      </c>
      <c r="G31" s="89">
        <f t="shared" si="2"/>
        <v>0.4965539051736414</v>
      </c>
    </row>
    <row r="32" spans="1:7" ht="15">
      <c r="A32" s="88" t="s">
        <v>31</v>
      </c>
      <c r="B32" s="117">
        <v>55.25</v>
      </c>
      <c r="C32" s="117">
        <v>71.01937212239078</v>
      </c>
      <c r="D32" s="117">
        <v>71.93092156115904</v>
      </c>
      <c r="E32" s="100">
        <f t="shared" si="0"/>
        <v>0.3019171323286704</v>
      </c>
      <c r="F32" s="89">
        <f t="shared" si="1"/>
        <v>16.68092156115904</v>
      </c>
      <c r="G32" s="89">
        <f t="shared" si="2"/>
        <v>0.9115494387682617</v>
      </c>
    </row>
    <row r="33" spans="1:7" ht="15">
      <c r="A33" s="88" t="s">
        <v>270</v>
      </c>
      <c r="B33" s="117">
        <v>85.47</v>
      </c>
      <c r="C33" s="117">
        <v>103.35354676262517</v>
      </c>
      <c r="D33" s="117">
        <v>108.31179766908798</v>
      </c>
      <c r="E33" s="100">
        <f t="shared" si="0"/>
        <v>0.26724929997762936</v>
      </c>
      <c r="F33" s="89">
        <f t="shared" si="1"/>
        <v>22.84179766908798</v>
      </c>
      <c r="G33" s="89">
        <f t="shared" si="2"/>
        <v>4.958250906462808</v>
      </c>
    </row>
    <row r="34" spans="1:7" ht="15">
      <c r="A34" s="88" t="s">
        <v>271</v>
      </c>
      <c r="B34" s="117">
        <v>92.02</v>
      </c>
      <c r="C34" s="117">
        <v>105.00861441124725</v>
      </c>
      <c r="D34" s="117">
        <v>113.4623341349509</v>
      </c>
      <c r="E34" s="100">
        <f t="shared" si="0"/>
        <v>0.23301819316399586</v>
      </c>
      <c r="F34" s="89">
        <f t="shared" si="1"/>
        <v>21.442334134950897</v>
      </c>
      <c r="G34" s="89">
        <f t="shared" si="2"/>
        <v>8.453719723703642</v>
      </c>
    </row>
    <row r="35" spans="1:7" ht="15">
      <c r="A35" s="88" t="s">
        <v>34</v>
      </c>
      <c r="B35" s="117">
        <v>114.86</v>
      </c>
      <c r="C35" s="117">
        <v>154.48683527588867</v>
      </c>
      <c r="D35" s="117">
        <v>155.8573823604846</v>
      </c>
      <c r="E35" s="100">
        <f t="shared" si="0"/>
        <v>0.35693350479265706</v>
      </c>
      <c r="F35" s="89">
        <f t="shared" si="1"/>
        <v>40.99738236048459</v>
      </c>
      <c r="G35" s="89">
        <f t="shared" si="2"/>
        <v>1.370547084595927</v>
      </c>
    </row>
    <row r="36" spans="1:7" ht="15">
      <c r="A36" s="88" t="s">
        <v>35</v>
      </c>
      <c r="B36" s="117">
        <v>92.92</v>
      </c>
      <c r="C36" s="117">
        <v>103.03366405650951</v>
      </c>
      <c r="D36" s="117">
        <v>115.19522179170654</v>
      </c>
      <c r="E36" s="100">
        <f t="shared" si="0"/>
        <v>0.23972472870971312</v>
      </c>
      <c r="F36" s="89">
        <f t="shared" si="1"/>
        <v>22.275221791706542</v>
      </c>
      <c r="G36" s="89">
        <f t="shared" si="2"/>
        <v>12.161557735197036</v>
      </c>
    </row>
    <row r="37" spans="1:7" ht="15">
      <c r="A37" s="88" t="s">
        <v>36</v>
      </c>
      <c r="B37" s="117">
        <v>79.09</v>
      </c>
      <c r="C37" s="117">
        <v>95.84280282112371</v>
      </c>
      <c r="D37" s="117">
        <v>97.21631473068773</v>
      </c>
      <c r="E37" s="100">
        <f t="shared" si="0"/>
        <v>0.22918592401931626</v>
      </c>
      <c r="F37" s="89">
        <f t="shared" si="1"/>
        <v>18.126314730687724</v>
      </c>
      <c r="G37" s="89">
        <f t="shared" si="2"/>
        <v>1.3735119095640158</v>
      </c>
    </row>
    <row r="38" spans="1:7" ht="15">
      <c r="A38" s="88" t="s">
        <v>37</v>
      </c>
      <c r="B38" s="117">
        <v>104.01</v>
      </c>
      <c r="C38" s="117">
        <v>113.89948665588928</v>
      </c>
      <c r="D38" s="117">
        <v>114.54750670241287</v>
      </c>
      <c r="E38" s="100">
        <f t="shared" si="0"/>
        <v>0.10131243825029199</v>
      </c>
      <c r="F38" s="89">
        <f t="shared" si="1"/>
        <v>10.53750670241287</v>
      </c>
      <c r="G38" s="89">
        <f t="shared" si="2"/>
        <v>0.6480200465235981</v>
      </c>
    </row>
    <row r="39" spans="1:7" ht="15">
      <c r="A39" s="88" t="s">
        <v>38</v>
      </c>
      <c r="B39" s="117">
        <v>48.79</v>
      </c>
      <c r="C39" s="117">
        <v>64.1377800417304</v>
      </c>
      <c r="D39" s="117">
        <v>64.38676680072402</v>
      </c>
      <c r="E39" s="100">
        <f t="shared" si="0"/>
        <v>0.31967138349506086</v>
      </c>
      <c r="F39" s="89">
        <f t="shared" si="1"/>
        <v>15.59676680072402</v>
      </c>
      <c r="G39" s="89">
        <f t="shared" si="2"/>
        <v>0.24898675899362388</v>
      </c>
    </row>
    <row r="40" spans="1:7" ht="15">
      <c r="A40" s="88" t="s">
        <v>39</v>
      </c>
      <c r="B40" s="117">
        <v>85.43</v>
      </c>
      <c r="C40" s="117">
        <v>103.08830297436022</v>
      </c>
      <c r="D40" s="117">
        <v>104.40203953554321</v>
      </c>
      <c r="E40" s="100">
        <f t="shared" si="0"/>
        <v>0.2220770166866815</v>
      </c>
      <c r="F40" s="89">
        <f t="shared" si="1"/>
        <v>18.972039535543203</v>
      </c>
      <c r="G40" s="89">
        <f t="shared" si="2"/>
        <v>1.313736561182992</v>
      </c>
    </row>
    <row r="41" spans="1:7" ht="15">
      <c r="A41" s="88" t="s">
        <v>40</v>
      </c>
      <c r="B41" s="117">
        <v>56.1</v>
      </c>
      <c r="C41" s="117">
        <v>71.48777100179512</v>
      </c>
      <c r="D41" s="117">
        <v>71.8663539922781</v>
      </c>
      <c r="E41" s="100">
        <f t="shared" si="0"/>
        <v>0.28104017811547427</v>
      </c>
      <c r="F41" s="89">
        <f t="shared" si="1"/>
        <v>15.766353992278106</v>
      </c>
      <c r="G41" s="89">
        <f t="shared" si="2"/>
        <v>0.3785829904829825</v>
      </c>
    </row>
    <row r="42" spans="1:7" ht="15">
      <c r="A42" s="88" t="s">
        <v>272</v>
      </c>
      <c r="B42" s="117">
        <v>62.02</v>
      </c>
      <c r="C42" s="117">
        <v>77.91381472477993</v>
      </c>
      <c r="D42" s="117">
        <v>80.82426737340998</v>
      </c>
      <c r="E42" s="100">
        <f t="shared" si="0"/>
        <v>0.30319682962608796</v>
      </c>
      <c r="F42" s="89">
        <f t="shared" si="1"/>
        <v>18.804267373409978</v>
      </c>
      <c r="G42" s="89">
        <f t="shared" si="2"/>
        <v>2.9104526486300557</v>
      </c>
    </row>
    <row r="43" spans="1:7" ht="15">
      <c r="A43" s="88" t="s">
        <v>42</v>
      </c>
      <c r="B43" s="117">
        <v>67.25</v>
      </c>
      <c r="C43" s="117">
        <v>83.85504047564929</v>
      </c>
      <c r="D43" s="117">
        <v>84.56736678506141</v>
      </c>
      <c r="E43" s="100">
        <f t="shared" si="0"/>
        <v>0.25750731278901723</v>
      </c>
      <c r="F43" s="89">
        <f t="shared" si="1"/>
        <v>17.31736678506141</v>
      </c>
      <c r="G43" s="89">
        <f t="shared" si="2"/>
        <v>0.7123263094121199</v>
      </c>
    </row>
    <row r="44" spans="1:7" ht="15">
      <c r="A44" s="88" t="s">
        <v>273</v>
      </c>
      <c r="B44" s="117">
        <v>54.56</v>
      </c>
      <c r="C44" s="117">
        <v>69.88231938141196</v>
      </c>
      <c r="D44" s="117">
        <v>69.81978184324814</v>
      </c>
      <c r="E44" s="100">
        <f t="shared" si="0"/>
        <v>0.27968808363724584</v>
      </c>
      <c r="F44" s="89">
        <f t="shared" si="1"/>
        <v>15.259781843248135</v>
      </c>
      <c r="G44" s="89">
        <f t="shared" si="2"/>
        <v>-0.06253753816382357</v>
      </c>
    </row>
    <row r="45" spans="1:7" ht="15">
      <c r="A45" s="88" t="s">
        <v>274</v>
      </c>
      <c r="B45" s="117">
        <v>55.45</v>
      </c>
      <c r="C45" s="117">
        <v>70.07802100044755</v>
      </c>
      <c r="D45" s="117">
        <v>71.23953021185446</v>
      </c>
      <c r="E45" s="100">
        <f t="shared" si="0"/>
        <v>0.28475257370341667</v>
      </c>
      <c r="F45" s="89">
        <f t="shared" si="1"/>
        <v>15.789530211854455</v>
      </c>
      <c r="G45" s="89">
        <f t="shared" si="2"/>
        <v>1.1615092114069085</v>
      </c>
    </row>
    <row r="46" spans="1:7" ht="15">
      <c r="A46" s="88" t="s">
        <v>45</v>
      </c>
      <c r="B46" s="117">
        <v>105.69</v>
      </c>
      <c r="C46" s="117">
        <v>136.57007842670717</v>
      </c>
      <c r="D46" s="117">
        <v>135.49507981779107</v>
      </c>
      <c r="E46" s="100">
        <f t="shared" si="0"/>
        <v>0.28200472909254487</v>
      </c>
      <c r="F46" s="89">
        <f t="shared" si="1"/>
        <v>29.805079817791068</v>
      </c>
      <c r="G46" s="89">
        <f t="shared" si="2"/>
        <v>-1.074998608916104</v>
      </c>
    </row>
    <row r="47" spans="1:7" ht="15">
      <c r="A47" s="88" t="s">
        <v>46</v>
      </c>
      <c r="B47" s="117">
        <v>193.74</v>
      </c>
      <c r="C47" s="117">
        <v>235.77055367562815</v>
      </c>
      <c r="D47" s="117">
        <v>250.8425354806545</v>
      </c>
      <c r="E47" s="100">
        <f t="shared" si="0"/>
        <v>0.294737976053755</v>
      </c>
      <c r="F47" s="89">
        <f t="shared" si="1"/>
        <v>57.102535480654495</v>
      </c>
      <c r="G47" s="89">
        <f t="shared" si="2"/>
        <v>15.071981805026354</v>
      </c>
    </row>
    <row r="48" spans="1:7" ht="15">
      <c r="A48" s="88" t="s">
        <v>47</v>
      </c>
      <c r="B48" s="117">
        <v>77.26</v>
      </c>
      <c r="C48" s="117">
        <v>92.38938376970768</v>
      </c>
      <c r="D48" s="117">
        <v>96.67464300659549</v>
      </c>
      <c r="E48" s="100">
        <f t="shared" si="0"/>
        <v>0.25128971015526125</v>
      </c>
      <c r="F48" s="89">
        <f t="shared" si="1"/>
        <v>19.414643006595483</v>
      </c>
      <c r="G48" s="89">
        <f t="shared" si="2"/>
        <v>4.285259236887811</v>
      </c>
    </row>
    <row r="49" spans="1:7" ht="15">
      <c r="A49" s="88" t="s">
        <v>48</v>
      </c>
      <c r="B49" s="117">
        <v>63.38</v>
      </c>
      <c r="C49" s="117">
        <v>85.16525785593531</v>
      </c>
      <c r="D49" s="117">
        <v>86.02122690808757</v>
      </c>
      <c r="E49" s="100">
        <f t="shared" si="0"/>
        <v>0.3572298344602014</v>
      </c>
      <c r="F49" s="89">
        <f t="shared" si="1"/>
        <v>22.641226908087567</v>
      </c>
      <c r="G49" s="89">
        <f t="shared" si="2"/>
        <v>0.8559690521522612</v>
      </c>
    </row>
    <row r="50" spans="1:7" ht="15">
      <c r="A50" s="88" t="s">
        <v>49</v>
      </c>
      <c r="B50" s="117">
        <v>65.9</v>
      </c>
      <c r="C50" s="117">
        <v>78.66014452396105</v>
      </c>
      <c r="D50" s="117">
        <v>77.65714131277866</v>
      </c>
      <c r="E50" s="100">
        <f t="shared" si="0"/>
        <v>0.17840882113472922</v>
      </c>
      <c r="F50" s="89">
        <f t="shared" si="1"/>
        <v>11.757141312778657</v>
      </c>
      <c r="G50" s="89">
        <f t="shared" si="2"/>
        <v>-1.0030032111823886</v>
      </c>
    </row>
    <row r="51" spans="1:7" ht="15">
      <c r="A51" s="88" t="s">
        <v>50</v>
      </c>
      <c r="B51" s="117">
        <v>48.91</v>
      </c>
      <c r="C51" s="117">
        <v>63.999138113343285</v>
      </c>
      <c r="D51" s="117">
        <v>63.309324979962376</v>
      </c>
      <c r="E51" s="100">
        <f t="shared" si="0"/>
        <v>0.29440451809369006</v>
      </c>
      <c r="F51" s="89">
        <f t="shared" si="1"/>
        <v>14.39932497996238</v>
      </c>
      <c r="G51" s="89">
        <f t="shared" si="2"/>
        <v>-0.689813133380909</v>
      </c>
    </row>
    <row r="52" spans="1:7" ht="15">
      <c r="A52" s="88" t="s">
        <v>51</v>
      </c>
      <c r="B52" s="117">
        <v>100.58</v>
      </c>
      <c r="C52" s="117">
        <v>124.1493551277275</v>
      </c>
      <c r="D52" s="117">
        <v>116.72326103819242</v>
      </c>
      <c r="E52" s="100">
        <f t="shared" si="0"/>
        <v>0.1605017005189145</v>
      </c>
      <c r="F52" s="89">
        <f t="shared" si="1"/>
        <v>16.14326103819242</v>
      </c>
      <c r="G52" s="89">
        <f t="shared" si="2"/>
        <v>-7.426094089535084</v>
      </c>
    </row>
    <row r="53" spans="1:7" ht="15">
      <c r="A53" s="88" t="s">
        <v>52</v>
      </c>
      <c r="B53" s="117">
        <v>79.38</v>
      </c>
      <c r="C53" s="117">
        <v>90.1860902987253</v>
      </c>
      <c r="D53" s="117">
        <v>90.52676457762273</v>
      </c>
      <c r="E53" s="100">
        <f t="shared" si="0"/>
        <v>0.1404228341852196</v>
      </c>
      <c r="F53" s="89">
        <f t="shared" si="1"/>
        <v>11.146764577622733</v>
      </c>
      <c r="G53" s="89">
        <f t="shared" si="2"/>
        <v>0.3406742788974242</v>
      </c>
    </row>
    <row r="54" spans="1:7" ht="15">
      <c r="A54" s="88" t="s">
        <v>53</v>
      </c>
      <c r="B54" s="117">
        <v>105.02</v>
      </c>
      <c r="C54" s="117">
        <v>132.38306289861367</v>
      </c>
      <c r="D54" s="117">
        <v>134.82148966062093</v>
      </c>
      <c r="E54" s="100">
        <f t="shared" si="0"/>
        <v>0.28376965968978224</v>
      </c>
      <c r="F54" s="89">
        <f t="shared" si="1"/>
        <v>29.80148966062093</v>
      </c>
      <c r="G54" s="89">
        <f t="shared" si="2"/>
        <v>2.4384267620072535</v>
      </c>
    </row>
    <row r="55" spans="1:7" ht="15">
      <c r="A55" s="88" t="s">
        <v>54</v>
      </c>
      <c r="B55" s="117">
        <v>113.52</v>
      </c>
      <c r="C55" s="117">
        <v>137.84877839691384</v>
      </c>
      <c r="D55" s="117">
        <v>144.46667614306446</v>
      </c>
      <c r="E55" s="100">
        <f t="shared" si="0"/>
        <v>0.2726099025992289</v>
      </c>
      <c r="F55" s="89">
        <f t="shared" si="1"/>
        <v>30.946676143064465</v>
      </c>
      <c r="G55" s="89">
        <f t="shared" si="2"/>
        <v>6.617897746150618</v>
      </c>
    </row>
    <row r="56" spans="1:7" ht="15">
      <c r="A56" s="88" t="s">
        <v>55</v>
      </c>
      <c r="B56" s="117">
        <v>126.65</v>
      </c>
      <c r="C56" s="117">
        <v>157.31218975284557</v>
      </c>
      <c r="D56" s="117">
        <v>158.63217841761505</v>
      </c>
      <c r="E56" s="100">
        <f t="shared" si="0"/>
        <v>0.25252410910078993</v>
      </c>
      <c r="F56" s="89">
        <f t="shared" si="1"/>
        <v>31.982178417615046</v>
      </c>
      <c r="G56" s="89">
        <f t="shared" si="2"/>
        <v>1.3199886647694825</v>
      </c>
    </row>
    <row r="57" spans="1:7" ht="15">
      <c r="A57" s="88" t="s">
        <v>56</v>
      </c>
      <c r="B57" s="117">
        <v>64.79</v>
      </c>
      <c r="C57" s="117">
        <v>86.45183974528054</v>
      </c>
      <c r="D57" s="117">
        <v>87.34326393697188</v>
      </c>
      <c r="E57" s="100">
        <f t="shared" si="0"/>
        <v>0.34809791537230855</v>
      </c>
      <c r="F57" s="89">
        <f t="shared" si="1"/>
        <v>22.553263936971874</v>
      </c>
      <c r="G57" s="89">
        <f t="shared" si="2"/>
        <v>0.8914241916913426</v>
      </c>
    </row>
    <row r="58" spans="1:7" ht="15">
      <c r="A58" s="88" t="s">
        <v>57</v>
      </c>
      <c r="B58" s="117">
        <v>156.36</v>
      </c>
      <c r="C58" s="117">
        <v>187.48142550419806</v>
      </c>
      <c r="D58" s="117">
        <v>185.589563047651</v>
      </c>
      <c r="E58" s="100">
        <f t="shared" si="0"/>
        <v>0.18693759943496416</v>
      </c>
      <c r="F58" s="89">
        <f t="shared" si="1"/>
        <v>29.229563047651</v>
      </c>
      <c r="G58" s="89">
        <f t="shared" si="2"/>
        <v>-1.8918624565470452</v>
      </c>
    </row>
    <row r="59" spans="1:7" ht="15">
      <c r="A59" s="88" t="s">
        <v>275</v>
      </c>
      <c r="B59" s="117">
        <v>106.16</v>
      </c>
      <c r="C59" s="117">
        <v>129.02716174137163</v>
      </c>
      <c r="D59" s="117">
        <v>129.24708159893348</v>
      </c>
      <c r="E59" s="100">
        <f t="shared" si="0"/>
        <v>0.21747439335845403</v>
      </c>
      <c r="F59" s="89">
        <f t="shared" si="1"/>
        <v>23.08708159893348</v>
      </c>
      <c r="G59" s="89">
        <f t="shared" si="2"/>
        <v>0.21991985756184818</v>
      </c>
    </row>
    <row r="60" spans="1:7" ht="15">
      <c r="A60" s="88" t="s">
        <v>59</v>
      </c>
      <c r="B60" s="117">
        <v>84.24</v>
      </c>
      <c r="C60" s="117">
        <v>108.50434172378333</v>
      </c>
      <c r="D60" s="117">
        <v>109.24410962690267</v>
      </c>
      <c r="E60" s="100">
        <f t="shared" si="0"/>
        <v>0.29681991484927206</v>
      </c>
      <c r="F60" s="89">
        <f t="shared" si="1"/>
        <v>25.004109626902675</v>
      </c>
      <c r="G60" s="89">
        <f t="shared" si="2"/>
        <v>0.7397679031193434</v>
      </c>
    </row>
    <row r="61" spans="1:7" ht="15">
      <c r="A61" s="88" t="s">
        <v>60</v>
      </c>
      <c r="B61" s="117">
        <v>55.45</v>
      </c>
      <c r="C61" s="117">
        <v>70.90432994742702</v>
      </c>
      <c r="D61" s="117">
        <v>71.62736441453907</v>
      </c>
      <c r="E61" s="100">
        <f t="shared" si="0"/>
        <v>0.29174687853091197</v>
      </c>
      <c r="F61" s="89">
        <f t="shared" si="1"/>
        <v>16.17736441453907</v>
      </c>
      <c r="G61" s="89">
        <f t="shared" si="2"/>
        <v>0.7230344671120577</v>
      </c>
    </row>
    <row r="62" spans="1:7" ht="15">
      <c r="A62" s="88" t="s">
        <v>61</v>
      </c>
      <c r="B62" s="117">
        <v>56.12</v>
      </c>
      <c r="C62" s="117">
        <v>71.44329705618154</v>
      </c>
      <c r="D62" s="117">
        <v>72.36123761651257</v>
      </c>
      <c r="E62" s="100">
        <f t="shared" si="0"/>
        <v>0.2894019532521841</v>
      </c>
      <c r="F62" s="89">
        <f t="shared" si="1"/>
        <v>16.24123761651257</v>
      </c>
      <c r="G62" s="89">
        <f t="shared" si="2"/>
        <v>0.9179405603310329</v>
      </c>
    </row>
    <row r="63" spans="1:7" ht="15">
      <c r="A63" s="88" t="s">
        <v>62</v>
      </c>
      <c r="B63" s="117">
        <v>113.99</v>
      </c>
      <c r="C63" s="117">
        <v>137.8379553353753</v>
      </c>
      <c r="D63" s="117">
        <v>141.87322723725362</v>
      </c>
      <c r="E63" s="100">
        <f t="shared" si="0"/>
        <v>0.24461116972763947</v>
      </c>
      <c r="F63" s="89">
        <f t="shared" si="1"/>
        <v>27.88322723725362</v>
      </c>
      <c r="G63" s="89">
        <f t="shared" si="2"/>
        <v>4.035271901878303</v>
      </c>
    </row>
    <row r="64" spans="1:7" ht="15">
      <c r="A64" s="88" t="s">
        <v>63</v>
      </c>
      <c r="B64" s="117">
        <v>88.48</v>
      </c>
      <c r="C64" s="117">
        <v>106.49722439847353</v>
      </c>
      <c r="D64" s="117">
        <v>110.80592349075505</v>
      </c>
      <c r="E64" s="100">
        <f t="shared" si="0"/>
        <v>0.25232734505826226</v>
      </c>
      <c r="F64" s="89">
        <f t="shared" si="1"/>
        <v>22.325923490755045</v>
      </c>
      <c r="G64" s="89">
        <f t="shared" si="2"/>
        <v>4.308699092281515</v>
      </c>
    </row>
    <row r="65" spans="1:7" ht="15">
      <c r="A65" s="88" t="s">
        <v>64</v>
      </c>
      <c r="B65" s="117">
        <v>152.39</v>
      </c>
      <c r="C65" s="117">
        <v>203.14421728763614</v>
      </c>
      <c r="D65" s="117">
        <v>188.914880929481</v>
      </c>
      <c r="E65" s="100">
        <f t="shared" si="0"/>
        <v>0.2396803000819018</v>
      </c>
      <c r="F65" s="89">
        <f t="shared" si="1"/>
        <v>36.524880929481014</v>
      </c>
      <c r="G65" s="89">
        <f t="shared" si="2"/>
        <v>-14.229336358155138</v>
      </c>
    </row>
    <row r="66" spans="1:7" ht="15">
      <c r="A66" s="88" t="s">
        <v>65</v>
      </c>
      <c r="B66" s="117">
        <v>72.59</v>
      </c>
      <c r="C66" s="117">
        <v>91.36558886278185</v>
      </c>
      <c r="D66" s="117">
        <v>91.2067903825822</v>
      </c>
      <c r="E66" s="100">
        <f t="shared" si="0"/>
        <v>0.25646494534484354</v>
      </c>
      <c r="F66" s="89">
        <f t="shared" si="1"/>
        <v>18.616790382582195</v>
      </c>
      <c r="G66" s="89">
        <f t="shared" si="2"/>
        <v>-0.15879848019964982</v>
      </c>
    </row>
    <row r="67" spans="1:7" ht="15">
      <c r="A67" s="88" t="s">
        <v>66</v>
      </c>
      <c r="B67" s="117">
        <v>59.89</v>
      </c>
      <c r="C67" s="117">
        <v>84.22877259352668</v>
      </c>
      <c r="D67" s="117">
        <v>81.74597298470799</v>
      </c>
      <c r="E67" s="100">
        <f aca="true" t="shared" si="3" ref="E67:E90">(D67-B67)/B67</f>
        <v>0.3649352643965268</v>
      </c>
      <c r="F67" s="89">
        <f aca="true" t="shared" si="4" ref="F67:F90">D67-B67</f>
        <v>21.85597298470799</v>
      </c>
      <c r="G67" s="89">
        <f aca="true" t="shared" si="5" ref="G67:G90">D67-C67</f>
        <v>-2.482799608818695</v>
      </c>
    </row>
    <row r="68" spans="1:7" ht="15">
      <c r="A68" s="88" t="s">
        <v>67</v>
      </c>
      <c r="B68" s="117">
        <v>66.15</v>
      </c>
      <c r="C68" s="117">
        <v>80.5460697443272</v>
      </c>
      <c r="D68" s="117">
        <v>85.94399104842269</v>
      </c>
      <c r="E68" s="100">
        <f t="shared" si="3"/>
        <v>0.2992288896209022</v>
      </c>
      <c r="F68" s="89">
        <f t="shared" si="4"/>
        <v>19.793991048422683</v>
      </c>
      <c r="G68" s="89">
        <f t="shared" si="5"/>
        <v>5.39792130409549</v>
      </c>
    </row>
    <row r="69" spans="1:7" ht="15">
      <c r="A69" s="88" t="s">
        <v>68</v>
      </c>
      <c r="B69" s="117">
        <v>84.15</v>
      </c>
      <c r="C69" s="117">
        <v>93.21225668653767</v>
      </c>
      <c r="D69" s="117">
        <v>103.71902305735641</v>
      </c>
      <c r="E69" s="100">
        <f t="shared" si="3"/>
        <v>0.2325492936108901</v>
      </c>
      <c r="F69" s="89">
        <f t="shared" si="4"/>
        <v>19.569023057356404</v>
      </c>
      <c r="G69" s="89">
        <f t="shared" si="5"/>
        <v>10.506766370818738</v>
      </c>
    </row>
    <row r="70" spans="1:7" ht="15">
      <c r="A70" s="88" t="s">
        <v>69</v>
      </c>
      <c r="B70" s="117">
        <v>69.69</v>
      </c>
      <c r="C70" s="117">
        <v>79.91618148480339</v>
      </c>
      <c r="D70" s="117">
        <v>79.49832344335113</v>
      </c>
      <c r="E70" s="100">
        <f t="shared" si="3"/>
        <v>0.14074219318913944</v>
      </c>
      <c r="F70" s="89">
        <f t="shared" si="4"/>
        <v>9.808323443351128</v>
      </c>
      <c r="G70" s="89">
        <f t="shared" si="5"/>
        <v>-0.4178580414522628</v>
      </c>
    </row>
    <row r="71" spans="1:7" ht="15">
      <c r="A71" s="88" t="s">
        <v>70</v>
      </c>
      <c r="B71" s="117">
        <v>70.8</v>
      </c>
      <c r="C71" s="117">
        <v>86.24757683358747</v>
      </c>
      <c r="D71" s="117">
        <v>87.77320711638824</v>
      </c>
      <c r="E71" s="100">
        <f t="shared" si="3"/>
        <v>0.23973456379079433</v>
      </c>
      <c r="F71" s="89">
        <f t="shared" si="4"/>
        <v>16.973207116388238</v>
      </c>
      <c r="G71" s="89">
        <f t="shared" si="5"/>
        <v>1.525630282800762</v>
      </c>
    </row>
    <row r="72" spans="1:7" ht="15">
      <c r="A72" s="88" t="s">
        <v>276</v>
      </c>
      <c r="B72" s="117">
        <v>58.52</v>
      </c>
      <c r="C72" s="117">
        <v>77.80417164176858</v>
      </c>
      <c r="D72" s="117">
        <v>75.32449273664784</v>
      </c>
      <c r="E72" s="100">
        <f t="shared" si="3"/>
        <v>0.28715811238290906</v>
      </c>
      <c r="F72" s="89">
        <f t="shared" si="4"/>
        <v>16.804492736647838</v>
      </c>
      <c r="G72" s="89">
        <f t="shared" si="5"/>
        <v>-2.4796789051207355</v>
      </c>
    </row>
    <row r="73" spans="1:7" ht="15">
      <c r="A73" s="88" t="s">
        <v>277</v>
      </c>
      <c r="B73" s="117">
        <v>55.1</v>
      </c>
      <c r="C73" s="117">
        <v>69.01916335509509</v>
      </c>
      <c r="D73" s="117">
        <v>69.22938246696872</v>
      </c>
      <c r="E73" s="100">
        <f t="shared" si="3"/>
        <v>0.2564316237199404</v>
      </c>
      <c r="F73" s="89">
        <f t="shared" si="4"/>
        <v>14.129382466968714</v>
      </c>
      <c r="G73" s="89">
        <f t="shared" si="5"/>
        <v>0.21021911187362718</v>
      </c>
    </row>
    <row r="74" spans="1:7" ht="15">
      <c r="A74" s="88" t="s">
        <v>73</v>
      </c>
      <c r="B74" s="117">
        <v>86.83</v>
      </c>
      <c r="C74" s="117">
        <v>105.10569014358865</v>
      </c>
      <c r="D74" s="117">
        <v>108.11294462782989</v>
      </c>
      <c r="E74" s="100">
        <f t="shared" si="3"/>
        <v>0.24511049899608306</v>
      </c>
      <c r="F74" s="89">
        <f t="shared" si="4"/>
        <v>21.28294462782989</v>
      </c>
      <c r="G74" s="89">
        <f t="shared" si="5"/>
        <v>3.007254484241244</v>
      </c>
    </row>
    <row r="75" spans="1:7" ht="15">
      <c r="A75" s="88" t="s">
        <v>74</v>
      </c>
      <c r="B75" s="117">
        <v>112.59</v>
      </c>
      <c r="C75" s="117">
        <v>111.22249020061749</v>
      </c>
      <c r="D75" s="117">
        <v>123.618013082884</v>
      </c>
      <c r="E75" s="100">
        <f t="shared" si="3"/>
        <v>0.09794842421959322</v>
      </c>
      <c r="F75" s="89">
        <f t="shared" si="4"/>
        <v>11.028013082884002</v>
      </c>
      <c r="G75" s="89">
        <f t="shared" si="5"/>
        <v>12.395522882266519</v>
      </c>
    </row>
    <row r="76" spans="1:7" ht="15">
      <c r="A76" s="88" t="s">
        <v>75</v>
      </c>
      <c r="B76" s="117">
        <v>60.97</v>
      </c>
      <c r="C76" s="117">
        <v>73.39142114473457</v>
      </c>
      <c r="D76" s="117">
        <v>71.83023264026772</v>
      </c>
      <c r="E76" s="100">
        <f t="shared" si="3"/>
        <v>0.17812420272704158</v>
      </c>
      <c r="F76" s="89">
        <f t="shared" si="4"/>
        <v>10.860232640267725</v>
      </c>
      <c r="G76" s="89">
        <f t="shared" si="5"/>
        <v>-1.5611885044668412</v>
      </c>
    </row>
    <row r="77" spans="1:7" ht="15">
      <c r="A77" s="88" t="s">
        <v>76</v>
      </c>
      <c r="B77" s="117">
        <v>78.92</v>
      </c>
      <c r="C77" s="117">
        <v>93.91350418725239</v>
      </c>
      <c r="D77" s="117">
        <v>93.61059660417084</v>
      </c>
      <c r="E77" s="100">
        <f t="shared" si="3"/>
        <v>0.18614542073201767</v>
      </c>
      <c r="F77" s="89">
        <f t="shared" si="4"/>
        <v>14.690596604170835</v>
      </c>
      <c r="G77" s="89">
        <f t="shared" si="5"/>
        <v>-0.30290758308154864</v>
      </c>
    </row>
    <row r="78" spans="1:7" ht="15">
      <c r="A78" s="88" t="s">
        <v>77</v>
      </c>
      <c r="B78" s="117">
        <v>60.5</v>
      </c>
      <c r="C78" s="117">
        <v>82.09495943057544</v>
      </c>
      <c r="D78" s="117">
        <v>80.21921421476658</v>
      </c>
      <c r="E78" s="100">
        <f t="shared" si="3"/>
        <v>0.32593742503746415</v>
      </c>
      <c r="F78" s="89">
        <f t="shared" si="4"/>
        <v>19.71921421476658</v>
      </c>
      <c r="G78" s="89">
        <f t="shared" si="5"/>
        <v>-1.8757452158088626</v>
      </c>
    </row>
    <row r="79" spans="1:7" ht="15">
      <c r="A79" s="88" t="s">
        <v>78</v>
      </c>
      <c r="B79" s="117">
        <v>60.02</v>
      </c>
      <c r="C79" s="117">
        <v>74.45059057716668</v>
      </c>
      <c r="D79" s="117">
        <v>76.15884303312461</v>
      </c>
      <c r="E79" s="100">
        <f t="shared" si="3"/>
        <v>0.26889108685645796</v>
      </c>
      <c r="F79" s="89">
        <f t="shared" si="4"/>
        <v>16.13884303312461</v>
      </c>
      <c r="G79" s="89">
        <f t="shared" si="5"/>
        <v>1.7082524559579326</v>
      </c>
    </row>
    <row r="80" spans="1:7" ht="15">
      <c r="A80" s="88" t="s">
        <v>79</v>
      </c>
      <c r="B80" s="117">
        <v>78.95</v>
      </c>
      <c r="C80" s="117">
        <v>93.72841317703211</v>
      </c>
      <c r="D80" s="117">
        <v>93.20384237622196</v>
      </c>
      <c r="E80" s="100">
        <f t="shared" si="3"/>
        <v>0.18054265201041106</v>
      </c>
      <c r="F80" s="89">
        <f t="shared" si="4"/>
        <v>14.253842376221954</v>
      </c>
      <c r="G80" s="89">
        <f t="shared" si="5"/>
        <v>-0.5245708008101531</v>
      </c>
    </row>
    <row r="81" spans="1:7" ht="15">
      <c r="A81" s="88" t="s">
        <v>80</v>
      </c>
      <c r="B81" s="117">
        <v>88.44</v>
      </c>
      <c r="C81" s="117">
        <v>104.71022480687441</v>
      </c>
      <c r="D81" s="117">
        <v>101.2980883920749</v>
      </c>
      <c r="E81" s="100">
        <f t="shared" si="3"/>
        <v>0.14538770230749554</v>
      </c>
      <c r="F81" s="89">
        <f t="shared" si="4"/>
        <v>12.858088392074905</v>
      </c>
      <c r="G81" s="89">
        <f t="shared" si="5"/>
        <v>-3.4121364147995052</v>
      </c>
    </row>
    <row r="82" spans="1:7" ht="15">
      <c r="A82" s="88" t="s">
        <v>81</v>
      </c>
      <c r="B82" s="117">
        <v>45.63</v>
      </c>
      <c r="C82" s="117">
        <v>59.789702555719266</v>
      </c>
      <c r="D82" s="117">
        <v>60.00510118685332</v>
      </c>
      <c r="E82" s="100">
        <f t="shared" si="3"/>
        <v>0.31503618643114867</v>
      </c>
      <c r="F82" s="89">
        <f t="shared" si="4"/>
        <v>14.375101186853314</v>
      </c>
      <c r="G82" s="89">
        <f t="shared" si="5"/>
        <v>0.21539863113405033</v>
      </c>
    </row>
    <row r="83" spans="1:7" ht="15">
      <c r="A83" s="88" t="s">
        <v>82</v>
      </c>
      <c r="B83" s="117">
        <v>68.68</v>
      </c>
      <c r="C83" s="117">
        <v>86.19559468005552</v>
      </c>
      <c r="D83" s="117">
        <v>85.25794662434069</v>
      </c>
      <c r="E83" s="100">
        <f t="shared" si="3"/>
        <v>0.2413795373375172</v>
      </c>
      <c r="F83" s="89">
        <f t="shared" si="4"/>
        <v>16.577946624340683</v>
      </c>
      <c r="G83" s="89">
        <f t="shared" si="5"/>
        <v>-0.9376480557148312</v>
      </c>
    </row>
    <row r="84" spans="1:7" ht="15">
      <c r="A84" s="88" t="s">
        <v>83</v>
      </c>
      <c r="B84" s="117">
        <v>92.59</v>
      </c>
      <c r="C84" s="117">
        <v>104.6576703563241</v>
      </c>
      <c r="D84" s="117">
        <v>117.44509251682844</v>
      </c>
      <c r="E84" s="100">
        <f t="shared" si="3"/>
        <v>0.2684425155721831</v>
      </c>
      <c r="F84" s="89">
        <f t="shared" si="4"/>
        <v>24.855092516828435</v>
      </c>
      <c r="G84" s="89">
        <f t="shared" si="5"/>
        <v>12.787422160504335</v>
      </c>
    </row>
    <row r="85" spans="1:7" ht="15">
      <c r="A85" s="88" t="s">
        <v>278</v>
      </c>
      <c r="B85" s="117">
        <v>61.3</v>
      </c>
      <c r="C85" s="117">
        <v>77.30770208839742</v>
      </c>
      <c r="D85" s="117">
        <v>77.98580126884642</v>
      </c>
      <c r="E85" s="100">
        <f t="shared" si="3"/>
        <v>0.2721990419061406</v>
      </c>
      <c r="F85" s="89">
        <f t="shared" si="4"/>
        <v>16.68580126884642</v>
      </c>
      <c r="G85" s="89">
        <f t="shared" si="5"/>
        <v>0.6780991804489958</v>
      </c>
    </row>
    <row r="86" spans="1:7" ht="15">
      <c r="A86" s="88" t="s">
        <v>85</v>
      </c>
      <c r="B86" s="117">
        <v>48.01</v>
      </c>
      <c r="C86" s="117">
        <v>61.98223829540935</v>
      </c>
      <c r="D86" s="117">
        <v>61.964920896609655</v>
      </c>
      <c r="E86" s="100">
        <f t="shared" si="3"/>
        <v>0.2906669630620633</v>
      </c>
      <c r="F86" s="89">
        <f t="shared" si="4"/>
        <v>13.954920896609657</v>
      </c>
      <c r="G86" s="89">
        <f t="shared" si="5"/>
        <v>-0.017317398799697514</v>
      </c>
    </row>
    <row r="87" spans="1:7" ht="15">
      <c r="A87" s="88" t="s">
        <v>86</v>
      </c>
      <c r="B87" s="117">
        <v>42.31</v>
      </c>
      <c r="C87" s="117">
        <v>57.156977705443175</v>
      </c>
      <c r="D87" s="117">
        <v>57.11833138303251</v>
      </c>
      <c r="E87" s="100">
        <f t="shared" si="3"/>
        <v>0.34999601472541975</v>
      </c>
      <c r="F87" s="89">
        <f t="shared" si="4"/>
        <v>14.80833138303251</v>
      </c>
      <c r="G87" s="89">
        <f t="shared" si="5"/>
        <v>-0.03864632241066346</v>
      </c>
    </row>
    <row r="88" spans="1:7" ht="15">
      <c r="A88" s="88" t="s">
        <v>87</v>
      </c>
      <c r="B88" s="117">
        <v>46.11</v>
      </c>
      <c r="C88" s="117">
        <v>59.97830166549378</v>
      </c>
      <c r="D88" s="117">
        <v>60.14156612582629</v>
      </c>
      <c r="E88" s="100">
        <f t="shared" si="3"/>
        <v>0.30430635709881343</v>
      </c>
      <c r="F88" s="89">
        <f t="shared" si="4"/>
        <v>14.031566125826288</v>
      </c>
      <c r="G88" s="89">
        <f t="shared" si="5"/>
        <v>0.1632644603325062</v>
      </c>
    </row>
    <row r="89" spans="1:7" ht="15">
      <c r="A89" s="88" t="s">
        <v>279</v>
      </c>
      <c r="B89" s="117">
        <v>125.26</v>
      </c>
      <c r="C89" s="117">
        <v>142.55870487978743</v>
      </c>
      <c r="D89" s="117">
        <v>151.4792604335115</v>
      </c>
      <c r="E89" s="100">
        <f t="shared" si="3"/>
        <v>0.20931870057090457</v>
      </c>
      <c r="F89" s="89">
        <f t="shared" si="4"/>
        <v>26.219260433511508</v>
      </c>
      <c r="G89" s="89">
        <f t="shared" si="5"/>
        <v>8.920555553724085</v>
      </c>
    </row>
    <row r="90" spans="1:7" s="127" customFormat="1" ht="15">
      <c r="A90" s="88" t="s">
        <v>173</v>
      </c>
      <c r="B90" s="116">
        <v>66.77</v>
      </c>
      <c r="C90" s="116">
        <v>82.63063121307897</v>
      </c>
      <c r="D90" s="116">
        <v>84.34985916753408</v>
      </c>
      <c r="E90" s="125">
        <f t="shared" si="3"/>
        <v>0.2632897883410826</v>
      </c>
      <c r="F90" s="126">
        <f t="shared" si="4"/>
        <v>17.57985916753408</v>
      </c>
      <c r="G90" s="126">
        <f t="shared" si="5"/>
        <v>1.719227954455107</v>
      </c>
    </row>
    <row r="93" spans="2:4" ht="15">
      <c r="B93" s="161"/>
      <c r="C93" s="157"/>
      <c r="D93" s="159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G84"/>
  <sheetViews>
    <sheetView zoomScale="80" zoomScaleNormal="80" zoomScalePageLayoutView="80" workbookViewId="0" topLeftCell="A1">
      <selection activeCell="E10" sqref="E10"/>
    </sheetView>
  </sheetViews>
  <sheetFormatPr defaultColWidth="8.8515625" defaultRowHeight="15"/>
  <cols>
    <col min="1" max="1" width="16.140625" style="0" customWidth="1"/>
    <col min="2" max="2" width="8.8515625" style="163" customWidth="1"/>
    <col min="3" max="3" width="8.8515625" style="162" customWidth="1"/>
    <col min="4" max="4" width="8.8515625" style="163" customWidth="1"/>
    <col min="5" max="5" width="30.421875" style="0" customWidth="1"/>
    <col min="6" max="6" width="30.00390625" style="0" customWidth="1"/>
    <col min="7" max="7" width="33.421875" style="0" customWidth="1"/>
  </cols>
  <sheetData>
    <row r="1" spans="1:7" ht="49.5" customHeight="1">
      <c r="A1" s="103" t="s">
        <v>174</v>
      </c>
      <c r="B1" s="179">
        <v>42156</v>
      </c>
      <c r="C1" s="179">
        <v>42491</v>
      </c>
      <c r="D1" s="179">
        <v>42522</v>
      </c>
      <c r="E1" s="102" t="s">
        <v>317</v>
      </c>
      <c r="F1" s="102" t="s">
        <v>318</v>
      </c>
      <c r="G1" s="102" t="s">
        <v>319</v>
      </c>
    </row>
    <row r="2" spans="1:7" ht="15">
      <c r="A2" s="90" t="s">
        <v>175</v>
      </c>
      <c r="B2" s="114">
        <v>61.61</v>
      </c>
      <c r="C2" s="114">
        <v>75.9190518426453</v>
      </c>
      <c r="D2" s="114">
        <v>78.18258822365173</v>
      </c>
      <c r="E2" s="100">
        <f>(D2-B2)/B2</f>
        <v>0.2689918556022031</v>
      </c>
      <c r="F2" s="91">
        <f>(D2-B2)</f>
        <v>16.572588223651735</v>
      </c>
      <c r="G2" s="91">
        <f>(D2-C2)</f>
        <v>2.263536381006432</v>
      </c>
    </row>
    <row r="3" spans="1:7" ht="15">
      <c r="A3" s="81" t="s">
        <v>176</v>
      </c>
      <c r="B3" s="115">
        <v>52.4</v>
      </c>
      <c r="C3" s="115">
        <v>69.54759511684598</v>
      </c>
      <c r="D3" s="115">
        <v>71.73546968320181</v>
      </c>
      <c r="E3" s="100">
        <f aca="true" t="shared" si="0" ref="E3:E66">(D3-B3)/B3</f>
        <v>0.3689975130382026</v>
      </c>
      <c r="F3" s="91">
        <f aca="true" t="shared" si="1" ref="F3:F66">(D3-B3)</f>
        <v>19.335469683201815</v>
      </c>
      <c r="G3" s="91">
        <f aca="true" t="shared" si="2" ref="G3:G66">(D3-C3)</f>
        <v>2.1878745663558306</v>
      </c>
    </row>
    <row r="4" spans="1:7" ht="15">
      <c r="A4" s="81" t="s">
        <v>177</v>
      </c>
      <c r="B4" s="115">
        <v>54.62</v>
      </c>
      <c r="C4" s="115">
        <v>69.76788227075652</v>
      </c>
      <c r="D4" s="115">
        <v>70.74564681788885</v>
      </c>
      <c r="E4" s="100">
        <f t="shared" si="0"/>
        <v>0.29523337271858036</v>
      </c>
      <c r="F4" s="91">
        <f t="shared" si="1"/>
        <v>16.125646817888857</v>
      </c>
      <c r="G4" s="91">
        <f t="shared" si="2"/>
        <v>0.9777645471323382</v>
      </c>
    </row>
    <row r="5" spans="1:7" ht="15">
      <c r="A5" s="81" t="s">
        <v>178</v>
      </c>
      <c r="B5" s="115">
        <v>54.84</v>
      </c>
      <c r="C5" s="115">
        <v>68.44336512570149</v>
      </c>
      <c r="D5" s="115">
        <v>69.25376791834027</v>
      </c>
      <c r="E5" s="100">
        <f t="shared" si="0"/>
        <v>0.2628331130258984</v>
      </c>
      <c r="F5" s="91">
        <f t="shared" si="1"/>
        <v>14.41376791834027</v>
      </c>
      <c r="G5" s="91">
        <f t="shared" si="2"/>
        <v>0.8104027926387829</v>
      </c>
    </row>
    <row r="6" spans="1:7" ht="15">
      <c r="A6" s="81" t="s">
        <v>180</v>
      </c>
      <c r="B6" s="115">
        <v>54.18</v>
      </c>
      <c r="C6" s="115">
        <v>70.18063795847269</v>
      </c>
      <c r="D6" s="115">
        <v>71.22259525144713</v>
      </c>
      <c r="E6" s="100">
        <f t="shared" si="0"/>
        <v>0.314555098771634</v>
      </c>
      <c r="F6" s="91">
        <f t="shared" si="1"/>
        <v>17.042595251447132</v>
      </c>
      <c r="G6" s="91">
        <f t="shared" si="2"/>
        <v>1.0419572929744447</v>
      </c>
    </row>
    <row r="7" spans="1:7" ht="15">
      <c r="A7" s="81" t="s">
        <v>181</v>
      </c>
      <c r="B7" s="115">
        <v>70.56</v>
      </c>
      <c r="C7" s="115">
        <v>84.83459021631445</v>
      </c>
      <c r="D7" s="115">
        <v>87.00876526044294</v>
      </c>
      <c r="E7" s="100">
        <f t="shared" si="0"/>
        <v>0.23311742149153825</v>
      </c>
      <c r="F7" s="91">
        <f t="shared" si="1"/>
        <v>16.44876526044294</v>
      </c>
      <c r="G7" s="91">
        <f t="shared" si="2"/>
        <v>2.1741750441284893</v>
      </c>
    </row>
    <row r="8" spans="1:7" ht="15">
      <c r="A8" s="81" t="s">
        <v>182</v>
      </c>
      <c r="B8" s="115">
        <v>61.29</v>
      </c>
      <c r="C8" s="115">
        <v>75.79882256585708</v>
      </c>
      <c r="D8" s="115">
        <v>75.20338519898962</v>
      </c>
      <c r="E8" s="100">
        <f t="shared" si="0"/>
        <v>0.2270090585575073</v>
      </c>
      <c r="F8" s="91">
        <f t="shared" si="1"/>
        <v>13.913385198989623</v>
      </c>
      <c r="G8" s="91">
        <f t="shared" si="2"/>
        <v>-0.5954373668674577</v>
      </c>
    </row>
    <row r="9" spans="1:7" ht="15">
      <c r="A9" s="81" t="s">
        <v>184</v>
      </c>
      <c r="B9" s="115">
        <v>67.64</v>
      </c>
      <c r="C9" s="115">
        <v>78.21209552608396</v>
      </c>
      <c r="D9" s="115">
        <v>80.93172887702919</v>
      </c>
      <c r="E9" s="100">
        <f t="shared" si="0"/>
        <v>0.19650693194898264</v>
      </c>
      <c r="F9" s="91">
        <f t="shared" si="1"/>
        <v>13.291728877029186</v>
      </c>
      <c r="G9" s="91">
        <f t="shared" si="2"/>
        <v>2.71963335094523</v>
      </c>
    </row>
    <row r="10" spans="1:7" ht="15">
      <c r="A10" s="81" t="s">
        <v>185</v>
      </c>
      <c r="B10" s="115">
        <v>55.83</v>
      </c>
      <c r="C10" s="115">
        <v>71.07356551243899</v>
      </c>
      <c r="D10" s="115">
        <v>71.7558010049432</v>
      </c>
      <c r="E10" s="100">
        <f t="shared" si="0"/>
        <v>0.2852552571188106</v>
      </c>
      <c r="F10" s="91">
        <f t="shared" si="1"/>
        <v>15.925801004943196</v>
      </c>
      <c r="G10" s="91">
        <f t="shared" si="2"/>
        <v>0.6822354925042049</v>
      </c>
    </row>
    <row r="11" spans="1:7" ht="15">
      <c r="A11" s="81" t="s">
        <v>186</v>
      </c>
      <c r="B11" s="115">
        <v>58.05</v>
      </c>
      <c r="C11" s="115">
        <v>73.25859149598809</v>
      </c>
      <c r="D11" s="115">
        <v>75.58149108183319</v>
      </c>
      <c r="E11" s="100">
        <f>(D11-B11)/B11</f>
        <v>0.302006736982484</v>
      </c>
      <c r="F11" s="91">
        <f t="shared" si="1"/>
        <v>17.531491081833195</v>
      </c>
      <c r="G11" s="91">
        <f t="shared" si="2"/>
        <v>2.322899585845107</v>
      </c>
    </row>
    <row r="12" spans="1:7" ht="15">
      <c r="A12" s="81" t="s">
        <v>190</v>
      </c>
      <c r="B12" s="115">
        <v>69.74</v>
      </c>
      <c r="C12" s="115">
        <v>81.36573145766626</v>
      </c>
      <c r="D12" s="115">
        <v>87.87536433069292</v>
      </c>
      <c r="E12" s="100">
        <f t="shared" si="0"/>
        <v>0.2600425054587457</v>
      </c>
      <c r="F12" s="91">
        <f t="shared" si="1"/>
        <v>18.135364330692923</v>
      </c>
      <c r="G12" s="91">
        <f t="shared" si="2"/>
        <v>6.509632873026661</v>
      </c>
    </row>
    <row r="13" spans="1:7" ht="15">
      <c r="A13" s="81" t="s">
        <v>191</v>
      </c>
      <c r="B13" s="115">
        <v>57.27</v>
      </c>
      <c r="C13" s="115">
        <v>70.16123199984094</v>
      </c>
      <c r="D13" s="115">
        <v>71.85181823245256</v>
      </c>
      <c r="E13" s="100">
        <f t="shared" si="0"/>
        <v>0.25461530002536326</v>
      </c>
      <c r="F13" s="91">
        <f t="shared" si="1"/>
        <v>14.581818232452555</v>
      </c>
      <c r="G13" s="91">
        <f t="shared" si="2"/>
        <v>1.690586232611622</v>
      </c>
    </row>
    <row r="14" spans="1:7" ht="15">
      <c r="A14" s="81" t="s">
        <v>192</v>
      </c>
      <c r="B14" s="115">
        <v>56.01</v>
      </c>
      <c r="C14" s="115">
        <v>72.75112827235705</v>
      </c>
      <c r="D14" s="115">
        <v>74.17175500038346</v>
      </c>
      <c r="E14" s="100">
        <f t="shared" si="0"/>
        <v>0.32425915015860485</v>
      </c>
      <c r="F14" s="91">
        <f t="shared" si="1"/>
        <v>18.161755000383458</v>
      </c>
      <c r="G14" s="91">
        <f t="shared" si="2"/>
        <v>1.4206267280264058</v>
      </c>
    </row>
    <row r="15" spans="1:7" ht="15">
      <c r="A15" s="81" t="s">
        <v>193</v>
      </c>
      <c r="B15" s="115">
        <v>59.43</v>
      </c>
      <c r="C15" s="115">
        <v>72.80235220559842</v>
      </c>
      <c r="D15" s="115">
        <v>77.06056167502337</v>
      </c>
      <c r="E15" s="100">
        <f t="shared" si="0"/>
        <v>0.29666097383515677</v>
      </c>
      <c r="F15" s="91">
        <f t="shared" si="1"/>
        <v>17.630561675023365</v>
      </c>
      <c r="G15" s="91">
        <f t="shared" si="2"/>
        <v>4.258209469424941</v>
      </c>
    </row>
    <row r="16" spans="1:7" ht="15">
      <c r="A16" s="81" t="s">
        <v>194</v>
      </c>
      <c r="B16" s="115">
        <v>57.01</v>
      </c>
      <c r="C16" s="115">
        <v>71.10075147599943</v>
      </c>
      <c r="D16" s="115">
        <v>72.37282389262998</v>
      </c>
      <c r="E16" s="100">
        <f t="shared" si="0"/>
        <v>0.2694759497040867</v>
      </c>
      <c r="F16" s="91">
        <f t="shared" si="1"/>
        <v>15.362823892629983</v>
      </c>
      <c r="G16" s="91">
        <f t="shared" si="2"/>
        <v>1.2720724166305502</v>
      </c>
    </row>
    <row r="17" spans="1:7" ht="15">
      <c r="A17" s="81" t="s">
        <v>195</v>
      </c>
      <c r="B17" s="115">
        <v>68.2</v>
      </c>
      <c r="C17" s="115">
        <v>83.70380807827682</v>
      </c>
      <c r="D17" s="115">
        <v>84.65773083439976</v>
      </c>
      <c r="E17" s="100">
        <f t="shared" si="0"/>
        <v>0.2413157013841606</v>
      </c>
      <c r="F17" s="91">
        <f t="shared" si="1"/>
        <v>16.457730834399754</v>
      </c>
      <c r="G17" s="91">
        <f t="shared" si="2"/>
        <v>0.9539227561229353</v>
      </c>
    </row>
    <row r="18" spans="1:7" ht="15">
      <c r="A18" s="81" t="s">
        <v>196</v>
      </c>
      <c r="B18" s="115">
        <v>60.27</v>
      </c>
      <c r="C18" s="115">
        <v>77.40044610898464</v>
      </c>
      <c r="D18" s="115">
        <v>78.02842237690555</v>
      </c>
      <c r="E18" s="100">
        <f t="shared" si="0"/>
        <v>0.29464779122126344</v>
      </c>
      <c r="F18" s="91">
        <f t="shared" si="1"/>
        <v>17.75842237690555</v>
      </c>
      <c r="G18" s="91">
        <f t="shared" si="2"/>
        <v>0.6279762679209142</v>
      </c>
    </row>
    <row r="19" spans="1:7" ht="15">
      <c r="A19" s="81" t="s">
        <v>197</v>
      </c>
      <c r="B19" s="115">
        <v>59.19</v>
      </c>
      <c r="C19" s="115">
        <v>76.2392388747697</v>
      </c>
      <c r="D19" s="115">
        <v>75.51650876862207</v>
      </c>
      <c r="E19" s="100">
        <f t="shared" si="0"/>
        <v>0.2758322143710437</v>
      </c>
      <c r="F19" s="91">
        <f t="shared" si="1"/>
        <v>16.326508768622077</v>
      </c>
      <c r="G19" s="91">
        <f t="shared" si="2"/>
        <v>-0.7227301061476226</v>
      </c>
    </row>
    <row r="20" spans="1:7" ht="15">
      <c r="A20" s="81" t="s">
        <v>198</v>
      </c>
      <c r="B20" s="115">
        <v>52.81</v>
      </c>
      <c r="C20" s="115">
        <v>67.90185597442208</v>
      </c>
      <c r="D20" s="115">
        <v>69.08046861963504</v>
      </c>
      <c r="E20" s="100">
        <f t="shared" si="0"/>
        <v>0.30809446354165954</v>
      </c>
      <c r="F20" s="91">
        <f t="shared" si="1"/>
        <v>16.27046861963504</v>
      </c>
      <c r="G20" s="91">
        <f t="shared" si="2"/>
        <v>1.178612645212965</v>
      </c>
    </row>
    <row r="21" spans="1:7" ht="15">
      <c r="A21" s="81" t="s">
        <v>199</v>
      </c>
      <c r="B21" s="115">
        <v>54.54</v>
      </c>
      <c r="C21" s="115">
        <v>69.94041776359015</v>
      </c>
      <c r="D21" s="115">
        <v>70.06799824311332</v>
      </c>
      <c r="E21" s="100">
        <f t="shared" si="0"/>
        <v>0.28470843863427436</v>
      </c>
      <c r="F21" s="91">
        <f t="shared" si="1"/>
        <v>15.527998243113323</v>
      </c>
      <c r="G21" s="91">
        <f t="shared" si="2"/>
        <v>0.12758047952317497</v>
      </c>
    </row>
    <row r="22" spans="1:7" ht="15">
      <c r="A22" s="81" t="s">
        <v>112</v>
      </c>
      <c r="B22" s="115">
        <v>56.67</v>
      </c>
      <c r="C22" s="115">
        <v>71.73745479514625</v>
      </c>
      <c r="D22" s="115">
        <v>72.42555990143677</v>
      </c>
      <c r="E22" s="100">
        <f t="shared" si="0"/>
        <v>0.27802293808782014</v>
      </c>
      <c r="F22" s="91">
        <f t="shared" si="1"/>
        <v>15.755559901436769</v>
      </c>
      <c r="G22" s="91">
        <f t="shared" si="2"/>
        <v>0.6881051062905215</v>
      </c>
    </row>
    <row r="23" spans="1:7" ht="15">
      <c r="A23" s="81" t="s">
        <v>201</v>
      </c>
      <c r="B23" s="115">
        <v>55.22</v>
      </c>
      <c r="C23" s="115">
        <v>70.53427759872352</v>
      </c>
      <c r="D23" s="115">
        <v>71.44000580194289</v>
      </c>
      <c r="E23" s="100">
        <f t="shared" si="0"/>
        <v>0.2937342593615156</v>
      </c>
      <c r="F23" s="91">
        <f t="shared" si="1"/>
        <v>16.22000580194289</v>
      </c>
      <c r="G23" s="91">
        <f t="shared" si="2"/>
        <v>0.9057282032193683</v>
      </c>
    </row>
    <row r="24" spans="1:7" ht="15">
      <c r="A24" s="81" t="s">
        <v>202</v>
      </c>
      <c r="B24" s="115">
        <v>57.04</v>
      </c>
      <c r="C24" s="115">
        <v>72.16979138671985</v>
      </c>
      <c r="D24" s="115">
        <v>72.65154565770854</v>
      </c>
      <c r="E24" s="100">
        <f t="shared" si="0"/>
        <v>0.27369469946894354</v>
      </c>
      <c r="F24" s="91">
        <f t="shared" si="1"/>
        <v>15.61154565770854</v>
      </c>
      <c r="G24" s="91">
        <f t="shared" si="2"/>
        <v>0.48175427098868795</v>
      </c>
    </row>
    <row r="25" spans="1:7" ht="15">
      <c r="A25" s="81" t="s">
        <v>203</v>
      </c>
      <c r="B25" s="115">
        <v>62.9</v>
      </c>
      <c r="C25" s="115">
        <v>76.41698414339979</v>
      </c>
      <c r="D25" s="115">
        <v>78.36542322002032</v>
      </c>
      <c r="E25" s="100">
        <f t="shared" si="0"/>
        <v>0.2458731831481768</v>
      </c>
      <c r="F25" s="91">
        <f t="shared" si="1"/>
        <v>15.46542322002032</v>
      </c>
      <c r="G25" s="91">
        <f t="shared" si="2"/>
        <v>1.9484390766205308</v>
      </c>
    </row>
    <row r="26" spans="1:7" ht="15">
      <c r="A26" s="81" t="s">
        <v>204</v>
      </c>
      <c r="B26" s="115">
        <v>60.6</v>
      </c>
      <c r="C26" s="115">
        <v>75.51871362862558</v>
      </c>
      <c r="D26" s="115">
        <v>76.56136964531825</v>
      </c>
      <c r="E26" s="100">
        <f t="shared" si="0"/>
        <v>0.2633889380415553</v>
      </c>
      <c r="F26" s="91">
        <f t="shared" si="1"/>
        <v>15.96136964531825</v>
      </c>
      <c r="G26" s="91">
        <f t="shared" si="2"/>
        <v>1.0426560166926748</v>
      </c>
    </row>
    <row r="27" spans="1:7" ht="15">
      <c r="A27" s="81" t="s">
        <v>205</v>
      </c>
      <c r="B27" s="115">
        <v>69.94</v>
      </c>
      <c r="C27" s="115">
        <v>82.43135318928846</v>
      </c>
      <c r="D27" s="115">
        <v>88.90477288443029</v>
      </c>
      <c r="E27" s="100">
        <f t="shared" si="0"/>
        <v>0.27115774784715885</v>
      </c>
      <c r="F27" s="91">
        <f t="shared" si="1"/>
        <v>18.96477288443029</v>
      </c>
      <c r="G27" s="91">
        <f t="shared" si="2"/>
        <v>6.473419695141828</v>
      </c>
    </row>
    <row r="28" spans="1:7" ht="15">
      <c r="A28" s="81" t="s">
        <v>206</v>
      </c>
      <c r="B28" s="115">
        <v>55.27</v>
      </c>
      <c r="C28" s="115">
        <v>70.86758090977548</v>
      </c>
      <c r="D28" s="115">
        <v>71.41061801103304</v>
      </c>
      <c r="E28" s="100">
        <f t="shared" si="0"/>
        <v>0.29203216955008204</v>
      </c>
      <c r="F28" s="91">
        <f t="shared" si="1"/>
        <v>16.140618011033034</v>
      </c>
      <c r="G28" s="91">
        <f t="shared" si="2"/>
        <v>0.5430371012575534</v>
      </c>
    </row>
    <row r="29" spans="1:7" ht="15">
      <c r="A29" s="81" t="s">
        <v>207</v>
      </c>
      <c r="B29" s="115">
        <v>51.69</v>
      </c>
      <c r="C29" s="115">
        <v>66.98798528172873</v>
      </c>
      <c r="D29" s="115">
        <v>67.4439867662313</v>
      </c>
      <c r="E29" s="100">
        <f t="shared" si="0"/>
        <v>0.30477823111300656</v>
      </c>
      <c r="F29" s="91">
        <f t="shared" si="1"/>
        <v>15.753986766231307</v>
      </c>
      <c r="G29" s="91">
        <f t="shared" si="2"/>
        <v>0.45600148450257905</v>
      </c>
    </row>
    <row r="30" spans="1:7" ht="15">
      <c r="A30" s="81" t="s">
        <v>208</v>
      </c>
      <c r="B30" s="115">
        <v>60.78</v>
      </c>
      <c r="C30" s="115">
        <v>74.28473022139454</v>
      </c>
      <c r="D30" s="115">
        <v>75.16061263862723</v>
      </c>
      <c r="E30" s="100">
        <f t="shared" si="0"/>
        <v>0.23660106348514687</v>
      </c>
      <c r="F30" s="91">
        <f t="shared" si="1"/>
        <v>14.380612638627227</v>
      </c>
      <c r="G30" s="91">
        <f t="shared" si="2"/>
        <v>0.8758824172326882</v>
      </c>
    </row>
    <row r="31" spans="1:7" ht="15">
      <c r="A31" s="81" t="s">
        <v>209</v>
      </c>
      <c r="B31" s="115">
        <v>56.38</v>
      </c>
      <c r="C31" s="115">
        <v>73.87944909143351</v>
      </c>
      <c r="D31" s="115">
        <v>74.2898485795768</v>
      </c>
      <c r="E31" s="100">
        <f t="shared" si="0"/>
        <v>0.31766315323832556</v>
      </c>
      <c r="F31" s="91">
        <f t="shared" si="1"/>
        <v>17.909848579576796</v>
      </c>
      <c r="G31" s="91">
        <f t="shared" si="2"/>
        <v>0.410399488143284</v>
      </c>
    </row>
    <row r="32" spans="1:7" ht="15">
      <c r="A32" s="81" t="s">
        <v>210</v>
      </c>
      <c r="B32" s="115">
        <v>59.68</v>
      </c>
      <c r="C32" s="115">
        <v>76.99410512062046</v>
      </c>
      <c r="D32" s="115">
        <v>76.6847660677793</v>
      </c>
      <c r="E32" s="100">
        <f t="shared" si="0"/>
        <v>0.28493240730193187</v>
      </c>
      <c r="F32" s="91">
        <f t="shared" si="1"/>
        <v>17.004766067779293</v>
      </c>
      <c r="G32" s="91">
        <f t="shared" si="2"/>
        <v>-0.3093390528411675</v>
      </c>
    </row>
    <row r="33" spans="1:7" ht="15">
      <c r="A33" s="81" t="s">
        <v>212</v>
      </c>
      <c r="B33" s="115">
        <v>56.79</v>
      </c>
      <c r="C33" s="115">
        <v>71.47171822205857</v>
      </c>
      <c r="D33" s="115">
        <v>72.79039215521003</v>
      </c>
      <c r="E33" s="100">
        <f t="shared" si="0"/>
        <v>0.28174664826923806</v>
      </c>
      <c r="F33" s="91">
        <f t="shared" si="1"/>
        <v>16.00039215521003</v>
      </c>
      <c r="G33" s="91">
        <f t="shared" si="2"/>
        <v>1.3186739331514588</v>
      </c>
    </row>
    <row r="34" spans="1:7" ht="15">
      <c r="A34" s="81" t="s">
        <v>230</v>
      </c>
      <c r="B34" s="115">
        <v>59.16</v>
      </c>
      <c r="C34" s="115">
        <v>74.19996655974442</v>
      </c>
      <c r="D34" s="115">
        <v>75.7419094194007</v>
      </c>
      <c r="E34" s="100">
        <f t="shared" si="0"/>
        <v>0.28028920587222284</v>
      </c>
      <c r="F34" s="91">
        <f t="shared" si="1"/>
        <v>16.581909419400702</v>
      </c>
      <c r="G34" s="91">
        <f t="shared" si="2"/>
        <v>1.5419428596562739</v>
      </c>
    </row>
    <row r="35" spans="1:7" ht="15">
      <c r="A35" s="81" t="s">
        <v>213</v>
      </c>
      <c r="B35" s="115">
        <v>75.25</v>
      </c>
      <c r="C35" s="115">
        <v>92.9140305764888</v>
      </c>
      <c r="D35" s="115">
        <v>94.47768945411457</v>
      </c>
      <c r="E35" s="100">
        <f t="shared" si="0"/>
        <v>0.255517467828765</v>
      </c>
      <c r="F35" s="91">
        <f t="shared" si="1"/>
        <v>19.227689454114568</v>
      </c>
      <c r="G35" s="91">
        <f t="shared" si="2"/>
        <v>1.5636588776257696</v>
      </c>
    </row>
    <row r="36" spans="1:7" ht="15">
      <c r="A36" s="81" t="s">
        <v>214</v>
      </c>
      <c r="B36" s="115">
        <v>67.1</v>
      </c>
      <c r="C36" s="115">
        <v>82.85175562488813</v>
      </c>
      <c r="D36" s="115">
        <v>85.10928819144192</v>
      </c>
      <c r="E36" s="100">
        <f t="shared" si="0"/>
        <v>0.2683947569514445</v>
      </c>
      <c r="F36" s="91">
        <f t="shared" si="1"/>
        <v>18.009288191441925</v>
      </c>
      <c r="G36" s="91">
        <f t="shared" si="2"/>
        <v>2.2575325665537918</v>
      </c>
    </row>
    <row r="37" spans="1:7" ht="15">
      <c r="A37" s="81" t="s">
        <v>218</v>
      </c>
      <c r="B37" s="115">
        <v>57.38</v>
      </c>
      <c r="C37" s="115">
        <v>74.68856458452122</v>
      </c>
      <c r="D37" s="115">
        <v>76.91422460509443</v>
      </c>
      <c r="E37" s="100">
        <f t="shared" si="0"/>
        <v>0.3404361206882961</v>
      </c>
      <c r="F37" s="91">
        <f t="shared" si="1"/>
        <v>19.53422460509443</v>
      </c>
      <c r="G37" s="91">
        <f t="shared" si="2"/>
        <v>2.2256600205732155</v>
      </c>
    </row>
    <row r="38" spans="1:7" ht="15">
      <c r="A38" s="81" t="s">
        <v>219</v>
      </c>
      <c r="B38" s="115">
        <v>57.57</v>
      </c>
      <c r="C38" s="115">
        <v>72.2151721219517</v>
      </c>
      <c r="D38" s="115">
        <v>73.93000778897552</v>
      </c>
      <c r="E38" s="100">
        <f t="shared" si="0"/>
        <v>0.2841759212953885</v>
      </c>
      <c r="F38" s="91">
        <f t="shared" si="1"/>
        <v>16.360007788975516</v>
      </c>
      <c r="G38" s="91">
        <f t="shared" si="2"/>
        <v>1.71483566702382</v>
      </c>
    </row>
    <row r="39" spans="1:7" ht="15">
      <c r="A39" s="81" t="s">
        <v>220</v>
      </c>
      <c r="B39" s="115">
        <v>60.33</v>
      </c>
      <c r="C39" s="115">
        <v>75.29483093475682</v>
      </c>
      <c r="D39" s="115">
        <v>76.61976831052799</v>
      </c>
      <c r="E39" s="100">
        <f t="shared" si="0"/>
        <v>0.2700110775820983</v>
      </c>
      <c r="F39" s="91">
        <f t="shared" si="1"/>
        <v>16.28976831052799</v>
      </c>
      <c r="G39" s="91">
        <f t="shared" si="2"/>
        <v>1.3249373757711709</v>
      </c>
    </row>
    <row r="40" spans="1:7" ht="15">
      <c r="A40" s="81" t="s">
        <v>130</v>
      </c>
      <c r="B40" s="115">
        <v>66.88</v>
      </c>
      <c r="C40" s="115">
        <v>82.64929918471928</v>
      </c>
      <c r="D40" s="115">
        <v>86.99122432267822</v>
      </c>
      <c r="E40" s="100">
        <f t="shared" si="0"/>
        <v>0.30070610530320313</v>
      </c>
      <c r="F40" s="91">
        <f t="shared" si="1"/>
        <v>20.111224322678225</v>
      </c>
      <c r="G40" s="91">
        <f t="shared" si="2"/>
        <v>4.341925137958938</v>
      </c>
    </row>
    <row r="41" spans="1:7" ht="15">
      <c r="A41" s="81" t="s">
        <v>223</v>
      </c>
      <c r="B41" s="115">
        <v>62.86</v>
      </c>
      <c r="C41" s="115">
        <v>71.31443294344238</v>
      </c>
      <c r="D41" s="115">
        <v>77.84980709546785</v>
      </c>
      <c r="E41" s="100">
        <f t="shared" si="0"/>
        <v>0.23846336454769096</v>
      </c>
      <c r="F41" s="91">
        <f t="shared" si="1"/>
        <v>14.989807095467853</v>
      </c>
      <c r="G41" s="91">
        <f t="shared" si="2"/>
        <v>6.535374152025469</v>
      </c>
    </row>
    <row r="42" spans="1:7" ht="15">
      <c r="A42" s="81" t="s">
        <v>224</v>
      </c>
      <c r="B42" s="115">
        <v>85.73</v>
      </c>
      <c r="C42" s="115">
        <v>100.33138397558601</v>
      </c>
      <c r="D42" s="115">
        <v>105.26496633601904</v>
      </c>
      <c r="E42" s="100">
        <f t="shared" si="0"/>
        <v>0.22786616512328284</v>
      </c>
      <c r="F42" s="91">
        <f t="shared" si="1"/>
        <v>19.53496633601904</v>
      </c>
      <c r="G42" s="91">
        <f t="shared" si="2"/>
        <v>4.933582360433036</v>
      </c>
    </row>
    <row r="43" spans="1:7" ht="15">
      <c r="A43" s="81" t="s">
        <v>225</v>
      </c>
      <c r="B43" s="115">
        <v>56.35</v>
      </c>
      <c r="C43" s="115">
        <v>71.82153136066756</v>
      </c>
      <c r="D43" s="115">
        <v>71.64500804343768</v>
      </c>
      <c r="E43" s="100">
        <f t="shared" si="0"/>
        <v>0.2714287141692579</v>
      </c>
      <c r="F43" s="91">
        <f t="shared" si="1"/>
        <v>15.295008043437683</v>
      </c>
      <c r="G43" s="91">
        <f t="shared" si="2"/>
        <v>-0.17652331722987924</v>
      </c>
    </row>
    <row r="44" spans="1:7" ht="15">
      <c r="A44" s="81" t="s">
        <v>226</v>
      </c>
      <c r="B44" s="115">
        <v>60.83</v>
      </c>
      <c r="C44" s="115">
        <v>76.03657317078796</v>
      </c>
      <c r="D44" s="115">
        <v>76.56534009931266</v>
      </c>
      <c r="E44" s="100">
        <f t="shared" si="0"/>
        <v>0.25867729901878456</v>
      </c>
      <c r="F44" s="91">
        <f t="shared" si="1"/>
        <v>15.735340099312666</v>
      </c>
      <c r="G44" s="91">
        <f t="shared" si="2"/>
        <v>0.5287669285247034</v>
      </c>
    </row>
    <row r="45" spans="1:7" ht="15">
      <c r="A45" s="81" t="s">
        <v>227</v>
      </c>
      <c r="B45" s="115">
        <v>54.14</v>
      </c>
      <c r="C45" s="115">
        <v>69.09922272415554</v>
      </c>
      <c r="D45" s="115">
        <v>69.34463477749948</v>
      </c>
      <c r="E45" s="100">
        <f t="shared" si="0"/>
        <v>0.28083920904136456</v>
      </c>
      <c r="F45" s="91">
        <f t="shared" si="1"/>
        <v>15.204634777499479</v>
      </c>
      <c r="G45" s="91">
        <f t="shared" si="2"/>
        <v>0.24541205334394078</v>
      </c>
    </row>
    <row r="46" spans="1:7" ht="15">
      <c r="A46" s="81" t="s">
        <v>228</v>
      </c>
      <c r="B46" s="115">
        <v>65.72</v>
      </c>
      <c r="C46" s="115">
        <v>82.11178851163561</v>
      </c>
      <c r="D46" s="115">
        <v>83.01309669718637</v>
      </c>
      <c r="E46" s="100">
        <f t="shared" si="0"/>
        <v>0.26313293817995087</v>
      </c>
      <c r="F46" s="91">
        <f t="shared" si="1"/>
        <v>17.29309669718637</v>
      </c>
      <c r="G46" s="91">
        <f t="shared" si="2"/>
        <v>0.9013081855507608</v>
      </c>
    </row>
    <row r="47" spans="1:7" ht="15">
      <c r="A47" s="81" t="s">
        <v>280</v>
      </c>
      <c r="B47" s="115">
        <v>54.06</v>
      </c>
      <c r="C47" s="115">
        <v>72.46260909575736</v>
      </c>
      <c r="D47" s="115">
        <v>73.52101496674597</v>
      </c>
      <c r="E47" s="100">
        <f t="shared" si="0"/>
        <v>0.359989178075212</v>
      </c>
      <c r="F47" s="91">
        <f t="shared" si="1"/>
        <v>19.461014966745964</v>
      </c>
      <c r="G47" s="91">
        <f t="shared" si="2"/>
        <v>1.058405870988608</v>
      </c>
    </row>
    <row r="48" spans="1:7" ht="15">
      <c r="A48" s="81" t="s">
        <v>229</v>
      </c>
      <c r="B48" s="115">
        <v>51.3</v>
      </c>
      <c r="C48" s="115">
        <v>66.82164563802694</v>
      </c>
      <c r="D48" s="115">
        <v>68.00286061210205</v>
      </c>
      <c r="E48" s="100">
        <f t="shared" si="0"/>
        <v>0.3255918247973111</v>
      </c>
      <c r="F48" s="91">
        <f t="shared" si="1"/>
        <v>16.702860612102057</v>
      </c>
      <c r="G48" s="91">
        <f t="shared" si="2"/>
        <v>1.181214974075118</v>
      </c>
    </row>
    <row r="49" spans="1:7" ht="15">
      <c r="A49" s="81" t="s">
        <v>231</v>
      </c>
      <c r="B49" s="115">
        <v>59.86</v>
      </c>
      <c r="C49" s="115">
        <v>74.63052921399044</v>
      </c>
      <c r="D49" s="115">
        <v>74.4737346028711</v>
      </c>
      <c r="E49" s="100">
        <f t="shared" si="0"/>
        <v>0.24413188444488984</v>
      </c>
      <c r="F49" s="91">
        <f t="shared" si="1"/>
        <v>14.613734602871105</v>
      </c>
      <c r="G49" s="91">
        <f t="shared" si="2"/>
        <v>-0.1567946111193379</v>
      </c>
    </row>
    <row r="50" spans="1:7" ht="15">
      <c r="A50" s="81" t="s">
        <v>232</v>
      </c>
      <c r="B50" s="115">
        <v>57.88</v>
      </c>
      <c r="C50" s="115">
        <v>71.68751644959134</v>
      </c>
      <c r="D50" s="115">
        <v>72.89835236512447</v>
      </c>
      <c r="E50" s="100">
        <f t="shared" si="0"/>
        <v>0.25947395240367077</v>
      </c>
      <c r="F50" s="91">
        <f t="shared" si="1"/>
        <v>15.018352365124464</v>
      </c>
      <c r="G50" s="91">
        <f t="shared" si="2"/>
        <v>1.2108359155331243</v>
      </c>
    </row>
    <row r="51" spans="1:7" ht="15">
      <c r="A51" s="81" t="s">
        <v>233</v>
      </c>
      <c r="B51" s="115">
        <v>52.62</v>
      </c>
      <c r="C51" s="115">
        <v>66.39856037793966</v>
      </c>
      <c r="D51" s="115">
        <v>66.64668953329262</v>
      </c>
      <c r="E51" s="100">
        <f t="shared" si="0"/>
        <v>0.266565745596591</v>
      </c>
      <c r="F51" s="91">
        <f t="shared" si="1"/>
        <v>14.026689533292618</v>
      </c>
      <c r="G51" s="91">
        <f t="shared" si="2"/>
        <v>0.24812915535295588</v>
      </c>
    </row>
    <row r="52" spans="1:7" ht="15">
      <c r="A52" s="81" t="s">
        <v>234</v>
      </c>
      <c r="B52" s="115">
        <v>52.61</v>
      </c>
      <c r="C52" s="115">
        <v>67.69686186796801</v>
      </c>
      <c r="D52" s="115">
        <v>68.25777393891501</v>
      </c>
      <c r="E52" s="100">
        <f t="shared" si="0"/>
        <v>0.29742965099629365</v>
      </c>
      <c r="F52" s="91">
        <f t="shared" si="1"/>
        <v>15.647773938915009</v>
      </c>
      <c r="G52" s="91">
        <f t="shared" si="2"/>
        <v>0.5609120709469977</v>
      </c>
    </row>
    <row r="53" spans="1:7" ht="15">
      <c r="A53" s="81" t="s">
        <v>235</v>
      </c>
      <c r="B53" s="115">
        <v>52.74</v>
      </c>
      <c r="C53" s="115">
        <v>67.17946423001302</v>
      </c>
      <c r="D53" s="115">
        <v>67.92546627083051</v>
      </c>
      <c r="E53" s="100">
        <f t="shared" si="0"/>
        <v>0.2879307218587506</v>
      </c>
      <c r="F53" s="91">
        <f t="shared" si="1"/>
        <v>15.18546627083051</v>
      </c>
      <c r="G53" s="91">
        <f t="shared" si="2"/>
        <v>0.746002040817487</v>
      </c>
    </row>
    <row r="54" spans="1:7" ht="15">
      <c r="A54" s="81" t="s">
        <v>237</v>
      </c>
      <c r="B54" s="115">
        <v>66.4</v>
      </c>
      <c r="C54" s="115">
        <v>77.86891976836931</v>
      </c>
      <c r="D54" s="115">
        <v>85.35519010891166</v>
      </c>
      <c r="E54" s="100">
        <f t="shared" si="0"/>
        <v>0.28546973055589836</v>
      </c>
      <c r="F54" s="91">
        <f t="shared" si="1"/>
        <v>18.95519010891165</v>
      </c>
      <c r="G54" s="91">
        <f t="shared" si="2"/>
        <v>7.486270340542347</v>
      </c>
    </row>
    <row r="55" spans="1:7" ht="15">
      <c r="A55" s="81" t="s">
        <v>238</v>
      </c>
      <c r="B55" s="115">
        <v>67.71</v>
      </c>
      <c r="C55" s="115">
        <v>79.73186623119462</v>
      </c>
      <c r="D55" s="115">
        <v>85.80789006694724</v>
      </c>
      <c r="E55" s="100">
        <f t="shared" si="0"/>
        <v>0.2672853355035777</v>
      </c>
      <c r="F55" s="91">
        <f t="shared" si="1"/>
        <v>18.097890066947244</v>
      </c>
      <c r="G55" s="91">
        <f t="shared" si="2"/>
        <v>6.076023835752622</v>
      </c>
    </row>
    <row r="56" spans="1:7" ht="15">
      <c r="A56" s="81" t="s">
        <v>239</v>
      </c>
      <c r="B56" s="115">
        <v>57.19</v>
      </c>
      <c r="C56" s="115">
        <v>71.9609599718115</v>
      </c>
      <c r="D56" s="115">
        <v>72.63006550421014</v>
      </c>
      <c r="E56" s="100">
        <f t="shared" si="0"/>
        <v>0.2699784141320185</v>
      </c>
      <c r="F56" s="91">
        <f t="shared" si="1"/>
        <v>15.44006550421014</v>
      </c>
      <c r="G56" s="91">
        <f t="shared" si="2"/>
        <v>0.6691055323986319</v>
      </c>
    </row>
    <row r="57" spans="1:7" ht="15">
      <c r="A57" s="81" t="s">
        <v>240</v>
      </c>
      <c r="B57" s="115">
        <v>62.42</v>
      </c>
      <c r="C57" s="115">
        <v>70.45132953586284</v>
      </c>
      <c r="D57" s="115">
        <v>73.11026246378995</v>
      </c>
      <c r="E57" s="100">
        <f t="shared" si="0"/>
        <v>0.17126341659387934</v>
      </c>
      <c r="F57" s="91">
        <f t="shared" si="1"/>
        <v>10.69026246378995</v>
      </c>
      <c r="G57" s="91">
        <f t="shared" si="2"/>
        <v>2.6589329279271112</v>
      </c>
    </row>
    <row r="58" spans="1:7" ht="15">
      <c r="A58" s="81" t="s">
        <v>241</v>
      </c>
      <c r="B58" s="115">
        <v>53.06</v>
      </c>
      <c r="C58" s="115">
        <v>69.04958597740288</v>
      </c>
      <c r="D58" s="115">
        <v>69.06770988383445</v>
      </c>
      <c r="E58" s="100">
        <f t="shared" si="0"/>
        <v>0.3016907252890021</v>
      </c>
      <c r="F58" s="91">
        <f t="shared" si="1"/>
        <v>16.00770988383445</v>
      </c>
      <c r="G58" s="91">
        <f t="shared" si="2"/>
        <v>0.018123906431569026</v>
      </c>
    </row>
    <row r="59" spans="1:7" ht="15">
      <c r="A59" s="81" t="s">
        <v>242</v>
      </c>
      <c r="B59" s="115">
        <v>60.71</v>
      </c>
      <c r="C59" s="115">
        <v>76.06077122002284</v>
      </c>
      <c r="D59" s="115">
        <v>78.35996100325907</v>
      </c>
      <c r="E59" s="100">
        <f t="shared" si="0"/>
        <v>0.2907257618721639</v>
      </c>
      <c r="F59" s="91">
        <f t="shared" si="1"/>
        <v>17.649961003259072</v>
      </c>
      <c r="G59" s="91">
        <f t="shared" si="2"/>
        <v>2.29918978323623</v>
      </c>
    </row>
    <row r="60" spans="1:7" ht="15">
      <c r="A60" s="81" t="s">
        <v>245</v>
      </c>
      <c r="B60" s="115">
        <v>68.87</v>
      </c>
      <c r="C60" s="115">
        <v>83.64589062013457</v>
      </c>
      <c r="D60" s="115">
        <v>87.13076988372626</v>
      </c>
      <c r="E60" s="100">
        <f t="shared" si="0"/>
        <v>0.2651483938394984</v>
      </c>
      <c r="F60" s="91">
        <f t="shared" si="1"/>
        <v>18.260769883726255</v>
      </c>
      <c r="G60" s="91">
        <f t="shared" si="2"/>
        <v>3.4848792635916936</v>
      </c>
    </row>
    <row r="61" spans="1:7" ht="15">
      <c r="A61" s="81" t="s">
        <v>246</v>
      </c>
      <c r="B61" s="115">
        <v>54.77</v>
      </c>
      <c r="C61" s="115">
        <v>68.5239503763413</v>
      </c>
      <c r="D61" s="115">
        <v>70.37715075183957</v>
      </c>
      <c r="E61" s="100">
        <f t="shared" si="0"/>
        <v>0.2849580199349929</v>
      </c>
      <c r="F61" s="91">
        <f t="shared" si="1"/>
        <v>15.607150751839562</v>
      </c>
      <c r="G61" s="91">
        <f t="shared" si="2"/>
        <v>1.853200375498261</v>
      </c>
    </row>
    <row r="62" spans="1:7" ht="15">
      <c r="A62" s="81" t="s">
        <v>247</v>
      </c>
      <c r="B62" s="115">
        <v>56.08</v>
      </c>
      <c r="C62" s="115">
        <v>71.38119069797845</v>
      </c>
      <c r="D62" s="115">
        <v>72.00774077658818</v>
      </c>
      <c r="E62" s="100">
        <f t="shared" si="0"/>
        <v>0.28401820215028856</v>
      </c>
      <c r="F62" s="91">
        <f t="shared" si="1"/>
        <v>15.92774077658818</v>
      </c>
      <c r="G62" s="91">
        <f t="shared" si="2"/>
        <v>0.6265500786097249</v>
      </c>
    </row>
    <row r="63" spans="1:7" ht="15">
      <c r="A63" s="81" t="s">
        <v>248</v>
      </c>
      <c r="B63" s="115">
        <v>59.06</v>
      </c>
      <c r="C63" s="115">
        <v>73.09431444624516</v>
      </c>
      <c r="D63" s="115">
        <v>75.90238382086814</v>
      </c>
      <c r="E63" s="100">
        <f t="shared" si="0"/>
        <v>0.2851741249723694</v>
      </c>
      <c r="F63" s="91">
        <f t="shared" si="1"/>
        <v>16.842383820868136</v>
      </c>
      <c r="G63" s="91">
        <f t="shared" si="2"/>
        <v>2.808069374622974</v>
      </c>
    </row>
    <row r="64" spans="1:7" ht="15">
      <c r="A64" s="81" t="s">
        <v>243</v>
      </c>
      <c r="B64" s="115">
        <v>54.87</v>
      </c>
      <c r="C64" s="115">
        <v>68.96940918672796</v>
      </c>
      <c r="D64" s="115">
        <v>70.67296812678761</v>
      </c>
      <c r="E64" s="100">
        <f t="shared" si="0"/>
        <v>0.28800743806793533</v>
      </c>
      <c r="F64" s="91">
        <f t="shared" si="1"/>
        <v>15.802968126787611</v>
      </c>
      <c r="G64" s="91">
        <f t="shared" si="2"/>
        <v>1.7035589400596507</v>
      </c>
    </row>
    <row r="65" spans="1:7" ht="15">
      <c r="A65" s="81" t="s">
        <v>249</v>
      </c>
      <c r="B65" s="115">
        <v>53.89</v>
      </c>
      <c r="C65" s="115">
        <v>67.9548750946538</v>
      </c>
      <c r="D65" s="115">
        <v>69.31231974644544</v>
      </c>
      <c r="E65" s="100">
        <f t="shared" si="0"/>
        <v>0.28618147608917127</v>
      </c>
      <c r="F65" s="91">
        <f t="shared" si="1"/>
        <v>15.422319746445439</v>
      </c>
      <c r="G65" s="91">
        <f t="shared" si="2"/>
        <v>1.3574446517916385</v>
      </c>
    </row>
    <row r="66" spans="1:7" ht="15">
      <c r="A66" s="81" t="s">
        <v>250</v>
      </c>
      <c r="B66" s="115">
        <v>53.63</v>
      </c>
      <c r="C66" s="115">
        <v>72.04492193664596</v>
      </c>
      <c r="D66" s="115">
        <v>75.9844532945731</v>
      </c>
      <c r="E66" s="100">
        <f t="shared" si="0"/>
        <v>0.41682739687811105</v>
      </c>
      <c r="F66" s="91">
        <f t="shared" si="1"/>
        <v>22.354453294573098</v>
      </c>
      <c r="G66" s="91">
        <f t="shared" si="2"/>
        <v>3.9395313579271374</v>
      </c>
    </row>
    <row r="67" spans="1:7" ht="15">
      <c r="A67" s="81" t="s">
        <v>252</v>
      </c>
      <c r="B67" s="115">
        <v>60.13</v>
      </c>
      <c r="C67" s="115">
        <v>71.5774700173494</v>
      </c>
      <c r="D67" s="115">
        <v>73.24574994222326</v>
      </c>
      <c r="E67" s="100">
        <f aca="true" t="shared" si="3" ref="E67:E83">(D67-B67)/B67</f>
        <v>0.2181232320343132</v>
      </c>
      <c r="F67" s="91">
        <f aca="true" t="shared" si="4" ref="F67:F83">(D67-B67)</f>
        <v>13.115749942223253</v>
      </c>
      <c r="G67" s="91">
        <f aca="true" t="shared" si="5" ref="G67:G83">(D67-C67)</f>
        <v>1.6682799248738576</v>
      </c>
    </row>
    <row r="68" spans="1:7" ht="15">
      <c r="A68" s="81" t="s">
        <v>253</v>
      </c>
      <c r="B68" s="115">
        <v>74.6</v>
      </c>
      <c r="C68" s="115">
        <v>97.16006873902356</v>
      </c>
      <c r="D68" s="115">
        <v>104.44168748205954</v>
      </c>
      <c r="E68" s="100">
        <f t="shared" si="3"/>
        <v>0.40002262040294295</v>
      </c>
      <c r="F68" s="91">
        <f t="shared" si="4"/>
        <v>29.84168748205954</v>
      </c>
      <c r="G68" s="91">
        <f t="shared" si="5"/>
        <v>7.281618743035978</v>
      </c>
    </row>
    <row r="69" spans="1:7" ht="15">
      <c r="A69" s="81" t="s">
        <v>179</v>
      </c>
      <c r="B69" s="115">
        <v>57.41</v>
      </c>
      <c r="C69" s="115">
        <v>72.07732648369615</v>
      </c>
      <c r="D69" s="115">
        <v>74.00200347770338</v>
      </c>
      <c r="E69" s="100">
        <f t="shared" si="3"/>
        <v>0.2890089440463924</v>
      </c>
      <c r="F69" s="91">
        <f t="shared" si="4"/>
        <v>16.592003477703386</v>
      </c>
      <c r="G69" s="91">
        <f t="shared" si="5"/>
        <v>1.9246769940072284</v>
      </c>
    </row>
    <row r="70" spans="1:7" ht="15">
      <c r="A70" s="81" t="s">
        <v>189</v>
      </c>
      <c r="B70" s="115">
        <v>54.67</v>
      </c>
      <c r="C70" s="115">
        <v>66.36400337996432</v>
      </c>
      <c r="D70" s="115">
        <v>67.71671701023475</v>
      </c>
      <c r="E70" s="100">
        <f t="shared" si="3"/>
        <v>0.23864490598563642</v>
      </c>
      <c r="F70" s="91">
        <f t="shared" si="4"/>
        <v>13.046717010234744</v>
      </c>
      <c r="G70" s="91">
        <f t="shared" si="5"/>
        <v>1.3527136302704292</v>
      </c>
    </row>
    <row r="71" spans="1:7" ht="15">
      <c r="A71" s="81" t="s">
        <v>217</v>
      </c>
      <c r="B71" s="115">
        <v>56.18</v>
      </c>
      <c r="C71" s="115">
        <v>71.81732991642257</v>
      </c>
      <c r="D71" s="115">
        <v>73.7222295582114</v>
      </c>
      <c r="E71" s="100">
        <f t="shared" si="3"/>
        <v>0.3122504371344143</v>
      </c>
      <c r="F71" s="91">
        <f t="shared" si="4"/>
        <v>17.542229558211396</v>
      </c>
      <c r="G71" s="91">
        <f t="shared" si="5"/>
        <v>1.9048996417888304</v>
      </c>
    </row>
    <row r="72" spans="1:7" ht="15">
      <c r="A72" s="81" t="s">
        <v>222</v>
      </c>
      <c r="B72" s="115">
        <v>70.45</v>
      </c>
      <c r="C72" s="115">
        <v>86.24302591876051</v>
      </c>
      <c r="D72" s="115">
        <v>90.1445466518458</v>
      </c>
      <c r="E72" s="100">
        <f t="shared" si="3"/>
        <v>0.2795535365769453</v>
      </c>
      <c r="F72" s="91">
        <f t="shared" si="4"/>
        <v>19.694546651845798</v>
      </c>
      <c r="G72" s="91">
        <f t="shared" si="5"/>
        <v>3.9015207330852917</v>
      </c>
    </row>
    <row r="73" spans="1:7" ht="15">
      <c r="A73" s="81" t="s">
        <v>188</v>
      </c>
      <c r="B73" s="115">
        <v>55.65</v>
      </c>
      <c r="C73" s="115">
        <v>74.42824357451849</v>
      </c>
      <c r="D73" s="115">
        <v>76.8956660276176</v>
      </c>
      <c r="E73" s="100">
        <f t="shared" si="3"/>
        <v>0.38177297444056774</v>
      </c>
      <c r="F73" s="91">
        <f t="shared" si="4"/>
        <v>21.245666027617595</v>
      </c>
      <c r="G73" s="91">
        <f t="shared" si="5"/>
        <v>2.467422453099104</v>
      </c>
    </row>
    <row r="74" spans="1:7" ht="15">
      <c r="A74" s="81" t="s">
        <v>244</v>
      </c>
      <c r="B74" s="115">
        <v>52.62</v>
      </c>
      <c r="C74" s="115">
        <v>66.71226767520244</v>
      </c>
      <c r="D74" s="115">
        <v>69.75213690814554</v>
      </c>
      <c r="E74" s="100">
        <f t="shared" si="3"/>
        <v>0.32558222934522135</v>
      </c>
      <c r="F74" s="91">
        <f t="shared" si="4"/>
        <v>17.132136908145547</v>
      </c>
      <c r="G74" s="91">
        <f t="shared" si="5"/>
        <v>3.0398692329431043</v>
      </c>
    </row>
    <row r="75" spans="1:7" ht="15">
      <c r="A75" s="81" t="s">
        <v>187</v>
      </c>
      <c r="B75" s="115">
        <v>53.91</v>
      </c>
      <c r="C75" s="115">
        <v>71.19501657907954</v>
      </c>
      <c r="D75" s="115">
        <v>74.01859594531861</v>
      </c>
      <c r="E75" s="100">
        <f t="shared" si="3"/>
        <v>0.3730030781917754</v>
      </c>
      <c r="F75" s="91">
        <f t="shared" si="4"/>
        <v>20.108595945318612</v>
      </c>
      <c r="G75" s="91">
        <f t="shared" si="5"/>
        <v>2.8235793662390734</v>
      </c>
    </row>
    <row r="76" spans="1:7" ht="15">
      <c r="A76" s="81" t="s">
        <v>183</v>
      </c>
      <c r="B76" s="115">
        <v>54.13</v>
      </c>
      <c r="C76" s="115">
        <v>70.13707113468666</v>
      </c>
      <c r="D76" s="115">
        <v>71.19183755609667</v>
      </c>
      <c r="E76" s="100">
        <f t="shared" si="3"/>
        <v>0.3152011371900364</v>
      </c>
      <c r="F76" s="91">
        <f t="shared" si="4"/>
        <v>17.06183755609667</v>
      </c>
      <c r="G76" s="91">
        <f t="shared" si="5"/>
        <v>1.054766421410008</v>
      </c>
    </row>
    <row r="77" spans="1:7" ht="15">
      <c r="A77" s="81" t="s">
        <v>211</v>
      </c>
      <c r="B77" s="115">
        <v>54.85</v>
      </c>
      <c r="C77" s="115">
        <v>68.65432043417951</v>
      </c>
      <c r="D77" s="115">
        <v>69.5911728993305</v>
      </c>
      <c r="E77" s="100">
        <f t="shared" si="3"/>
        <v>0.268754291692443</v>
      </c>
      <c r="F77" s="91">
        <f t="shared" si="4"/>
        <v>14.7411728993305</v>
      </c>
      <c r="G77" s="91">
        <f t="shared" si="5"/>
        <v>0.9368524651509915</v>
      </c>
    </row>
    <row r="78" spans="1:7" ht="15">
      <c r="A78" s="81" t="s">
        <v>251</v>
      </c>
      <c r="B78" s="115">
        <v>63.36</v>
      </c>
      <c r="C78" s="115">
        <v>77.23591198614753</v>
      </c>
      <c r="D78" s="115">
        <v>79.6806239025342</v>
      </c>
      <c r="E78" s="100">
        <f t="shared" si="3"/>
        <v>0.25758560452232</v>
      </c>
      <c r="F78" s="91">
        <f t="shared" si="4"/>
        <v>16.320623902534194</v>
      </c>
      <c r="G78" s="91">
        <f t="shared" si="5"/>
        <v>2.444711916386666</v>
      </c>
    </row>
    <row r="79" spans="1:7" ht="15">
      <c r="A79" s="81" t="s">
        <v>216</v>
      </c>
      <c r="B79" s="115">
        <v>70.01</v>
      </c>
      <c r="C79" s="115">
        <v>82.06419434620133</v>
      </c>
      <c r="D79" s="115">
        <v>87.64506173792331</v>
      </c>
      <c r="E79" s="100">
        <f t="shared" si="3"/>
        <v>0.2518934686176733</v>
      </c>
      <c r="F79" s="91">
        <f t="shared" si="4"/>
        <v>17.63506173792331</v>
      </c>
      <c r="G79" s="91">
        <f t="shared" si="5"/>
        <v>5.580867391721981</v>
      </c>
    </row>
    <row r="80" spans="1:7" ht="15">
      <c r="A80" s="81" t="s">
        <v>221</v>
      </c>
      <c r="B80" s="115">
        <v>51.03</v>
      </c>
      <c r="C80" s="115">
        <v>63.42733488051182</v>
      </c>
      <c r="D80" s="115">
        <v>65.01982541122796</v>
      </c>
      <c r="E80" s="100">
        <f t="shared" si="3"/>
        <v>0.2741490380409162</v>
      </c>
      <c r="F80" s="91">
        <f t="shared" si="4"/>
        <v>13.989825411227955</v>
      </c>
      <c r="G80" s="91">
        <f t="shared" si="5"/>
        <v>1.592490530716134</v>
      </c>
    </row>
    <row r="81" spans="1:7" ht="15">
      <c r="A81" s="81" t="s">
        <v>236</v>
      </c>
      <c r="B81" s="115">
        <v>55.22</v>
      </c>
      <c r="C81" s="115">
        <v>71.07988840437284</v>
      </c>
      <c r="D81" s="115">
        <v>72.22842991088446</v>
      </c>
      <c r="E81" s="100">
        <f t="shared" si="3"/>
        <v>0.3080121316712144</v>
      </c>
      <c r="F81" s="91">
        <f t="shared" si="4"/>
        <v>17.00842991088446</v>
      </c>
      <c r="G81" s="91">
        <f t="shared" si="5"/>
        <v>1.14854150651162</v>
      </c>
    </row>
    <row r="82" spans="1:7" ht="15">
      <c r="A82" s="81" t="s">
        <v>200</v>
      </c>
      <c r="B82" s="115">
        <v>55.95</v>
      </c>
      <c r="C82" s="115">
        <v>72.78500282407849</v>
      </c>
      <c r="D82" s="115">
        <v>71.74706858543017</v>
      </c>
      <c r="E82" s="100">
        <f t="shared" si="3"/>
        <v>0.282342602063095</v>
      </c>
      <c r="F82" s="91">
        <f t="shared" si="4"/>
        <v>15.797068585430168</v>
      </c>
      <c r="G82" s="91">
        <f t="shared" si="5"/>
        <v>-1.0379342386483188</v>
      </c>
    </row>
    <row r="83" spans="1:7" s="127" customFormat="1" ht="15">
      <c r="A83" s="81" t="s">
        <v>173</v>
      </c>
      <c r="B83" s="116">
        <v>66.77</v>
      </c>
      <c r="C83" s="116">
        <v>82.63063121307897</v>
      </c>
      <c r="D83" s="116">
        <v>84.34985916753408</v>
      </c>
      <c r="E83" s="125">
        <f t="shared" si="3"/>
        <v>0.2632897883410826</v>
      </c>
      <c r="F83" s="128">
        <f t="shared" si="4"/>
        <v>17.57985916753408</v>
      </c>
      <c r="G83" s="128">
        <f t="shared" si="5"/>
        <v>1.719227954455107</v>
      </c>
    </row>
    <row r="84" spans="2:4" ht="15">
      <c r="B84" s="82"/>
      <c r="C84" s="82"/>
      <c r="D84" s="82"/>
    </row>
  </sheetData>
  <printOptions/>
  <pageMargins left="0.7" right="0.7" top="0.75" bottom="0.75" header="0.3" footer="0.3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zoomScalePageLayoutView="80" workbookViewId="0" topLeftCell="A1">
      <selection activeCell="F7" sqref="F7"/>
    </sheetView>
  </sheetViews>
  <sheetFormatPr defaultColWidth="8.8515625" defaultRowHeight="15"/>
  <cols>
    <col min="2" max="2" width="19.140625" style="0" customWidth="1"/>
    <col min="3" max="3" width="11.140625" style="165" customWidth="1"/>
    <col min="4" max="4" width="11.140625" style="163" customWidth="1"/>
    <col min="5" max="5" width="11.140625" style="164" customWidth="1"/>
    <col min="6" max="6" width="31.140625" style="0" customWidth="1"/>
    <col min="7" max="7" width="25.140625" style="0" customWidth="1"/>
    <col min="8" max="8" width="29.00390625" style="0" customWidth="1"/>
    <col min="9" max="9" width="28.140625" style="0" customWidth="1"/>
  </cols>
  <sheetData>
    <row r="1" spans="1:8" s="84" customFormat="1" ht="66.75" customHeight="1">
      <c r="A1" s="102" t="s">
        <v>91</v>
      </c>
      <c r="B1" s="102" t="s">
        <v>174</v>
      </c>
      <c r="C1" s="102">
        <v>42156</v>
      </c>
      <c r="D1" s="102">
        <v>42491</v>
      </c>
      <c r="E1" s="102">
        <v>42522</v>
      </c>
      <c r="F1" s="102" t="s">
        <v>320</v>
      </c>
      <c r="G1" s="102" t="s">
        <v>321</v>
      </c>
      <c r="H1" s="2" t="s">
        <v>322</v>
      </c>
    </row>
    <row r="2" spans="1:8" ht="15">
      <c r="A2" s="85">
        <v>1</v>
      </c>
      <c r="B2" s="99" t="s">
        <v>92</v>
      </c>
      <c r="C2" s="92">
        <v>38933</v>
      </c>
      <c r="D2" s="92">
        <v>39126</v>
      </c>
      <c r="E2" s="92">
        <v>39147</v>
      </c>
      <c r="F2" s="100">
        <f>(E2-C2)/C2</f>
        <v>0.005496622402589063</v>
      </c>
      <c r="G2" s="93">
        <f>E2-C2</f>
        <v>214</v>
      </c>
      <c r="H2" s="93">
        <f>E2-D2</f>
        <v>21</v>
      </c>
    </row>
    <row r="3" spans="1:8" ht="15">
      <c r="A3" s="85">
        <v>2</v>
      </c>
      <c r="B3" s="99" t="s">
        <v>93</v>
      </c>
      <c r="C3" s="92">
        <v>6068</v>
      </c>
      <c r="D3" s="92">
        <v>6329</v>
      </c>
      <c r="E3" s="92">
        <v>6398</v>
      </c>
      <c r="F3" s="100">
        <f aca="true" t="shared" si="0" ref="F3:F66">(E3-C3)/C3</f>
        <v>0.054383651944627555</v>
      </c>
      <c r="G3" s="93">
        <f aca="true" t="shared" si="1" ref="G3:G66">E3-C3</f>
        <v>330</v>
      </c>
      <c r="H3" s="93">
        <f aca="true" t="shared" si="2" ref="H3:H66">E3-D3</f>
        <v>69</v>
      </c>
    </row>
    <row r="4" spans="1:8" ht="15">
      <c r="A4" s="85">
        <v>3</v>
      </c>
      <c r="B4" s="99" t="s">
        <v>94</v>
      </c>
      <c r="C4" s="92">
        <v>12025</v>
      </c>
      <c r="D4" s="92">
        <v>12361</v>
      </c>
      <c r="E4" s="92">
        <v>12481</v>
      </c>
      <c r="F4" s="100">
        <f t="shared" si="0"/>
        <v>0.03792099792099792</v>
      </c>
      <c r="G4" s="93">
        <f t="shared" si="1"/>
        <v>456</v>
      </c>
      <c r="H4" s="93">
        <f t="shared" si="2"/>
        <v>120</v>
      </c>
    </row>
    <row r="5" spans="1:8" ht="15">
      <c r="A5" s="85">
        <v>4</v>
      </c>
      <c r="B5" s="99" t="s">
        <v>95</v>
      </c>
      <c r="C5" s="92">
        <v>2394</v>
      </c>
      <c r="D5" s="92">
        <v>2412</v>
      </c>
      <c r="E5" s="92">
        <v>2456</v>
      </c>
      <c r="F5" s="100">
        <f t="shared" si="0"/>
        <v>0.025898078529657476</v>
      </c>
      <c r="G5" s="93">
        <f t="shared" si="1"/>
        <v>62</v>
      </c>
      <c r="H5" s="93">
        <f t="shared" si="2"/>
        <v>44</v>
      </c>
    </row>
    <row r="6" spans="1:8" ht="15">
      <c r="A6" s="85">
        <v>5</v>
      </c>
      <c r="B6" s="99" t="s">
        <v>96</v>
      </c>
      <c r="C6" s="92">
        <v>5621</v>
      </c>
      <c r="D6" s="92">
        <v>5551</v>
      </c>
      <c r="E6" s="92">
        <v>5586</v>
      </c>
      <c r="F6" s="100">
        <f t="shared" si="0"/>
        <v>-0.0062266500622665</v>
      </c>
      <c r="G6" s="93">
        <f t="shared" si="1"/>
        <v>-35</v>
      </c>
      <c r="H6" s="93">
        <f t="shared" si="2"/>
        <v>35</v>
      </c>
    </row>
    <row r="7" spans="1:8" ht="15">
      <c r="A7" s="85">
        <v>6</v>
      </c>
      <c r="B7" s="99" t="s">
        <v>97</v>
      </c>
      <c r="C7" s="92">
        <v>135489</v>
      </c>
      <c r="D7" s="92">
        <v>136460</v>
      </c>
      <c r="E7" s="92">
        <v>136524</v>
      </c>
      <c r="F7" s="100">
        <f t="shared" si="0"/>
        <v>0.007638996523703031</v>
      </c>
      <c r="G7" s="93">
        <f t="shared" si="1"/>
        <v>1035</v>
      </c>
      <c r="H7" s="93">
        <f t="shared" si="2"/>
        <v>64</v>
      </c>
    </row>
    <row r="8" spans="1:8" ht="15">
      <c r="A8" s="85">
        <v>7</v>
      </c>
      <c r="B8" s="99" t="s">
        <v>98</v>
      </c>
      <c r="C8" s="92">
        <v>70191</v>
      </c>
      <c r="D8" s="92">
        <v>69156</v>
      </c>
      <c r="E8" s="92">
        <v>69488</v>
      </c>
      <c r="F8" s="100">
        <f t="shared" si="0"/>
        <v>-0.010015529056431736</v>
      </c>
      <c r="G8" s="93">
        <f t="shared" si="1"/>
        <v>-703</v>
      </c>
      <c r="H8" s="93">
        <f t="shared" si="2"/>
        <v>332</v>
      </c>
    </row>
    <row r="9" spans="1:8" ht="15">
      <c r="A9" s="85">
        <v>8</v>
      </c>
      <c r="B9" s="99" t="s">
        <v>99</v>
      </c>
      <c r="C9" s="92">
        <v>3415</v>
      </c>
      <c r="D9" s="92">
        <v>3494</v>
      </c>
      <c r="E9" s="92">
        <v>3539</v>
      </c>
      <c r="F9" s="100">
        <f t="shared" si="0"/>
        <v>0.0363103953147877</v>
      </c>
      <c r="G9" s="93">
        <f t="shared" si="1"/>
        <v>124</v>
      </c>
      <c r="H9" s="93">
        <f t="shared" si="2"/>
        <v>45</v>
      </c>
    </row>
    <row r="10" spans="1:8" ht="15">
      <c r="A10" s="85">
        <v>9</v>
      </c>
      <c r="B10" s="99" t="s">
        <v>100</v>
      </c>
      <c r="C10" s="92">
        <v>25568</v>
      </c>
      <c r="D10" s="92">
        <v>26160</v>
      </c>
      <c r="E10" s="92">
        <v>26338</v>
      </c>
      <c r="F10" s="100">
        <f t="shared" si="0"/>
        <v>0.030115769712140174</v>
      </c>
      <c r="G10" s="93">
        <f t="shared" si="1"/>
        <v>770</v>
      </c>
      <c r="H10" s="93">
        <f t="shared" si="2"/>
        <v>178</v>
      </c>
    </row>
    <row r="11" spans="1:8" ht="15">
      <c r="A11" s="85">
        <v>10</v>
      </c>
      <c r="B11" s="99" t="s">
        <v>101</v>
      </c>
      <c r="C11" s="92">
        <v>27099</v>
      </c>
      <c r="D11" s="92">
        <v>27334</v>
      </c>
      <c r="E11" s="92">
        <v>27661</v>
      </c>
      <c r="F11" s="100">
        <f t="shared" si="0"/>
        <v>0.020738772648437213</v>
      </c>
      <c r="G11" s="93">
        <f t="shared" si="1"/>
        <v>562</v>
      </c>
      <c r="H11" s="93">
        <f t="shared" si="2"/>
        <v>327</v>
      </c>
    </row>
    <row r="12" spans="1:8" ht="15">
      <c r="A12" s="85">
        <v>11</v>
      </c>
      <c r="B12" s="99" t="s">
        <v>102</v>
      </c>
      <c r="C12" s="92">
        <v>4313</v>
      </c>
      <c r="D12" s="92">
        <v>4479</v>
      </c>
      <c r="E12" s="92">
        <v>4508</v>
      </c>
      <c r="F12" s="100">
        <f t="shared" si="0"/>
        <v>0.045212149316021334</v>
      </c>
      <c r="G12" s="93">
        <f t="shared" si="1"/>
        <v>195</v>
      </c>
      <c r="H12" s="93">
        <f t="shared" si="2"/>
        <v>29</v>
      </c>
    </row>
    <row r="13" spans="1:8" ht="15">
      <c r="A13" s="85">
        <v>12</v>
      </c>
      <c r="B13" s="99" t="s">
        <v>103</v>
      </c>
      <c r="C13" s="92">
        <v>2031</v>
      </c>
      <c r="D13" s="92">
        <v>2226</v>
      </c>
      <c r="E13" s="92">
        <v>2230</v>
      </c>
      <c r="F13" s="100">
        <f t="shared" si="0"/>
        <v>0.09798129000492369</v>
      </c>
      <c r="G13" s="93">
        <f t="shared" si="1"/>
        <v>199</v>
      </c>
      <c r="H13" s="93">
        <f t="shared" si="2"/>
        <v>4</v>
      </c>
    </row>
    <row r="14" spans="1:8" ht="15">
      <c r="A14" s="85">
        <v>13</v>
      </c>
      <c r="B14" s="99" t="s">
        <v>104</v>
      </c>
      <c r="C14" s="92">
        <v>2494</v>
      </c>
      <c r="D14" s="92">
        <v>2472</v>
      </c>
      <c r="E14" s="92">
        <v>2499</v>
      </c>
      <c r="F14" s="100">
        <f t="shared" si="0"/>
        <v>0.002004811547714515</v>
      </c>
      <c r="G14" s="93">
        <f t="shared" si="1"/>
        <v>5</v>
      </c>
      <c r="H14" s="93">
        <f t="shared" si="2"/>
        <v>27</v>
      </c>
    </row>
    <row r="15" spans="1:8" ht="15">
      <c r="A15" s="85">
        <v>14</v>
      </c>
      <c r="B15" s="99" t="s">
        <v>105</v>
      </c>
      <c r="C15" s="92">
        <v>6888</v>
      </c>
      <c r="D15" s="92">
        <v>7046</v>
      </c>
      <c r="E15" s="92">
        <v>7062</v>
      </c>
      <c r="F15" s="100">
        <f t="shared" si="0"/>
        <v>0.025261324041811847</v>
      </c>
      <c r="G15" s="93">
        <f t="shared" si="1"/>
        <v>174</v>
      </c>
      <c r="H15" s="93">
        <f t="shared" si="2"/>
        <v>16</v>
      </c>
    </row>
    <row r="16" spans="1:8" ht="15">
      <c r="A16" s="85">
        <v>15</v>
      </c>
      <c r="B16" s="99" t="s">
        <v>106</v>
      </c>
      <c r="C16" s="92">
        <v>5669</v>
      </c>
      <c r="D16" s="92">
        <v>5806</v>
      </c>
      <c r="E16" s="92">
        <v>5862</v>
      </c>
      <c r="F16" s="100">
        <f t="shared" si="0"/>
        <v>0.034044805080261066</v>
      </c>
      <c r="G16" s="93">
        <f t="shared" si="1"/>
        <v>193</v>
      </c>
      <c r="H16" s="93">
        <f t="shared" si="2"/>
        <v>56</v>
      </c>
    </row>
    <row r="17" spans="1:8" ht="15">
      <c r="A17" s="85">
        <v>16</v>
      </c>
      <c r="B17" s="99" t="s">
        <v>107</v>
      </c>
      <c r="C17" s="92">
        <v>70087</v>
      </c>
      <c r="D17" s="92">
        <v>71700</v>
      </c>
      <c r="E17" s="92">
        <v>71775</v>
      </c>
      <c r="F17" s="100">
        <f t="shared" si="0"/>
        <v>0.024084352304992368</v>
      </c>
      <c r="G17" s="93">
        <f t="shared" si="1"/>
        <v>1688</v>
      </c>
      <c r="H17" s="93">
        <f t="shared" si="2"/>
        <v>75</v>
      </c>
    </row>
    <row r="18" spans="1:8" ht="15">
      <c r="A18" s="85">
        <v>17</v>
      </c>
      <c r="B18" s="99" t="s">
        <v>108</v>
      </c>
      <c r="C18" s="92">
        <v>13254</v>
      </c>
      <c r="D18" s="92">
        <v>13606</v>
      </c>
      <c r="E18" s="92">
        <v>13728</v>
      </c>
      <c r="F18" s="100">
        <f t="shared" si="0"/>
        <v>0.03576278859212313</v>
      </c>
      <c r="G18" s="93">
        <f t="shared" si="1"/>
        <v>474</v>
      </c>
      <c r="H18" s="93">
        <f t="shared" si="2"/>
        <v>122</v>
      </c>
    </row>
    <row r="19" spans="1:8" ht="15">
      <c r="A19" s="85">
        <v>18</v>
      </c>
      <c r="B19" s="99" t="s">
        <v>109</v>
      </c>
      <c r="C19" s="92">
        <v>2834</v>
      </c>
      <c r="D19" s="92">
        <v>2956</v>
      </c>
      <c r="E19" s="92">
        <v>3002</v>
      </c>
      <c r="F19" s="100">
        <f t="shared" si="0"/>
        <v>0.059280169371912494</v>
      </c>
      <c r="G19" s="93">
        <f t="shared" si="1"/>
        <v>168</v>
      </c>
      <c r="H19" s="93">
        <f t="shared" si="2"/>
        <v>46</v>
      </c>
    </row>
    <row r="20" spans="1:8" ht="15">
      <c r="A20" s="85">
        <v>19</v>
      </c>
      <c r="B20" s="99" t="s">
        <v>110</v>
      </c>
      <c r="C20" s="92">
        <v>7967</v>
      </c>
      <c r="D20" s="92">
        <v>8230</v>
      </c>
      <c r="E20" s="92">
        <v>8274</v>
      </c>
      <c r="F20" s="100">
        <f t="shared" si="0"/>
        <v>0.03853395255428643</v>
      </c>
      <c r="G20" s="93">
        <f t="shared" si="1"/>
        <v>307</v>
      </c>
      <c r="H20" s="93">
        <f t="shared" si="2"/>
        <v>44</v>
      </c>
    </row>
    <row r="21" spans="1:8" ht="15">
      <c r="A21" s="85">
        <v>20</v>
      </c>
      <c r="B21" s="99" t="s">
        <v>111</v>
      </c>
      <c r="C21" s="92">
        <v>23899</v>
      </c>
      <c r="D21" s="92">
        <v>24274</v>
      </c>
      <c r="E21" s="92">
        <v>24327</v>
      </c>
      <c r="F21" s="100">
        <f t="shared" si="0"/>
        <v>0.01790869910874932</v>
      </c>
      <c r="G21" s="93">
        <f t="shared" si="1"/>
        <v>428</v>
      </c>
      <c r="H21" s="93">
        <f t="shared" si="2"/>
        <v>53</v>
      </c>
    </row>
    <row r="22" spans="1:8" ht="15">
      <c r="A22" s="85">
        <v>21</v>
      </c>
      <c r="B22" s="99" t="s">
        <v>112</v>
      </c>
      <c r="C22" s="92">
        <v>13189</v>
      </c>
      <c r="D22" s="92">
        <v>13219</v>
      </c>
      <c r="E22" s="92">
        <v>13279</v>
      </c>
      <c r="F22" s="100">
        <f t="shared" si="0"/>
        <v>0.0068238683751611195</v>
      </c>
      <c r="G22" s="93">
        <f t="shared" si="1"/>
        <v>90</v>
      </c>
      <c r="H22" s="93">
        <f t="shared" si="2"/>
        <v>60</v>
      </c>
    </row>
    <row r="23" spans="1:8" ht="15">
      <c r="A23" s="85">
        <v>22</v>
      </c>
      <c r="B23" s="99" t="s">
        <v>113</v>
      </c>
      <c r="C23" s="92">
        <v>9264</v>
      </c>
      <c r="D23" s="92">
        <v>9266</v>
      </c>
      <c r="E23" s="92">
        <v>9261</v>
      </c>
      <c r="F23" s="100">
        <f t="shared" si="0"/>
        <v>-0.0003238341968911917</v>
      </c>
      <c r="G23" s="93">
        <f t="shared" si="1"/>
        <v>-3</v>
      </c>
      <c r="H23" s="93">
        <f t="shared" si="2"/>
        <v>-5</v>
      </c>
    </row>
    <row r="24" spans="1:8" ht="15">
      <c r="A24" s="85">
        <v>23</v>
      </c>
      <c r="B24" s="99" t="s">
        <v>114</v>
      </c>
      <c r="C24" s="92">
        <v>6932</v>
      </c>
      <c r="D24" s="92">
        <v>7137</v>
      </c>
      <c r="E24" s="92">
        <v>7167</v>
      </c>
      <c r="F24" s="100">
        <f t="shared" si="0"/>
        <v>0.03390075014425851</v>
      </c>
      <c r="G24" s="93">
        <f t="shared" si="1"/>
        <v>235</v>
      </c>
      <c r="H24" s="93">
        <f t="shared" si="2"/>
        <v>30</v>
      </c>
    </row>
    <row r="25" spans="1:8" ht="15">
      <c r="A25" s="85">
        <v>24</v>
      </c>
      <c r="B25" s="99" t="s">
        <v>115</v>
      </c>
      <c r="C25" s="92">
        <v>3441</v>
      </c>
      <c r="D25" s="92">
        <v>3500</v>
      </c>
      <c r="E25" s="92">
        <v>3570</v>
      </c>
      <c r="F25" s="100">
        <f t="shared" si="0"/>
        <v>0.037489102005231034</v>
      </c>
      <c r="G25" s="93">
        <f t="shared" si="1"/>
        <v>129</v>
      </c>
      <c r="H25" s="93">
        <f t="shared" si="2"/>
        <v>70</v>
      </c>
    </row>
    <row r="26" spans="1:8" ht="15">
      <c r="A26" s="85">
        <v>25</v>
      </c>
      <c r="B26" s="99" t="s">
        <v>116</v>
      </c>
      <c r="C26" s="92">
        <v>8967</v>
      </c>
      <c r="D26" s="92">
        <v>9573</v>
      </c>
      <c r="E26" s="92">
        <v>9512</v>
      </c>
      <c r="F26" s="100">
        <f t="shared" si="0"/>
        <v>0.060778409724545554</v>
      </c>
      <c r="G26" s="93">
        <f t="shared" si="1"/>
        <v>545</v>
      </c>
      <c r="H26" s="93">
        <f t="shared" si="2"/>
        <v>-61</v>
      </c>
    </row>
    <row r="27" spans="1:8" ht="15">
      <c r="A27" s="85">
        <v>26</v>
      </c>
      <c r="B27" s="99" t="s">
        <v>117</v>
      </c>
      <c r="C27" s="92">
        <v>19223</v>
      </c>
      <c r="D27" s="92">
        <v>19494</v>
      </c>
      <c r="E27" s="92">
        <v>19536</v>
      </c>
      <c r="F27" s="100">
        <f t="shared" si="0"/>
        <v>0.01628257816157728</v>
      </c>
      <c r="G27" s="93">
        <f t="shared" si="1"/>
        <v>313</v>
      </c>
      <c r="H27" s="93">
        <f t="shared" si="2"/>
        <v>42</v>
      </c>
    </row>
    <row r="28" spans="1:8" ht="15">
      <c r="A28" s="85">
        <v>27</v>
      </c>
      <c r="B28" s="99" t="s">
        <v>118</v>
      </c>
      <c r="C28" s="92">
        <v>31812</v>
      </c>
      <c r="D28" s="92">
        <v>31972</v>
      </c>
      <c r="E28" s="92">
        <v>31875</v>
      </c>
      <c r="F28" s="100">
        <f t="shared" si="0"/>
        <v>0.001980384760467748</v>
      </c>
      <c r="G28" s="93">
        <f t="shared" si="1"/>
        <v>63</v>
      </c>
      <c r="H28" s="93">
        <f t="shared" si="2"/>
        <v>-97</v>
      </c>
    </row>
    <row r="29" spans="1:8" ht="15">
      <c r="A29" s="85">
        <v>28</v>
      </c>
      <c r="B29" s="99" t="s">
        <v>119</v>
      </c>
      <c r="C29" s="92">
        <v>7579</v>
      </c>
      <c r="D29" s="92">
        <v>7761</v>
      </c>
      <c r="E29" s="92">
        <v>7805</v>
      </c>
      <c r="F29" s="100">
        <f t="shared" si="0"/>
        <v>0.029819237366407177</v>
      </c>
      <c r="G29" s="93">
        <f t="shared" si="1"/>
        <v>226</v>
      </c>
      <c r="H29" s="93">
        <f t="shared" si="2"/>
        <v>44</v>
      </c>
    </row>
    <row r="30" spans="1:8" ht="15">
      <c r="A30" s="85">
        <v>29</v>
      </c>
      <c r="B30" s="99" t="s">
        <v>120</v>
      </c>
      <c r="C30" s="92">
        <v>2164</v>
      </c>
      <c r="D30" s="92">
        <v>2164</v>
      </c>
      <c r="E30" s="92">
        <v>2211</v>
      </c>
      <c r="F30" s="100">
        <f t="shared" si="0"/>
        <v>0.021719038817005546</v>
      </c>
      <c r="G30" s="93">
        <f t="shared" si="1"/>
        <v>47</v>
      </c>
      <c r="H30" s="93">
        <f t="shared" si="2"/>
        <v>47</v>
      </c>
    </row>
    <row r="31" spans="1:8" ht="15">
      <c r="A31" s="85">
        <v>30</v>
      </c>
      <c r="B31" s="99" t="s">
        <v>121</v>
      </c>
      <c r="C31" s="92">
        <v>1300</v>
      </c>
      <c r="D31" s="92">
        <v>1087</v>
      </c>
      <c r="E31" s="92">
        <v>1173</v>
      </c>
      <c r="F31" s="100">
        <f t="shared" si="0"/>
        <v>-0.09769230769230769</v>
      </c>
      <c r="G31" s="93">
        <f t="shared" si="1"/>
        <v>-127</v>
      </c>
      <c r="H31" s="93">
        <f t="shared" si="2"/>
        <v>86</v>
      </c>
    </row>
    <row r="32" spans="1:8" ht="15">
      <c r="A32" s="85">
        <v>31</v>
      </c>
      <c r="B32" s="99" t="s">
        <v>122</v>
      </c>
      <c r="C32" s="92">
        <v>20948</v>
      </c>
      <c r="D32" s="92">
        <v>21256</v>
      </c>
      <c r="E32" s="92">
        <v>21384</v>
      </c>
      <c r="F32" s="100">
        <f t="shared" si="0"/>
        <v>0.020813442810769526</v>
      </c>
      <c r="G32" s="93">
        <f t="shared" si="1"/>
        <v>436</v>
      </c>
      <c r="H32" s="93">
        <f t="shared" si="2"/>
        <v>128</v>
      </c>
    </row>
    <row r="33" spans="1:8" ht="15">
      <c r="A33" s="85">
        <v>32</v>
      </c>
      <c r="B33" s="99" t="s">
        <v>123</v>
      </c>
      <c r="C33" s="92">
        <v>8304</v>
      </c>
      <c r="D33" s="92">
        <v>8666</v>
      </c>
      <c r="E33" s="92">
        <v>8690</v>
      </c>
      <c r="F33" s="100">
        <f t="shared" si="0"/>
        <v>0.046483622350674374</v>
      </c>
      <c r="G33" s="93">
        <f t="shared" si="1"/>
        <v>386</v>
      </c>
      <c r="H33" s="93">
        <f t="shared" si="2"/>
        <v>24</v>
      </c>
    </row>
    <row r="34" spans="1:8" ht="15">
      <c r="A34" s="85">
        <v>33</v>
      </c>
      <c r="B34" s="99" t="s">
        <v>124</v>
      </c>
      <c r="C34" s="92">
        <v>34196</v>
      </c>
      <c r="D34" s="92">
        <v>35063</v>
      </c>
      <c r="E34" s="92">
        <v>35175</v>
      </c>
      <c r="F34" s="100">
        <f t="shared" si="0"/>
        <v>0.028629079424494094</v>
      </c>
      <c r="G34" s="93">
        <f t="shared" si="1"/>
        <v>979</v>
      </c>
      <c r="H34" s="93">
        <f t="shared" si="2"/>
        <v>112</v>
      </c>
    </row>
    <row r="35" spans="1:8" ht="15">
      <c r="A35" s="85">
        <v>34</v>
      </c>
      <c r="B35" s="99" t="s">
        <v>125</v>
      </c>
      <c r="C35" s="92">
        <v>499705</v>
      </c>
      <c r="D35" s="92">
        <v>502582</v>
      </c>
      <c r="E35" s="92">
        <v>501902</v>
      </c>
      <c r="F35" s="100">
        <f t="shared" si="0"/>
        <v>0.004396593990454368</v>
      </c>
      <c r="G35" s="93">
        <f t="shared" si="1"/>
        <v>2197</v>
      </c>
      <c r="H35" s="93">
        <f t="shared" si="2"/>
        <v>-680</v>
      </c>
    </row>
    <row r="36" spans="1:8" ht="15">
      <c r="A36" s="85">
        <v>35</v>
      </c>
      <c r="B36" s="99" t="s">
        <v>126</v>
      </c>
      <c r="C36" s="92">
        <v>119129</v>
      </c>
      <c r="D36" s="92">
        <v>121364</v>
      </c>
      <c r="E36" s="92">
        <v>121514</v>
      </c>
      <c r="F36" s="100">
        <f t="shared" si="0"/>
        <v>0.020020314113272167</v>
      </c>
      <c r="G36" s="93">
        <f t="shared" si="1"/>
        <v>2385</v>
      </c>
      <c r="H36" s="93">
        <f t="shared" si="2"/>
        <v>150</v>
      </c>
    </row>
    <row r="37" spans="1:8" ht="15">
      <c r="A37" s="85">
        <v>36</v>
      </c>
      <c r="B37" s="99" t="s">
        <v>127</v>
      </c>
      <c r="C37" s="92">
        <v>2801</v>
      </c>
      <c r="D37" s="92">
        <v>2881</v>
      </c>
      <c r="E37" s="92">
        <v>2925</v>
      </c>
      <c r="F37" s="100">
        <f t="shared" si="0"/>
        <v>0.04426990360585505</v>
      </c>
      <c r="G37" s="93">
        <f t="shared" si="1"/>
        <v>124</v>
      </c>
      <c r="H37" s="93">
        <f t="shared" si="2"/>
        <v>44</v>
      </c>
    </row>
    <row r="38" spans="1:8" ht="15">
      <c r="A38" s="85">
        <v>37</v>
      </c>
      <c r="B38" s="99" t="s">
        <v>128</v>
      </c>
      <c r="C38" s="92">
        <v>6625</v>
      </c>
      <c r="D38" s="92">
        <v>7076</v>
      </c>
      <c r="E38" s="92">
        <v>7100</v>
      </c>
      <c r="F38" s="100">
        <f t="shared" si="0"/>
        <v>0.07169811320754717</v>
      </c>
      <c r="G38" s="93">
        <f t="shared" si="1"/>
        <v>475</v>
      </c>
      <c r="H38" s="93">
        <f t="shared" si="2"/>
        <v>24</v>
      </c>
    </row>
    <row r="39" spans="1:8" ht="15">
      <c r="A39" s="85">
        <v>38</v>
      </c>
      <c r="B39" s="99" t="s">
        <v>129</v>
      </c>
      <c r="C39" s="92">
        <v>28757</v>
      </c>
      <c r="D39" s="92">
        <v>29208</v>
      </c>
      <c r="E39" s="92">
        <v>29278</v>
      </c>
      <c r="F39" s="100">
        <f t="shared" si="0"/>
        <v>0.018117327954932712</v>
      </c>
      <c r="G39" s="93">
        <f t="shared" si="1"/>
        <v>521</v>
      </c>
      <c r="H39" s="93">
        <f t="shared" si="2"/>
        <v>70</v>
      </c>
    </row>
    <row r="40" spans="1:8" ht="15">
      <c r="A40" s="85">
        <v>39</v>
      </c>
      <c r="B40" s="99" t="s">
        <v>130</v>
      </c>
      <c r="C40" s="92">
        <v>7637</v>
      </c>
      <c r="D40" s="92">
        <v>7779</v>
      </c>
      <c r="E40" s="92">
        <v>7891</v>
      </c>
      <c r="F40" s="100">
        <f t="shared" si="0"/>
        <v>0.03325913316747414</v>
      </c>
      <c r="G40" s="93">
        <f t="shared" si="1"/>
        <v>254</v>
      </c>
      <c r="H40" s="93">
        <f t="shared" si="2"/>
        <v>112</v>
      </c>
    </row>
    <row r="41" spans="1:8" ht="15">
      <c r="A41" s="85">
        <v>40</v>
      </c>
      <c r="B41" s="99" t="s">
        <v>131</v>
      </c>
      <c r="C41" s="92">
        <v>3645</v>
      </c>
      <c r="D41" s="92">
        <v>3681</v>
      </c>
      <c r="E41" s="92">
        <v>3749</v>
      </c>
      <c r="F41" s="100">
        <f t="shared" si="0"/>
        <v>0.02853223593964335</v>
      </c>
      <c r="G41" s="93">
        <f t="shared" si="1"/>
        <v>104</v>
      </c>
      <c r="H41" s="93">
        <f t="shared" si="2"/>
        <v>68</v>
      </c>
    </row>
    <row r="42" spans="1:8" ht="15">
      <c r="A42" s="85">
        <v>41</v>
      </c>
      <c r="B42" s="99" t="s">
        <v>132</v>
      </c>
      <c r="C42" s="92">
        <v>41231</v>
      </c>
      <c r="D42" s="92">
        <v>43095</v>
      </c>
      <c r="E42" s="92">
        <v>43116</v>
      </c>
      <c r="F42" s="100">
        <f t="shared" si="0"/>
        <v>0.04571802769760617</v>
      </c>
      <c r="G42" s="93">
        <f t="shared" si="1"/>
        <v>1885</v>
      </c>
      <c r="H42" s="93">
        <f t="shared" si="2"/>
        <v>21</v>
      </c>
    </row>
    <row r="43" spans="1:8" ht="15">
      <c r="A43" s="85">
        <v>42</v>
      </c>
      <c r="B43" s="99" t="s">
        <v>133</v>
      </c>
      <c r="C43" s="92">
        <v>41563</v>
      </c>
      <c r="D43" s="92">
        <v>42905</v>
      </c>
      <c r="E43" s="92">
        <v>42971</v>
      </c>
      <c r="F43" s="100">
        <f t="shared" si="0"/>
        <v>0.03387628419507735</v>
      </c>
      <c r="G43" s="93">
        <f t="shared" si="1"/>
        <v>1408</v>
      </c>
      <c r="H43" s="93">
        <f t="shared" si="2"/>
        <v>66</v>
      </c>
    </row>
    <row r="44" spans="1:8" ht="15">
      <c r="A44" s="85">
        <v>43</v>
      </c>
      <c r="B44" s="99" t="s">
        <v>134</v>
      </c>
      <c r="C44" s="92">
        <v>9989</v>
      </c>
      <c r="D44" s="92">
        <v>10144</v>
      </c>
      <c r="E44" s="92">
        <v>10183</v>
      </c>
      <c r="F44" s="100">
        <f t="shared" si="0"/>
        <v>0.019421363499849836</v>
      </c>
      <c r="G44" s="93">
        <f t="shared" si="1"/>
        <v>194</v>
      </c>
      <c r="H44" s="93">
        <f t="shared" si="2"/>
        <v>39</v>
      </c>
    </row>
    <row r="45" spans="1:8" ht="15">
      <c r="A45" s="85">
        <v>44</v>
      </c>
      <c r="B45" s="99" t="s">
        <v>135</v>
      </c>
      <c r="C45" s="92">
        <v>10392</v>
      </c>
      <c r="D45" s="92">
        <v>10885</v>
      </c>
      <c r="E45" s="92">
        <v>10936</v>
      </c>
      <c r="F45" s="100">
        <f t="shared" si="0"/>
        <v>0.05234795996920708</v>
      </c>
      <c r="G45" s="93">
        <f t="shared" si="1"/>
        <v>544</v>
      </c>
      <c r="H45" s="93">
        <f t="shared" si="2"/>
        <v>51</v>
      </c>
    </row>
    <row r="46" spans="1:8" ht="15">
      <c r="A46" s="85">
        <v>45</v>
      </c>
      <c r="B46" s="99" t="s">
        <v>136</v>
      </c>
      <c r="C46" s="92">
        <v>25540</v>
      </c>
      <c r="D46" s="92">
        <v>26267</v>
      </c>
      <c r="E46" s="92">
        <v>26380</v>
      </c>
      <c r="F46" s="100">
        <f t="shared" si="0"/>
        <v>0.03288958496476116</v>
      </c>
      <c r="G46" s="93">
        <f t="shared" si="1"/>
        <v>840</v>
      </c>
      <c r="H46" s="93">
        <f t="shared" si="2"/>
        <v>113</v>
      </c>
    </row>
    <row r="47" spans="1:8" ht="15">
      <c r="A47" s="85">
        <v>46</v>
      </c>
      <c r="B47" s="99" t="s">
        <v>137</v>
      </c>
      <c r="C47" s="92">
        <v>13581</v>
      </c>
      <c r="D47" s="92">
        <v>14183</v>
      </c>
      <c r="E47" s="92">
        <v>14330</v>
      </c>
      <c r="F47" s="100">
        <f t="shared" si="0"/>
        <v>0.05515057801340108</v>
      </c>
      <c r="G47" s="93">
        <f t="shared" si="1"/>
        <v>749</v>
      </c>
      <c r="H47" s="93">
        <f t="shared" si="2"/>
        <v>147</v>
      </c>
    </row>
    <row r="48" spans="1:8" ht="15">
      <c r="A48" s="85">
        <v>47</v>
      </c>
      <c r="B48" s="99" t="s">
        <v>138</v>
      </c>
      <c r="C48" s="92">
        <v>4929</v>
      </c>
      <c r="D48" s="92">
        <v>4909</v>
      </c>
      <c r="E48" s="92">
        <v>4929</v>
      </c>
      <c r="F48" s="100">
        <f t="shared" si="0"/>
        <v>0</v>
      </c>
      <c r="G48" s="93">
        <f t="shared" si="1"/>
        <v>0</v>
      </c>
      <c r="H48" s="93">
        <f t="shared" si="2"/>
        <v>20</v>
      </c>
    </row>
    <row r="49" spans="1:8" ht="15">
      <c r="A49" s="85">
        <v>48</v>
      </c>
      <c r="B49" s="99" t="s">
        <v>139</v>
      </c>
      <c r="C49" s="92">
        <v>34942</v>
      </c>
      <c r="D49" s="92">
        <v>34178</v>
      </c>
      <c r="E49" s="92">
        <v>34848</v>
      </c>
      <c r="F49" s="100">
        <f t="shared" si="0"/>
        <v>-0.0026901722855016885</v>
      </c>
      <c r="G49" s="93">
        <f t="shared" si="1"/>
        <v>-94</v>
      </c>
      <c r="H49" s="93">
        <f t="shared" si="2"/>
        <v>670</v>
      </c>
    </row>
    <row r="50" spans="1:8" ht="15">
      <c r="A50" s="85">
        <v>49</v>
      </c>
      <c r="B50" s="99" t="s">
        <v>140</v>
      </c>
      <c r="C50" s="92">
        <v>1970</v>
      </c>
      <c r="D50" s="92">
        <v>2087</v>
      </c>
      <c r="E50" s="92">
        <v>2113</v>
      </c>
      <c r="F50" s="100">
        <f t="shared" si="0"/>
        <v>0.07258883248730964</v>
      </c>
      <c r="G50" s="93">
        <f t="shared" si="1"/>
        <v>143</v>
      </c>
      <c r="H50" s="93">
        <f t="shared" si="2"/>
        <v>26</v>
      </c>
    </row>
    <row r="51" spans="1:8" ht="15">
      <c r="A51" s="85">
        <v>50</v>
      </c>
      <c r="B51" s="99" t="s">
        <v>141</v>
      </c>
      <c r="C51" s="92">
        <v>5933</v>
      </c>
      <c r="D51" s="92">
        <v>6030</v>
      </c>
      <c r="E51" s="92">
        <v>6050</v>
      </c>
      <c r="F51" s="100">
        <f t="shared" si="0"/>
        <v>0.019720209000505647</v>
      </c>
      <c r="G51" s="93">
        <f t="shared" si="1"/>
        <v>117</v>
      </c>
      <c r="H51" s="93">
        <f t="shared" si="2"/>
        <v>20</v>
      </c>
    </row>
    <row r="52" spans="1:8" ht="15">
      <c r="A52" s="85">
        <v>51</v>
      </c>
      <c r="B52" s="99" t="s">
        <v>142</v>
      </c>
      <c r="C52" s="92">
        <v>5450</v>
      </c>
      <c r="D52" s="92">
        <v>5615</v>
      </c>
      <c r="E52" s="92">
        <v>5678</v>
      </c>
      <c r="F52" s="100">
        <f t="shared" si="0"/>
        <v>0.0418348623853211</v>
      </c>
      <c r="G52" s="93">
        <f t="shared" si="1"/>
        <v>228</v>
      </c>
      <c r="H52" s="93">
        <f t="shared" si="2"/>
        <v>63</v>
      </c>
    </row>
    <row r="53" spans="1:8" ht="15">
      <c r="A53" s="85">
        <v>52</v>
      </c>
      <c r="B53" s="99" t="s">
        <v>143</v>
      </c>
      <c r="C53" s="92">
        <v>11273</v>
      </c>
      <c r="D53" s="92">
        <v>11565</v>
      </c>
      <c r="E53" s="92">
        <v>11671</v>
      </c>
      <c r="F53" s="100">
        <f t="shared" si="0"/>
        <v>0.0353055974452231</v>
      </c>
      <c r="G53" s="93">
        <f t="shared" si="1"/>
        <v>398</v>
      </c>
      <c r="H53" s="93">
        <f t="shared" si="2"/>
        <v>106</v>
      </c>
    </row>
    <row r="54" spans="1:8" ht="15">
      <c r="A54" s="85">
        <v>53</v>
      </c>
      <c r="B54" s="99" t="s">
        <v>144</v>
      </c>
      <c r="C54" s="92">
        <v>6005</v>
      </c>
      <c r="D54" s="92">
        <v>6180</v>
      </c>
      <c r="E54" s="92">
        <v>6200</v>
      </c>
      <c r="F54" s="100">
        <f t="shared" si="0"/>
        <v>0.0324729392173189</v>
      </c>
      <c r="G54" s="93">
        <f t="shared" si="1"/>
        <v>195</v>
      </c>
      <c r="H54" s="93">
        <f t="shared" si="2"/>
        <v>20</v>
      </c>
    </row>
    <row r="55" spans="1:8" ht="15">
      <c r="A55" s="85">
        <v>54</v>
      </c>
      <c r="B55" s="99" t="s">
        <v>145</v>
      </c>
      <c r="C55" s="92">
        <v>20898</v>
      </c>
      <c r="D55" s="92">
        <v>21831</v>
      </c>
      <c r="E55" s="92">
        <v>21837</v>
      </c>
      <c r="F55" s="100">
        <f t="shared" si="0"/>
        <v>0.04493252942865346</v>
      </c>
      <c r="G55" s="93">
        <f t="shared" si="1"/>
        <v>939</v>
      </c>
      <c r="H55" s="93">
        <f t="shared" si="2"/>
        <v>6</v>
      </c>
    </row>
    <row r="56" spans="1:8" ht="15">
      <c r="A56" s="85">
        <v>55</v>
      </c>
      <c r="B56" s="99" t="s">
        <v>146</v>
      </c>
      <c r="C56" s="92">
        <v>23013</v>
      </c>
      <c r="D56" s="92">
        <v>23695</v>
      </c>
      <c r="E56" s="92">
        <v>23753</v>
      </c>
      <c r="F56" s="100">
        <f t="shared" si="0"/>
        <v>0.0321557380610959</v>
      </c>
      <c r="G56" s="93">
        <f t="shared" si="1"/>
        <v>740</v>
      </c>
      <c r="H56" s="93">
        <f t="shared" si="2"/>
        <v>58</v>
      </c>
    </row>
    <row r="57" spans="1:8" ht="15">
      <c r="A57" s="85">
        <v>56</v>
      </c>
      <c r="B57" s="99" t="s">
        <v>147</v>
      </c>
      <c r="C57" s="92">
        <v>2005</v>
      </c>
      <c r="D57" s="92">
        <v>2031</v>
      </c>
      <c r="E57" s="92">
        <v>2022</v>
      </c>
      <c r="F57" s="100">
        <f t="shared" si="0"/>
        <v>0.008478802992518703</v>
      </c>
      <c r="G57" s="93">
        <f t="shared" si="1"/>
        <v>17</v>
      </c>
      <c r="H57" s="93">
        <f t="shared" si="2"/>
        <v>-9</v>
      </c>
    </row>
    <row r="58" spans="1:8" ht="15">
      <c r="A58" s="85">
        <v>57</v>
      </c>
      <c r="B58" s="99" t="s">
        <v>148</v>
      </c>
      <c r="C58" s="92">
        <v>3780</v>
      </c>
      <c r="D58" s="92">
        <v>3929</v>
      </c>
      <c r="E58" s="92">
        <v>3931</v>
      </c>
      <c r="F58" s="100">
        <f t="shared" si="0"/>
        <v>0.039947089947089946</v>
      </c>
      <c r="G58" s="93">
        <f t="shared" si="1"/>
        <v>151</v>
      </c>
      <c r="H58" s="93">
        <f t="shared" si="2"/>
        <v>2</v>
      </c>
    </row>
    <row r="59" spans="1:8" ht="15">
      <c r="A59" s="85">
        <v>58</v>
      </c>
      <c r="B59" s="99" t="s">
        <v>149</v>
      </c>
      <c r="C59" s="92">
        <v>8990</v>
      </c>
      <c r="D59" s="92">
        <v>9338</v>
      </c>
      <c r="E59" s="92">
        <v>9539</v>
      </c>
      <c r="F59" s="100">
        <f t="shared" si="0"/>
        <v>0.0610678531701891</v>
      </c>
      <c r="G59" s="93">
        <f t="shared" si="1"/>
        <v>549</v>
      </c>
      <c r="H59" s="93">
        <f t="shared" si="2"/>
        <v>201</v>
      </c>
    </row>
    <row r="60" spans="1:8" ht="15">
      <c r="A60" s="85">
        <v>59</v>
      </c>
      <c r="B60" s="99" t="s">
        <v>150</v>
      </c>
      <c r="C60" s="92">
        <v>21617</v>
      </c>
      <c r="D60" s="92">
        <v>22499</v>
      </c>
      <c r="E60" s="92">
        <v>22688</v>
      </c>
      <c r="F60" s="100">
        <f t="shared" si="0"/>
        <v>0.049544340102696954</v>
      </c>
      <c r="G60" s="93">
        <f t="shared" si="1"/>
        <v>1071</v>
      </c>
      <c r="H60" s="93">
        <f t="shared" si="2"/>
        <v>189</v>
      </c>
    </row>
    <row r="61" spans="1:8" ht="15">
      <c r="A61" s="85">
        <v>60</v>
      </c>
      <c r="B61" s="99" t="s">
        <v>151</v>
      </c>
      <c r="C61" s="92">
        <v>7735</v>
      </c>
      <c r="D61" s="92">
        <v>7938</v>
      </c>
      <c r="E61" s="92">
        <v>7973</v>
      </c>
      <c r="F61" s="100">
        <f t="shared" si="0"/>
        <v>0.03076923076923077</v>
      </c>
      <c r="G61" s="93">
        <f t="shared" si="1"/>
        <v>238</v>
      </c>
      <c r="H61" s="93">
        <f t="shared" si="2"/>
        <v>35</v>
      </c>
    </row>
    <row r="62" spans="1:8" ht="15">
      <c r="A62" s="85">
        <v>61</v>
      </c>
      <c r="B62" s="99" t="s">
        <v>152</v>
      </c>
      <c r="C62" s="92">
        <v>16101</v>
      </c>
      <c r="D62" s="92">
        <v>16500</v>
      </c>
      <c r="E62" s="92">
        <v>16521</v>
      </c>
      <c r="F62" s="100">
        <f t="shared" si="0"/>
        <v>0.026085336314514627</v>
      </c>
      <c r="G62" s="93">
        <f t="shared" si="1"/>
        <v>420</v>
      </c>
      <c r="H62" s="93">
        <f t="shared" si="2"/>
        <v>21</v>
      </c>
    </row>
    <row r="63" spans="1:8" ht="15">
      <c r="A63" s="85">
        <v>62</v>
      </c>
      <c r="B63" s="99" t="s">
        <v>153</v>
      </c>
      <c r="C63" s="92">
        <v>1213</v>
      </c>
      <c r="D63" s="92">
        <v>1161</v>
      </c>
      <c r="E63" s="92">
        <v>1203</v>
      </c>
      <c r="F63" s="100">
        <f t="shared" si="0"/>
        <v>-0.008244023083264633</v>
      </c>
      <c r="G63" s="93">
        <f t="shared" si="1"/>
        <v>-10</v>
      </c>
      <c r="H63" s="93">
        <f t="shared" si="2"/>
        <v>42</v>
      </c>
    </row>
    <row r="64" spans="1:8" ht="15">
      <c r="A64" s="85">
        <v>63</v>
      </c>
      <c r="B64" s="99" t="s">
        <v>154</v>
      </c>
      <c r="C64" s="92">
        <v>11302</v>
      </c>
      <c r="D64" s="92">
        <v>11812</v>
      </c>
      <c r="E64" s="92">
        <v>11818</v>
      </c>
      <c r="F64" s="100">
        <f t="shared" si="0"/>
        <v>0.04565563617058928</v>
      </c>
      <c r="G64" s="93">
        <f t="shared" si="1"/>
        <v>516</v>
      </c>
      <c r="H64" s="93">
        <f t="shared" si="2"/>
        <v>6</v>
      </c>
    </row>
    <row r="65" spans="1:8" ht="15">
      <c r="A65" s="85">
        <v>64</v>
      </c>
      <c r="B65" s="99" t="s">
        <v>155</v>
      </c>
      <c r="C65" s="92">
        <v>8093</v>
      </c>
      <c r="D65" s="92">
        <v>8170</v>
      </c>
      <c r="E65" s="92">
        <v>8270</v>
      </c>
      <c r="F65" s="100">
        <f t="shared" si="0"/>
        <v>0.021870752502162364</v>
      </c>
      <c r="G65" s="93">
        <f t="shared" si="1"/>
        <v>177</v>
      </c>
      <c r="H65" s="93">
        <f t="shared" si="2"/>
        <v>100</v>
      </c>
    </row>
    <row r="66" spans="1:8" ht="15">
      <c r="A66" s="85">
        <v>65</v>
      </c>
      <c r="B66" s="99" t="s">
        <v>156</v>
      </c>
      <c r="C66" s="92">
        <v>6779</v>
      </c>
      <c r="D66" s="92">
        <v>7452</v>
      </c>
      <c r="E66" s="92">
        <v>7510</v>
      </c>
      <c r="F66" s="100">
        <f t="shared" si="0"/>
        <v>0.10783301371883759</v>
      </c>
      <c r="G66" s="93">
        <f t="shared" si="1"/>
        <v>731</v>
      </c>
      <c r="H66" s="93">
        <f t="shared" si="2"/>
        <v>58</v>
      </c>
    </row>
    <row r="67" spans="1:8" ht="15">
      <c r="A67" s="85">
        <v>66</v>
      </c>
      <c r="B67" s="99" t="s">
        <v>157</v>
      </c>
      <c r="C67" s="92">
        <v>5411</v>
      </c>
      <c r="D67" s="92">
        <v>5636</v>
      </c>
      <c r="E67" s="92">
        <v>5738</v>
      </c>
      <c r="F67" s="100">
        <f aca="true" t="shared" si="3" ref="F67:F83">(E67-C67)/C67</f>
        <v>0.06043245241175384</v>
      </c>
      <c r="G67" s="93">
        <f aca="true" t="shared" si="4" ref="G67:G83">E67-C67</f>
        <v>327</v>
      </c>
      <c r="H67" s="93">
        <f aca="true" t="shared" si="5" ref="H67:H83">E67-D67</f>
        <v>102</v>
      </c>
    </row>
    <row r="68" spans="1:8" ht="15">
      <c r="A68" s="85">
        <v>67</v>
      </c>
      <c r="B68" s="99" t="s">
        <v>158</v>
      </c>
      <c r="C68" s="92">
        <v>10618</v>
      </c>
      <c r="D68" s="92">
        <v>10732</v>
      </c>
      <c r="E68" s="92">
        <v>10767</v>
      </c>
      <c r="F68" s="100">
        <f t="shared" si="3"/>
        <v>0.014032774533810511</v>
      </c>
      <c r="G68" s="93">
        <f t="shared" si="4"/>
        <v>149</v>
      </c>
      <c r="H68" s="93">
        <f t="shared" si="5"/>
        <v>35</v>
      </c>
    </row>
    <row r="69" spans="1:8" ht="15">
      <c r="A69" s="85">
        <v>68</v>
      </c>
      <c r="B69" s="99" t="s">
        <v>159</v>
      </c>
      <c r="C69" s="92">
        <v>6108</v>
      </c>
      <c r="D69" s="92">
        <v>6496</v>
      </c>
      <c r="E69" s="92">
        <v>6620</v>
      </c>
      <c r="F69" s="100">
        <f t="shared" si="3"/>
        <v>0.08382449246889326</v>
      </c>
      <c r="G69" s="93">
        <f t="shared" si="4"/>
        <v>512</v>
      </c>
      <c r="H69" s="93">
        <f t="shared" si="5"/>
        <v>124</v>
      </c>
    </row>
    <row r="70" spans="1:8" ht="15">
      <c r="A70" s="85">
        <v>69</v>
      </c>
      <c r="B70" s="99" t="s">
        <v>160</v>
      </c>
      <c r="C70" s="92">
        <v>1112</v>
      </c>
      <c r="D70" s="92">
        <v>1122</v>
      </c>
      <c r="E70" s="92">
        <v>1121</v>
      </c>
      <c r="F70" s="100">
        <f t="shared" si="3"/>
        <v>0.008093525179856115</v>
      </c>
      <c r="G70" s="93">
        <f t="shared" si="4"/>
        <v>9</v>
      </c>
      <c r="H70" s="93">
        <f t="shared" si="5"/>
        <v>-1</v>
      </c>
    </row>
    <row r="71" spans="1:8" ht="15">
      <c r="A71" s="85">
        <v>70</v>
      </c>
      <c r="B71" s="99" t="s">
        <v>161</v>
      </c>
      <c r="C71" s="92">
        <v>4049</v>
      </c>
      <c r="D71" s="92">
        <v>4234</v>
      </c>
      <c r="E71" s="92">
        <v>4253</v>
      </c>
      <c r="F71" s="100">
        <f t="shared" si="3"/>
        <v>0.050382810570511236</v>
      </c>
      <c r="G71" s="93">
        <f t="shared" si="4"/>
        <v>204</v>
      </c>
      <c r="H71" s="93">
        <f t="shared" si="5"/>
        <v>19</v>
      </c>
    </row>
    <row r="72" spans="1:8" ht="15">
      <c r="A72" s="85">
        <v>71</v>
      </c>
      <c r="B72" s="99" t="s">
        <v>162</v>
      </c>
      <c r="C72" s="92">
        <v>4488</v>
      </c>
      <c r="D72" s="92">
        <v>4676</v>
      </c>
      <c r="E72" s="92">
        <v>4666</v>
      </c>
      <c r="F72" s="100">
        <f t="shared" si="3"/>
        <v>0.039661319073083776</v>
      </c>
      <c r="G72" s="93">
        <f t="shared" si="4"/>
        <v>178</v>
      </c>
      <c r="H72" s="93">
        <f t="shared" si="5"/>
        <v>-10</v>
      </c>
    </row>
    <row r="73" spans="1:8" ht="15">
      <c r="A73" s="85">
        <v>72</v>
      </c>
      <c r="B73" s="99" t="s">
        <v>163</v>
      </c>
      <c r="C73" s="92">
        <v>3468</v>
      </c>
      <c r="D73" s="92">
        <v>3617</v>
      </c>
      <c r="E73" s="92">
        <v>3646</v>
      </c>
      <c r="F73" s="100">
        <f t="shared" si="3"/>
        <v>0.05132641291810842</v>
      </c>
      <c r="G73" s="93">
        <f t="shared" si="4"/>
        <v>178</v>
      </c>
      <c r="H73" s="93">
        <f t="shared" si="5"/>
        <v>29</v>
      </c>
    </row>
    <row r="74" spans="1:8" ht="15">
      <c r="A74" s="85">
        <v>73</v>
      </c>
      <c r="B74" s="99" t="s">
        <v>164</v>
      </c>
      <c r="C74" s="92">
        <v>2053</v>
      </c>
      <c r="D74" s="92">
        <v>1872</v>
      </c>
      <c r="E74" s="92">
        <v>1900</v>
      </c>
      <c r="F74" s="100">
        <f t="shared" si="3"/>
        <v>-0.07452508524111057</v>
      </c>
      <c r="G74" s="93">
        <f t="shared" si="4"/>
        <v>-153</v>
      </c>
      <c r="H74" s="93">
        <f t="shared" si="5"/>
        <v>28</v>
      </c>
    </row>
    <row r="75" spans="1:8" ht="15">
      <c r="A75" s="85">
        <v>74</v>
      </c>
      <c r="B75" s="99" t="s">
        <v>165</v>
      </c>
      <c r="C75" s="92">
        <v>4000</v>
      </c>
      <c r="D75" s="92">
        <v>4036</v>
      </c>
      <c r="E75" s="92">
        <v>4084</v>
      </c>
      <c r="F75" s="100">
        <f t="shared" si="3"/>
        <v>0.021</v>
      </c>
      <c r="G75" s="93">
        <f t="shared" si="4"/>
        <v>84</v>
      </c>
      <c r="H75" s="93">
        <f t="shared" si="5"/>
        <v>48</v>
      </c>
    </row>
    <row r="76" spans="1:8" ht="15">
      <c r="A76" s="85">
        <v>75</v>
      </c>
      <c r="B76" s="99" t="s">
        <v>166</v>
      </c>
      <c r="C76" s="92">
        <v>1192</v>
      </c>
      <c r="D76" s="92">
        <v>1147</v>
      </c>
      <c r="E76" s="92">
        <v>1193</v>
      </c>
      <c r="F76" s="100">
        <f t="shared" si="3"/>
        <v>0.0008389261744966443</v>
      </c>
      <c r="G76" s="93">
        <f t="shared" si="4"/>
        <v>1</v>
      </c>
      <c r="H76" s="93">
        <f t="shared" si="5"/>
        <v>46</v>
      </c>
    </row>
    <row r="77" spans="1:8" ht="15">
      <c r="A77" s="85">
        <v>76</v>
      </c>
      <c r="B77" s="99" t="s">
        <v>167</v>
      </c>
      <c r="C77" s="92">
        <v>1745</v>
      </c>
      <c r="D77" s="92">
        <v>1688</v>
      </c>
      <c r="E77" s="92">
        <v>1752</v>
      </c>
      <c r="F77" s="100">
        <f t="shared" si="3"/>
        <v>0.0040114613180515755</v>
      </c>
      <c r="G77" s="93">
        <f t="shared" si="4"/>
        <v>7</v>
      </c>
      <c r="H77" s="93">
        <f t="shared" si="5"/>
        <v>64</v>
      </c>
    </row>
    <row r="78" spans="1:8" ht="15">
      <c r="A78" s="85">
        <v>77</v>
      </c>
      <c r="B78" s="99" t="s">
        <v>168</v>
      </c>
      <c r="C78" s="92">
        <v>6384</v>
      </c>
      <c r="D78" s="92">
        <v>6707</v>
      </c>
      <c r="E78" s="92">
        <v>6713</v>
      </c>
      <c r="F78" s="100">
        <f t="shared" si="3"/>
        <v>0.051535087719298246</v>
      </c>
      <c r="G78" s="93">
        <f t="shared" si="4"/>
        <v>329</v>
      </c>
      <c r="H78" s="93">
        <f t="shared" si="5"/>
        <v>6</v>
      </c>
    </row>
    <row r="79" spans="1:8" ht="15">
      <c r="A79" s="85">
        <v>78</v>
      </c>
      <c r="B79" s="99" t="s">
        <v>169</v>
      </c>
      <c r="C79" s="92">
        <v>5095</v>
      </c>
      <c r="D79" s="92">
        <v>5106</v>
      </c>
      <c r="E79" s="92">
        <v>5099</v>
      </c>
      <c r="F79" s="100">
        <f t="shared" si="3"/>
        <v>0.0007850834151128558</v>
      </c>
      <c r="G79" s="93">
        <f t="shared" si="4"/>
        <v>4</v>
      </c>
      <c r="H79" s="93">
        <f t="shared" si="5"/>
        <v>-7</v>
      </c>
    </row>
    <row r="80" spans="1:8" ht="15">
      <c r="A80" s="85">
        <v>79</v>
      </c>
      <c r="B80" s="99" t="s">
        <v>170</v>
      </c>
      <c r="C80" s="92">
        <v>1530</v>
      </c>
      <c r="D80" s="92">
        <v>1509</v>
      </c>
      <c r="E80" s="92">
        <v>1501</v>
      </c>
      <c r="F80" s="100">
        <f t="shared" si="3"/>
        <v>-0.01895424836601307</v>
      </c>
      <c r="G80" s="93">
        <f t="shared" si="4"/>
        <v>-29</v>
      </c>
      <c r="H80" s="93">
        <f t="shared" si="5"/>
        <v>-8</v>
      </c>
    </row>
    <row r="81" spans="1:8" ht="15">
      <c r="A81" s="85">
        <v>80</v>
      </c>
      <c r="B81" s="99" t="s">
        <v>171</v>
      </c>
      <c r="C81" s="92">
        <v>6002</v>
      </c>
      <c r="D81" s="92">
        <v>6160</v>
      </c>
      <c r="E81" s="92">
        <v>6156</v>
      </c>
      <c r="F81" s="100">
        <f t="shared" si="3"/>
        <v>0.025658113962012664</v>
      </c>
      <c r="G81" s="93">
        <f t="shared" si="4"/>
        <v>154</v>
      </c>
      <c r="H81" s="93">
        <f t="shared" si="5"/>
        <v>-4</v>
      </c>
    </row>
    <row r="82" spans="1:8" ht="15">
      <c r="A82" s="85">
        <v>81</v>
      </c>
      <c r="B82" s="99" t="s">
        <v>172</v>
      </c>
      <c r="C82" s="92">
        <v>7038</v>
      </c>
      <c r="D82" s="92">
        <v>7463</v>
      </c>
      <c r="E82" s="92">
        <v>7518</v>
      </c>
      <c r="F82" s="100">
        <f t="shared" si="3"/>
        <v>0.06820119352088662</v>
      </c>
      <c r="G82" s="93">
        <f t="shared" si="4"/>
        <v>480</v>
      </c>
      <c r="H82" s="93">
        <f t="shared" si="5"/>
        <v>55</v>
      </c>
    </row>
    <row r="83" spans="1:8" s="127" customFormat="1" ht="15">
      <c r="A83" s="176" t="s">
        <v>173</v>
      </c>
      <c r="B83" s="176"/>
      <c r="C83" s="129">
        <v>1716474</v>
      </c>
      <c r="D83" s="129">
        <v>1742507</v>
      </c>
      <c r="E83" s="129">
        <v>1747079</v>
      </c>
      <c r="F83" s="124">
        <f t="shared" si="3"/>
        <v>0.017830156471930248</v>
      </c>
      <c r="G83" s="130">
        <f t="shared" si="4"/>
        <v>30605</v>
      </c>
      <c r="H83" s="130">
        <f t="shared" si="5"/>
        <v>4572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1"/>
  <sheetViews>
    <sheetView zoomScale="80" zoomScaleNormal="80" zoomScalePageLayoutView="80" workbookViewId="0" topLeftCell="A1">
      <selection activeCell="J1" sqref="J1:R1048576"/>
    </sheetView>
  </sheetViews>
  <sheetFormatPr defaultColWidth="8.8515625" defaultRowHeight="15"/>
  <cols>
    <col min="2" max="2" width="34.421875" style="0" customWidth="1"/>
    <col min="3" max="3" width="11.421875" style="166" customWidth="1"/>
    <col min="4" max="4" width="11.421875" style="165" customWidth="1"/>
    <col min="5" max="5" width="11.421875" style="167" customWidth="1"/>
    <col min="6" max="6" width="24.421875" style="0" customWidth="1"/>
    <col min="7" max="7" width="23.421875" style="0" customWidth="1"/>
    <col min="8" max="8" width="30.8515625" style="0" customWidth="1"/>
  </cols>
  <sheetData>
    <row r="1" spans="1:8" ht="43.5">
      <c r="A1" s="105" t="s">
        <v>1</v>
      </c>
      <c r="B1" s="104" t="s">
        <v>90</v>
      </c>
      <c r="C1" s="103">
        <v>42156</v>
      </c>
      <c r="D1" s="103">
        <v>42491</v>
      </c>
      <c r="E1" s="103">
        <v>42522</v>
      </c>
      <c r="F1" s="102" t="s">
        <v>323</v>
      </c>
      <c r="G1" s="102" t="s">
        <v>324</v>
      </c>
      <c r="H1" s="2" t="s">
        <v>325</v>
      </c>
    </row>
    <row r="2" spans="1:8" ht="15">
      <c r="A2" s="94">
        <v>1</v>
      </c>
      <c r="B2" s="95" t="s">
        <v>2</v>
      </c>
      <c r="C2" s="92">
        <v>16080</v>
      </c>
      <c r="D2" s="92">
        <v>16699</v>
      </c>
      <c r="E2" s="92">
        <v>16759</v>
      </c>
      <c r="F2" s="100">
        <f>(E2-C2)/C2</f>
        <v>0.042226368159203984</v>
      </c>
      <c r="G2" s="93">
        <f>E2-C2</f>
        <v>679</v>
      </c>
      <c r="H2" s="93">
        <f>E2-D2</f>
        <v>60</v>
      </c>
    </row>
    <row r="3" spans="1:8" ht="15">
      <c r="A3" s="94">
        <v>2</v>
      </c>
      <c r="B3" s="95" t="s">
        <v>3</v>
      </c>
      <c r="C3" s="92">
        <v>3013</v>
      </c>
      <c r="D3" s="92">
        <v>3030</v>
      </c>
      <c r="E3" s="92">
        <v>3157</v>
      </c>
      <c r="F3" s="100">
        <f aca="true" t="shared" si="0" ref="F3:F66">(E3-C3)/C3</f>
        <v>0.04779289744440757</v>
      </c>
      <c r="G3" s="93">
        <f aca="true" t="shared" si="1" ref="G3:G66">E3-C3</f>
        <v>144</v>
      </c>
      <c r="H3" s="93">
        <f aca="true" t="shared" si="2" ref="H3:H66">E3-D3</f>
        <v>127</v>
      </c>
    </row>
    <row r="4" spans="1:8" ht="15">
      <c r="A4" s="94">
        <v>3</v>
      </c>
      <c r="B4" s="95" t="s">
        <v>4</v>
      </c>
      <c r="C4" s="92">
        <v>1132</v>
      </c>
      <c r="D4" s="92">
        <v>1160</v>
      </c>
      <c r="E4" s="92">
        <v>1148</v>
      </c>
      <c r="F4" s="100">
        <f t="shared" si="0"/>
        <v>0.014134275618374558</v>
      </c>
      <c r="G4" s="93">
        <f t="shared" si="1"/>
        <v>16</v>
      </c>
      <c r="H4" s="93">
        <f t="shared" si="2"/>
        <v>-12</v>
      </c>
    </row>
    <row r="5" spans="1:8" ht="15">
      <c r="A5" s="94">
        <v>5</v>
      </c>
      <c r="B5" s="95" t="s">
        <v>5</v>
      </c>
      <c r="C5" s="92">
        <v>612</v>
      </c>
      <c r="D5" s="92">
        <v>579</v>
      </c>
      <c r="E5" s="92">
        <v>585</v>
      </c>
      <c r="F5" s="100">
        <f t="shared" si="0"/>
        <v>-0.04411764705882353</v>
      </c>
      <c r="G5" s="93">
        <f t="shared" si="1"/>
        <v>-27</v>
      </c>
      <c r="H5" s="93">
        <f t="shared" si="2"/>
        <v>6</v>
      </c>
    </row>
    <row r="6" spans="1:8" ht="15">
      <c r="A6" s="94">
        <v>6</v>
      </c>
      <c r="B6" s="95" t="s">
        <v>6</v>
      </c>
      <c r="C6" s="92">
        <v>37</v>
      </c>
      <c r="D6" s="92">
        <v>44</v>
      </c>
      <c r="E6" s="92">
        <v>36</v>
      </c>
      <c r="F6" s="100">
        <f t="shared" si="0"/>
        <v>-0.02702702702702703</v>
      </c>
      <c r="G6" s="93">
        <f t="shared" si="1"/>
        <v>-1</v>
      </c>
      <c r="H6" s="93">
        <f t="shared" si="2"/>
        <v>-8</v>
      </c>
    </row>
    <row r="7" spans="1:8" ht="15">
      <c r="A7" s="94">
        <v>7</v>
      </c>
      <c r="B7" s="95" t="s">
        <v>7</v>
      </c>
      <c r="C7" s="92">
        <v>901</v>
      </c>
      <c r="D7" s="92">
        <v>846</v>
      </c>
      <c r="E7" s="92">
        <v>838</v>
      </c>
      <c r="F7" s="100">
        <f t="shared" si="0"/>
        <v>-0.06992230854605994</v>
      </c>
      <c r="G7" s="93">
        <f t="shared" si="1"/>
        <v>-63</v>
      </c>
      <c r="H7" s="93">
        <f t="shared" si="2"/>
        <v>-8</v>
      </c>
    </row>
    <row r="8" spans="1:8" ht="15">
      <c r="A8" s="94">
        <v>8</v>
      </c>
      <c r="B8" s="95" t="s">
        <v>281</v>
      </c>
      <c r="C8" s="92">
        <v>4711</v>
      </c>
      <c r="D8" s="92">
        <v>4774</v>
      </c>
      <c r="E8" s="92">
        <v>4800</v>
      </c>
      <c r="F8" s="100">
        <f t="shared" si="0"/>
        <v>0.018891954998938653</v>
      </c>
      <c r="G8" s="93">
        <f t="shared" si="1"/>
        <v>89</v>
      </c>
      <c r="H8" s="93">
        <f t="shared" si="2"/>
        <v>26</v>
      </c>
    </row>
    <row r="9" spans="1:8" ht="15">
      <c r="A9" s="94">
        <v>9</v>
      </c>
      <c r="B9" s="95" t="s">
        <v>8</v>
      </c>
      <c r="C9" s="92">
        <v>464</v>
      </c>
      <c r="D9" s="92">
        <v>461</v>
      </c>
      <c r="E9" s="92">
        <v>459</v>
      </c>
      <c r="F9" s="100">
        <f t="shared" si="0"/>
        <v>-0.010775862068965518</v>
      </c>
      <c r="G9" s="93">
        <f t="shared" si="1"/>
        <v>-5</v>
      </c>
      <c r="H9" s="93">
        <f t="shared" si="2"/>
        <v>-2</v>
      </c>
    </row>
    <row r="10" spans="1:8" ht="15">
      <c r="A10" s="96">
        <v>10</v>
      </c>
      <c r="B10" s="95" t="s">
        <v>9</v>
      </c>
      <c r="C10" s="92">
        <v>41715</v>
      </c>
      <c r="D10" s="92">
        <v>41606</v>
      </c>
      <c r="E10" s="92">
        <v>41682</v>
      </c>
      <c r="F10" s="100">
        <f t="shared" si="0"/>
        <v>-0.0007910823444804028</v>
      </c>
      <c r="G10" s="93">
        <f t="shared" si="1"/>
        <v>-33</v>
      </c>
      <c r="H10" s="93">
        <f t="shared" si="2"/>
        <v>76</v>
      </c>
    </row>
    <row r="11" spans="1:8" ht="15">
      <c r="A11" s="96">
        <v>11</v>
      </c>
      <c r="B11" s="95" t="s">
        <v>10</v>
      </c>
      <c r="C11" s="92">
        <v>644</v>
      </c>
      <c r="D11" s="92">
        <v>640</v>
      </c>
      <c r="E11" s="92">
        <v>645</v>
      </c>
      <c r="F11" s="100">
        <f t="shared" si="0"/>
        <v>0.0015527950310559005</v>
      </c>
      <c r="G11" s="93">
        <f t="shared" si="1"/>
        <v>1</v>
      </c>
      <c r="H11" s="93">
        <f t="shared" si="2"/>
        <v>5</v>
      </c>
    </row>
    <row r="12" spans="1:8" ht="15">
      <c r="A12" s="96">
        <v>12</v>
      </c>
      <c r="B12" s="95" t="s">
        <v>11</v>
      </c>
      <c r="C12" s="92">
        <v>39</v>
      </c>
      <c r="D12" s="92">
        <v>41</v>
      </c>
      <c r="E12" s="92">
        <v>42</v>
      </c>
      <c r="F12" s="100">
        <f t="shared" si="0"/>
        <v>0.07692307692307693</v>
      </c>
      <c r="G12" s="93">
        <f t="shared" si="1"/>
        <v>3</v>
      </c>
      <c r="H12" s="93">
        <f t="shared" si="2"/>
        <v>1</v>
      </c>
    </row>
    <row r="13" spans="1:8" ht="15">
      <c r="A13" s="96">
        <v>13</v>
      </c>
      <c r="B13" s="95" t="s">
        <v>12</v>
      </c>
      <c r="C13" s="92">
        <v>16953</v>
      </c>
      <c r="D13" s="92">
        <v>16500</v>
      </c>
      <c r="E13" s="92">
        <v>16484</v>
      </c>
      <c r="F13" s="100">
        <f t="shared" si="0"/>
        <v>-0.02766472010853536</v>
      </c>
      <c r="G13" s="93">
        <f t="shared" si="1"/>
        <v>-469</v>
      </c>
      <c r="H13" s="93">
        <f t="shared" si="2"/>
        <v>-16</v>
      </c>
    </row>
    <row r="14" spans="1:8" ht="15">
      <c r="A14" s="96">
        <v>14</v>
      </c>
      <c r="B14" s="95" t="s">
        <v>13</v>
      </c>
      <c r="C14" s="92">
        <v>33696</v>
      </c>
      <c r="D14" s="92">
        <v>32578</v>
      </c>
      <c r="E14" s="92">
        <v>32668</v>
      </c>
      <c r="F14" s="100">
        <f t="shared" si="0"/>
        <v>-0.030508072174738842</v>
      </c>
      <c r="G14" s="93">
        <f t="shared" si="1"/>
        <v>-1028</v>
      </c>
      <c r="H14" s="93">
        <f t="shared" si="2"/>
        <v>90</v>
      </c>
    </row>
    <row r="15" spans="1:8" ht="15">
      <c r="A15" s="96">
        <v>15</v>
      </c>
      <c r="B15" s="95" t="s">
        <v>14</v>
      </c>
      <c r="C15" s="92">
        <v>6675</v>
      </c>
      <c r="D15" s="92">
        <v>6482</v>
      </c>
      <c r="E15" s="92">
        <v>6463</v>
      </c>
      <c r="F15" s="100">
        <f t="shared" si="0"/>
        <v>-0.03176029962546816</v>
      </c>
      <c r="G15" s="93">
        <f t="shared" si="1"/>
        <v>-212</v>
      </c>
      <c r="H15" s="93">
        <f t="shared" si="2"/>
        <v>-19</v>
      </c>
    </row>
    <row r="16" spans="1:8" ht="15">
      <c r="A16" s="96">
        <v>16</v>
      </c>
      <c r="B16" s="95" t="s">
        <v>15</v>
      </c>
      <c r="C16" s="92">
        <v>10755</v>
      </c>
      <c r="D16" s="92">
        <v>10514</v>
      </c>
      <c r="E16" s="92">
        <v>10462</v>
      </c>
      <c r="F16" s="100">
        <f t="shared" si="0"/>
        <v>-0.027243142724314273</v>
      </c>
      <c r="G16" s="93">
        <f t="shared" si="1"/>
        <v>-293</v>
      </c>
      <c r="H16" s="93">
        <f t="shared" si="2"/>
        <v>-52</v>
      </c>
    </row>
    <row r="17" spans="1:8" ht="15">
      <c r="A17" s="96">
        <v>17</v>
      </c>
      <c r="B17" s="95" t="s">
        <v>16</v>
      </c>
      <c r="C17" s="92">
        <v>2290</v>
      </c>
      <c r="D17" s="92">
        <v>2375</v>
      </c>
      <c r="E17" s="92">
        <v>2372</v>
      </c>
      <c r="F17" s="100">
        <f t="shared" si="0"/>
        <v>0.03580786026200873</v>
      </c>
      <c r="G17" s="93">
        <f t="shared" si="1"/>
        <v>82</v>
      </c>
      <c r="H17" s="93">
        <f t="shared" si="2"/>
        <v>-3</v>
      </c>
    </row>
    <row r="18" spans="1:8" ht="15">
      <c r="A18" s="96">
        <v>18</v>
      </c>
      <c r="B18" s="95" t="s">
        <v>17</v>
      </c>
      <c r="C18" s="92">
        <v>8768</v>
      </c>
      <c r="D18" s="92">
        <v>8086</v>
      </c>
      <c r="E18" s="92">
        <v>8066</v>
      </c>
      <c r="F18" s="100">
        <f t="shared" si="0"/>
        <v>-0.08006386861313869</v>
      </c>
      <c r="G18" s="93">
        <f t="shared" si="1"/>
        <v>-702</v>
      </c>
      <c r="H18" s="93">
        <f t="shared" si="2"/>
        <v>-20</v>
      </c>
    </row>
    <row r="19" spans="1:8" ht="15">
      <c r="A19" s="96">
        <v>19</v>
      </c>
      <c r="B19" s="95" t="s">
        <v>18</v>
      </c>
      <c r="C19" s="92">
        <v>315</v>
      </c>
      <c r="D19" s="92">
        <v>289</v>
      </c>
      <c r="E19" s="92">
        <v>294</v>
      </c>
      <c r="F19" s="100">
        <f t="shared" si="0"/>
        <v>-0.06666666666666667</v>
      </c>
      <c r="G19" s="93">
        <f t="shared" si="1"/>
        <v>-21</v>
      </c>
      <c r="H19" s="93">
        <f t="shared" si="2"/>
        <v>5</v>
      </c>
    </row>
    <row r="20" spans="1:8" ht="15">
      <c r="A20" s="96">
        <v>20</v>
      </c>
      <c r="B20" s="95" t="s">
        <v>19</v>
      </c>
      <c r="C20" s="92">
        <v>4308</v>
      </c>
      <c r="D20" s="92">
        <v>4341</v>
      </c>
      <c r="E20" s="92">
        <v>4365</v>
      </c>
      <c r="F20" s="100">
        <f t="shared" si="0"/>
        <v>0.013231197771587743</v>
      </c>
      <c r="G20" s="93">
        <f t="shared" si="1"/>
        <v>57</v>
      </c>
      <c r="H20" s="93">
        <f t="shared" si="2"/>
        <v>24</v>
      </c>
    </row>
    <row r="21" spans="1:8" ht="15">
      <c r="A21" s="96">
        <v>21</v>
      </c>
      <c r="B21" s="95" t="s">
        <v>20</v>
      </c>
      <c r="C21" s="92">
        <v>299</v>
      </c>
      <c r="D21" s="92">
        <v>318</v>
      </c>
      <c r="E21" s="92">
        <v>320</v>
      </c>
      <c r="F21" s="100">
        <f t="shared" si="0"/>
        <v>0.07023411371237458</v>
      </c>
      <c r="G21" s="93">
        <f t="shared" si="1"/>
        <v>21</v>
      </c>
      <c r="H21" s="93">
        <f t="shared" si="2"/>
        <v>2</v>
      </c>
    </row>
    <row r="22" spans="1:8" ht="15">
      <c r="A22" s="96">
        <v>22</v>
      </c>
      <c r="B22" s="95" t="s">
        <v>21</v>
      </c>
      <c r="C22" s="92">
        <v>12530</v>
      </c>
      <c r="D22" s="92">
        <v>12674</v>
      </c>
      <c r="E22" s="92">
        <v>12697</v>
      </c>
      <c r="F22" s="100">
        <f t="shared" si="0"/>
        <v>0.013328012769353552</v>
      </c>
      <c r="G22" s="93">
        <f t="shared" si="1"/>
        <v>167</v>
      </c>
      <c r="H22" s="93">
        <f t="shared" si="2"/>
        <v>23</v>
      </c>
    </row>
    <row r="23" spans="1:8" ht="15">
      <c r="A23" s="96">
        <v>23</v>
      </c>
      <c r="B23" s="95" t="s">
        <v>22</v>
      </c>
      <c r="C23" s="92">
        <v>13715</v>
      </c>
      <c r="D23" s="92">
        <v>13734</v>
      </c>
      <c r="E23" s="92">
        <v>13770</v>
      </c>
      <c r="F23" s="100">
        <f t="shared" si="0"/>
        <v>0.004010207801676996</v>
      </c>
      <c r="G23" s="93">
        <f t="shared" si="1"/>
        <v>55</v>
      </c>
      <c r="H23" s="93">
        <f t="shared" si="2"/>
        <v>36</v>
      </c>
    </row>
    <row r="24" spans="1:8" ht="15">
      <c r="A24" s="96">
        <v>24</v>
      </c>
      <c r="B24" s="95" t="s">
        <v>23</v>
      </c>
      <c r="C24" s="92">
        <v>7595</v>
      </c>
      <c r="D24" s="92">
        <v>7323</v>
      </c>
      <c r="E24" s="92">
        <v>7313</v>
      </c>
      <c r="F24" s="100">
        <f t="shared" si="0"/>
        <v>-0.037129690585911784</v>
      </c>
      <c r="G24" s="93">
        <f t="shared" si="1"/>
        <v>-282</v>
      </c>
      <c r="H24" s="93">
        <f t="shared" si="2"/>
        <v>-10</v>
      </c>
    </row>
    <row r="25" spans="1:8" ht="15">
      <c r="A25" s="96">
        <v>25</v>
      </c>
      <c r="B25" s="95" t="s">
        <v>24</v>
      </c>
      <c r="C25" s="92">
        <v>35181</v>
      </c>
      <c r="D25" s="92">
        <v>35074</v>
      </c>
      <c r="E25" s="92">
        <v>35196</v>
      </c>
      <c r="F25" s="100">
        <f t="shared" si="0"/>
        <v>0.0004263665046473949</v>
      </c>
      <c r="G25" s="93">
        <f t="shared" si="1"/>
        <v>15</v>
      </c>
      <c r="H25" s="93">
        <f t="shared" si="2"/>
        <v>122</v>
      </c>
    </row>
    <row r="26" spans="1:8" ht="15">
      <c r="A26" s="96">
        <v>26</v>
      </c>
      <c r="B26" s="95" t="s">
        <v>25</v>
      </c>
      <c r="C26" s="92">
        <v>1648</v>
      </c>
      <c r="D26" s="92">
        <v>1629</v>
      </c>
      <c r="E26" s="92">
        <v>1648</v>
      </c>
      <c r="F26" s="100">
        <f t="shared" si="0"/>
        <v>0</v>
      </c>
      <c r="G26" s="93">
        <f t="shared" si="1"/>
        <v>0</v>
      </c>
      <c r="H26" s="93">
        <f t="shared" si="2"/>
        <v>19</v>
      </c>
    </row>
    <row r="27" spans="1:8" ht="15">
      <c r="A27" s="96">
        <v>27</v>
      </c>
      <c r="B27" s="95" t="s">
        <v>26</v>
      </c>
      <c r="C27" s="92">
        <v>5419</v>
      </c>
      <c r="D27" s="92">
        <v>5672</v>
      </c>
      <c r="E27" s="92">
        <v>5688</v>
      </c>
      <c r="F27" s="100">
        <f t="shared" si="0"/>
        <v>0.04964015501014948</v>
      </c>
      <c r="G27" s="93">
        <f t="shared" si="1"/>
        <v>269</v>
      </c>
      <c r="H27" s="93">
        <f t="shared" si="2"/>
        <v>16</v>
      </c>
    </row>
    <row r="28" spans="1:8" ht="15">
      <c r="A28" s="96">
        <v>28</v>
      </c>
      <c r="B28" s="95" t="s">
        <v>27</v>
      </c>
      <c r="C28" s="92">
        <v>9754</v>
      </c>
      <c r="D28" s="92">
        <v>10212</v>
      </c>
      <c r="E28" s="92">
        <v>10228</v>
      </c>
      <c r="F28" s="100">
        <f t="shared" si="0"/>
        <v>0.04859544802132459</v>
      </c>
      <c r="G28" s="93">
        <f t="shared" si="1"/>
        <v>474</v>
      </c>
      <c r="H28" s="93">
        <f t="shared" si="2"/>
        <v>16</v>
      </c>
    </row>
    <row r="29" spans="1:8" ht="15">
      <c r="A29" s="96">
        <v>29</v>
      </c>
      <c r="B29" s="95" t="s">
        <v>28</v>
      </c>
      <c r="C29" s="92">
        <v>3430</v>
      </c>
      <c r="D29" s="92">
        <v>3466</v>
      </c>
      <c r="E29" s="92">
        <v>3468</v>
      </c>
      <c r="F29" s="100">
        <f t="shared" si="0"/>
        <v>0.011078717201166181</v>
      </c>
      <c r="G29" s="93">
        <f t="shared" si="1"/>
        <v>38</v>
      </c>
      <c r="H29" s="93">
        <f t="shared" si="2"/>
        <v>2</v>
      </c>
    </row>
    <row r="30" spans="1:8" ht="15">
      <c r="A30" s="96">
        <v>30</v>
      </c>
      <c r="B30" s="95" t="s">
        <v>29</v>
      </c>
      <c r="C30" s="92">
        <v>1039</v>
      </c>
      <c r="D30" s="92">
        <v>1150</v>
      </c>
      <c r="E30" s="92">
        <v>1146</v>
      </c>
      <c r="F30" s="100">
        <f t="shared" si="0"/>
        <v>0.10298363811357074</v>
      </c>
      <c r="G30" s="93">
        <f t="shared" si="1"/>
        <v>107</v>
      </c>
      <c r="H30" s="93">
        <f t="shared" si="2"/>
        <v>-4</v>
      </c>
    </row>
    <row r="31" spans="1:8" ht="15">
      <c r="A31" s="96">
        <v>31</v>
      </c>
      <c r="B31" s="95" t="s">
        <v>30</v>
      </c>
      <c r="C31" s="92">
        <v>21283</v>
      </c>
      <c r="D31" s="92">
        <v>21379</v>
      </c>
      <c r="E31" s="92">
        <v>21436</v>
      </c>
      <c r="F31" s="100">
        <f t="shared" si="0"/>
        <v>0.007188836160315745</v>
      </c>
      <c r="G31" s="93">
        <f t="shared" si="1"/>
        <v>153</v>
      </c>
      <c r="H31" s="93">
        <f t="shared" si="2"/>
        <v>57</v>
      </c>
    </row>
    <row r="32" spans="1:8" ht="15">
      <c r="A32" s="96">
        <v>32</v>
      </c>
      <c r="B32" s="95" t="s">
        <v>31</v>
      </c>
      <c r="C32" s="92">
        <v>6289</v>
      </c>
      <c r="D32" s="92">
        <v>6368</v>
      </c>
      <c r="E32" s="92">
        <v>6388</v>
      </c>
      <c r="F32" s="100">
        <f t="shared" si="0"/>
        <v>0.015741771346795993</v>
      </c>
      <c r="G32" s="93">
        <f t="shared" si="1"/>
        <v>99</v>
      </c>
      <c r="H32" s="93">
        <f t="shared" si="2"/>
        <v>20</v>
      </c>
    </row>
    <row r="33" spans="1:8" ht="15">
      <c r="A33" s="96">
        <v>33</v>
      </c>
      <c r="B33" s="95" t="s">
        <v>32</v>
      </c>
      <c r="C33" s="92">
        <v>20716</v>
      </c>
      <c r="D33" s="92">
        <v>20137</v>
      </c>
      <c r="E33" s="92">
        <v>20090</v>
      </c>
      <c r="F33" s="100">
        <f t="shared" si="0"/>
        <v>-0.030218188839544313</v>
      </c>
      <c r="G33" s="93">
        <f t="shared" si="1"/>
        <v>-626</v>
      </c>
      <c r="H33" s="93">
        <f t="shared" si="2"/>
        <v>-47</v>
      </c>
    </row>
    <row r="34" spans="1:8" ht="15">
      <c r="A34" s="96">
        <v>35</v>
      </c>
      <c r="B34" s="95" t="s">
        <v>33</v>
      </c>
      <c r="C34" s="92">
        <v>18925</v>
      </c>
      <c r="D34" s="92">
        <v>18240</v>
      </c>
      <c r="E34" s="92">
        <v>17633</v>
      </c>
      <c r="F34" s="100">
        <f t="shared" si="0"/>
        <v>-0.06826948480845442</v>
      </c>
      <c r="G34" s="93">
        <f t="shared" si="1"/>
        <v>-1292</v>
      </c>
      <c r="H34" s="93">
        <f t="shared" si="2"/>
        <v>-607</v>
      </c>
    </row>
    <row r="35" spans="1:8" ht="15">
      <c r="A35" s="96">
        <v>36</v>
      </c>
      <c r="B35" s="95" t="s">
        <v>34</v>
      </c>
      <c r="C35" s="92">
        <v>929</v>
      </c>
      <c r="D35" s="92">
        <v>970</v>
      </c>
      <c r="E35" s="92">
        <v>1009</v>
      </c>
      <c r="F35" s="100">
        <f t="shared" si="0"/>
        <v>0.0861141011840689</v>
      </c>
      <c r="G35" s="93">
        <f t="shared" si="1"/>
        <v>80</v>
      </c>
      <c r="H35" s="93">
        <f t="shared" si="2"/>
        <v>39</v>
      </c>
    </row>
    <row r="36" spans="1:8" ht="15">
      <c r="A36" s="96">
        <v>37</v>
      </c>
      <c r="B36" s="95" t="s">
        <v>35</v>
      </c>
      <c r="C36" s="92">
        <v>445</v>
      </c>
      <c r="D36" s="92">
        <v>491</v>
      </c>
      <c r="E36" s="92">
        <v>494</v>
      </c>
      <c r="F36" s="100">
        <f t="shared" si="0"/>
        <v>0.1101123595505618</v>
      </c>
      <c r="G36" s="93">
        <f t="shared" si="1"/>
        <v>49</v>
      </c>
      <c r="H36" s="93">
        <f t="shared" si="2"/>
        <v>3</v>
      </c>
    </row>
    <row r="37" spans="1:8" ht="15">
      <c r="A37" s="96">
        <v>38</v>
      </c>
      <c r="B37" s="95" t="s">
        <v>36</v>
      </c>
      <c r="C37" s="92">
        <v>3089</v>
      </c>
      <c r="D37" s="92">
        <v>3214</v>
      </c>
      <c r="E37" s="92">
        <v>3243</v>
      </c>
      <c r="F37" s="100">
        <f t="shared" si="0"/>
        <v>0.04985432178698608</v>
      </c>
      <c r="G37" s="93">
        <f t="shared" si="1"/>
        <v>154</v>
      </c>
      <c r="H37" s="93">
        <f t="shared" si="2"/>
        <v>29</v>
      </c>
    </row>
    <row r="38" spans="1:8" ht="15">
      <c r="A38" s="96">
        <v>39</v>
      </c>
      <c r="B38" s="95" t="s">
        <v>37</v>
      </c>
      <c r="C38" s="92">
        <v>143</v>
      </c>
      <c r="D38" s="92">
        <v>129</v>
      </c>
      <c r="E38" s="92">
        <v>123</v>
      </c>
      <c r="F38" s="100">
        <f t="shared" si="0"/>
        <v>-0.13986013986013987</v>
      </c>
      <c r="G38" s="93">
        <f t="shared" si="1"/>
        <v>-20</v>
      </c>
      <c r="H38" s="93">
        <f t="shared" si="2"/>
        <v>-6</v>
      </c>
    </row>
    <row r="39" spans="1:8" ht="15">
      <c r="A39" s="96">
        <v>41</v>
      </c>
      <c r="B39" s="95" t="s">
        <v>38</v>
      </c>
      <c r="C39" s="92">
        <v>124617</v>
      </c>
      <c r="D39" s="92">
        <v>129866</v>
      </c>
      <c r="E39" s="92">
        <v>130101</v>
      </c>
      <c r="F39" s="100">
        <f t="shared" si="0"/>
        <v>0.04400683694840993</v>
      </c>
      <c r="G39" s="93">
        <f t="shared" si="1"/>
        <v>5484</v>
      </c>
      <c r="H39" s="93">
        <f t="shared" si="2"/>
        <v>235</v>
      </c>
    </row>
    <row r="40" spans="1:8" ht="15">
      <c r="A40" s="96">
        <v>42</v>
      </c>
      <c r="B40" s="95" t="s">
        <v>39</v>
      </c>
      <c r="C40" s="92">
        <v>15054</v>
      </c>
      <c r="D40" s="92">
        <v>14394</v>
      </c>
      <c r="E40" s="92">
        <v>14980</v>
      </c>
      <c r="F40" s="100">
        <f t="shared" si="0"/>
        <v>-0.004915637039989372</v>
      </c>
      <c r="G40" s="93">
        <f t="shared" si="1"/>
        <v>-74</v>
      </c>
      <c r="H40" s="93">
        <f t="shared" si="2"/>
        <v>586</v>
      </c>
    </row>
    <row r="41" spans="1:8" ht="15">
      <c r="A41" s="96">
        <v>43</v>
      </c>
      <c r="B41" s="95" t="s">
        <v>40</v>
      </c>
      <c r="C41" s="92">
        <v>54066</v>
      </c>
      <c r="D41" s="92">
        <v>54008</v>
      </c>
      <c r="E41" s="92">
        <v>54513</v>
      </c>
      <c r="F41" s="100">
        <f t="shared" si="0"/>
        <v>0.00826767284430141</v>
      </c>
      <c r="G41" s="93">
        <f t="shared" si="1"/>
        <v>447</v>
      </c>
      <c r="H41" s="93">
        <f t="shared" si="2"/>
        <v>505</v>
      </c>
    </row>
    <row r="42" spans="1:8" ht="15">
      <c r="A42" s="96">
        <v>45</v>
      </c>
      <c r="B42" s="95" t="s">
        <v>41</v>
      </c>
      <c r="C42" s="92">
        <v>44393</v>
      </c>
      <c r="D42" s="92">
        <v>46672</v>
      </c>
      <c r="E42" s="92">
        <v>46970</v>
      </c>
      <c r="F42" s="100">
        <f t="shared" si="0"/>
        <v>0.05804969251909085</v>
      </c>
      <c r="G42" s="93">
        <f t="shared" si="1"/>
        <v>2577</v>
      </c>
      <c r="H42" s="93">
        <f t="shared" si="2"/>
        <v>298</v>
      </c>
    </row>
    <row r="43" spans="1:8" ht="15">
      <c r="A43" s="96">
        <v>46</v>
      </c>
      <c r="B43" s="95" t="s">
        <v>42</v>
      </c>
      <c r="C43" s="92">
        <v>118942</v>
      </c>
      <c r="D43" s="92">
        <v>124339</v>
      </c>
      <c r="E43" s="92">
        <v>125175</v>
      </c>
      <c r="F43" s="100">
        <f t="shared" si="0"/>
        <v>0.05240369255603571</v>
      </c>
      <c r="G43" s="93">
        <f t="shared" si="1"/>
        <v>6233</v>
      </c>
      <c r="H43" s="93">
        <f t="shared" si="2"/>
        <v>836</v>
      </c>
    </row>
    <row r="44" spans="1:8" ht="15">
      <c r="A44" s="96">
        <v>47</v>
      </c>
      <c r="B44" s="95" t="s">
        <v>43</v>
      </c>
      <c r="C44" s="92">
        <v>294277</v>
      </c>
      <c r="D44" s="92">
        <v>299975</v>
      </c>
      <c r="E44" s="92">
        <v>301169</v>
      </c>
      <c r="F44" s="100">
        <f t="shared" si="0"/>
        <v>0.02342011098386894</v>
      </c>
      <c r="G44" s="93">
        <f t="shared" si="1"/>
        <v>6892</v>
      </c>
      <c r="H44" s="93">
        <f t="shared" si="2"/>
        <v>1194</v>
      </c>
    </row>
    <row r="45" spans="1:8" ht="15">
      <c r="A45" s="96">
        <v>49</v>
      </c>
      <c r="B45" s="95" t="s">
        <v>44</v>
      </c>
      <c r="C45" s="92">
        <v>122291</v>
      </c>
      <c r="D45" s="92">
        <v>120532</v>
      </c>
      <c r="E45" s="92">
        <v>120518</v>
      </c>
      <c r="F45" s="100">
        <f t="shared" si="0"/>
        <v>-0.01449820510094774</v>
      </c>
      <c r="G45" s="93">
        <f t="shared" si="1"/>
        <v>-1773</v>
      </c>
      <c r="H45" s="93">
        <f t="shared" si="2"/>
        <v>-14</v>
      </c>
    </row>
    <row r="46" spans="1:8" ht="15">
      <c r="A46" s="96">
        <v>50</v>
      </c>
      <c r="B46" s="95" t="s">
        <v>45</v>
      </c>
      <c r="C46" s="92">
        <v>2702</v>
      </c>
      <c r="D46" s="92">
        <v>2475</v>
      </c>
      <c r="E46" s="92">
        <v>2597</v>
      </c>
      <c r="F46" s="100">
        <f t="shared" si="0"/>
        <v>-0.038860103626943004</v>
      </c>
      <c r="G46" s="93">
        <f t="shared" si="1"/>
        <v>-105</v>
      </c>
      <c r="H46" s="93">
        <f t="shared" si="2"/>
        <v>122</v>
      </c>
    </row>
    <row r="47" spans="1:8" ht="15">
      <c r="A47" s="96">
        <v>51</v>
      </c>
      <c r="B47" s="95" t="s">
        <v>46</v>
      </c>
      <c r="C47" s="92">
        <v>284</v>
      </c>
      <c r="D47" s="92">
        <v>290</v>
      </c>
      <c r="E47" s="92">
        <v>284</v>
      </c>
      <c r="F47" s="100">
        <f t="shared" si="0"/>
        <v>0</v>
      </c>
      <c r="G47" s="93">
        <f t="shared" si="1"/>
        <v>0</v>
      </c>
      <c r="H47" s="93">
        <f t="shared" si="2"/>
        <v>-6</v>
      </c>
    </row>
    <row r="48" spans="1:8" ht="15">
      <c r="A48" s="96">
        <v>52</v>
      </c>
      <c r="B48" s="95" t="s">
        <v>47</v>
      </c>
      <c r="C48" s="92">
        <v>18091</v>
      </c>
      <c r="D48" s="92">
        <v>18365</v>
      </c>
      <c r="E48" s="92">
        <v>18427</v>
      </c>
      <c r="F48" s="100">
        <f t="shared" si="0"/>
        <v>0.018572770991100548</v>
      </c>
      <c r="G48" s="93">
        <f t="shared" si="1"/>
        <v>336</v>
      </c>
      <c r="H48" s="93">
        <f t="shared" si="2"/>
        <v>62</v>
      </c>
    </row>
    <row r="49" spans="1:8" ht="15">
      <c r="A49" s="96">
        <v>53</v>
      </c>
      <c r="B49" s="95" t="s">
        <v>48</v>
      </c>
      <c r="C49" s="92">
        <v>2571</v>
      </c>
      <c r="D49" s="92">
        <v>2694</v>
      </c>
      <c r="E49" s="92">
        <v>2610</v>
      </c>
      <c r="F49" s="100">
        <f t="shared" si="0"/>
        <v>0.015169194865810968</v>
      </c>
      <c r="G49" s="93">
        <f t="shared" si="1"/>
        <v>39</v>
      </c>
      <c r="H49" s="93">
        <f t="shared" si="2"/>
        <v>-84</v>
      </c>
    </row>
    <row r="50" spans="1:8" ht="15">
      <c r="A50" s="96">
        <v>55</v>
      </c>
      <c r="B50" s="95" t="s">
        <v>49</v>
      </c>
      <c r="C50" s="92">
        <v>17770</v>
      </c>
      <c r="D50" s="92">
        <v>18073</v>
      </c>
      <c r="E50" s="92">
        <v>18461</v>
      </c>
      <c r="F50" s="100">
        <f t="shared" si="0"/>
        <v>0.038885762521102984</v>
      </c>
      <c r="G50" s="93">
        <f t="shared" si="1"/>
        <v>691</v>
      </c>
      <c r="H50" s="93">
        <f t="shared" si="2"/>
        <v>388</v>
      </c>
    </row>
    <row r="51" spans="1:8" ht="15">
      <c r="A51" s="96">
        <v>56</v>
      </c>
      <c r="B51" s="95" t="s">
        <v>50</v>
      </c>
      <c r="C51" s="92">
        <v>102867</v>
      </c>
      <c r="D51" s="92">
        <v>107534</v>
      </c>
      <c r="E51" s="92">
        <v>106791</v>
      </c>
      <c r="F51" s="100">
        <f t="shared" si="0"/>
        <v>0.03814634430867042</v>
      </c>
      <c r="G51" s="93">
        <f t="shared" si="1"/>
        <v>3924</v>
      </c>
      <c r="H51" s="93">
        <f t="shared" si="2"/>
        <v>-743</v>
      </c>
    </row>
    <row r="52" spans="1:8" ht="15">
      <c r="A52" s="96">
        <v>58</v>
      </c>
      <c r="B52" s="95" t="s">
        <v>51</v>
      </c>
      <c r="C52" s="92">
        <v>2125</v>
      </c>
      <c r="D52" s="92">
        <v>2597</v>
      </c>
      <c r="E52" s="92">
        <v>2602</v>
      </c>
      <c r="F52" s="100">
        <f t="shared" si="0"/>
        <v>0.22447058823529412</v>
      </c>
      <c r="G52" s="93">
        <f t="shared" si="1"/>
        <v>477</v>
      </c>
      <c r="H52" s="93">
        <f t="shared" si="2"/>
        <v>5</v>
      </c>
    </row>
    <row r="53" spans="1:8" ht="15">
      <c r="A53" s="96">
        <v>59</v>
      </c>
      <c r="B53" s="95" t="s">
        <v>52</v>
      </c>
      <c r="C53" s="92">
        <v>1985</v>
      </c>
      <c r="D53" s="92">
        <v>1980</v>
      </c>
      <c r="E53" s="92">
        <v>1978</v>
      </c>
      <c r="F53" s="100">
        <f t="shared" si="0"/>
        <v>-0.003526448362720403</v>
      </c>
      <c r="G53" s="93">
        <f t="shared" si="1"/>
        <v>-7</v>
      </c>
      <c r="H53" s="93">
        <f t="shared" si="2"/>
        <v>-2</v>
      </c>
    </row>
    <row r="54" spans="1:8" ht="15">
      <c r="A54" s="96">
        <v>60</v>
      </c>
      <c r="B54" s="95" t="s">
        <v>53</v>
      </c>
      <c r="C54" s="92">
        <v>764</v>
      </c>
      <c r="D54" s="92">
        <v>846</v>
      </c>
      <c r="E54" s="92">
        <v>838</v>
      </c>
      <c r="F54" s="100">
        <f t="shared" si="0"/>
        <v>0.0968586387434555</v>
      </c>
      <c r="G54" s="93">
        <f t="shared" si="1"/>
        <v>74</v>
      </c>
      <c r="H54" s="93">
        <f t="shared" si="2"/>
        <v>-8</v>
      </c>
    </row>
    <row r="55" spans="1:8" ht="15">
      <c r="A55" s="96">
        <v>61</v>
      </c>
      <c r="B55" s="95" t="s">
        <v>54</v>
      </c>
      <c r="C55" s="92">
        <v>3342</v>
      </c>
      <c r="D55" s="92">
        <v>3209</v>
      </c>
      <c r="E55" s="92">
        <v>3228</v>
      </c>
      <c r="F55" s="100">
        <f t="shared" si="0"/>
        <v>-0.03411131059245961</v>
      </c>
      <c r="G55" s="93">
        <f t="shared" si="1"/>
        <v>-114</v>
      </c>
      <c r="H55" s="93">
        <f t="shared" si="2"/>
        <v>19</v>
      </c>
    </row>
    <row r="56" spans="1:8" ht="15">
      <c r="A56" s="96">
        <v>62</v>
      </c>
      <c r="B56" s="95" t="s">
        <v>55</v>
      </c>
      <c r="C56" s="92">
        <v>6771</v>
      </c>
      <c r="D56" s="92">
        <v>7357</v>
      </c>
      <c r="E56" s="92">
        <v>7435</v>
      </c>
      <c r="F56" s="100">
        <f t="shared" si="0"/>
        <v>0.09806527839314724</v>
      </c>
      <c r="G56" s="93">
        <f t="shared" si="1"/>
        <v>664</v>
      </c>
      <c r="H56" s="93">
        <f t="shared" si="2"/>
        <v>78</v>
      </c>
    </row>
    <row r="57" spans="1:8" ht="15">
      <c r="A57" s="96">
        <v>63</v>
      </c>
      <c r="B57" s="95" t="s">
        <v>56</v>
      </c>
      <c r="C57" s="92">
        <v>1703</v>
      </c>
      <c r="D57" s="92">
        <v>1715</v>
      </c>
      <c r="E57" s="92">
        <v>1724</v>
      </c>
      <c r="F57" s="100">
        <f t="shared" si="0"/>
        <v>0.012331180270111567</v>
      </c>
      <c r="G57" s="93">
        <f t="shared" si="1"/>
        <v>21</v>
      </c>
      <c r="H57" s="93">
        <f t="shared" si="2"/>
        <v>9</v>
      </c>
    </row>
    <row r="58" spans="1:8" ht="15">
      <c r="A58" s="96">
        <v>64</v>
      </c>
      <c r="B58" s="95" t="s">
        <v>57</v>
      </c>
      <c r="C58" s="92">
        <v>7761</v>
      </c>
      <c r="D58" s="92">
        <v>7636</v>
      </c>
      <c r="E58" s="92">
        <v>7587</v>
      </c>
      <c r="F58" s="100">
        <f t="shared" si="0"/>
        <v>-0.02241979126401237</v>
      </c>
      <c r="G58" s="93">
        <f t="shared" si="1"/>
        <v>-174</v>
      </c>
      <c r="H58" s="93">
        <f t="shared" si="2"/>
        <v>-49</v>
      </c>
    </row>
    <row r="59" spans="1:8" ht="15">
      <c r="A59" s="96">
        <v>65</v>
      </c>
      <c r="B59" s="95" t="s">
        <v>58</v>
      </c>
      <c r="C59" s="92">
        <v>4203</v>
      </c>
      <c r="D59" s="92">
        <v>4030</v>
      </c>
      <c r="E59" s="92">
        <v>4033</v>
      </c>
      <c r="F59" s="100">
        <f t="shared" si="0"/>
        <v>-0.04044729954794195</v>
      </c>
      <c r="G59" s="93">
        <f t="shared" si="1"/>
        <v>-170</v>
      </c>
      <c r="H59" s="93">
        <f t="shared" si="2"/>
        <v>3</v>
      </c>
    </row>
    <row r="60" spans="1:8" ht="15">
      <c r="A60" s="96">
        <v>66</v>
      </c>
      <c r="B60" s="95" t="s">
        <v>59</v>
      </c>
      <c r="C60" s="92">
        <v>10908</v>
      </c>
      <c r="D60" s="92">
        <v>11130</v>
      </c>
      <c r="E60" s="92">
        <v>11212</v>
      </c>
      <c r="F60" s="100">
        <f t="shared" si="0"/>
        <v>0.027869453612027868</v>
      </c>
      <c r="G60" s="93">
        <f t="shared" si="1"/>
        <v>304</v>
      </c>
      <c r="H60" s="93">
        <f t="shared" si="2"/>
        <v>82</v>
      </c>
    </row>
    <row r="61" spans="1:8" ht="15">
      <c r="A61" s="96">
        <v>68</v>
      </c>
      <c r="B61" s="95" t="s">
        <v>60</v>
      </c>
      <c r="C61" s="92">
        <v>44756</v>
      </c>
      <c r="D61" s="92">
        <v>48858</v>
      </c>
      <c r="E61" s="92">
        <v>49374</v>
      </c>
      <c r="F61" s="100">
        <f t="shared" si="0"/>
        <v>0.10318169630887479</v>
      </c>
      <c r="G61" s="93">
        <f t="shared" si="1"/>
        <v>4618</v>
      </c>
      <c r="H61" s="93">
        <f t="shared" si="2"/>
        <v>516</v>
      </c>
    </row>
    <row r="62" spans="1:8" ht="15">
      <c r="A62" s="96">
        <v>69</v>
      </c>
      <c r="B62" s="95" t="s">
        <v>61</v>
      </c>
      <c r="C62" s="92">
        <v>44806</v>
      </c>
      <c r="D62" s="92">
        <v>46087</v>
      </c>
      <c r="E62" s="92">
        <v>46291</v>
      </c>
      <c r="F62" s="100">
        <f t="shared" si="0"/>
        <v>0.033142882649645135</v>
      </c>
      <c r="G62" s="93">
        <f t="shared" si="1"/>
        <v>1485</v>
      </c>
      <c r="H62" s="93">
        <f t="shared" si="2"/>
        <v>204</v>
      </c>
    </row>
    <row r="63" spans="1:8" ht="15">
      <c r="A63" s="96">
        <v>70</v>
      </c>
      <c r="B63" s="95" t="s">
        <v>62</v>
      </c>
      <c r="C63" s="92">
        <v>21873</v>
      </c>
      <c r="D63" s="92">
        <v>21292</v>
      </c>
      <c r="E63" s="92">
        <v>21251</v>
      </c>
      <c r="F63" s="100">
        <f t="shared" si="0"/>
        <v>-0.028436885658117313</v>
      </c>
      <c r="G63" s="93">
        <f t="shared" si="1"/>
        <v>-622</v>
      </c>
      <c r="H63" s="93">
        <f t="shared" si="2"/>
        <v>-41</v>
      </c>
    </row>
    <row r="64" spans="1:8" ht="15">
      <c r="A64" s="96">
        <v>71</v>
      </c>
      <c r="B64" s="95" t="s">
        <v>63</v>
      </c>
      <c r="C64" s="92">
        <v>21140</v>
      </c>
      <c r="D64" s="92">
        <v>22307</v>
      </c>
      <c r="E64" s="92">
        <v>22518</v>
      </c>
      <c r="F64" s="100">
        <f t="shared" si="0"/>
        <v>0.0651844843897824</v>
      </c>
      <c r="G64" s="93">
        <f t="shared" si="1"/>
        <v>1378</v>
      </c>
      <c r="H64" s="93">
        <f t="shared" si="2"/>
        <v>211</v>
      </c>
    </row>
    <row r="65" spans="1:8" ht="15">
      <c r="A65" s="96">
        <v>72</v>
      </c>
      <c r="B65" s="95" t="s">
        <v>64</v>
      </c>
      <c r="C65" s="92">
        <v>830</v>
      </c>
      <c r="D65" s="92">
        <v>952</v>
      </c>
      <c r="E65" s="92">
        <v>939</v>
      </c>
      <c r="F65" s="100">
        <f t="shared" si="0"/>
        <v>0.13132530120481928</v>
      </c>
      <c r="G65" s="93">
        <f t="shared" si="1"/>
        <v>109</v>
      </c>
      <c r="H65" s="93">
        <f t="shared" si="2"/>
        <v>-13</v>
      </c>
    </row>
    <row r="66" spans="1:8" ht="15">
      <c r="A66" s="96">
        <v>73</v>
      </c>
      <c r="B66" s="95" t="s">
        <v>65</v>
      </c>
      <c r="C66" s="92">
        <v>7154</v>
      </c>
      <c r="D66" s="92">
        <v>7165</v>
      </c>
      <c r="E66" s="92">
        <v>7184</v>
      </c>
      <c r="F66" s="100">
        <f t="shared" si="0"/>
        <v>0.004193458205199888</v>
      </c>
      <c r="G66" s="93">
        <f t="shared" si="1"/>
        <v>30</v>
      </c>
      <c r="H66" s="93">
        <f t="shared" si="2"/>
        <v>19</v>
      </c>
    </row>
    <row r="67" spans="1:8" ht="15">
      <c r="A67" s="96">
        <v>74</v>
      </c>
      <c r="B67" s="95" t="s">
        <v>66</v>
      </c>
      <c r="C67" s="92">
        <v>6966</v>
      </c>
      <c r="D67" s="92">
        <v>7387</v>
      </c>
      <c r="E67" s="92">
        <v>7545</v>
      </c>
      <c r="F67" s="100">
        <f aca="true" t="shared" si="3" ref="F67:F90">(E67-C67)/C67</f>
        <v>0.08311800172265288</v>
      </c>
      <c r="G67" s="93">
        <f aca="true" t="shared" si="4" ref="G67:G90">E67-C67</f>
        <v>579</v>
      </c>
      <c r="H67" s="93">
        <f aca="true" t="shared" si="5" ref="H67:H90">E67-D67</f>
        <v>158</v>
      </c>
    </row>
    <row r="68" spans="1:8" ht="15">
      <c r="A68" s="96">
        <v>75</v>
      </c>
      <c r="B68" s="95" t="s">
        <v>67</v>
      </c>
      <c r="C68" s="92">
        <v>2038</v>
      </c>
      <c r="D68" s="92">
        <v>2167</v>
      </c>
      <c r="E68" s="92">
        <v>2159</v>
      </c>
      <c r="F68" s="100">
        <f t="shared" si="3"/>
        <v>0.05937193326790972</v>
      </c>
      <c r="G68" s="93">
        <f t="shared" si="4"/>
        <v>121</v>
      </c>
      <c r="H68" s="93">
        <f t="shared" si="5"/>
        <v>-8</v>
      </c>
    </row>
    <row r="69" spans="1:8" ht="15">
      <c r="A69" s="96">
        <v>77</v>
      </c>
      <c r="B69" s="95" t="s">
        <v>68</v>
      </c>
      <c r="C69" s="92">
        <v>5822</v>
      </c>
      <c r="D69" s="92">
        <v>5635</v>
      </c>
      <c r="E69" s="92">
        <v>5692</v>
      </c>
      <c r="F69" s="100">
        <f t="shared" si="3"/>
        <v>-0.022329096530401923</v>
      </c>
      <c r="G69" s="93">
        <f t="shared" si="4"/>
        <v>-130</v>
      </c>
      <c r="H69" s="93">
        <f t="shared" si="5"/>
        <v>57</v>
      </c>
    </row>
    <row r="70" spans="1:8" ht="15">
      <c r="A70" s="96">
        <v>78</v>
      </c>
      <c r="B70" s="95" t="s">
        <v>69</v>
      </c>
      <c r="C70" s="92">
        <v>1151</v>
      </c>
      <c r="D70" s="92">
        <v>1443</v>
      </c>
      <c r="E70" s="92">
        <v>1454</v>
      </c>
      <c r="F70" s="100">
        <f t="shared" si="3"/>
        <v>0.263249348392702</v>
      </c>
      <c r="G70" s="93">
        <f t="shared" si="4"/>
        <v>303</v>
      </c>
      <c r="H70" s="93">
        <f t="shared" si="5"/>
        <v>11</v>
      </c>
    </row>
    <row r="71" spans="1:8" ht="15">
      <c r="A71" s="96">
        <v>79</v>
      </c>
      <c r="B71" s="95" t="s">
        <v>70</v>
      </c>
      <c r="C71" s="92">
        <v>8071</v>
      </c>
      <c r="D71" s="92">
        <v>8208</v>
      </c>
      <c r="E71" s="92">
        <v>8273</v>
      </c>
      <c r="F71" s="100">
        <f t="shared" si="3"/>
        <v>0.025027877586420517</v>
      </c>
      <c r="G71" s="93">
        <f t="shared" si="4"/>
        <v>202</v>
      </c>
      <c r="H71" s="93">
        <f t="shared" si="5"/>
        <v>65</v>
      </c>
    </row>
    <row r="72" spans="1:8" ht="15">
      <c r="A72" s="96">
        <v>80</v>
      </c>
      <c r="B72" s="95" t="s">
        <v>71</v>
      </c>
      <c r="C72" s="92">
        <v>19868</v>
      </c>
      <c r="D72" s="92">
        <v>20135</v>
      </c>
      <c r="E72" s="92">
        <v>20339</v>
      </c>
      <c r="F72" s="100">
        <f t="shared" si="3"/>
        <v>0.023706462653513186</v>
      </c>
      <c r="G72" s="93">
        <f t="shared" si="4"/>
        <v>471</v>
      </c>
      <c r="H72" s="93">
        <f t="shared" si="5"/>
        <v>204</v>
      </c>
    </row>
    <row r="73" spans="1:8" ht="15">
      <c r="A73" s="96">
        <v>81</v>
      </c>
      <c r="B73" s="95" t="s">
        <v>72</v>
      </c>
      <c r="C73" s="92">
        <v>54862</v>
      </c>
      <c r="D73" s="92">
        <v>54584</v>
      </c>
      <c r="E73" s="92">
        <v>54539</v>
      </c>
      <c r="F73" s="100">
        <f t="shared" si="3"/>
        <v>-0.00588749954431118</v>
      </c>
      <c r="G73" s="93">
        <f t="shared" si="4"/>
        <v>-323</v>
      </c>
      <c r="H73" s="93">
        <f t="shared" si="5"/>
        <v>-45</v>
      </c>
    </row>
    <row r="74" spans="1:8" ht="15">
      <c r="A74" s="96">
        <v>82</v>
      </c>
      <c r="B74" s="95" t="s">
        <v>73</v>
      </c>
      <c r="C74" s="92">
        <v>51658</v>
      </c>
      <c r="D74" s="92">
        <v>51247</v>
      </c>
      <c r="E74" s="92">
        <v>51211</v>
      </c>
      <c r="F74" s="100">
        <f t="shared" si="3"/>
        <v>-0.008653064384993612</v>
      </c>
      <c r="G74" s="93">
        <f t="shared" si="4"/>
        <v>-447</v>
      </c>
      <c r="H74" s="93">
        <f t="shared" si="5"/>
        <v>-36</v>
      </c>
    </row>
    <row r="75" spans="1:8" ht="15">
      <c r="A75" s="96">
        <v>84</v>
      </c>
      <c r="B75" s="95" t="s">
        <v>74</v>
      </c>
      <c r="C75" s="92">
        <v>973</v>
      </c>
      <c r="D75" s="92">
        <v>2045</v>
      </c>
      <c r="E75" s="92">
        <v>2466</v>
      </c>
      <c r="F75" s="100">
        <f t="shared" si="3"/>
        <v>1.5344295991778005</v>
      </c>
      <c r="G75" s="93">
        <f t="shared" si="4"/>
        <v>1493</v>
      </c>
      <c r="H75" s="93">
        <f t="shared" si="5"/>
        <v>421</v>
      </c>
    </row>
    <row r="76" spans="1:8" ht="15">
      <c r="A76" s="96">
        <v>85</v>
      </c>
      <c r="B76" s="95" t="s">
        <v>75</v>
      </c>
      <c r="C76" s="92">
        <v>27941</v>
      </c>
      <c r="D76" s="92">
        <v>32642</v>
      </c>
      <c r="E76" s="92">
        <v>32104</v>
      </c>
      <c r="F76" s="100">
        <f t="shared" si="3"/>
        <v>0.14899251995275758</v>
      </c>
      <c r="G76" s="93">
        <f t="shared" si="4"/>
        <v>4163</v>
      </c>
      <c r="H76" s="93">
        <f t="shared" si="5"/>
        <v>-538</v>
      </c>
    </row>
    <row r="77" spans="1:8" ht="15">
      <c r="A77" s="96">
        <v>86</v>
      </c>
      <c r="B77" s="95" t="s">
        <v>76</v>
      </c>
      <c r="C77" s="92">
        <v>21280</v>
      </c>
      <c r="D77" s="92">
        <v>22674</v>
      </c>
      <c r="E77" s="92">
        <v>22707</v>
      </c>
      <c r="F77" s="100">
        <f t="shared" si="3"/>
        <v>0.06705827067669173</v>
      </c>
      <c r="G77" s="93">
        <f t="shared" si="4"/>
        <v>1427</v>
      </c>
      <c r="H77" s="93">
        <f t="shared" si="5"/>
        <v>33</v>
      </c>
    </row>
    <row r="78" spans="1:8" ht="15">
      <c r="A78" s="96">
        <v>87</v>
      </c>
      <c r="B78" s="95" t="s">
        <v>77</v>
      </c>
      <c r="C78" s="92">
        <v>1596</v>
      </c>
      <c r="D78" s="92">
        <v>1551</v>
      </c>
      <c r="E78" s="92">
        <v>1549</v>
      </c>
      <c r="F78" s="100">
        <f t="shared" si="3"/>
        <v>-0.02944862155388471</v>
      </c>
      <c r="G78" s="93">
        <f t="shared" si="4"/>
        <v>-47</v>
      </c>
      <c r="H78" s="93">
        <f t="shared" si="5"/>
        <v>-2</v>
      </c>
    </row>
    <row r="79" spans="1:8" ht="15">
      <c r="A79" s="96">
        <v>88</v>
      </c>
      <c r="B79" s="95" t="s">
        <v>78</v>
      </c>
      <c r="C79" s="92">
        <v>4201</v>
      </c>
      <c r="D79" s="92">
        <v>4340</v>
      </c>
      <c r="E79" s="92">
        <v>4394</v>
      </c>
      <c r="F79" s="100">
        <f t="shared" si="3"/>
        <v>0.04594144251368722</v>
      </c>
      <c r="G79" s="93">
        <f t="shared" si="4"/>
        <v>193</v>
      </c>
      <c r="H79" s="93">
        <f t="shared" si="5"/>
        <v>54</v>
      </c>
    </row>
    <row r="80" spans="1:8" ht="15">
      <c r="A80" s="96">
        <v>90</v>
      </c>
      <c r="B80" s="95" t="s">
        <v>79</v>
      </c>
      <c r="C80" s="92">
        <v>1442</v>
      </c>
      <c r="D80" s="92">
        <v>1466</v>
      </c>
      <c r="E80" s="92">
        <v>1466</v>
      </c>
      <c r="F80" s="100">
        <f t="shared" si="3"/>
        <v>0.016643550624133148</v>
      </c>
      <c r="G80" s="93">
        <f t="shared" si="4"/>
        <v>24</v>
      </c>
      <c r="H80" s="93">
        <f t="shared" si="5"/>
        <v>0</v>
      </c>
    </row>
    <row r="81" spans="1:8" ht="15">
      <c r="A81" s="96">
        <v>91</v>
      </c>
      <c r="B81" s="95" t="s">
        <v>80</v>
      </c>
      <c r="C81" s="92">
        <v>347</v>
      </c>
      <c r="D81" s="92">
        <v>380</v>
      </c>
      <c r="E81" s="92">
        <v>396</v>
      </c>
      <c r="F81" s="100">
        <f t="shared" si="3"/>
        <v>0.14121037463976946</v>
      </c>
      <c r="G81" s="93">
        <f t="shared" si="4"/>
        <v>49</v>
      </c>
      <c r="H81" s="93">
        <f t="shared" si="5"/>
        <v>16</v>
      </c>
    </row>
    <row r="82" spans="1:8" ht="15">
      <c r="A82" s="96">
        <v>92</v>
      </c>
      <c r="B82" s="95" t="s">
        <v>81</v>
      </c>
      <c r="C82" s="92">
        <v>4162</v>
      </c>
      <c r="D82" s="92">
        <v>3900</v>
      </c>
      <c r="E82" s="92">
        <v>3883</v>
      </c>
      <c r="F82" s="100">
        <f t="shared" si="3"/>
        <v>-0.06703507928880346</v>
      </c>
      <c r="G82" s="93">
        <f t="shared" si="4"/>
        <v>-279</v>
      </c>
      <c r="H82" s="93">
        <f t="shared" si="5"/>
        <v>-17</v>
      </c>
    </row>
    <row r="83" spans="1:8" ht="15">
      <c r="A83" s="96">
        <v>93</v>
      </c>
      <c r="B83" s="95" t="s">
        <v>82</v>
      </c>
      <c r="C83" s="92">
        <v>7123</v>
      </c>
      <c r="D83" s="92">
        <v>7401</v>
      </c>
      <c r="E83" s="92">
        <v>7498</v>
      </c>
      <c r="F83" s="100">
        <f t="shared" si="3"/>
        <v>0.05264635687210445</v>
      </c>
      <c r="G83" s="93">
        <f t="shared" si="4"/>
        <v>375</v>
      </c>
      <c r="H83" s="93">
        <f t="shared" si="5"/>
        <v>97</v>
      </c>
    </row>
    <row r="84" spans="1:8" ht="15">
      <c r="A84" s="96">
        <v>94</v>
      </c>
      <c r="B84" s="95" t="s">
        <v>83</v>
      </c>
      <c r="C84" s="92">
        <v>10180</v>
      </c>
      <c r="D84" s="92">
        <v>10302</v>
      </c>
      <c r="E84" s="92">
        <v>10246</v>
      </c>
      <c r="F84" s="100">
        <f t="shared" si="3"/>
        <v>0.006483300589390962</v>
      </c>
      <c r="G84" s="93">
        <f t="shared" si="4"/>
        <v>66</v>
      </c>
      <c r="H84" s="93">
        <f t="shared" si="5"/>
        <v>-56</v>
      </c>
    </row>
    <row r="85" spans="1:8" ht="15">
      <c r="A85" s="96">
        <v>95</v>
      </c>
      <c r="B85" s="95" t="s">
        <v>84</v>
      </c>
      <c r="C85" s="92">
        <v>11722</v>
      </c>
      <c r="D85" s="92">
        <v>11662</v>
      </c>
      <c r="E85" s="92">
        <v>11662</v>
      </c>
      <c r="F85" s="100">
        <f t="shared" si="3"/>
        <v>-0.0051185804470226925</v>
      </c>
      <c r="G85" s="93">
        <f t="shared" si="4"/>
        <v>-60</v>
      </c>
      <c r="H85" s="93">
        <f t="shared" si="5"/>
        <v>0</v>
      </c>
    </row>
    <row r="86" spans="1:8" ht="15">
      <c r="A86" s="96">
        <v>96</v>
      </c>
      <c r="B86" s="95" t="s">
        <v>85</v>
      </c>
      <c r="C86" s="92">
        <v>28965</v>
      </c>
      <c r="D86" s="92">
        <v>28846</v>
      </c>
      <c r="E86" s="92">
        <v>29063</v>
      </c>
      <c r="F86" s="100">
        <f t="shared" si="3"/>
        <v>0.0033833937510788885</v>
      </c>
      <c r="G86" s="93">
        <f t="shared" si="4"/>
        <v>98</v>
      </c>
      <c r="H86" s="93">
        <f t="shared" si="5"/>
        <v>217</v>
      </c>
    </row>
    <row r="87" spans="1:8" ht="15">
      <c r="A87" s="96">
        <v>97</v>
      </c>
      <c r="B87" s="95" t="s">
        <v>86</v>
      </c>
      <c r="C87" s="92">
        <v>31494</v>
      </c>
      <c r="D87" s="92">
        <v>23912</v>
      </c>
      <c r="E87" s="92">
        <v>23452</v>
      </c>
      <c r="F87" s="100">
        <f t="shared" si="3"/>
        <v>-0.2553502254397663</v>
      </c>
      <c r="G87" s="93">
        <f t="shared" si="4"/>
        <v>-8042</v>
      </c>
      <c r="H87" s="93">
        <f t="shared" si="5"/>
        <v>-460</v>
      </c>
    </row>
    <row r="88" spans="1:8" ht="15">
      <c r="A88" s="96">
        <v>98</v>
      </c>
      <c r="B88" s="95" t="s">
        <v>87</v>
      </c>
      <c r="C88" s="92">
        <v>538</v>
      </c>
      <c r="D88" s="92">
        <v>496</v>
      </c>
      <c r="E88" s="92">
        <v>496</v>
      </c>
      <c r="F88" s="100">
        <f t="shared" si="3"/>
        <v>-0.07806691449814127</v>
      </c>
      <c r="G88" s="93">
        <f t="shared" si="4"/>
        <v>-42</v>
      </c>
      <c r="H88" s="93">
        <f t="shared" si="5"/>
        <v>0</v>
      </c>
    </row>
    <row r="89" spans="1:8" ht="15">
      <c r="A89" s="96">
        <v>99</v>
      </c>
      <c r="B89" s="95" t="s">
        <v>88</v>
      </c>
      <c r="C89" s="92">
        <v>491</v>
      </c>
      <c r="D89" s="92">
        <v>481</v>
      </c>
      <c r="E89" s="92">
        <v>480</v>
      </c>
      <c r="F89" s="100">
        <f t="shared" si="3"/>
        <v>-0.02240325865580448</v>
      </c>
      <c r="G89" s="93">
        <f t="shared" si="4"/>
        <v>-11</v>
      </c>
      <c r="H89" s="93">
        <f t="shared" si="5"/>
        <v>-1</v>
      </c>
    </row>
    <row r="90" spans="1:8" s="127" customFormat="1" ht="14.5" customHeight="1">
      <c r="A90" s="178" t="s">
        <v>89</v>
      </c>
      <c r="B90" s="178"/>
      <c r="C90" s="129">
        <v>1716474</v>
      </c>
      <c r="D90" s="129">
        <v>1742507</v>
      </c>
      <c r="E90" s="129">
        <v>1747079</v>
      </c>
      <c r="F90" s="124">
        <f t="shared" si="3"/>
        <v>0.017830156471930248</v>
      </c>
      <c r="G90" s="130">
        <f t="shared" si="4"/>
        <v>30605</v>
      </c>
      <c r="H90" s="130">
        <f t="shared" si="5"/>
        <v>4572</v>
      </c>
    </row>
    <row r="91" spans="1:2" ht="15">
      <c r="A91" s="10"/>
      <c r="B91" s="10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83"/>
  <sheetViews>
    <sheetView zoomScale="80" zoomScaleNormal="80" zoomScalePageLayoutView="80" workbookViewId="0" topLeftCell="A1">
      <selection activeCell="X11" sqref="X11"/>
    </sheetView>
  </sheetViews>
  <sheetFormatPr defaultColWidth="8.8515625" defaultRowHeight="15"/>
  <cols>
    <col min="2" max="2" width="19.140625" style="0" customWidth="1"/>
    <col min="3" max="3" width="13.140625" style="168" customWidth="1"/>
    <col min="4" max="4" width="13.140625" style="167" customWidth="1"/>
    <col min="5" max="5" width="13.140625" style="169" customWidth="1"/>
    <col min="6" max="6" width="34.8515625" style="0" customWidth="1"/>
    <col min="7" max="7" width="34.421875" style="0" customWidth="1"/>
    <col min="8" max="8" width="31.00390625" style="0" customWidth="1"/>
  </cols>
  <sheetData>
    <row r="1" spans="1:8" ht="43.5" customHeight="1">
      <c r="A1" s="102" t="s">
        <v>91</v>
      </c>
      <c r="B1" s="102" t="s">
        <v>174</v>
      </c>
      <c r="C1" s="102">
        <v>42156</v>
      </c>
      <c r="D1" s="102">
        <v>42491</v>
      </c>
      <c r="E1" s="102">
        <v>42522</v>
      </c>
      <c r="F1" s="102" t="s">
        <v>326</v>
      </c>
      <c r="G1" s="102" t="s">
        <v>327</v>
      </c>
      <c r="H1" s="2" t="s">
        <v>328</v>
      </c>
    </row>
    <row r="2" spans="1:8" ht="15">
      <c r="A2" s="85">
        <v>1</v>
      </c>
      <c r="B2" s="99" t="s">
        <v>92</v>
      </c>
      <c r="C2" s="31">
        <v>240879</v>
      </c>
      <c r="D2" s="31">
        <v>246754</v>
      </c>
      <c r="E2" s="31">
        <v>245424</v>
      </c>
      <c r="F2" s="100">
        <f>(E2-C2)/C2</f>
        <v>0.01886839450512498</v>
      </c>
      <c r="G2" s="31">
        <f>E2-C2</f>
        <v>4545</v>
      </c>
      <c r="H2" s="31">
        <f>E2-D2</f>
        <v>-1330</v>
      </c>
    </row>
    <row r="3" spans="1:8" ht="15">
      <c r="A3" s="85">
        <v>2</v>
      </c>
      <c r="B3" s="99" t="s">
        <v>93</v>
      </c>
      <c r="C3" s="31">
        <v>40095</v>
      </c>
      <c r="D3" s="31">
        <v>42188</v>
      </c>
      <c r="E3" s="31">
        <v>42376</v>
      </c>
      <c r="F3" s="100">
        <f aca="true" t="shared" si="0" ref="F3:F66">(E3-C3)/C3</f>
        <v>0.056889886519516146</v>
      </c>
      <c r="G3" s="31">
        <f aca="true" t="shared" si="1" ref="G3:G66">E3-C3</f>
        <v>2281</v>
      </c>
      <c r="H3" s="31">
        <f aca="true" t="shared" si="2" ref="H3:H66">E3-D3</f>
        <v>188</v>
      </c>
    </row>
    <row r="4" spans="1:8" ht="15">
      <c r="A4" s="85">
        <v>3</v>
      </c>
      <c r="B4" s="99" t="s">
        <v>94</v>
      </c>
      <c r="C4" s="31">
        <v>80555</v>
      </c>
      <c r="D4" s="31">
        <v>81924</v>
      </c>
      <c r="E4" s="31">
        <v>83444</v>
      </c>
      <c r="F4" s="100">
        <f t="shared" si="0"/>
        <v>0.03586369561169388</v>
      </c>
      <c r="G4" s="31">
        <f t="shared" si="1"/>
        <v>2889</v>
      </c>
      <c r="H4" s="31">
        <f t="shared" si="2"/>
        <v>1520</v>
      </c>
    </row>
    <row r="5" spans="1:8" ht="15">
      <c r="A5" s="85">
        <v>4</v>
      </c>
      <c r="B5" s="99" t="s">
        <v>95</v>
      </c>
      <c r="C5" s="31">
        <v>20520</v>
      </c>
      <c r="D5" s="31">
        <v>21125</v>
      </c>
      <c r="E5" s="31">
        <v>21964</v>
      </c>
      <c r="F5" s="100">
        <f t="shared" si="0"/>
        <v>0.07037037037037037</v>
      </c>
      <c r="G5" s="31">
        <f t="shared" si="1"/>
        <v>1444</v>
      </c>
      <c r="H5" s="31">
        <f t="shared" si="2"/>
        <v>839</v>
      </c>
    </row>
    <row r="6" spans="1:8" ht="15">
      <c r="A6" s="85">
        <v>5</v>
      </c>
      <c r="B6" s="99" t="s">
        <v>96</v>
      </c>
      <c r="C6" s="31">
        <v>34861</v>
      </c>
      <c r="D6" s="31">
        <v>33852</v>
      </c>
      <c r="E6" s="31">
        <v>35009</v>
      </c>
      <c r="F6" s="100">
        <f t="shared" si="0"/>
        <v>0.004245431857950145</v>
      </c>
      <c r="G6" s="31">
        <f t="shared" si="1"/>
        <v>148</v>
      </c>
      <c r="H6" s="31">
        <f t="shared" si="2"/>
        <v>1157</v>
      </c>
    </row>
    <row r="7" spans="1:8" ht="15">
      <c r="A7" s="85">
        <v>6</v>
      </c>
      <c r="B7" s="99" t="s">
        <v>97</v>
      </c>
      <c r="C7" s="31">
        <v>899781</v>
      </c>
      <c r="D7" s="31">
        <v>892889</v>
      </c>
      <c r="E7" s="31">
        <v>892943</v>
      </c>
      <c r="F7" s="100">
        <f t="shared" si="0"/>
        <v>-0.00759962702035273</v>
      </c>
      <c r="G7" s="31">
        <f t="shared" si="1"/>
        <v>-6838</v>
      </c>
      <c r="H7" s="31">
        <f t="shared" si="2"/>
        <v>54</v>
      </c>
    </row>
    <row r="8" spans="1:8" ht="15">
      <c r="A8" s="85">
        <v>7</v>
      </c>
      <c r="B8" s="99" t="s">
        <v>98</v>
      </c>
      <c r="C8" s="31">
        <v>450580</v>
      </c>
      <c r="D8" s="31">
        <v>425598</v>
      </c>
      <c r="E8" s="31">
        <v>422079</v>
      </c>
      <c r="F8" s="100">
        <f t="shared" si="0"/>
        <v>-0.0632540281415065</v>
      </c>
      <c r="G8" s="31">
        <f t="shared" si="1"/>
        <v>-28501</v>
      </c>
      <c r="H8" s="31">
        <f t="shared" si="2"/>
        <v>-3519</v>
      </c>
    </row>
    <row r="9" spans="1:8" ht="15">
      <c r="A9" s="85">
        <v>8</v>
      </c>
      <c r="B9" s="99" t="s">
        <v>99</v>
      </c>
      <c r="C9" s="31">
        <v>21350</v>
      </c>
      <c r="D9" s="31">
        <v>22268</v>
      </c>
      <c r="E9" s="31">
        <v>22179</v>
      </c>
      <c r="F9" s="100">
        <f t="shared" si="0"/>
        <v>0.03882903981264637</v>
      </c>
      <c r="G9" s="31">
        <f t="shared" si="1"/>
        <v>829</v>
      </c>
      <c r="H9" s="31">
        <f t="shared" si="2"/>
        <v>-89</v>
      </c>
    </row>
    <row r="10" spans="1:8" ht="15">
      <c r="A10" s="85">
        <v>9</v>
      </c>
      <c r="B10" s="99" t="s">
        <v>100</v>
      </c>
      <c r="C10" s="31">
        <v>137291</v>
      </c>
      <c r="D10" s="31">
        <v>139677</v>
      </c>
      <c r="E10" s="31">
        <v>141209</v>
      </c>
      <c r="F10" s="100">
        <f t="shared" si="0"/>
        <v>0.028537923097653888</v>
      </c>
      <c r="G10" s="31">
        <f t="shared" si="1"/>
        <v>3918</v>
      </c>
      <c r="H10" s="31">
        <f t="shared" si="2"/>
        <v>1532</v>
      </c>
    </row>
    <row r="11" spans="1:8" ht="15">
      <c r="A11" s="85">
        <v>10</v>
      </c>
      <c r="B11" s="99" t="s">
        <v>101</v>
      </c>
      <c r="C11" s="31">
        <v>149740</v>
      </c>
      <c r="D11" s="31">
        <v>147980</v>
      </c>
      <c r="E11" s="31">
        <v>150077</v>
      </c>
      <c r="F11" s="100">
        <f t="shared" si="0"/>
        <v>0.0022505676505943637</v>
      </c>
      <c r="G11" s="31">
        <f t="shared" si="1"/>
        <v>337</v>
      </c>
      <c r="H11" s="31">
        <f t="shared" si="2"/>
        <v>2097</v>
      </c>
    </row>
    <row r="12" spans="1:8" ht="15">
      <c r="A12" s="85">
        <v>11</v>
      </c>
      <c r="B12" s="99" t="s">
        <v>102</v>
      </c>
      <c r="C12" s="31">
        <v>29923</v>
      </c>
      <c r="D12" s="31">
        <v>30127</v>
      </c>
      <c r="E12" s="31">
        <v>30885</v>
      </c>
      <c r="F12" s="100">
        <f t="shared" si="0"/>
        <v>0.03214918290278381</v>
      </c>
      <c r="G12" s="31">
        <f t="shared" si="1"/>
        <v>962</v>
      </c>
      <c r="H12" s="31">
        <f t="shared" si="2"/>
        <v>758</v>
      </c>
    </row>
    <row r="13" spans="1:8" ht="15">
      <c r="A13" s="85">
        <v>12</v>
      </c>
      <c r="B13" s="99" t="s">
        <v>103</v>
      </c>
      <c r="C13" s="31">
        <v>20174</v>
      </c>
      <c r="D13" s="31">
        <v>23020</v>
      </c>
      <c r="E13" s="31">
        <v>22200</v>
      </c>
      <c r="F13" s="100">
        <f t="shared" si="0"/>
        <v>0.10042629126598593</v>
      </c>
      <c r="G13" s="31">
        <f t="shared" si="1"/>
        <v>2026</v>
      </c>
      <c r="H13" s="31">
        <f t="shared" si="2"/>
        <v>-820</v>
      </c>
    </row>
    <row r="14" spans="1:8" ht="15">
      <c r="A14" s="85">
        <v>13</v>
      </c>
      <c r="B14" s="99" t="s">
        <v>104</v>
      </c>
      <c r="C14" s="31">
        <v>19923</v>
      </c>
      <c r="D14" s="31">
        <v>19620</v>
      </c>
      <c r="E14" s="31">
        <v>20238</v>
      </c>
      <c r="F14" s="100">
        <f t="shared" si="0"/>
        <v>0.015810871856648097</v>
      </c>
      <c r="G14" s="31">
        <f t="shared" si="1"/>
        <v>315</v>
      </c>
      <c r="H14" s="31">
        <f t="shared" si="2"/>
        <v>618</v>
      </c>
    </row>
    <row r="15" spans="1:8" ht="15">
      <c r="A15" s="85">
        <v>14</v>
      </c>
      <c r="B15" s="99" t="s">
        <v>105</v>
      </c>
      <c r="C15" s="31">
        <v>46361</v>
      </c>
      <c r="D15" s="31">
        <v>45198</v>
      </c>
      <c r="E15" s="31">
        <v>46427</v>
      </c>
      <c r="F15" s="100">
        <f t="shared" si="0"/>
        <v>0.0014236103621578483</v>
      </c>
      <c r="G15" s="31">
        <f t="shared" si="1"/>
        <v>66</v>
      </c>
      <c r="H15" s="31">
        <f t="shared" si="2"/>
        <v>1229</v>
      </c>
    </row>
    <row r="16" spans="1:8" ht="15">
      <c r="A16" s="85">
        <v>15</v>
      </c>
      <c r="B16" s="99" t="s">
        <v>106</v>
      </c>
      <c r="C16" s="31">
        <v>35067</v>
      </c>
      <c r="D16" s="31">
        <v>34692</v>
      </c>
      <c r="E16" s="31">
        <v>35462</v>
      </c>
      <c r="F16" s="100">
        <f t="shared" si="0"/>
        <v>0.011264151481449797</v>
      </c>
      <c r="G16" s="31">
        <f t="shared" si="1"/>
        <v>395</v>
      </c>
      <c r="H16" s="31">
        <f t="shared" si="2"/>
        <v>770</v>
      </c>
    </row>
    <row r="17" spans="1:8" ht="15">
      <c r="A17" s="85">
        <v>16</v>
      </c>
      <c r="B17" s="99" t="s">
        <v>107</v>
      </c>
      <c r="C17" s="31">
        <v>502616</v>
      </c>
      <c r="D17" s="31">
        <v>499512</v>
      </c>
      <c r="E17" s="31">
        <v>501361</v>
      </c>
      <c r="F17" s="100">
        <f t="shared" si="0"/>
        <v>-0.0024969360306874434</v>
      </c>
      <c r="G17" s="31">
        <f t="shared" si="1"/>
        <v>-1255</v>
      </c>
      <c r="H17" s="31">
        <f t="shared" si="2"/>
        <v>1849</v>
      </c>
    </row>
    <row r="18" spans="1:8" ht="15">
      <c r="A18" s="85">
        <v>17</v>
      </c>
      <c r="B18" s="99" t="s">
        <v>108</v>
      </c>
      <c r="C18" s="31">
        <v>66847</v>
      </c>
      <c r="D18" s="31">
        <v>67844</v>
      </c>
      <c r="E18" s="31">
        <v>70026</v>
      </c>
      <c r="F18" s="100">
        <f t="shared" si="0"/>
        <v>0.047556360046075365</v>
      </c>
      <c r="G18" s="31">
        <f t="shared" si="1"/>
        <v>3179</v>
      </c>
      <c r="H18" s="31">
        <f t="shared" si="2"/>
        <v>2182</v>
      </c>
    </row>
    <row r="19" spans="1:8" ht="15">
      <c r="A19" s="85">
        <v>18</v>
      </c>
      <c r="B19" s="99" t="s">
        <v>109</v>
      </c>
      <c r="C19" s="31">
        <v>18364</v>
      </c>
      <c r="D19" s="31">
        <v>19929</v>
      </c>
      <c r="E19" s="31">
        <v>20017</v>
      </c>
      <c r="F19" s="100">
        <f t="shared" si="0"/>
        <v>0.09001306904813766</v>
      </c>
      <c r="G19" s="31">
        <f t="shared" si="1"/>
        <v>1653</v>
      </c>
      <c r="H19" s="31">
        <f t="shared" si="2"/>
        <v>88</v>
      </c>
    </row>
    <row r="20" spans="1:8" ht="15">
      <c r="A20" s="85">
        <v>19</v>
      </c>
      <c r="B20" s="99" t="s">
        <v>110</v>
      </c>
      <c r="C20" s="31">
        <v>50342</v>
      </c>
      <c r="D20" s="31">
        <v>52403</v>
      </c>
      <c r="E20" s="31">
        <v>53576</v>
      </c>
      <c r="F20" s="100">
        <f t="shared" si="0"/>
        <v>0.06424059433475031</v>
      </c>
      <c r="G20" s="31">
        <f t="shared" si="1"/>
        <v>3234</v>
      </c>
      <c r="H20" s="31">
        <f t="shared" si="2"/>
        <v>1173</v>
      </c>
    </row>
    <row r="21" spans="1:8" ht="15">
      <c r="A21" s="85">
        <v>20</v>
      </c>
      <c r="B21" s="99" t="s">
        <v>111</v>
      </c>
      <c r="C21" s="31">
        <v>163968</v>
      </c>
      <c r="D21" s="31">
        <v>162504</v>
      </c>
      <c r="E21" s="31">
        <v>164522</v>
      </c>
      <c r="F21" s="100">
        <f t="shared" si="0"/>
        <v>0.0033787080405932863</v>
      </c>
      <c r="G21" s="31">
        <f t="shared" si="1"/>
        <v>554</v>
      </c>
      <c r="H21" s="31">
        <f t="shared" si="2"/>
        <v>2018</v>
      </c>
    </row>
    <row r="22" spans="1:8" ht="15">
      <c r="A22" s="85">
        <v>21</v>
      </c>
      <c r="B22" s="99" t="s">
        <v>112</v>
      </c>
      <c r="C22" s="31">
        <v>114056</v>
      </c>
      <c r="D22" s="31">
        <v>109085</v>
      </c>
      <c r="E22" s="31">
        <v>108693</v>
      </c>
      <c r="F22" s="100">
        <f t="shared" si="0"/>
        <v>-0.04702076173107947</v>
      </c>
      <c r="G22" s="31">
        <f t="shared" si="1"/>
        <v>-5363</v>
      </c>
      <c r="H22" s="31">
        <f t="shared" si="2"/>
        <v>-392</v>
      </c>
    </row>
    <row r="23" spans="1:8" ht="15">
      <c r="A23" s="85">
        <v>22</v>
      </c>
      <c r="B23" s="99" t="s">
        <v>113</v>
      </c>
      <c r="C23" s="31">
        <v>52382</v>
      </c>
      <c r="D23" s="31">
        <v>48210</v>
      </c>
      <c r="E23" s="31">
        <v>49955</v>
      </c>
      <c r="F23" s="100">
        <f t="shared" si="0"/>
        <v>-0.04633270970944217</v>
      </c>
      <c r="G23" s="31">
        <f t="shared" si="1"/>
        <v>-2427</v>
      </c>
      <c r="H23" s="31">
        <f t="shared" si="2"/>
        <v>1745</v>
      </c>
    </row>
    <row r="24" spans="1:8" ht="15">
      <c r="A24" s="85">
        <v>23</v>
      </c>
      <c r="B24" s="99" t="s">
        <v>114</v>
      </c>
      <c r="C24" s="31">
        <v>52294</v>
      </c>
      <c r="D24" s="31">
        <v>51675</v>
      </c>
      <c r="E24" s="31">
        <v>52461</v>
      </c>
      <c r="F24" s="100">
        <f t="shared" si="0"/>
        <v>0.0031934829999617546</v>
      </c>
      <c r="G24" s="31">
        <f t="shared" si="1"/>
        <v>167</v>
      </c>
      <c r="H24" s="31">
        <f t="shared" si="2"/>
        <v>786</v>
      </c>
    </row>
    <row r="25" spans="1:8" ht="15">
      <c r="A25" s="85">
        <v>24</v>
      </c>
      <c r="B25" s="99" t="s">
        <v>115</v>
      </c>
      <c r="C25" s="31">
        <v>24708</v>
      </c>
      <c r="D25" s="31">
        <v>24470</v>
      </c>
      <c r="E25" s="31">
        <v>26130</v>
      </c>
      <c r="F25" s="100">
        <f t="shared" si="0"/>
        <v>0.057552209810587666</v>
      </c>
      <c r="G25" s="31">
        <f t="shared" si="1"/>
        <v>1422</v>
      </c>
      <c r="H25" s="31">
        <f t="shared" si="2"/>
        <v>1660</v>
      </c>
    </row>
    <row r="26" spans="1:8" ht="15">
      <c r="A26" s="85">
        <v>25</v>
      </c>
      <c r="B26" s="99" t="s">
        <v>116</v>
      </c>
      <c r="C26" s="31">
        <v>64857</v>
      </c>
      <c r="D26" s="31">
        <v>69633</v>
      </c>
      <c r="E26" s="31">
        <v>71327</v>
      </c>
      <c r="F26" s="100">
        <f t="shared" si="0"/>
        <v>0.09975792898222242</v>
      </c>
      <c r="G26" s="31">
        <f t="shared" si="1"/>
        <v>6470</v>
      </c>
      <c r="H26" s="31">
        <f t="shared" si="2"/>
        <v>1694</v>
      </c>
    </row>
    <row r="27" spans="1:8" ht="15">
      <c r="A27" s="85">
        <v>26</v>
      </c>
      <c r="B27" s="99" t="s">
        <v>117</v>
      </c>
      <c r="C27" s="31">
        <v>119649</v>
      </c>
      <c r="D27" s="31">
        <v>117986</v>
      </c>
      <c r="E27" s="31">
        <v>118158</v>
      </c>
      <c r="F27" s="100">
        <f t="shared" si="0"/>
        <v>-0.012461449740490935</v>
      </c>
      <c r="G27" s="31">
        <f t="shared" si="1"/>
        <v>-1491</v>
      </c>
      <c r="H27" s="31">
        <f t="shared" si="2"/>
        <v>172</v>
      </c>
    </row>
    <row r="28" spans="1:8" ht="15">
      <c r="A28" s="85">
        <v>27</v>
      </c>
      <c r="B28" s="99" t="s">
        <v>118</v>
      </c>
      <c r="C28" s="31">
        <v>206461</v>
      </c>
      <c r="D28" s="31">
        <v>201369</v>
      </c>
      <c r="E28" s="31">
        <v>201136</v>
      </c>
      <c r="F28" s="100">
        <f t="shared" si="0"/>
        <v>-0.025791796029274294</v>
      </c>
      <c r="G28" s="31">
        <f t="shared" si="1"/>
        <v>-5325</v>
      </c>
      <c r="H28" s="31">
        <f t="shared" si="2"/>
        <v>-233</v>
      </c>
    </row>
    <row r="29" spans="1:8" ht="15">
      <c r="A29" s="85">
        <v>28</v>
      </c>
      <c r="B29" s="99" t="s">
        <v>119</v>
      </c>
      <c r="C29" s="31">
        <v>43435</v>
      </c>
      <c r="D29" s="31">
        <v>44222</v>
      </c>
      <c r="E29" s="31">
        <v>44349</v>
      </c>
      <c r="F29" s="100">
        <f t="shared" si="0"/>
        <v>0.021042937723034418</v>
      </c>
      <c r="G29" s="31">
        <f t="shared" si="1"/>
        <v>914</v>
      </c>
      <c r="H29" s="31">
        <f t="shared" si="2"/>
        <v>127</v>
      </c>
    </row>
    <row r="30" spans="1:8" ht="15">
      <c r="A30" s="85">
        <v>29</v>
      </c>
      <c r="B30" s="99" t="s">
        <v>120</v>
      </c>
      <c r="C30" s="31">
        <v>12802</v>
      </c>
      <c r="D30" s="31">
        <v>13207</v>
      </c>
      <c r="E30" s="31">
        <v>13737</v>
      </c>
      <c r="F30" s="100">
        <f t="shared" si="0"/>
        <v>0.07303546320887361</v>
      </c>
      <c r="G30" s="31">
        <f t="shared" si="1"/>
        <v>935</v>
      </c>
      <c r="H30" s="31">
        <f t="shared" si="2"/>
        <v>530</v>
      </c>
    </row>
    <row r="31" spans="1:8" ht="15">
      <c r="A31" s="85">
        <v>30</v>
      </c>
      <c r="B31" s="99" t="s">
        <v>121</v>
      </c>
      <c r="C31" s="31">
        <v>12813</v>
      </c>
      <c r="D31" s="31">
        <v>9677</v>
      </c>
      <c r="E31" s="31">
        <v>10507</v>
      </c>
      <c r="F31" s="100">
        <f t="shared" si="0"/>
        <v>-0.1799734644501678</v>
      </c>
      <c r="G31" s="31">
        <f t="shared" si="1"/>
        <v>-2306</v>
      </c>
      <c r="H31" s="31">
        <f t="shared" si="2"/>
        <v>830</v>
      </c>
    </row>
    <row r="32" spans="1:8" ht="15">
      <c r="A32" s="85">
        <v>31</v>
      </c>
      <c r="B32" s="99" t="s">
        <v>122</v>
      </c>
      <c r="C32" s="31">
        <v>130164</v>
      </c>
      <c r="D32" s="31">
        <v>128057</v>
      </c>
      <c r="E32" s="31">
        <v>130264</v>
      </c>
      <c r="F32" s="100">
        <f t="shared" si="0"/>
        <v>0.000768261577701976</v>
      </c>
      <c r="G32" s="31">
        <f t="shared" si="1"/>
        <v>100</v>
      </c>
      <c r="H32" s="31">
        <f t="shared" si="2"/>
        <v>2207</v>
      </c>
    </row>
    <row r="33" spans="1:8" ht="15">
      <c r="A33" s="85">
        <v>32</v>
      </c>
      <c r="B33" s="99" t="s">
        <v>123</v>
      </c>
      <c r="C33" s="31">
        <v>50426</v>
      </c>
      <c r="D33" s="31">
        <v>50505</v>
      </c>
      <c r="E33" s="31">
        <v>51887</v>
      </c>
      <c r="F33" s="100">
        <f t="shared" si="0"/>
        <v>0.028973148772458653</v>
      </c>
      <c r="G33" s="31">
        <f t="shared" si="1"/>
        <v>1461</v>
      </c>
      <c r="H33" s="31">
        <f t="shared" si="2"/>
        <v>1382</v>
      </c>
    </row>
    <row r="34" spans="1:8" ht="15">
      <c r="A34" s="85">
        <v>33</v>
      </c>
      <c r="B34" s="99" t="s">
        <v>124</v>
      </c>
      <c r="C34" s="31">
        <v>201554</v>
      </c>
      <c r="D34" s="31">
        <v>203413</v>
      </c>
      <c r="E34" s="31">
        <v>204920</v>
      </c>
      <c r="F34" s="100">
        <f t="shared" si="0"/>
        <v>0.016700239141867686</v>
      </c>
      <c r="G34" s="31">
        <f t="shared" si="1"/>
        <v>3366</v>
      </c>
      <c r="H34" s="31">
        <f t="shared" si="2"/>
        <v>1507</v>
      </c>
    </row>
    <row r="35" spans="1:8" ht="15">
      <c r="A35" s="85">
        <v>34</v>
      </c>
      <c r="B35" s="99" t="s">
        <v>125</v>
      </c>
      <c r="C35" s="31">
        <v>3315387</v>
      </c>
      <c r="D35" s="31">
        <v>3300053</v>
      </c>
      <c r="E35" s="31">
        <v>3290438</v>
      </c>
      <c r="F35" s="100">
        <f t="shared" si="0"/>
        <v>-0.007525215005065773</v>
      </c>
      <c r="G35" s="31">
        <f t="shared" si="1"/>
        <v>-24949</v>
      </c>
      <c r="H35" s="31">
        <f t="shared" si="2"/>
        <v>-9615</v>
      </c>
    </row>
    <row r="36" spans="1:8" ht="15">
      <c r="A36" s="85">
        <v>35</v>
      </c>
      <c r="B36" s="99" t="s">
        <v>126</v>
      </c>
      <c r="C36" s="31">
        <v>725024</v>
      </c>
      <c r="D36" s="31">
        <v>729904</v>
      </c>
      <c r="E36" s="31">
        <v>734791</v>
      </c>
      <c r="F36" s="100">
        <f t="shared" si="0"/>
        <v>0.013471278192170191</v>
      </c>
      <c r="G36" s="31">
        <f t="shared" si="1"/>
        <v>9767</v>
      </c>
      <c r="H36" s="31">
        <f t="shared" si="2"/>
        <v>4887</v>
      </c>
    </row>
    <row r="37" spans="1:8" ht="15">
      <c r="A37" s="85">
        <v>36</v>
      </c>
      <c r="B37" s="99" t="s">
        <v>127</v>
      </c>
      <c r="C37" s="31">
        <v>22060</v>
      </c>
      <c r="D37" s="31">
        <v>20920</v>
      </c>
      <c r="E37" s="31">
        <v>22030</v>
      </c>
      <c r="F37" s="100">
        <f t="shared" si="0"/>
        <v>-0.0013599274705349048</v>
      </c>
      <c r="G37" s="31">
        <f t="shared" si="1"/>
        <v>-30</v>
      </c>
      <c r="H37" s="31">
        <f t="shared" si="2"/>
        <v>1110</v>
      </c>
    </row>
    <row r="38" spans="1:8" ht="15">
      <c r="A38" s="85">
        <v>37</v>
      </c>
      <c r="B38" s="99" t="s">
        <v>128</v>
      </c>
      <c r="C38" s="31">
        <v>42486</v>
      </c>
      <c r="D38" s="31">
        <v>42874</v>
      </c>
      <c r="E38" s="31">
        <v>43495</v>
      </c>
      <c r="F38" s="100">
        <f t="shared" si="0"/>
        <v>0.02374899967047969</v>
      </c>
      <c r="G38" s="31">
        <f t="shared" si="1"/>
        <v>1009</v>
      </c>
      <c r="H38" s="31">
        <f t="shared" si="2"/>
        <v>621</v>
      </c>
    </row>
    <row r="39" spans="1:8" ht="15">
      <c r="A39" s="85">
        <v>38</v>
      </c>
      <c r="B39" s="99" t="s">
        <v>129</v>
      </c>
      <c r="C39" s="31">
        <v>181056</v>
      </c>
      <c r="D39" s="31">
        <v>176502</v>
      </c>
      <c r="E39" s="31">
        <v>177550</v>
      </c>
      <c r="F39" s="100">
        <f t="shared" si="0"/>
        <v>-0.01936417462000707</v>
      </c>
      <c r="G39" s="31">
        <f t="shared" si="1"/>
        <v>-3506</v>
      </c>
      <c r="H39" s="31">
        <f t="shared" si="2"/>
        <v>1048</v>
      </c>
    </row>
    <row r="40" spans="1:8" ht="15">
      <c r="A40" s="85">
        <v>39</v>
      </c>
      <c r="B40" s="99" t="s">
        <v>130</v>
      </c>
      <c r="C40" s="31">
        <v>48041</v>
      </c>
      <c r="D40" s="31">
        <v>48469</v>
      </c>
      <c r="E40" s="31">
        <v>48822</v>
      </c>
      <c r="F40" s="100">
        <f t="shared" si="0"/>
        <v>0.016256947190941073</v>
      </c>
      <c r="G40" s="31">
        <f t="shared" si="1"/>
        <v>781</v>
      </c>
      <c r="H40" s="31">
        <f t="shared" si="2"/>
        <v>353</v>
      </c>
    </row>
    <row r="41" spans="1:8" ht="15">
      <c r="A41" s="85">
        <v>40</v>
      </c>
      <c r="B41" s="99" t="s">
        <v>131</v>
      </c>
      <c r="C41" s="31">
        <v>21782</v>
      </c>
      <c r="D41" s="31">
        <v>21191</v>
      </c>
      <c r="E41" s="31">
        <v>22275</v>
      </c>
      <c r="F41" s="100">
        <f t="shared" si="0"/>
        <v>0.022633367000275458</v>
      </c>
      <c r="G41" s="31">
        <f t="shared" si="1"/>
        <v>493</v>
      </c>
      <c r="H41" s="31">
        <f t="shared" si="2"/>
        <v>1084</v>
      </c>
    </row>
    <row r="42" spans="1:8" ht="15">
      <c r="A42" s="85">
        <v>41</v>
      </c>
      <c r="B42" s="99" t="s">
        <v>132</v>
      </c>
      <c r="C42" s="31">
        <v>340536</v>
      </c>
      <c r="D42" s="31">
        <v>350853</v>
      </c>
      <c r="E42" s="31">
        <v>352247</v>
      </c>
      <c r="F42" s="100">
        <f t="shared" si="0"/>
        <v>0.03438990297648413</v>
      </c>
      <c r="G42" s="31">
        <f t="shared" si="1"/>
        <v>11711</v>
      </c>
      <c r="H42" s="31">
        <f t="shared" si="2"/>
        <v>1394</v>
      </c>
    </row>
    <row r="43" spans="1:8" ht="15">
      <c r="A43" s="85">
        <v>42</v>
      </c>
      <c r="B43" s="99" t="s">
        <v>133</v>
      </c>
      <c r="C43" s="31">
        <v>258832</v>
      </c>
      <c r="D43" s="31">
        <v>260547</v>
      </c>
      <c r="E43" s="31">
        <v>260973</v>
      </c>
      <c r="F43" s="100">
        <f t="shared" si="0"/>
        <v>0.008271774741917537</v>
      </c>
      <c r="G43" s="31">
        <f t="shared" si="1"/>
        <v>2141</v>
      </c>
      <c r="H43" s="31">
        <f t="shared" si="2"/>
        <v>426</v>
      </c>
    </row>
    <row r="44" spans="1:8" ht="15">
      <c r="A44" s="85">
        <v>43</v>
      </c>
      <c r="B44" s="99" t="s">
        <v>134</v>
      </c>
      <c r="C44" s="31">
        <v>63846</v>
      </c>
      <c r="D44" s="31">
        <v>62127</v>
      </c>
      <c r="E44" s="31">
        <v>63180</v>
      </c>
      <c r="F44" s="100">
        <f t="shared" si="0"/>
        <v>-0.010431350436989005</v>
      </c>
      <c r="G44" s="31">
        <f t="shared" si="1"/>
        <v>-666</v>
      </c>
      <c r="H44" s="31">
        <f t="shared" si="2"/>
        <v>1053</v>
      </c>
    </row>
    <row r="45" spans="1:8" ht="15">
      <c r="A45" s="85">
        <v>44</v>
      </c>
      <c r="B45" s="99" t="s">
        <v>135</v>
      </c>
      <c r="C45" s="31">
        <v>75110</v>
      </c>
      <c r="D45" s="31">
        <v>74557</v>
      </c>
      <c r="E45" s="31">
        <v>75570</v>
      </c>
      <c r="F45" s="100">
        <f t="shared" si="0"/>
        <v>0.006124350951937159</v>
      </c>
      <c r="G45" s="31">
        <f t="shared" si="1"/>
        <v>460</v>
      </c>
      <c r="H45" s="31">
        <f t="shared" si="2"/>
        <v>1013</v>
      </c>
    </row>
    <row r="46" spans="1:8" ht="15">
      <c r="A46" s="85">
        <v>45</v>
      </c>
      <c r="B46" s="99" t="s">
        <v>136</v>
      </c>
      <c r="C46" s="31">
        <v>163479</v>
      </c>
      <c r="D46" s="31">
        <v>166558</v>
      </c>
      <c r="E46" s="31">
        <v>169952</v>
      </c>
      <c r="F46" s="100">
        <f t="shared" si="0"/>
        <v>0.03959529970210241</v>
      </c>
      <c r="G46" s="31">
        <f t="shared" si="1"/>
        <v>6473</v>
      </c>
      <c r="H46" s="31">
        <f t="shared" si="2"/>
        <v>3394</v>
      </c>
    </row>
    <row r="47" spans="1:8" ht="15">
      <c r="A47" s="85">
        <v>46</v>
      </c>
      <c r="B47" s="99" t="s">
        <v>137</v>
      </c>
      <c r="C47" s="31">
        <v>103913</v>
      </c>
      <c r="D47" s="31">
        <v>104930</v>
      </c>
      <c r="E47" s="31">
        <v>105933</v>
      </c>
      <c r="F47" s="100">
        <f t="shared" si="0"/>
        <v>0.019439338677547564</v>
      </c>
      <c r="G47" s="31">
        <f t="shared" si="1"/>
        <v>2020</v>
      </c>
      <c r="H47" s="31">
        <f t="shared" si="2"/>
        <v>1003</v>
      </c>
    </row>
    <row r="48" spans="1:8" ht="15">
      <c r="A48" s="85">
        <v>47</v>
      </c>
      <c r="B48" s="99" t="s">
        <v>138</v>
      </c>
      <c r="C48" s="31">
        <v>52182</v>
      </c>
      <c r="D48" s="31">
        <v>52226</v>
      </c>
      <c r="E48" s="31">
        <v>51659</v>
      </c>
      <c r="F48" s="100">
        <f t="shared" si="0"/>
        <v>-0.010022613161626615</v>
      </c>
      <c r="G48" s="31">
        <f t="shared" si="1"/>
        <v>-523</v>
      </c>
      <c r="H48" s="31">
        <f t="shared" si="2"/>
        <v>-567</v>
      </c>
    </row>
    <row r="49" spans="1:8" ht="15">
      <c r="A49" s="85">
        <v>48</v>
      </c>
      <c r="B49" s="99" t="s">
        <v>139</v>
      </c>
      <c r="C49" s="31">
        <v>203381</v>
      </c>
      <c r="D49" s="31">
        <v>188294</v>
      </c>
      <c r="E49" s="31">
        <v>197059</v>
      </c>
      <c r="F49" s="100">
        <f t="shared" si="0"/>
        <v>-0.031084516252747305</v>
      </c>
      <c r="G49" s="31">
        <f t="shared" si="1"/>
        <v>-6322</v>
      </c>
      <c r="H49" s="31">
        <f t="shared" si="2"/>
        <v>8765</v>
      </c>
    </row>
    <row r="50" spans="1:8" ht="15">
      <c r="A50" s="85">
        <v>49</v>
      </c>
      <c r="B50" s="99" t="s">
        <v>140</v>
      </c>
      <c r="C50" s="31">
        <v>18485</v>
      </c>
      <c r="D50" s="31">
        <v>19524</v>
      </c>
      <c r="E50" s="31">
        <v>20211</v>
      </c>
      <c r="F50" s="100">
        <f t="shared" si="0"/>
        <v>0.09337300513930213</v>
      </c>
      <c r="G50" s="31">
        <f t="shared" si="1"/>
        <v>1726</v>
      </c>
      <c r="H50" s="31">
        <f t="shared" si="2"/>
        <v>687</v>
      </c>
    </row>
    <row r="51" spans="1:8" ht="15">
      <c r="A51" s="85">
        <v>50</v>
      </c>
      <c r="B51" s="99" t="s">
        <v>141</v>
      </c>
      <c r="C51" s="31">
        <v>40010</v>
      </c>
      <c r="D51" s="31">
        <v>38398</v>
      </c>
      <c r="E51" s="31">
        <v>38873</v>
      </c>
      <c r="F51" s="100">
        <f t="shared" si="0"/>
        <v>-0.02841789552611847</v>
      </c>
      <c r="G51" s="31">
        <f t="shared" si="1"/>
        <v>-1137</v>
      </c>
      <c r="H51" s="31">
        <f t="shared" si="2"/>
        <v>475</v>
      </c>
    </row>
    <row r="52" spans="1:8" ht="15">
      <c r="A52" s="85">
        <v>51</v>
      </c>
      <c r="B52" s="99" t="s">
        <v>142</v>
      </c>
      <c r="C52" s="31">
        <v>35421</v>
      </c>
      <c r="D52" s="31">
        <v>36590</v>
      </c>
      <c r="E52" s="31">
        <v>37712</v>
      </c>
      <c r="F52" s="100">
        <f t="shared" si="0"/>
        <v>0.06467914513988876</v>
      </c>
      <c r="G52" s="31">
        <f t="shared" si="1"/>
        <v>2291</v>
      </c>
      <c r="H52" s="31">
        <f t="shared" si="2"/>
        <v>1122</v>
      </c>
    </row>
    <row r="53" spans="1:8" ht="15">
      <c r="A53" s="85">
        <v>52</v>
      </c>
      <c r="B53" s="99" t="s">
        <v>143</v>
      </c>
      <c r="C53" s="31">
        <v>64375</v>
      </c>
      <c r="D53" s="31">
        <v>66994</v>
      </c>
      <c r="E53" s="31">
        <v>67745</v>
      </c>
      <c r="F53" s="100">
        <f t="shared" si="0"/>
        <v>0.0523495145631068</v>
      </c>
      <c r="G53" s="31">
        <f t="shared" si="1"/>
        <v>3370</v>
      </c>
      <c r="H53" s="31">
        <f t="shared" si="2"/>
        <v>751</v>
      </c>
    </row>
    <row r="54" spans="1:8" ht="15">
      <c r="A54" s="85">
        <v>53</v>
      </c>
      <c r="B54" s="99" t="s">
        <v>144</v>
      </c>
      <c r="C54" s="31">
        <v>42138</v>
      </c>
      <c r="D54" s="31">
        <v>45293</v>
      </c>
      <c r="E54" s="31">
        <v>46353</v>
      </c>
      <c r="F54" s="100">
        <f t="shared" si="0"/>
        <v>0.10002847785846504</v>
      </c>
      <c r="G54" s="31">
        <f t="shared" si="1"/>
        <v>4215</v>
      </c>
      <c r="H54" s="31">
        <f t="shared" si="2"/>
        <v>1060</v>
      </c>
    </row>
    <row r="55" spans="1:8" ht="15">
      <c r="A55" s="85">
        <v>54</v>
      </c>
      <c r="B55" s="99" t="s">
        <v>145</v>
      </c>
      <c r="C55" s="31">
        <v>133814</v>
      </c>
      <c r="D55" s="31">
        <v>134521</v>
      </c>
      <c r="E55" s="31">
        <v>134789</v>
      </c>
      <c r="F55" s="100">
        <f t="shared" si="0"/>
        <v>0.007286233129567908</v>
      </c>
      <c r="G55" s="31">
        <f t="shared" si="1"/>
        <v>975</v>
      </c>
      <c r="H55" s="31">
        <f t="shared" si="2"/>
        <v>268</v>
      </c>
    </row>
    <row r="56" spans="1:8" ht="15">
      <c r="A56" s="85">
        <v>55</v>
      </c>
      <c r="B56" s="99" t="s">
        <v>146</v>
      </c>
      <c r="C56" s="31">
        <v>136625</v>
      </c>
      <c r="D56" s="31">
        <v>143898</v>
      </c>
      <c r="E56" s="31">
        <v>143437</v>
      </c>
      <c r="F56" s="100">
        <f t="shared" si="0"/>
        <v>0.049859103385178405</v>
      </c>
      <c r="G56" s="31">
        <f t="shared" si="1"/>
        <v>6812</v>
      </c>
      <c r="H56" s="31">
        <f t="shared" si="2"/>
        <v>-461</v>
      </c>
    </row>
    <row r="57" spans="1:8" ht="15">
      <c r="A57" s="85">
        <v>56</v>
      </c>
      <c r="B57" s="99" t="s">
        <v>147</v>
      </c>
      <c r="C57" s="31">
        <v>17547</v>
      </c>
      <c r="D57" s="31">
        <v>18462</v>
      </c>
      <c r="E57" s="31">
        <v>18601</v>
      </c>
      <c r="F57" s="100">
        <f t="shared" si="0"/>
        <v>0.060067247962614694</v>
      </c>
      <c r="G57" s="31">
        <f t="shared" si="1"/>
        <v>1054</v>
      </c>
      <c r="H57" s="31">
        <f t="shared" si="2"/>
        <v>139</v>
      </c>
    </row>
    <row r="58" spans="1:8" ht="15">
      <c r="A58" s="85">
        <v>57</v>
      </c>
      <c r="B58" s="99" t="s">
        <v>148</v>
      </c>
      <c r="C58" s="31">
        <v>21914</v>
      </c>
      <c r="D58" s="31">
        <v>22910</v>
      </c>
      <c r="E58" s="31">
        <v>23146</v>
      </c>
      <c r="F58" s="100">
        <f t="shared" si="0"/>
        <v>0.056219768184722095</v>
      </c>
      <c r="G58" s="31">
        <f t="shared" si="1"/>
        <v>1232</v>
      </c>
      <c r="H58" s="31">
        <f t="shared" si="2"/>
        <v>236</v>
      </c>
    </row>
    <row r="59" spans="1:8" ht="15">
      <c r="A59" s="85">
        <v>58</v>
      </c>
      <c r="B59" s="99" t="s">
        <v>149</v>
      </c>
      <c r="C59" s="31">
        <v>65042</v>
      </c>
      <c r="D59" s="31">
        <v>66434</v>
      </c>
      <c r="E59" s="31">
        <v>66937</v>
      </c>
      <c r="F59" s="100">
        <f t="shared" si="0"/>
        <v>0.029135020448325697</v>
      </c>
      <c r="G59" s="31">
        <f t="shared" si="1"/>
        <v>1895</v>
      </c>
      <c r="H59" s="31">
        <f t="shared" si="2"/>
        <v>503</v>
      </c>
    </row>
    <row r="60" spans="1:8" ht="15">
      <c r="A60" s="85">
        <v>59</v>
      </c>
      <c r="B60" s="99" t="s">
        <v>150</v>
      </c>
      <c r="C60" s="31">
        <v>175910</v>
      </c>
      <c r="D60" s="31">
        <v>181635</v>
      </c>
      <c r="E60" s="31">
        <v>184254</v>
      </c>
      <c r="F60" s="100">
        <f t="shared" si="0"/>
        <v>0.047433346597692</v>
      </c>
      <c r="G60" s="31">
        <f t="shared" si="1"/>
        <v>8344</v>
      </c>
      <c r="H60" s="31">
        <f t="shared" si="2"/>
        <v>2619</v>
      </c>
    </row>
    <row r="61" spans="1:8" ht="15">
      <c r="A61" s="85">
        <v>60</v>
      </c>
      <c r="B61" s="99" t="s">
        <v>151</v>
      </c>
      <c r="C61" s="31">
        <v>50572</v>
      </c>
      <c r="D61" s="31">
        <v>49218</v>
      </c>
      <c r="E61" s="31">
        <v>50556</v>
      </c>
      <c r="F61" s="100">
        <f t="shared" si="0"/>
        <v>-0.00031638060586886024</v>
      </c>
      <c r="G61" s="31">
        <f t="shared" si="1"/>
        <v>-16</v>
      </c>
      <c r="H61" s="31">
        <f t="shared" si="2"/>
        <v>1338</v>
      </c>
    </row>
    <row r="62" spans="1:8" ht="15">
      <c r="A62" s="85">
        <v>61</v>
      </c>
      <c r="B62" s="99" t="s">
        <v>152</v>
      </c>
      <c r="C62" s="31">
        <v>103655</v>
      </c>
      <c r="D62" s="31">
        <v>104111</v>
      </c>
      <c r="E62" s="31">
        <v>103247</v>
      </c>
      <c r="F62" s="100">
        <f t="shared" si="0"/>
        <v>-0.003936134291640538</v>
      </c>
      <c r="G62" s="31">
        <f t="shared" si="1"/>
        <v>-408</v>
      </c>
      <c r="H62" s="31">
        <f t="shared" si="2"/>
        <v>-864</v>
      </c>
    </row>
    <row r="63" spans="1:8" ht="15">
      <c r="A63" s="85">
        <v>62</v>
      </c>
      <c r="B63" s="99" t="s">
        <v>153</v>
      </c>
      <c r="C63" s="31">
        <v>7597</v>
      </c>
      <c r="D63" s="31">
        <v>7125</v>
      </c>
      <c r="E63" s="31">
        <v>7508</v>
      </c>
      <c r="F63" s="100">
        <f t="shared" si="0"/>
        <v>-0.011715150717388443</v>
      </c>
      <c r="G63" s="31">
        <f t="shared" si="1"/>
        <v>-89</v>
      </c>
      <c r="H63" s="31">
        <f t="shared" si="2"/>
        <v>383</v>
      </c>
    </row>
    <row r="64" spans="1:8" ht="15">
      <c r="A64" s="85">
        <v>63</v>
      </c>
      <c r="B64" s="99" t="s">
        <v>154</v>
      </c>
      <c r="C64" s="31">
        <v>95256</v>
      </c>
      <c r="D64" s="31">
        <v>96867</v>
      </c>
      <c r="E64" s="31">
        <v>95198</v>
      </c>
      <c r="F64" s="100">
        <f t="shared" si="0"/>
        <v>-0.0006088855295204501</v>
      </c>
      <c r="G64" s="31">
        <f t="shared" si="1"/>
        <v>-58</v>
      </c>
      <c r="H64" s="31">
        <f t="shared" si="2"/>
        <v>-1669</v>
      </c>
    </row>
    <row r="65" spans="1:8" ht="15">
      <c r="A65" s="85">
        <v>64</v>
      </c>
      <c r="B65" s="99" t="s">
        <v>155</v>
      </c>
      <c r="C65" s="31">
        <v>48634</v>
      </c>
      <c r="D65" s="31">
        <v>50248</v>
      </c>
      <c r="E65" s="31">
        <v>49805</v>
      </c>
      <c r="F65" s="100">
        <f t="shared" si="0"/>
        <v>0.024077805650368055</v>
      </c>
      <c r="G65" s="31">
        <f t="shared" si="1"/>
        <v>1171</v>
      </c>
      <c r="H65" s="31">
        <f t="shared" si="2"/>
        <v>-443</v>
      </c>
    </row>
    <row r="66" spans="1:8" ht="15">
      <c r="A66" s="85">
        <v>65</v>
      </c>
      <c r="B66" s="99" t="s">
        <v>156</v>
      </c>
      <c r="C66" s="31">
        <v>58130</v>
      </c>
      <c r="D66" s="31">
        <v>60273</v>
      </c>
      <c r="E66" s="31">
        <v>60947</v>
      </c>
      <c r="F66" s="100">
        <f t="shared" si="0"/>
        <v>0.048460347496989506</v>
      </c>
      <c r="G66" s="31">
        <f t="shared" si="1"/>
        <v>2817</v>
      </c>
      <c r="H66" s="31">
        <f t="shared" si="2"/>
        <v>674</v>
      </c>
    </row>
    <row r="67" spans="1:8" ht="15">
      <c r="A67" s="85">
        <v>66</v>
      </c>
      <c r="B67" s="99" t="s">
        <v>157</v>
      </c>
      <c r="C67" s="31">
        <v>33616</v>
      </c>
      <c r="D67" s="31">
        <v>36173</v>
      </c>
      <c r="E67" s="31">
        <v>38033</v>
      </c>
      <c r="F67" s="100">
        <f aca="true" t="shared" si="3" ref="F67:F83">(E67-C67)/C67</f>
        <v>0.13139576392194194</v>
      </c>
      <c r="G67" s="31">
        <f aca="true" t="shared" si="4" ref="G67:G83">E67-C67</f>
        <v>4417</v>
      </c>
      <c r="H67" s="31">
        <f aca="true" t="shared" si="5" ref="H67:H83">E67-D67</f>
        <v>1860</v>
      </c>
    </row>
    <row r="68" spans="1:8" ht="15">
      <c r="A68" s="85">
        <v>67</v>
      </c>
      <c r="B68" s="99" t="s">
        <v>158</v>
      </c>
      <c r="C68" s="31">
        <v>64052</v>
      </c>
      <c r="D68" s="31">
        <v>63393</v>
      </c>
      <c r="E68" s="31">
        <v>63770</v>
      </c>
      <c r="F68" s="100">
        <f t="shared" si="3"/>
        <v>-0.004402672828326984</v>
      </c>
      <c r="G68" s="31">
        <f t="shared" si="4"/>
        <v>-282</v>
      </c>
      <c r="H68" s="31">
        <f t="shared" si="5"/>
        <v>377</v>
      </c>
    </row>
    <row r="69" spans="1:8" ht="15">
      <c r="A69" s="85">
        <v>68</v>
      </c>
      <c r="B69" s="99" t="s">
        <v>159</v>
      </c>
      <c r="C69" s="31">
        <v>38443</v>
      </c>
      <c r="D69" s="31">
        <v>39775</v>
      </c>
      <c r="E69" s="31">
        <v>40109</v>
      </c>
      <c r="F69" s="100">
        <f t="shared" si="3"/>
        <v>0.04333688838019926</v>
      </c>
      <c r="G69" s="31">
        <f t="shared" si="4"/>
        <v>1666</v>
      </c>
      <c r="H69" s="31">
        <f t="shared" si="5"/>
        <v>334</v>
      </c>
    </row>
    <row r="70" spans="1:8" ht="15">
      <c r="A70" s="85">
        <v>69</v>
      </c>
      <c r="B70" s="99" t="s">
        <v>160</v>
      </c>
      <c r="C70" s="31">
        <v>7462</v>
      </c>
      <c r="D70" s="31">
        <v>7945</v>
      </c>
      <c r="E70" s="31">
        <v>7821</v>
      </c>
      <c r="F70" s="100">
        <f t="shared" si="3"/>
        <v>0.048110426159206646</v>
      </c>
      <c r="G70" s="31">
        <f t="shared" si="4"/>
        <v>359</v>
      </c>
      <c r="H70" s="31">
        <f t="shared" si="5"/>
        <v>-124</v>
      </c>
    </row>
    <row r="71" spans="1:8" ht="15">
      <c r="A71" s="85">
        <v>70</v>
      </c>
      <c r="B71" s="99" t="s">
        <v>161</v>
      </c>
      <c r="C71" s="31">
        <v>28817</v>
      </c>
      <c r="D71" s="31">
        <v>28993</v>
      </c>
      <c r="E71" s="31">
        <v>29201</v>
      </c>
      <c r="F71" s="100">
        <f t="shared" si="3"/>
        <v>0.013325467605927057</v>
      </c>
      <c r="G71" s="31">
        <f t="shared" si="4"/>
        <v>384</v>
      </c>
      <c r="H71" s="31">
        <f t="shared" si="5"/>
        <v>208</v>
      </c>
    </row>
    <row r="72" spans="1:8" ht="15">
      <c r="A72" s="85">
        <v>71</v>
      </c>
      <c r="B72" s="99" t="s">
        <v>162</v>
      </c>
      <c r="C72" s="31">
        <v>27395</v>
      </c>
      <c r="D72" s="31">
        <v>29250</v>
      </c>
      <c r="E72" s="31">
        <v>29677</v>
      </c>
      <c r="F72" s="100">
        <f t="shared" si="3"/>
        <v>0.08329987223945975</v>
      </c>
      <c r="G72" s="31">
        <f t="shared" si="4"/>
        <v>2282</v>
      </c>
      <c r="H72" s="31">
        <f t="shared" si="5"/>
        <v>427</v>
      </c>
    </row>
    <row r="73" spans="1:8" ht="15">
      <c r="A73" s="85">
        <v>72</v>
      </c>
      <c r="B73" s="99" t="s">
        <v>163</v>
      </c>
      <c r="C73" s="31">
        <v>37517</v>
      </c>
      <c r="D73" s="31">
        <v>40732</v>
      </c>
      <c r="E73" s="31">
        <v>40439</v>
      </c>
      <c r="F73" s="100">
        <f t="shared" si="3"/>
        <v>0.07788469227283631</v>
      </c>
      <c r="G73" s="31">
        <f t="shared" si="4"/>
        <v>2922</v>
      </c>
      <c r="H73" s="31">
        <f t="shared" si="5"/>
        <v>-293</v>
      </c>
    </row>
    <row r="74" spans="1:8" ht="15">
      <c r="A74" s="85">
        <v>73</v>
      </c>
      <c r="B74" s="99" t="s">
        <v>164</v>
      </c>
      <c r="C74" s="31">
        <v>25636</v>
      </c>
      <c r="D74" s="31">
        <v>22991</v>
      </c>
      <c r="E74" s="31">
        <v>22626</v>
      </c>
      <c r="F74" s="100">
        <f t="shared" si="3"/>
        <v>-0.11741301295053831</v>
      </c>
      <c r="G74" s="31">
        <f t="shared" si="4"/>
        <v>-3010</v>
      </c>
      <c r="H74" s="31">
        <f t="shared" si="5"/>
        <v>-365</v>
      </c>
    </row>
    <row r="75" spans="1:8" ht="15">
      <c r="A75" s="85">
        <v>74</v>
      </c>
      <c r="B75" s="99" t="s">
        <v>165</v>
      </c>
      <c r="C75" s="31">
        <v>24045</v>
      </c>
      <c r="D75" s="31">
        <v>23728</v>
      </c>
      <c r="E75" s="31">
        <v>24158</v>
      </c>
      <c r="F75" s="100">
        <f t="shared" si="3"/>
        <v>0.004699521730089416</v>
      </c>
      <c r="G75" s="31">
        <f t="shared" si="4"/>
        <v>113</v>
      </c>
      <c r="H75" s="31">
        <f t="shared" si="5"/>
        <v>430</v>
      </c>
    </row>
    <row r="76" spans="1:8" ht="15">
      <c r="A76" s="85">
        <v>75</v>
      </c>
      <c r="B76" s="99" t="s">
        <v>166</v>
      </c>
      <c r="C76" s="31">
        <v>8940</v>
      </c>
      <c r="D76" s="31">
        <v>8414</v>
      </c>
      <c r="E76" s="31">
        <v>9343</v>
      </c>
      <c r="F76" s="100">
        <f t="shared" si="3"/>
        <v>0.04507829977628636</v>
      </c>
      <c r="G76" s="31">
        <f t="shared" si="4"/>
        <v>403</v>
      </c>
      <c r="H76" s="31">
        <f t="shared" si="5"/>
        <v>929</v>
      </c>
    </row>
    <row r="77" spans="1:8" ht="15">
      <c r="A77" s="85">
        <v>76</v>
      </c>
      <c r="B77" s="99" t="s">
        <v>167</v>
      </c>
      <c r="C77" s="31">
        <v>13875</v>
      </c>
      <c r="D77" s="31">
        <v>13263</v>
      </c>
      <c r="E77" s="31">
        <v>13920</v>
      </c>
      <c r="F77" s="100">
        <f t="shared" si="3"/>
        <v>0.003243243243243243</v>
      </c>
      <c r="G77" s="31">
        <f t="shared" si="4"/>
        <v>45</v>
      </c>
      <c r="H77" s="31">
        <f t="shared" si="5"/>
        <v>657</v>
      </c>
    </row>
    <row r="78" spans="1:8" ht="15">
      <c r="A78" s="85">
        <v>77</v>
      </c>
      <c r="B78" s="99" t="s">
        <v>168</v>
      </c>
      <c r="C78" s="31">
        <v>37731</v>
      </c>
      <c r="D78" s="31">
        <v>39658</v>
      </c>
      <c r="E78" s="31">
        <v>39950</v>
      </c>
      <c r="F78" s="100">
        <f t="shared" si="3"/>
        <v>0.05881105722085288</v>
      </c>
      <c r="G78" s="31">
        <f t="shared" si="4"/>
        <v>2219</v>
      </c>
      <c r="H78" s="31">
        <f t="shared" si="5"/>
        <v>292</v>
      </c>
    </row>
    <row r="79" spans="1:8" ht="15">
      <c r="A79" s="85">
        <v>78</v>
      </c>
      <c r="B79" s="99" t="s">
        <v>169</v>
      </c>
      <c r="C79" s="31">
        <v>31000</v>
      </c>
      <c r="D79" s="31">
        <v>30476</v>
      </c>
      <c r="E79" s="31">
        <v>30336</v>
      </c>
      <c r="F79" s="100">
        <f t="shared" si="3"/>
        <v>-0.021419354838709676</v>
      </c>
      <c r="G79" s="31">
        <f t="shared" si="4"/>
        <v>-664</v>
      </c>
      <c r="H79" s="31">
        <f t="shared" si="5"/>
        <v>-140</v>
      </c>
    </row>
    <row r="80" spans="1:8" ht="15">
      <c r="A80" s="85">
        <v>79</v>
      </c>
      <c r="B80" s="99" t="s">
        <v>170</v>
      </c>
      <c r="C80" s="31">
        <v>11911</v>
      </c>
      <c r="D80" s="31">
        <v>11968</v>
      </c>
      <c r="E80" s="31">
        <v>11824</v>
      </c>
      <c r="F80" s="100">
        <f t="shared" si="3"/>
        <v>-0.0073041726135505</v>
      </c>
      <c r="G80" s="31">
        <f t="shared" si="4"/>
        <v>-87</v>
      </c>
      <c r="H80" s="31">
        <f t="shared" si="5"/>
        <v>-144</v>
      </c>
    </row>
    <row r="81" spans="1:8" ht="15">
      <c r="A81" s="85">
        <v>80</v>
      </c>
      <c r="B81" s="99" t="s">
        <v>171</v>
      </c>
      <c r="C81" s="31">
        <v>43717</v>
      </c>
      <c r="D81" s="31">
        <v>44192</v>
      </c>
      <c r="E81" s="31">
        <v>44161</v>
      </c>
      <c r="F81" s="100">
        <f t="shared" si="3"/>
        <v>0.010156232129377588</v>
      </c>
      <c r="G81" s="31">
        <f t="shared" si="4"/>
        <v>444</v>
      </c>
      <c r="H81" s="31">
        <f t="shared" si="5"/>
        <v>-31</v>
      </c>
    </row>
    <row r="82" spans="1:8" ht="15">
      <c r="A82" s="85">
        <v>81</v>
      </c>
      <c r="B82" s="99" t="s">
        <v>172</v>
      </c>
      <c r="C82" s="31">
        <v>59013</v>
      </c>
      <c r="D82" s="31">
        <v>58333</v>
      </c>
      <c r="E82" s="31">
        <v>58772</v>
      </c>
      <c r="F82" s="100">
        <f t="shared" si="3"/>
        <v>-0.0040838459322522155</v>
      </c>
      <c r="G82" s="31">
        <f t="shared" si="4"/>
        <v>-241</v>
      </c>
      <c r="H82" s="31">
        <f t="shared" si="5"/>
        <v>439</v>
      </c>
    </row>
    <row r="83" spans="1:8" s="127" customFormat="1" ht="15">
      <c r="A83" s="176" t="s">
        <v>173</v>
      </c>
      <c r="B83" s="176"/>
      <c r="C83" s="131">
        <v>11340248</v>
      </c>
      <c r="D83" s="131">
        <v>11322403</v>
      </c>
      <c r="E83" s="131">
        <v>11374375</v>
      </c>
      <c r="F83" s="124">
        <f t="shared" si="3"/>
        <v>0.0030093698127236722</v>
      </c>
      <c r="G83" s="132">
        <f t="shared" si="4"/>
        <v>34127</v>
      </c>
      <c r="H83" s="132">
        <f t="shared" si="5"/>
        <v>51972</v>
      </c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98"/>
  <sheetViews>
    <sheetView zoomScale="80" zoomScaleNormal="80" zoomScalePageLayoutView="80" workbookViewId="0" topLeftCell="A1">
      <pane ySplit="1" topLeftCell="A41" activePane="bottomLeft" state="frozen"/>
      <selection pane="topLeft" activeCell="X1" sqref="X1"/>
      <selection pane="bottomLeft" activeCell="O6" sqref="O6"/>
    </sheetView>
  </sheetViews>
  <sheetFormatPr defaultColWidth="9.140625" defaultRowHeight="15"/>
  <cols>
    <col min="1" max="1" width="17.421875" style="8" customWidth="1"/>
    <col min="2" max="2" width="34.421875" style="8" bestFit="1" customWidth="1"/>
    <col min="3" max="5" width="13.421875" style="8" customWidth="1"/>
    <col min="6" max="6" width="21.8515625" style="8" customWidth="1"/>
    <col min="7" max="7" width="30.00390625" style="8" customWidth="1"/>
    <col min="8" max="8" width="26.57421875" style="8" customWidth="1"/>
    <col min="9" max="9" width="22.00390625" style="8" customWidth="1"/>
    <col min="10" max="10" width="27.140625" style="8" customWidth="1"/>
    <col min="11" max="16384" width="9.140625" style="8" customWidth="1"/>
  </cols>
  <sheetData>
    <row r="1" spans="1:10" ht="63" customHeight="1">
      <c r="A1" s="104" t="s">
        <v>1</v>
      </c>
      <c r="B1" s="104" t="s">
        <v>90</v>
      </c>
      <c r="C1" s="103">
        <v>42156</v>
      </c>
      <c r="D1" s="103">
        <v>42491</v>
      </c>
      <c r="E1" s="103">
        <v>42522</v>
      </c>
      <c r="F1" s="102" t="s">
        <v>289</v>
      </c>
      <c r="G1" s="102" t="s">
        <v>290</v>
      </c>
      <c r="H1" s="102" t="s">
        <v>291</v>
      </c>
      <c r="I1" s="102" t="s">
        <v>292</v>
      </c>
      <c r="J1" s="106" t="s">
        <v>332</v>
      </c>
    </row>
    <row r="2" spans="1:10" ht="15">
      <c r="A2" s="43">
        <v>1</v>
      </c>
      <c r="B2" s="109" t="s">
        <v>2</v>
      </c>
      <c r="C2" s="107">
        <v>113931</v>
      </c>
      <c r="D2" s="107">
        <v>110619</v>
      </c>
      <c r="E2" s="107">
        <v>113453</v>
      </c>
      <c r="F2" s="110">
        <f aca="true" t="shared" si="0" ref="F2:F65">E2/$E$90</f>
        <v>0.007947514864857291</v>
      </c>
      <c r="G2" s="110">
        <f>(E2-C2)/C2</f>
        <v>-0.00419552185094487</v>
      </c>
      <c r="H2" s="107">
        <f>E2-C2</f>
        <v>-478</v>
      </c>
      <c r="I2" s="111">
        <f>H2/$H$90</f>
        <v>-0.00197769916630464</v>
      </c>
      <c r="J2" s="108">
        <f>E2-D2</f>
        <v>2834</v>
      </c>
    </row>
    <row r="3" spans="1:10" ht="15">
      <c r="A3" s="43">
        <v>2</v>
      </c>
      <c r="B3" s="109" t="s">
        <v>3</v>
      </c>
      <c r="C3" s="107">
        <v>104182</v>
      </c>
      <c r="D3" s="107">
        <v>49728</v>
      </c>
      <c r="E3" s="107">
        <v>51327</v>
      </c>
      <c r="F3" s="110">
        <f t="shared" si="0"/>
        <v>0.003595516165006921</v>
      </c>
      <c r="G3" s="110">
        <f aca="true" t="shared" si="1" ref="G3:G66">(E3-C3)/C3</f>
        <v>-0.5073333205352172</v>
      </c>
      <c r="H3" s="107">
        <f aca="true" t="shared" si="2" ref="H3:H66">E3-C3</f>
        <v>-52855</v>
      </c>
      <c r="I3" s="111">
        <f aca="true" t="shared" si="3" ref="I3:I66">H3/$H$90</f>
        <v>-0.2186847059310288</v>
      </c>
      <c r="J3" s="108">
        <f aca="true" t="shared" si="4" ref="J3:J66">E3-D3</f>
        <v>1599</v>
      </c>
    </row>
    <row r="4" spans="1:10" ht="15">
      <c r="A4" s="43">
        <v>3</v>
      </c>
      <c r="B4" s="109" t="s">
        <v>4</v>
      </c>
      <c r="C4" s="107">
        <v>7287</v>
      </c>
      <c r="D4" s="107">
        <v>7556</v>
      </c>
      <c r="E4" s="107">
        <v>7686</v>
      </c>
      <c r="F4" s="110">
        <f t="shared" si="0"/>
        <v>0.0005384132570429442</v>
      </c>
      <c r="G4" s="110">
        <f t="shared" si="1"/>
        <v>0.05475504322766571</v>
      </c>
      <c r="H4" s="107">
        <f t="shared" si="2"/>
        <v>399</v>
      </c>
      <c r="I4" s="111">
        <f t="shared" si="3"/>
        <v>0.001650840935890275</v>
      </c>
      <c r="J4" s="108">
        <f t="shared" si="4"/>
        <v>130</v>
      </c>
    </row>
    <row r="5" spans="1:10" ht="15">
      <c r="A5" s="43">
        <v>5</v>
      </c>
      <c r="B5" s="109" t="s">
        <v>5</v>
      </c>
      <c r="C5" s="107">
        <v>31533</v>
      </c>
      <c r="D5" s="107">
        <v>38299</v>
      </c>
      <c r="E5" s="107">
        <v>38765</v>
      </c>
      <c r="F5" s="110">
        <f t="shared" si="0"/>
        <v>0.0027155334256140683</v>
      </c>
      <c r="G5" s="110">
        <f t="shared" si="1"/>
        <v>0.22934703326673644</v>
      </c>
      <c r="H5" s="107">
        <f t="shared" si="2"/>
        <v>7232</v>
      </c>
      <c r="I5" s="111">
        <f t="shared" si="3"/>
        <v>0.02992200914375556</v>
      </c>
      <c r="J5" s="108">
        <f t="shared" si="4"/>
        <v>466</v>
      </c>
    </row>
    <row r="6" spans="1:10" ht="15">
      <c r="A6" s="43">
        <v>6</v>
      </c>
      <c r="B6" s="109" t="s">
        <v>6</v>
      </c>
      <c r="C6" s="107">
        <v>1509</v>
      </c>
      <c r="D6" s="107">
        <v>2761</v>
      </c>
      <c r="E6" s="107">
        <v>2967</v>
      </c>
      <c r="F6" s="110">
        <f t="shared" si="0"/>
        <v>0.00020784180765631217</v>
      </c>
      <c r="G6" s="110">
        <f t="shared" si="1"/>
        <v>0.9662027833001988</v>
      </c>
      <c r="H6" s="107">
        <f t="shared" si="2"/>
        <v>1458</v>
      </c>
      <c r="I6" s="111">
        <f t="shared" si="3"/>
        <v>0.006032396201824614</v>
      </c>
      <c r="J6" s="108">
        <f t="shared" si="4"/>
        <v>206</v>
      </c>
    </row>
    <row r="7" spans="1:10" ht="15">
      <c r="A7" s="43">
        <v>7</v>
      </c>
      <c r="B7" s="109" t="s">
        <v>7</v>
      </c>
      <c r="C7" s="107">
        <v>24661</v>
      </c>
      <c r="D7" s="107">
        <v>21491</v>
      </c>
      <c r="E7" s="107">
        <v>21731</v>
      </c>
      <c r="F7" s="110">
        <f t="shared" si="0"/>
        <v>0.0015222818746812672</v>
      </c>
      <c r="G7" s="110">
        <f t="shared" si="1"/>
        <v>-0.11881107822067231</v>
      </c>
      <c r="H7" s="107">
        <f t="shared" si="2"/>
        <v>-2930</v>
      </c>
      <c r="I7" s="111">
        <f t="shared" si="3"/>
        <v>-0.012122716647013799</v>
      </c>
      <c r="J7" s="108">
        <f t="shared" si="4"/>
        <v>240</v>
      </c>
    </row>
    <row r="8" spans="1:10" ht="15">
      <c r="A8" s="43">
        <v>8</v>
      </c>
      <c r="B8" s="109" t="s">
        <v>281</v>
      </c>
      <c r="C8" s="107">
        <v>64229</v>
      </c>
      <c r="D8" s="107">
        <v>66268</v>
      </c>
      <c r="E8" s="107">
        <v>65592</v>
      </c>
      <c r="F8" s="110">
        <f t="shared" si="0"/>
        <v>0.004594796039026905</v>
      </c>
      <c r="G8" s="110">
        <f t="shared" si="1"/>
        <v>0.02122094381042831</v>
      </c>
      <c r="H8" s="107">
        <f t="shared" si="2"/>
        <v>1363</v>
      </c>
      <c r="I8" s="111">
        <f t="shared" si="3"/>
        <v>0.005639338836136453</v>
      </c>
      <c r="J8" s="108">
        <f t="shared" si="4"/>
        <v>-676</v>
      </c>
    </row>
    <row r="9" spans="1:10" ht="15">
      <c r="A9" s="43">
        <v>9</v>
      </c>
      <c r="B9" s="109" t="s">
        <v>8</v>
      </c>
      <c r="C9" s="107">
        <v>8327</v>
      </c>
      <c r="D9" s="107">
        <v>6762</v>
      </c>
      <c r="E9" s="107">
        <v>8499</v>
      </c>
      <c r="F9" s="110">
        <f t="shared" si="0"/>
        <v>0.0005953648544897192</v>
      </c>
      <c r="G9" s="110">
        <f t="shared" si="1"/>
        <v>0.020655698330731356</v>
      </c>
      <c r="H9" s="107">
        <f t="shared" si="2"/>
        <v>172</v>
      </c>
      <c r="I9" s="111">
        <f t="shared" si="3"/>
        <v>0.0007116407041933015</v>
      </c>
      <c r="J9" s="108">
        <f t="shared" si="4"/>
        <v>1737</v>
      </c>
    </row>
    <row r="10" spans="1:10" s="22" customFormat="1" ht="15">
      <c r="A10" s="43">
        <v>10</v>
      </c>
      <c r="B10" s="109" t="s">
        <v>9</v>
      </c>
      <c r="C10" s="107">
        <v>434847</v>
      </c>
      <c r="D10" s="107">
        <v>434243</v>
      </c>
      <c r="E10" s="107">
        <v>434173</v>
      </c>
      <c r="F10" s="110">
        <f t="shared" si="0"/>
        <v>0.030414324622704422</v>
      </c>
      <c r="G10" s="110">
        <f t="shared" si="1"/>
        <v>-0.0015499704493764474</v>
      </c>
      <c r="H10" s="107">
        <f t="shared" si="2"/>
        <v>-674</v>
      </c>
      <c r="I10" s="111">
        <f t="shared" si="3"/>
        <v>-0.0027886385734086348</v>
      </c>
      <c r="J10" s="108">
        <f t="shared" si="4"/>
        <v>-70</v>
      </c>
    </row>
    <row r="11" spans="1:10" ht="15">
      <c r="A11" s="112">
        <v>11</v>
      </c>
      <c r="B11" s="109" t="s">
        <v>10</v>
      </c>
      <c r="C11" s="107">
        <v>15785</v>
      </c>
      <c r="D11" s="107">
        <v>15243</v>
      </c>
      <c r="E11" s="107">
        <v>15560</v>
      </c>
      <c r="F11" s="110">
        <f t="shared" si="0"/>
        <v>0.0010899961331756714</v>
      </c>
      <c r="G11" s="110">
        <f t="shared" si="1"/>
        <v>-0.014254038644282548</v>
      </c>
      <c r="H11" s="107">
        <f t="shared" si="2"/>
        <v>-225</v>
      </c>
      <c r="I11" s="111">
        <f t="shared" si="3"/>
        <v>-0.000930925339787749</v>
      </c>
      <c r="J11" s="108">
        <f t="shared" si="4"/>
        <v>317</v>
      </c>
    </row>
    <row r="12" spans="1:10" ht="16.5" customHeight="1">
      <c r="A12" s="112">
        <v>12</v>
      </c>
      <c r="B12" s="109" t="s">
        <v>11</v>
      </c>
      <c r="C12" s="107">
        <v>4062</v>
      </c>
      <c r="D12" s="107">
        <v>4453</v>
      </c>
      <c r="E12" s="107">
        <v>4084</v>
      </c>
      <c r="F12" s="110">
        <f t="shared" si="0"/>
        <v>0.0002860889593759282</v>
      </c>
      <c r="G12" s="110">
        <f t="shared" si="1"/>
        <v>0.0054160512063023145</v>
      </c>
      <c r="H12" s="107">
        <f t="shared" si="2"/>
        <v>22</v>
      </c>
      <c r="I12" s="111">
        <f t="shared" si="3"/>
        <v>9.10238110014688E-05</v>
      </c>
      <c r="J12" s="108">
        <f t="shared" si="4"/>
        <v>-369</v>
      </c>
    </row>
    <row r="13" spans="1:10" ht="15">
      <c r="A13" s="112">
        <v>13</v>
      </c>
      <c r="B13" s="109" t="s">
        <v>12</v>
      </c>
      <c r="C13" s="107">
        <v>424270</v>
      </c>
      <c r="D13" s="107">
        <v>410976</v>
      </c>
      <c r="E13" s="107">
        <v>409349</v>
      </c>
      <c r="F13" s="110">
        <f t="shared" si="0"/>
        <v>0.028675374493530074</v>
      </c>
      <c r="G13" s="110">
        <f t="shared" si="1"/>
        <v>-0.03516864260965894</v>
      </c>
      <c r="H13" s="107">
        <f t="shared" si="2"/>
        <v>-14921</v>
      </c>
      <c r="I13" s="111">
        <f t="shared" si="3"/>
        <v>-0.061734831088768906</v>
      </c>
      <c r="J13" s="108">
        <f t="shared" si="4"/>
        <v>-1627</v>
      </c>
    </row>
    <row r="14" spans="1:11" s="22" customFormat="1" ht="15">
      <c r="A14" s="112">
        <v>14</v>
      </c>
      <c r="B14" s="109" t="s">
        <v>13</v>
      </c>
      <c r="C14" s="107">
        <v>485501</v>
      </c>
      <c r="D14" s="107">
        <v>470699</v>
      </c>
      <c r="E14" s="107">
        <v>466594</v>
      </c>
      <c r="F14" s="110">
        <f t="shared" si="0"/>
        <v>0.032685453455203684</v>
      </c>
      <c r="G14" s="110">
        <f t="shared" si="1"/>
        <v>-0.03894327715081946</v>
      </c>
      <c r="H14" s="107">
        <f t="shared" si="2"/>
        <v>-18907</v>
      </c>
      <c r="I14" s="111">
        <f t="shared" si="3"/>
        <v>-0.07822669066385321</v>
      </c>
      <c r="J14" s="108">
        <f t="shared" si="4"/>
        <v>-4105</v>
      </c>
      <c r="K14" s="27"/>
    </row>
    <row r="15" spans="1:11" ht="15">
      <c r="A15" s="112">
        <v>15</v>
      </c>
      <c r="B15" s="109" t="s">
        <v>14</v>
      </c>
      <c r="C15" s="107">
        <v>62292</v>
      </c>
      <c r="D15" s="107">
        <v>61182</v>
      </c>
      <c r="E15" s="107">
        <v>61201</v>
      </c>
      <c r="F15" s="110">
        <f t="shared" si="0"/>
        <v>0.004287201371882023</v>
      </c>
      <c r="G15" s="110">
        <f t="shared" si="1"/>
        <v>-0.017514287548962948</v>
      </c>
      <c r="H15" s="107">
        <f t="shared" si="2"/>
        <v>-1091</v>
      </c>
      <c r="I15" s="111">
        <f t="shared" si="3"/>
        <v>-0.004513953536481929</v>
      </c>
      <c r="J15" s="108">
        <f t="shared" si="4"/>
        <v>19</v>
      </c>
      <c r="K15" s="27"/>
    </row>
    <row r="16" spans="1:11" ht="15">
      <c r="A16" s="112">
        <v>16</v>
      </c>
      <c r="B16" s="109" t="s">
        <v>15</v>
      </c>
      <c r="C16" s="107">
        <v>70434</v>
      </c>
      <c r="D16" s="107">
        <v>65651</v>
      </c>
      <c r="E16" s="107">
        <v>64915</v>
      </c>
      <c r="F16" s="110">
        <f t="shared" si="0"/>
        <v>0.004547371400070612</v>
      </c>
      <c r="G16" s="110">
        <f t="shared" si="1"/>
        <v>-0.07835704347332255</v>
      </c>
      <c r="H16" s="107">
        <f t="shared" si="2"/>
        <v>-5519</v>
      </c>
      <c r="I16" s="111">
        <f t="shared" si="3"/>
        <v>-0.02283456422350483</v>
      </c>
      <c r="J16" s="108">
        <f t="shared" si="4"/>
        <v>-736</v>
      </c>
      <c r="K16" s="28"/>
    </row>
    <row r="17" spans="1:11" ht="15">
      <c r="A17" s="112">
        <v>17</v>
      </c>
      <c r="B17" s="109" t="s">
        <v>16</v>
      </c>
      <c r="C17" s="107">
        <v>52059</v>
      </c>
      <c r="D17" s="107">
        <v>52207</v>
      </c>
      <c r="E17" s="107">
        <v>52143</v>
      </c>
      <c r="F17" s="110">
        <f t="shared" si="0"/>
        <v>0.00365267791594981</v>
      </c>
      <c r="G17" s="110">
        <f t="shared" si="1"/>
        <v>0.0016135538523598225</v>
      </c>
      <c r="H17" s="107">
        <f t="shared" si="2"/>
        <v>84</v>
      </c>
      <c r="I17" s="111">
        <f t="shared" si="3"/>
        <v>0.0003475454601874263</v>
      </c>
      <c r="J17" s="108">
        <f t="shared" si="4"/>
        <v>-64</v>
      </c>
      <c r="K17" s="28"/>
    </row>
    <row r="18" spans="1:11" ht="15">
      <c r="A18" s="112">
        <v>18</v>
      </c>
      <c r="B18" s="109" t="s">
        <v>17</v>
      </c>
      <c r="C18" s="107">
        <v>63266</v>
      </c>
      <c r="D18" s="107">
        <v>56570</v>
      </c>
      <c r="E18" s="107">
        <v>56440</v>
      </c>
      <c r="F18" s="110">
        <f t="shared" si="0"/>
        <v>0.003953687773549801</v>
      </c>
      <c r="G18" s="110">
        <f t="shared" si="1"/>
        <v>-0.10789365535990895</v>
      </c>
      <c r="H18" s="107">
        <f t="shared" si="2"/>
        <v>-6826</v>
      </c>
      <c r="I18" s="111">
        <f t="shared" si="3"/>
        <v>-0.028242206086183</v>
      </c>
      <c r="J18" s="108">
        <f t="shared" si="4"/>
        <v>-130</v>
      </c>
      <c r="K18" s="28"/>
    </row>
    <row r="19" spans="1:11" ht="15">
      <c r="A19" s="112">
        <v>19</v>
      </c>
      <c r="B19" s="109" t="s">
        <v>18</v>
      </c>
      <c r="C19" s="107">
        <v>7764</v>
      </c>
      <c r="D19" s="107">
        <v>7943</v>
      </c>
      <c r="E19" s="107">
        <v>7922</v>
      </c>
      <c r="F19" s="110">
        <f t="shared" si="0"/>
        <v>0.0005549453320705443</v>
      </c>
      <c r="G19" s="110">
        <f t="shared" si="1"/>
        <v>0.020350334878928386</v>
      </c>
      <c r="H19" s="107">
        <f t="shared" si="2"/>
        <v>158</v>
      </c>
      <c r="I19" s="111">
        <f t="shared" si="3"/>
        <v>0.0006537164608287305</v>
      </c>
      <c r="J19" s="108">
        <f t="shared" si="4"/>
        <v>-21</v>
      </c>
      <c r="K19" s="28"/>
    </row>
    <row r="20" spans="1:11" ht="15">
      <c r="A20" s="112">
        <v>20</v>
      </c>
      <c r="B20" s="109" t="s">
        <v>19</v>
      </c>
      <c r="C20" s="107">
        <v>74083</v>
      </c>
      <c r="D20" s="107">
        <v>75028</v>
      </c>
      <c r="E20" s="107">
        <v>75284</v>
      </c>
      <c r="F20" s="110">
        <f t="shared" si="0"/>
        <v>0.005273731933804451</v>
      </c>
      <c r="G20" s="110">
        <f t="shared" si="1"/>
        <v>0.01621154650864571</v>
      </c>
      <c r="H20" s="107">
        <f t="shared" si="2"/>
        <v>1201</v>
      </c>
      <c r="I20" s="111">
        <f t="shared" si="3"/>
        <v>0.004969072591489274</v>
      </c>
      <c r="J20" s="108">
        <f t="shared" si="4"/>
        <v>256</v>
      </c>
      <c r="K20" s="28"/>
    </row>
    <row r="21" spans="1:11" ht="15">
      <c r="A21" s="112">
        <v>21</v>
      </c>
      <c r="B21" s="109" t="s">
        <v>20</v>
      </c>
      <c r="C21" s="107">
        <v>19195</v>
      </c>
      <c r="D21" s="107">
        <v>19699</v>
      </c>
      <c r="E21" s="107">
        <v>19878</v>
      </c>
      <c r="F21" s="110">
        <f t="shared" si="0"/>
        <v>0.0013924770652484575</v>
      </c>
      <c r="G21" s="110">
        <f t="shared" si="1"/>
        <v>0.03558218286011982</v>
      </c>
      <c r="H21" s="107">
        <f t="shared" si="2"/>
        <v>683</v>
      </c>
      <c r="I21" s="111">
        <f t="shared" si="3"/>
        <v>0.002825875587000145</v>
      </c>
      <c r="J21" s="108">
        <f t="shared" si="4"/>
        <v>179</v>
      </c>
      <c r="K21" s="28"/>
    </row>
    <row r="22" spans="1:11" ht="15">
      <c r="A22" s="112">
        <v>22</v>
      </c>
      <c r="B22" s="109" t="s">
        <v>21</v>
      </c>
      <c r="C22" s="107">
        <v>196620</v>
      </c>
      <c r="D22" s="107">
        <v>195589</v>
      </c>
      <c r="E22" s="107">
        <v>196452</v>
      </c>
      <c r="F22" s="110">
        <f t="shared" si="0"/>
        <v>0.01376169153950045</v>
      </c>
      <c r="G22" s="110">
        <f t="shared" si="1"/>
        <v>-0.0008544400366188587</v>
      </c>
      <c r="H22" s="107">
        <f t="shared" si="2"/>
        <v>-168</v>
      </c>
      <c r="I22" s="111">
        <f t="shared" si="3"/>
        <v>-0.0006950909203748526</v>
      </c>
      <c r="J22" s="108">
        <f t="shared" si="4"/>
        <v>863</v>
      </c>
      <c r="K22" s="28"/>
    </row>
    <row r="23" spans="1:11" ht="15">
      <c r="A23" s="112">
        <v>23</v>
      </c>
      <c r="B23" s="109" t="s">
        <v>22</v>
      </c>
      <c r="C23" s="107">
        <v>232606</v>
      </c>
      <c r="D23" s="107">
        <v>226893</v>
      </c>
      <c r="E23" s="107">
        <v>227217</v>
      </c>
      <c r="F23" s="110">
        <f t="shared" si="0"/>
        <v>0.015916815642145022</v>
      </c>
      <c r="G23" s="110">
        <f t="shared" si="1"/>
        <v>-0.023167932039586253</v>
      </c>
      <c r="H23" s="107">
        <f t="shared" si="2"/>
        <v>-5389</v>
      </c>
      <c r="I23" s="111">
        <f t="shared" si="3"/>
        <v>-0.02229669624940524</v>
      </c>
      <c r="J23" s="108">
        <f t="shared" si="4"/>
        <v>324</v>
      </c>
      <c r="K23" s="28"/>
    </row>
    <row r="24" spans="1:10" ht="15">
      <c r="A24" s="112">
        <v>24</v>
      </c>
      <c r="B24" s="109" t="s">
        <v>23</v>
      </c>
      <c r="C24" s="107">
        <v>148818</v>
      </c>
      <c r="D24" s="107">
        <v>146503</v>
      </c>
      <c r="E24" s="107">
        <v>145595</v>
      </c>
      <c r="F24" s="110">
        <f t="shared" si="0"/>
        <v>0.010199099422217988</v>
      </c>
      <c r="G24" s="110">
        <f t="shared" si="1"/>
        <v>-0.02165732639868833</v>
      </c>
      <c r="H24" s="107">
        <f t="shared" si="2"/>
        <v>-3223</v>
      </c>
      <c r="I24" s="111">
        <f t="shared" si="3"/>
        <v>-0.013334988311715179</v>
      </c>
      <c r="J24" s="108">
        <f t="shared" si="4"/>
        <v>-908</v>
      </c>
    </row>
    <row r="25" spans="1:10" ht="15">
      <c r="A25" s="112">
        <v>25</v>
      </c>
      <c r="B25" s="109" t="s">
        <v>24</v>
      </c>
      <c r="C25" s="107">
        <v>402285</v>
      </c>
      <c r="D25" s="107">
        <v>385653</v>
      </c>
      <c r="E25" s="107">
        <v>388791</v>
      </c>
      <c r="F25" s="110">
        <f t="shared" si="0"/>
        <v>0.02723526263582921</v>
      </c>
      <c r="G25" s="110">
        <f t="shared" si="1"/>
        <v>-0.03354338342220068</v>
      </c>
      <c r="H25" s="107">
        <f t="shared" si="2"/>
        <v>-13494</v>
      </c>
      <c r="I25" s="111">
        <f t="shared" si="3"/>
        <v>-0.055830695711537266</v>
      </c>
      <c r="J25" s="108">
        <f t="shared" si="4"/>
        <v>3138</v>
      </c>
    </row>
    <row r="26" spans="1:10" ht="15">
      <c r="A26" s="112">
        <v>26</v>
      </c>
      <c r="B26" s="109" t="s">
        <v>25</v>
      </c>
      <c r="C26" s="107">
        <v>33713</v>
      </c>
      <c r="D26" s="107">
        <v>32808</v>
      </c>
      <c r="E26" s="107">
        <v>32716</v>
      </c>
      <c r="F26" s="110">
        <f t="shared" si="0"/>
        <v>0.0022917939262837575</v>
      </c>
      <c r="G26" s="110">
        <f t="shared" si="1"/>
        <v>-0.029573161688369473</v>
      </c>
      <c r="H26" s="107">
        <f t="shared" si="2"/>
        <v>-997</v>
      </c>
      <c r="I26" s="111">
        <f t="shared" si="3"/>
        <v>-0.004125033616748381</v>
      </c>
      <c r="J26" s="108">
        <f t="shared" si="4"/>
        <v>-92</v>
      </c>
    </row>
    <row r="27" spans="1:10" ht="15">
      <c r="A27" s="112">
        <v>27</v>
      </c>
      <c r="B27" s="109" t="s">
        <v>26</v>
      </c>
      <c r="C27" s="107">
        <v>126648</v>
      </c>
      <c r="D27" s="107">
        <v>131432</v>
      </c>
      <c r="E27" s="107">
        <v>132174</v>
      </c>
      <c r="F27" s="110">
        <f t="shared" si="0"/>
        <v>0.009258942731771285</v>
      </c>
      <c r="G27" s="110">
        <f t="shared" si="1"/>
        <v>0.043632745878339964</v>
      </c>
      <c r="H27" s="107">
        <f t="shared" si="2"/>
        <v>5526</v>
      </c>
      <c r="I27" s="111">
        <f t="shared" si="3"/>
        <v>0.022863526345187117</v>
      </c>
      <c r="J27" s="108">
        <f t="shared" si="4"/>
        <v>742</v>
      </c>
    </row>
    <row r="28" spans="1:10" ht="15">
      <c r="A28" s="112">
        <v>28</v>
      </c>
      <c r="B28" s="109" t="s">
        <v>27</v>
      </c>
      <c r="C28" s="107">
        <v>141914</v>
      </c>
      <c r="D28" s="107">
        <v>143664</v>
      </c>
      <c r="E28" s="107">
        <v>143856</v>
      </c>
      <c r="F28" s="110">
        <f t="shared" si="0"/>
        <v>0.010077280445637493</v>
      </c>
      <c r="G28" s="110">
        <f t="shared" si="1"/>
        <v>0.013684344039347774</v>
      </c>
      <c r="H28" s="107">
        <f t="shared" si="2"/>
        <v>1942</v>
      </c>
      <c r="I28" s="111">
        <f t="shared" si="3"/>
        <v>0.008034920043856928</v>
      </c>
      <c r="J28" s="108">
        <f t="shared" si="4"/>
        <v>192</v>
      </c>
    </row>
    <row r="29" spans="1:10" ht="15">
      <c r="A29" s="112">
        <v>29</v>
      </c>
      <c r="B29" s="109" t="s">
        <v>28</v>
      </c>
      <c r="C29" s="107">
        <v>163169</v>
      </c>
      <c r="D29" s="107">
        <v>179521</v>
      </c>
      <c r="E29" s="107">
        <v>181816</v>
      </c>
      <c r="F29" s="110">
        <f t="shared" si="0"/>
        <v>0.012736422683127756</v>
      </c>
      <c r="G29" s="110">
        <f t="shared" si="1"/>
        <v>0.11428028608375365</v>
      </c>
      <c r="H29" s="107">
        <f t="shared" si="2"/>
        <v>18647</v>
      </c>
      <c r="I29" s="111">
        <f t="shared" si="3"/>
        <v>0.07715095471565403</v>
      </c>
      <c r="J29" s="108">
        <f t="shared" si="4"/>
        <v>2295</v>
      </c>
    </row>
    <row r="30" spans="1:10" ht="15">
      <c r="A30" s="112">
        <v>30</v>
      </c>
      <c r="B30" s="109" t="s">
        <v>29</v>
      </c>
      <c r="C30" s="107">
        <v>44283</v>
      </c>
      <c r="D30" s="107">
        <v>47793</v>
      </c>
      <c r="E30" s="107">
        <v>47784</v>
      </c>
      <c r="F30" s="110">
        <f t="shared" si="0"/>
        <v>0.003347324886096805</v>
      </c>
      <c r="G30" s="110">
        <f t="shared" si="1"/>
        <v>0.07905968430323149</v>
      </c>
      <c r="H30" s="107">
        <f t="shared" si="2"/>
        <v>3501</v>
      </c>
      <c r="I30" s="111">
        <f t="shared" si="3"/>
        <v>0.014485198287097375</v>
      </c>
      <c r="J30" s="108">
        <f t="shared" si="4"/>
        <v>-9</v>
      </c>
    </row>
    <row r="31" spans="1:10" ht="15">
      <c r="A31" s="112">
        <v>31</v>
      </c>
      <c r="B31" s="109" t="s">
        <v>30</v>
      </c>
      <c r="C31" s="107">
        <v>168702</v>
      </c>
      <c r="D31" s="107">
        <v>161027</v>
      </c>
      <c r="E31" s="107">
        <v>161041</v>
      </c>
      <c r="F31" s="110">
        <f t="shared" si="0"/>
        <v>0.011281109722541344</v>
      </c>
      <c r="G31" s="110">
        <f t="shared" si="1"/>
        <v>-0.0454114355490747</v>
      </c>
      <c r="H31" s="107">
        <f t="shared" si="2"/>
        <v>-7661</v>
      </c>
      <c r="I31" s="111">
        <f t="shared" si="3"/>
        <v>-0.0316969734582842</v>
      </c>
      <c r="J31" s="108">
        <f t="shared" si="4"/>
        <v>14</v>
      </c>
    </row>
    <row r="32" spans="1:10" ht="15">
      <c r="A32" s="112">
        <v>32</v>
      </c>
      <c r="B32" s="109" t="s">
        <v>31</v>
      </c>
      <c r="C32" s="107">
        <v>54306</v>
      </c>
      <c r="D32" s="107">
        <v>54221</v>
      </c>
      <c r="E32" s="107">
        <v>53920</v>
      </c>
      <c r="F32" s="110">
        <f t="shared" si="0"/>
        <v>0.003777158836814409</v>
      </c>
      <c r="G32" s="110">
        <f t="shared" si="1"/>
        <v>-0.007107870216918941</v>
      </c>
      <c r="H32" s="107">
        <f t="shared" si="2"/>
        <v>-386</v>
      </c>
      <c r="I32" s="111">
        <f t="shared" si="3"/>
        <v>-0.001597054138480316</v>
      </c>
      <c r="J32" s="108">
        <f t="shared" si="4"/>
        <v>-301</v>
      </c>
    </row>
    <row r="33" spans="1:10" ht="15">
      <c r="A33" s="112">
        <v>33</v>
      </c>
      <c r="B33" s="109" t="s">
        <v>32</v>
      </c>
      <c r="C33" s="107">
        <v>162045</v>
      </c>
      <c r="D33" s="107">
        <v>156464</v>
      </c>
      <c r="E33" s="107">
        <v>157778</v>
      </c>
      <c r="F33" s="110">
        <f t="shared" si="0"/>
        <v>0.011052532769935161</v>
      </c>
      <c r="G33" s="110">
        <f t="shared" si="1"/>
        <v>-0.026332191675151963</v>
      </c>
      <c r="H33" s="107">
        <f t="shared" si="2"/>
        <v>-4267</v>
      </c>
      <c r="I33" s="111">
        <f t="shared" si="3"/>
        <v>-0.017654481888330333</v>
      </c>
      <c r="J33" s="108">
        <f t="shared" si="4"/>
        <v>1314</v>
      </c>
    </row>
    <row r="34" spans="1:10" ht="15">
      <c r="A34" s="112">
        <v>35</v>
      </c>
      <c r="B34" s="109" t="s">
        <v>33</v>
      </c>
      <c r="C34" s="107">
        <v>91089</v>
      </c>
      <c r="D34" s="107">
        <v>92576</v>
      </c>
      <c r="E34" s="107">
        <v>91684</v>
      </c>
      <c r="F34" s="110">
        <f t="shared" si="0"/>
        <v>0.00642257104589192</v>
      </c>
      <c r="G34" s="110">
        <f t="shared" si="1"/>
        <v>0.006532073027478619</v>
      </c>
      <c r="H34" s="107">
        <f t="shared" si="2"/>
        <v>595</v>
      </c>
      <c r="I34" s="111">
        <f t="shared" si="3"/>
        <v>0.0024617803429942695</v>
      </c>
      <c r="J34" s="108">
        <f t="shared" si="4"/>
        <v>-892</v>
      </c>
    </row>
    <row r="35" spans="1:10" ht="15">
      <c r="A35" s="112">
        <v>36</v>
      </c>
      <c r="B35" s="109" t="s">
        <v>34</v>
      </c>
      <c r="C35" s="107">
        <v>12039</v>
      </c>
      <c r="D35" s="107">
        <v>18353</v>
      </c>
      <c r="E35" s="107">
        <v>18463</v>
      </c>
      <c r="F35" s="110">
        <f t="shared" si="0"/>
        <v>0.0012933546662482276</v>
      </c>
      <c r="G35" s="110">
        <f t="shared" si="1"/>
        <v>0.5335991361408755</v>
      </c>
      <c r="H35" s="107">
        <f t="shared" si="2"/>
        <v>6424</v>
      </c>
      <c r="I35" s="111">
        <f t="shared" si="3"/>
        <v>0.026578952812428887</v>
      </c>
      <c r="J35" s="108">
        <f t="shared" si="4"/>
        <v>110</v>
      </c>
    </row>
    <row r="36" spans="1:10" ht="15">
      <c r="A36" s="112">
        <v>37</v>
      </c>
      <c r="B36" s="109" t="s">
        <v>35</v>
      </c>
      <c r="C36" s="107">
        <v>12781</v>
      </c>
      <c r="D36" s="107">
        <v>15708</v>
      </c>
      <c r="E36" s="107">
        <v>16006</v>
      </c>
      <c r="F36" s="110">
        <f t="shared" si="0"/>
        <v>0.001121238952931221</v>
      </c>
      <c r="G36" s="110">
        <f t="shared" si="1"/>
        <v>0.25232767389093186</v>
      </c>
      <c r="H36" s="107">
        <f t="shared" si="2"/>
        <v>3225</v>
      </c>
      <c r="I36" s="111">
        <f t="shared" si="3"/>
        <v>0.013343263203624403</v>
      </c>
      <c r="J36" s="108">
        <f t="shared" si="4"/>
        <v>298</v>
      </c>
    </row>
    <row r="37" spans="1:10" ht="15">
      <c r="A37" s="112">
        <v>38</v>
      </c>
      <c r="B37" s="109" t="s">
        <v>36</v>
      </c>
      <c r="C37" s="107">
        <v>88714</v>
      </c>
      <c r="D37" s="107">
        <v>92328</v>
      </c>
      <c r="E37" s="107">
        <v>92506</v>
      </c>
      <c r="F37" s="110">
        <f t="shared" si="0"/>
        <v>0.006480153103827035</v>
      </c>
      <c r="G37" s="110">
        <f t="shared" si="1"/>
        <v>0.04274409901481164</v>
      </c>
      <c r="H37" s="107">
        <f t="shared" si="2"/>
        <v>3792</v>
      </c>
      <c r="I37" s="111">
        <f t="shared" si="3"/>
        <v>0.01568919505988953</v>
      </c>
      <c r="J37" s="108">
        <f t="shared" si="4"/>
        <v>178</v>
      </c>
    </row>
    <row r="38" spans="1:10" ht="15">
      <c r="A38" s="112">
        <v>39</v>
      </c>
      <c r="B38" s="109" t="s">
        <v>37</v>
      </c>
      <c r="C38" s="107">
        <v>2147</v>
      </c>
      <c r="D38" s="107">
        <v>1382</v>
      </c>
      <c r="E38" s="107">
        <v>1390</v>
      </c>
      <c r="F38" s="110">
        <f t="shared" si="0"/>
        <v>9.737111986595009E-05</v>
      </c>
      <c r="G38" s="110">
        <f t="shared" si="1"/>
        <v>-0.35258500232883094</v>
      </c>
      <c r="H38" s="107">
        <f t="shared" si="2"/>
        <v>-757</v>
      </c>
      <c r="I38" s="111">
        <f t="shared" si="3"/>
        <v>-0.003132046587641449</v>
      </c>
      <c r="J38" s="108">
        <f t="shared" si="4"/>
        <v>8</v>
      </c>
    </row>
    <row r="39" spans="1:10" s="22" customFormat="1" ht="15">
      <c r="A39" s="112">
        <v>41</v>
      </c>
      <c r="B39" s="109" t="s">
        <v>38</v>
      </c>
      <c r="C39" s="107">
        <v>1270868</v>
      </c>
      <c r="D39" s="107">
        <v>1338971</v>
      </c>
      <c r="E39" s="107">
        <v>1279537</v>
      </c>
      <c r="F39" s="110">
        <f t="shared" si="0"/>
        <v>0.08963305798555264</v>
      </c>
      <c r="G39" s="110">
        <f t="shared" si="1"/>
        <v>0.006821322119999874</v>
      </c>
      <c r="H39" s="107">
        <f t="shared" si="2"/>
        <v>8669</v>
      </c>
      <c r="I39" s="111">
        <f t="shared" si="3"/>
        <v>0.035867518980533315</v>
      </c>
      <c r="J39" s="108">
        <f t="shared" si="4"/>
        <v>-59434</v>
      </c>
    </row>
    <row r="40" spans="1:10" ht="15">
      <c r="A40" s="112">
        <v>42</v>
      </c>
      <c r="B40" s="109" t="s">
        <v>39</v>
      </c>
      <c r="C40" s="107">
        <v>347040</v>
      </c>
      <c r="D40" s="107">
        <v>362592</v>
      </c>
      <c r="E40" s="107">
        <v>367319</v>
      </c>
      <c r="F40" s="110">
        <f t="shared" si="0"/>
        <v>0.02573112401297908</v>
      </c>
      <c r="G40" s="110">
        <f t="shared" si="1"/>
        <v>0.05843418626094975</v>
      </c>
      <c r="H40" s="107">
        <f t="shared" si="2"/>
        <v>20279</v>
      </c>
      <c r="I40" s="111">
        <f t="shared" si="3"/>
        <v>0.08390326651358117</v>
      </c>
      <c r="J40" s="108">
        <f t="shared" si="4"/>
        <v>4727</v>
      </c>
    </row>
    <row r="41" spans="1:10" ht="15">
      <c r="A41" s="112">
        <v>43</v>
      </c>
      <c r="B41" s="109" t="s">
        <v>40</v>
      </c>
      <c r="C41" s="107">
        <v>353604</v>
      </c>
      <c r="D41" s="107">
        <v>334192</v>
      </c>
      <c r="E41" s="107">
        <v>332701</v>
      </c>
      <c r="F41" s="110">
        <f t="shared" si="0"/>
        <v>0.023306092770159326</v>
      </c>
      <c r="G41" s="110">
        <f t="shared" si="1"/>
        <v>-0.059114150292417504</v>
      </c>
      <c r="H41" s="107">
        <f t="shared" si="2"/>
        <v>-20903</v>
      </c>
      <c r="I41" s="111">
        <f t="shared" si="3"/>
        <v>-0.08648503278925919</v>
      </c>
      <c r="J41" s="108">
        <f t="shared" si="4"/>
        <v>-1491</v>
      </c>
    </row>
    <row r="42" spans="1:10" s="22" customFormat="1" ht="15">
      <c r="A42" s="112">
        <v>45</v>
      </c>
      <c r="B42" s="109" t="s">
        <v>41</v>
      </c>
      <c r="C42" s="107">
        <v>182035</v>
      </c>
      <c r="D42" s="107">
        <v>194692</v>
      </c>
      <c r="E42" s="107">
        <v>194613</v>
      </c>
      <c r="F42" s="110">
        <f t="shared" si="0"/>
        <v>0.013632867446382839</v>
      </c>
      <c r="G42" s="110">
        <f t="shared" si="1"/>
        <v>0.06909660230175516</v>
      </c>
      <c r="H42" s="107">
        <f t="shared" si="2"/>
        <v>12578</v>
      </c>
      <c r="I42" s="111">
        <f t="shared" si="3"/>
        <v>0.052040795217112475</v>
      </c>
      <c r="J42" s="108">
        <f t="shared" si="4"/>
        <v>-79</v>
      </c>
    </row>
    <row r="43" spans="1:10" s="22" customFormat="1" ht="15">
      <c r="A43" s="112">
        <v>46</v>
      </c>
      <c r="B43" s="109" t="s">
        <v>42</v>
      </c>
      <c r="C43" s="107">
        <v>645895</v>
      </c>
      <c r="D43" s="107">
        <v>658568</v>
      </c>
      <c r="E43" s="107">
        <v>662414</v>
      </c>
      <c r="F43" s="110">
        <f t="shared" si="0"/>
        <v>0.04640287265818954</v>
      </c>
      <c r="G43" s="110">
        <f t="shared" si="1"/>
        <v>0.025575364416816977</v>
      </c>
      <c r="H43" s="107">
        <f t="shared" si="2"/>
        <v>16519</v>
      </c>
      <c r="I43" s="111">
        <f t="shared" si="3"/>
        <v>0.06834646972423923</v>
      </c>
      <c r="J43" s="108">
        <f t="shared" si="4"/>
        <v>3846</v>
      </c>
    </row>
    <row r="44" spans="1:10" s="22" customFormat="1" ht="15">
      <c r="A44" s="112">
        <v>47</v>
      </c>
      <c r="B44" s="109" t="s">
        <v>43</v>
      </c>
      <c r="C44" s="107">
        <v>1273300</v>
      </c>
      <c r="D44" s="107">
        <v>1247814</v>
      </c>
      <c r="E44" s="107">
        <v>1264049</v>
      </c>
      <c r="F44" s="110">
        <f t="shared" si="0"/>
        <v>0.0885481055362837</v>
      </c>
      <c r="G44" s="110">
        <f t="shared" si="1"/>
        <v>-0.007265373439095264</v>
      </c>
      <c r="H44" s="107">
        <f t="shared" si="2"/>
        <v>-9251</v>
      </c>
      <c r="I44" s="111">
        <f t="shared" si="3"/>
        <v>-0.038275512526117626</v>
      </c>
      <c r="J44" s="108">
        <f t="shared" si="4"/>
        <v>16235</v>
      </c>
    </row>
    <row r="45" spans="1:10" ht="15">
      <c r="A45" s="112">
        <v>49</v>
      </c>
      <c r="B45" s="109" t="s">
        <v>44</v>
      </c>
      <c r="C45" s="107">
        <v>572107</v>
      </c>
      <c r="D45" s="107">
        <v>553203</v>
      </c>
      <c r="E45" s="107">
        <v>556532</v>
      </c>
      <c r="F45" s="110">
        <f t="shared" si="0"/>
        <v>0.03898571516635751</v>
      </c>
      <c r="G45" s="110">
        <f t="shared" si="1"/>
        <v>-0.027223928391017765</v>
      </c>
      <c r="H45" s="107">
        <f t="shared" si="2"/>
        <v>-15575</v>
      </c>
      <c r="I45" s="111">
        <f t="shared" si="3"/>
        <v>-0.0644407207430853</v>
      </c>
      <c r="J45" s="108">
        <f t="shared" si="4"/>
        <v>3329</v>
      </c>
    </row>
    <row r="46" spans="1:10" ht="15">
      <c r="A46" s="112">
        <v>50</v>
      </c>
      <c r="B46" s="109" t="s">
        <v>45</v>
      </c>
      <c r="C46" s="107">
        <v>18387</v>
      </c>
      <c r="D46" s="107">
        <v>16518</v>
      </c>
      <c r="E46" s="107">
        <v>16958</v>
      </c>
      <c r="F46" s="110">
        <f t="shared" si="0"/>
        <v>0.001187927662364591</v>
      </c>
      <c r="G46" s="110">
        <f t="shared" si="1"/>
        <v>-0.0777179529015065</v>
      </c>
      <c r="H46" s="107">
        <f t="shared" si="2"/>
        <v>-1429</v>
      </c>
      <c r="I46" s="111">
        <f t="shared" si="3"/>
        <v>-0.00591241026914086</v>
      </c>
      <c r="J46" s="108">
        <f t="shared" si="4"/>
        <v>440</v>
      </c>
    </row>
    <row r="47" spans="1:10" ht="15">
      <c r="A47" s="112">
        <v>51</v>
      </c>
      <c r="B47" s="109" t="s">
        <v>46</v>
      </c>
      <c r="C47" s="107">
        <v>24548</v>
      </c>
      <c r="D47" s="107">
        <v>26775</v>
      </c>
      <c r="E47" s="107">
        <v>26946</v>
      </c>
      <c r="F47" s="110">
        <f t="shared" si="0"/>
        <v>0.0018875987020920081</v>
      </c>
      <c r="G47" s="110">
        <f t="shared" si="1"/>
        <v>0.09768616587909403</v>
      </c>
      <c r="H47" s="107">
        <f t="shared" si="2"/>
        <v>2398</v>
      </c>
      <c r="I47" s="111">
        <f t="shared" si="3"/>
        <v>0.0099215953991601</v>
      </c>
      <c r="J47" s="108">
        <f t="shared" si="4"/>
        <v>171</v>
      </c>
    </row>
    <row r="48" spans="1:10" ht="15">
      <c r="A48" s="112">
        <v>52</v>
      </c>
      <c r="B48" s="109" t="s">
        <v>47</v>
      </c>
      <c r="C48" s="107">
        <v>240044</v>
      </c>
      <c r="D48" s="107">
        <v>236957</v>
      </c>
      <c r="E48" s="107">
        <v>239534</v>
      </c>
      <c r="F48" s="110">
        <f t="shared" si="0"/>
        <v>0.016779635846021934</v>
      </c>
      <c r="G48" s="110">
        <f t="shared" si="1"/>
        <v>-0.0021246104880771857</v>
      </c>
      <c r="H48" s="107">
        <f t="shared" si="2"/>
        <v>-510</v>
      </c>
      <c r="I48" s="111">
        <f t="shared" si="3"/>
        <v>-0.002110097436852231</v>
      </c>
      <c r="J48" s="108">
        <f t="shared" si="4"/>
        <v>2577</v>
      </c>
    </row>
    <row r="49" spans="1:10" ht="15">
      <c r="A49" s="112">
        <v>53</v>
      </c>
      <c r="B49" s="109" t="s">
        <v>48</v>
      </c>
      <c r="C49" s="107">
        <v>26436</v>
      </c>
      <c r="D49" s="107">
        <v>31591</v>
      </c>
      <c r="E49" s="107">
        <v>31784</v>
      </c>
      <c r="F49" s="110">
        <f t="shared" si="0"/>
        <v>0.0022265062401578112</v>
      </c>
      <c r="G49" s="110">
        <f t="shared" si="1"/>
        <v>0.2022998940838251</v>
      </c>
      <c r="H49" s="107">
        <f t="shared" si="2"/>
        <v>5348</v>
      </c>
      <c r="I49" s="111">
        <f t="shared" si="3"/>
        <v>0.022127060965266142</v>
      </c>
      <c r="J49" s="108">
        <f t="shared" si="4"/>
        <v>193</v>
      </c>
    </row>
    <row r="50" spans="1:10" s="22" customFormat="1" ht="15">
      <c r="A50" s="112">
        <v>55</v>
      </c>
      <c r="B50" s="109" t="s">
        <v>49</v>
      </c>
      <c r="C50" s="107">
        <v>378212</v>
      </c>
      <c r="D50" s="107">
        <v>271874</v>
      </c>
      <c r="E50" s="107">
        <v>293291</v>
      </c>
      <c r="F50" s="110">
        <f t="shared" si="0"/>
        <v>0.02054537634288084</v>
      </c>
      <c r="G50" s="110">
        <f t="shared" si="1"/>
        <v>-0.22453280170909437</v>
      </c>
      <c r="H50" s="107">
        <f t="shared" si="2"/>
        <v>-84921</v>
      </c>
      <c r="I50" s="111">
        <f t="shared" si="3"/>
        <v>-0.35135604791162417</v>
      </c>
      <c r="J50" s="108">
        <f t="shared" si="4"/>
        <v>21417</v>
      </c>
    </row>
    <row r="51" spans="1:10" s="22" customFormat="1" ht="15">
      <c r="A51" s="112">
        <v>56</v>
      </c>
      <c r="B51" s="109" t="s">
        <v>50</v>
      </c>
      <c r="C51" s="107">
        <v>595767</v>
      </c>
      <c r="D51" s="107">
        <v>605541</v>
      </c>
      <c r="E51" s="107">
        <v>601937</v>
      </c>
      <c r="F51" s="110">
        <f t="shared" si="0"/>
        <v>0.04216638833003626</v>
      </c>
      <c r="G51" s="110">
        <f t="shared" si="1"/>
        <v>0.01035639771924259</v>
      </c>
      <c r="H51" s="107">
        <f t="shared" si="2"/>
        <v>6170</v>
      </c>
      <c r="I51" s="111">
        <f t="shared" si="3"/>
        <v>0.025528041539957386</v>
      </c>
      <c r="J51" s="108">
        <f t="shared" si="4"/>
        <v>-3604</v>
      </c>
    </row>
    <row r="52" spans="1:10" ht="15">
      <c r="A52" s="112">
        <v>58</v>
      </c>
      <c r="B52" s="109" t="s">
        <v>51</v>
      </c>
      <c r="C52" s="107">
        <v>18520</v>
      </c>
      <c r="D52" s="107">
        <v>23904</v>
      </c>
      <c r="E52" s="107">
        <v>22778</v>
      </c>
      <c r="F52" s="110">
        <f t="shared" si="0"/>
        <v>0.0015956254448249</v>
      </c>
      <c r="G52" s="110">
        <f t="shared" si="1"/>
        <v>0.22991360691144708</v>
      </c>
      <c r="H52" s="107">
        <f t="shared" si="2"/>
        <v>4258</v>
      </c>
      <c r="I52" s="111">
        <f t="shared" si="3"/>
        <v>0.017617244874738824</v>
      </c>
      <c r="J52" s="108">
        <f t="shared" si="4"/>
        <v>-1126</v>
      </c>
    </row>
    <row r="53" spans="1:10" ht="15">
      <c r="A53" s="112">
        <v>59</v>
      </c>
      <c r="B53" s="109" t="s">
        <v>52</v>
      </c>
      <c r="C53" s="107">
        <v>26152</v>
      </c>
      <c r="D53" s="107">
        <v>21315</v>
      </c>
      <c r="E53" s="107">
        <v>20291</v>
      </c>
      <c r="F53" s="110">
        <f t="shared" si="0"/>
        <v>0.0014214081965467577</v>
      </c>
      <c r="G53" s="110">
        <f t="shared" si="1"/>
        <v>-0.22411287855613338</v>
      </c>
      <c r="H53" s="107">
        <f t="shared" si="2"/>
        <v>-5861</v>
      </c>
      <c r="I53" s="111">
        <f t="shared" si="3"/>
        <v>-0.02424957073998221</v>
      </c>
      <c r="J53" s="108">
        <f t="shared" si="4"/>
        <v>-1024</v>
      </c>
    </row>
    <row r="54" spans="1:10" ht="15">
      <c r="A54" s="112">
        <v>60</v>
      </c>
      <c r="B54" s="109" t="s">
        <v>53</v>
      </c>
      <c r="C54" s="107">
        <v>9113</v>
      </c>
      <c r="D54" s="107">
        <v>10063</v>
      </c>
      <c r="E54" s="107">
        <v>10017</v>
      </c>
      <c r="F54" s="110">
        <f t="shared" si="0"/>
        <v>0.0007017025235231813</v>
      </c>
      <c r="G54" s="110">
        <f t="shared" si="1"/>
        <v>0.09919894655985954</v>
      </c>
      <c r="H54" s="107">
        <f t="shared" si="2"/>
        <v>904</v>
      </c>
      <c r="I54" s="111">
        <f t="shared" si="3"/>
        <v>0.003740251142969445</v>
      </c>
      <c r="J54" s="108">
        <f t="shared" si="4"/>
        <v>-46</v>
      </c>
    </row>
    <row r="55" spans="1:10" ht="15">
      <c r="A55" s="112">
        <v>61</v>
      </c>
      <c r="B55" s="109" t="s">
        <v>54</v>
      </c>
      <c r="C55" s="107">
        <v>21465</v>
      </c>
      <c r="D55" s="107">
        <v>23461</v>
      </c>
      <c r="E55" s="107">
        <v>23577</v>
      </c>
      <c r="F55" s="110">
        <f t="shared" si="0"/>
        <v>0.0016515963259564786</v>
      </c>
      <c r="G55" s="110">
        <f t="shared" si="1"/>
        <v>0.0983927323549965</v>
      </c>
      <c r="H55" s="107">
        <f t="shared" si="2"/>
        <v>2112</v>
      </c>
      <c r="I55" s="111">
        <f t="shared" si="3"/>
        <v>0.008738285856141004</v>
      </c>
      <c r="J55" s="108">
        <f t="shared" si="4"/>
        <v>116</v>
      </c>
    </row>
    <row r="56" spans="1:10" ht="15">
      <c r="A56" s="112">
        <v>62</v>
      </c>
      <c r="B56" s="109" t="s">
        <v>55</v>
      </c>
      <c r="C56" s="107">
        <v>62820</v>
      </c>
      <c r="D56" s="107">
        <v>69085</v>
      </c>
      <c r="E56" s="107">
        <v>69625</v>
      </c>
      <c r="F56" s="110">
        <f t="shared" si="0"/>
        <v>0.004877312388968903</v>
      </c>
      <c r="G56" s="110">
        <f t="shared" si="1"/>
        <v>0.1083253740846864</v>
      </c>
      <c r="H56" s="107">
        <f t="shared" si="2"/>
        <v>6805</v>
      </c>
      <c r="I56" s="111">
        <f t="shared" si="3"/>
        <v>0.028155319721136142</v>
      </c>
      <c r="J56" s="108">
        <f t="shared" si="4"/>
        <v>540</v>
      </c>
    </row>
    <row r="57" spans="1:10" ht="15">
      <c r="A57" s="112">
        <v>63</v>
      </c>
      <c r="B57" s="109" t="s">
        <v>56</v>
      </c>
      <c r="C57" s="107">
        <v>57412</v>
      </c>
      <c r="D57" s="107">
        <v>53844</v>
      </c>
      <c r="E57" s="107">
        <v>54078</v>
      </c>
      <c r="F57" s="110">
        <f t="shared" si="0"/>
        <v>0.0037882269209430566</v>
      </c>
      <c r="G57" s="110">
        <f t="shared" si="1"/>
        <v>-0.05807148331359298</v>
      </c>
      <c r="H57" s="107">
        <f t="shared" si="2"/>
        <v>-3334</v>
      </c>
      <c r="I57" s="111">
        <f t="shared" si="3"/>
        <v>-0.013794244812677135</v>
      </c>
      <c r="J57" s="108">
        <f t="shared" si="4"/>
        <v>234</v>
      </c>
    </row>
    <row r="58" spans="1:10" ht="15">
      <c r="A58" s="112">
        <v>64</v>
      </c>
      <c r="B58" s="109" t="s">
        <v>57</v>
      </c>
      <c r="C58" s="107">
        <v>96569</v>
      </c>
      <c r="D58" s="107">
        <v>93517</v>
      </c>
      <c r="E58" s="107">
        <v>93166</v>
      </c>
      <c r="F58" s="110">
        <f t="shared" si="0"/>
        <v>0.006526386872972019</v>
      </c>
      <c r="G58" s="110">
        <f t="shared" si="1"/>
        <v>-0.03523905186964761</v>
      </c>
      <c r="H58" s="107">
        <f t="shared" si="2"/>
        <v>-3403</v>
      </c>
      <c r="I58" s="111">
        <f t="shared" si="3"/>
        <v>-0.014079728583545377</v>
      </c>
      <c r="J58" s="108">
        <f t="shared" si="4"/>
        <v>-351</v>
      </c>
    </row>
    <row r="59" spans="1:10" ht="15">
      <c r="A59" s="112">
        <v>65</v>
      </c>
      <c r="B59" s="109" t="s">
        <v>58</v>
      </c>
      <c r="C59" s="107">
        <v>25492</v>
      </c>
      <c r="D59" s="107">
        <v>24608</v>
      </c>
      <c r="E59" s="107">
        <v>24702</v>
      </c>
      <c r="F59" s="110">
        <f t="shared" si="0"/>
        <v>0.0017304038869990642</v>
      </c>
      <c r="G59" s="110">
        <f t="shared" si="1"/>
        <v>-0.03099011454573984</v>
      </c>
      <c r="H59" s="107">
        <f t="shared" si="2"/>
        <v>-790</v>
      </c>
      <c r="I59" s="111">
        <f t="shared" si="3"/>
        <v>-0.003268582304143652</v>
      </c>
      <c r="J59" s="108">
        <f t="shared" si="4"/>
        <v>94</v>
      </c>
    </row>
    <row r="60" spans="1:10" ht="15">
      <c r="A60" s="112">
        <v>66</v>
      </c>
      <c r="B60" s="109" t="s">
        <v>59</v>
      </c>
      <c r="C60" s="107">
        <v>46659</v>
      </c>
      <c r="D60" s="107">
        <v>49689</v>
      </c>
      <c r="E60" s="107">
        <v>50248</v>
      </c>
      <c r="F60" s="110">
        <f t="shared" si="0"/>
        <v>0.0035199309575714103</v>
      </c>
      <c r="G60" s="110">
        <f t="shared" si="1"/>
        <v>0.07691977967808997</v>
      </c>
      <c r="H60" s="107">
        <f t="shared" si="2"/>
        <v>3589</v>
      </c>
      <c r="I60" s="111">
        <f t="shared" si="3"/>
        <v>0.01484929353110325</v>
      </c>
      <c r="J60" s="108">
        <f t="shared" si="4"/>
        <v>559</v>
      </c>
    </row>
    <row r="61" spans="1:10" ht="15">
      <c r="A61" s="112">
        <v>68</v>
      </c>
      <c r="B61" s="109" t="s">
        <v>60</v>
      </c>
      <c r="C61" s="107">
        <v>95054</v>
      </c>
      <c r="D61" s="107">
        <v>102177</v>
      </c>
      <c r="E61" s="107">
        <v>105318</v>
      </c>
      <c r="F61" s="110">
        <f t="shared" si="0"/>
        <v>0.007377648634562684</v>
      </c>
      <c r="G61" s="110">
        <f t="shared" si="1"/>
        <v>0.1079807267447977</v>
      </c>
      <c r="H61" s="107">
        <f t="shared" si="2"/>
        <v>10264</v>
      </c>
      <c r="I61" s="111">
        <f t="shared" si="3"/>
        <v>0.0424667452781398</v>
      </c>
      <c r="J61" s="108">
        <f t="shared" si="4"/>
        <v>3141</v>
      </c>
    </row>
    <row r="62" spans="1:10" ht="15">
      <c r="A62" s="112">
        <v>69</v>
      </c>
      <c r="B62" s="109" t="s">
        <v>61</v>
      </c>
      <c r="C62" s="107">
        <v>138882</v>
      </c>
      <c r="D62" s="107">
        <v>138641</v>
      </c>
      <c r="E62" s="107">
        <v>139894</v>
      </c>
      <c r="F62" s="110">
        <f t="shared" si="0"/>
        <v>0.00979973772843685</v>
      </c>
      <c r="G62" s="110">
        <f t="shared" si="1"/>
        <v>0.007286761423366599</v>
      </c>
      <c r="H62" s="107">
        <f t="shared" si="2"/>
        <v>1012</v>
      </c>
      <c r="I62" s="111">
        <f t="shared" si="3"/>
        <v>0.004187095306067565</v>
      </c>
      <c r="J62" s="108">
        <f t="shared" si="4"/>
        <v>1253</v>
      </c>
    </row>
    <row r="63" spans="1:10" ht="15">
      <c r="A63" s="112">
        <v>70</v>
      </c>
      <c r="B63" s="109" t="s">
        <v>62</v>
      </c>
      <c r="C63" s="107">
        <v>219591</v>
      </c>
      <c r="D63" s="107">
        <v>227369</v>
      </c>
      <c r="E63" s="107">
        <v>237457</v>
      </c>
      <c r="F63" s="110">
        <f t="shared" si="0"/>
        <v>0.016634139575545978</v>
      </c>
      <c r="G63" s="110">
        <f t="shared" si="1"/>
        <v>0.08136034719091402</v>
      </c>
      <c r="H63" s="107">
        <f t="shared" si="2"/>
        <v>17866</v>
      </c>
      <c r="I63" s="111">
        <f t="shared" si="3"/>
        <v>0.07391960942510188</v>
      </c>
      <c r="J63" s="108">
        <f t="shared" si="4"/>
        <v>10088</v>
      </c>
    </row>
    <row r="64" spans="1:10" ht="15">
      <c r="A64" s="112">
        <v>71</v>
      </c>
      <c r="B64" s="109" t="s">
        <v>63</v>
      </c>
      <c r="C64" s="107">
        <v>140464</v>
      </c>
      <c r="D64" s="107">
        <v>143393</v>
      </c>
      <c r="E64" s="107">
        <v>145438</v>
      </c>
      <c r="F64" s="110">
        <f t="shared" si="0"/>
        <v>0.010188101389254712</v>
      </c>
      <c r="G64" s="110">
        <f t="shared" si="1"/>
        <v>0.035411208565895885</v>
      </c>
      <c r="H64" s="107">
        <f t="shared" si="2"/>
        <v>4974</v>
      </c>
      <c r="I64" s="111">
        <f t="shared" si="3"/>
        <v>0.02057965617824117</v>
      </c>
      <c r="J64" s="108">
        <f t="shared" si="4"/>
        <v>2045</v>
      </c>
    </row>
    <row r="65" spans="1:10" ht="15">
      <c r="A65" s="112">
        <v>72</v>
      </c>
      <c r="B65" s="109" t="s">
        <v>64</v>
      </c>
      <c r="C65" s="107">
        <v>9576</v>
      </c>
      <c r="D65" s="107">
        <v>12935</v>
      </c>
      <c r="E65" s="107">
        <v>13219</v>
      </c>
      <c r="F65" s="110">
        <f t="shared" si="0"/>
        <v>0.0009260063550417225</v>
      </c>
      <c r="G65" s="110">
        <f t="shared" si="1"/>
        <v>0.38043024227234756</v>
      </c>
      <c r="H65" s="107">
        <f t="shared" si="2"/>
        <v>3643</v>
      </c>
      <c r="I65" s="111">
        <f t="shared" si="3"/>
        <v>0.01507271561265231</v>
      </c>
      <c r="J65" s="108">
        <f t="shared" si="4"/>
        <v>284</v>
      </c>
    </row>
    <row r="66" spans="1:10" ht="15">
      <c r="A66" s="112">
        <v>73</v>
      </c>
      <c r="B66" s="109" t="s">
        <v>65</v>
      </c>
      <c r="C66" s="107">
        <v>59454</v>
      </c>
      <c r="D66" s="107">
        <v>60183</v>
      </c>
      <c r="E66" s="107">
        <v>58883</v>
      </c>
      <c r="F66" s="110">
        <f aca="true" t="shared" si="5" ref="F66:F90">E66/$E$90</f>
        <v>0.004124822770551611</v>
      </c>
      <c r="G66" s="110">
        <f t="shared" si="1"/>
        <v>-0.009604063645843845</v>
      </c>
      <c r="H66" s="107">
        <f t="shared" si="2"/>
        <v>-571</v>
      </c>
      <c r="I66" s="111">
        <f t="shared" si="3"/>
        <v>-0.0023624816400835765</v>
      </c>
      <c r="J66" s="108">
        <f t="shared" si="4"/>
        <v>-1300</v>
      </c>
    </row>
    <row r="67" spans="1:10" ht="15">
      <c r="A67" s="112">
        <v>74</v>
      </c>
      <c r="B67" s="109" t="s">
        <v>66</v>
      </c>
      <c r="C67" s="107">
        <v>30237</v>
      </c>
      <c r="D67" s="107">
        <v>37435</v>
      </c>
      <c r="E67" s="107">
        <v>37719</v>
      </c>
      <c r="F67" s="110">
        <f t="shared" si="5"/>
        <v>0.002642259906635807</v>
      </c>
      <c r="G67" s="110">
        <f aca="true" t="shared" si="6" ref="G67:G90">(E67-C67)/C67</f>
        <v>0.2474451830538744</v>
      </c>
      <c r="H67" s="107">
        <f aca="true" t="shared" si="7" ref="H67:H90">E67-C67</f>
        <v>7482</v>
      </c>
      <c r="I67" s="111">
        <f aca="true" t="shared" si="8" ref="I67:I90">H67/$H$90</f>
        <v>0.030956370632408615</v>
      </c>
      <c r="J67" s="108">
        <f aca="true" t="shared" si="9" ref="J67:J90">E67-D67</f>
        <v>284</v>
      </c>
    </row>
    <row r="68" spans="1:10" ht="15">
      <c r="A68" s="112">
        <v>75</v>
      </c>
      <c r="B68" s="109" t="s">
        <v>67</v>
      </c>
      <c r="C68" s="107">
        <v>6896</v>
      </c>
      <c r="D68" s="107">
        <v>6805</v>
      </c>
      <c r="E68" s="107">
        <v>7406</v>
      </c>
      <c r="F68" s="110">
        <f t="shared" si="5"/>
        <v>0.0005187989307390118</v>
      </c>
      <c r="G68" s="110">
        <f t="shared" si="6"/>
        <v>0.07395591647331787</v>
      </c>
      <c r="H68" s="107">
        <f t="shared" si="7"/>
        <v>510</v>
      </c>
      <c r="I68" s="111">
        <f t="shared" si="8"/>
        <v>0.002110097436852231</v>
      </c>
      <c r="J68" s="108">
        <f t="shared" si="9"/>
        <v>601</v>
      </c>
    </row>
    <row r="69" spans="1:10" ht="15">
      <c r="A69" s="112">
        <v>77</v>
      </c>
      <c r="B69" s="109" t="s">
        <v>68</v>
      </c>
      <c r="C69" s="107">
        <v>30077</v>
      </c>
      <c r="D69" s="107">
        <v>28925</v>
      </c>
      <c r="E69" s="107">
        <v>28959</v>
      </c>
      <c r="F69" s="110">
        <f t="shared" si="5"/>
        <v>0.002028611697984208</v>
      </c>
      <c r="G69" s="110">
        <f t="shared" si="6"/>
        <v>-0.037171260431559</v>
      </c>
      <c r="H69" s="107">
        <f t="shared" si="7"/>
        <v>-1118</v>
      </c>
      <c r="I69" s="111">
        <f t="shared" si="8"/>
        <v>-0.0046256645772564595</v>
      </c>
      <c r="J69" s="108">
        <f t="shared" si="9"/>
        <v>34</v>
      </c>
    </row>
    <row r="70" spans="1:10" ht="15">
      <c r="A70" s="112">
        <v>78</v>
      </c>
      <c r="B70" s="109" t="s">
        <v>69</v>
      </c>
      <c r="C70" s="107">
        <v>47606</v>
      </c>
      <c r="D70" s="107">
        <v>56656</v>
      </c>
      <c r="E70" s="107">
        <v>55533</v>
      </c>
      <c r="F70" s="110">
        <f t="shared" si="5"/>
        <v>0.0038901513665581342</v>
      </c>
      <c r="G70" s="110">
        <f t="shared" si="6"/>
        <v>0.16651262445910178</v>
      </c>
      <c r="H70" s="107">
        <f t="shared" si="7"/>
        <v>7927</v>
      </c>
      <c r="I70" s="111">
        <f t="shared" si="8"/>
        <v>0.032797534082211054</v>
      </c>
      <c r="J70" s="108">
        <f t="shared" si="9"/>
        <v>-1123</v>
      </c>
    </row>
    <row r="71" spans="1:10" ht="15">
      <c r="A71" s="112">
        <v>79</v>
      </c>
      <c r="B71" s="109" t="s">
        <v>70</v>
      </c>
      <c r="C71" s="107">
        <v>59879</v>
      </c>
      <c r="D71" s="107">
        <v>50560</v>
      </c>
      <c r="E71" s="107">
        <v>51716</v>
      </c>
      <c r="F71" s="110">
        <f t="shared" si="5"/>
        <v>0.0036227660683363127</v>
      </c>
      <c r="G71" s="110">
        <f t="shared" si="6"/>
        <v>-0.13632492192588386</v>
      </c>
      <c r="H71" s="107">
        <f t="shared" si="7"/>
        <v>-8163</v>
      </c>
      <c r="I71" s="111">
        <f t="shared" si="8"/>
        <v>-0.033773971327499534</v>
      </c>
      <c r="J71" s="108">
        <f t="shared" si="9"/>
        <v>1156</v>
      </c>
    </row>
    <row r="72" spans="1:10" ht="15">
      <c r="A72" s="112">
        <v>80</v>
      </c>
      <c r="B72" s="109" t="s">
        <v>71</v>
      </c>
      <c r="C72" s="107">
        <v>259724</v>
      </c>
      <c r="D72" s="107">
        <v>283851</v>
      </c>
      <c r="E72" s="107">
        <v>271953</v>
      </c>
      <c r="F72" s="110">
        <f t="shared" si="5"/>
        <v>0.019050624576190448</v>
      </c>
      <c r="G72" s="110">
        <f t="shared" si="6"/>
        <v>0.04708459749580324</v>
      </c>
      <c r="H72" s="107">
        <f t="shared" si="7"/>
        <v>12229</v>
      </c>
      <c r="I72" s="111">
        <f t="shared" si="8"/>
        <v>0.050596826578952814</v>
      </c>
      <c r="J72" s="108">
        <f t="shared" si="9"/>
        <v>-11898</v>
      </c>
    </row>
    <row r="73" spans="1:10" s="22" customFormat="1" ht="15">
      <c r="A73" s="112">
        <v>81</v>
      </c>
      <c r="B73" s="109" t="s">
        <v>72</v>
      </c>
      <c r="C73" s="107">
        <v>656069</v>
      </c>
      <c r="D73" s="107">
        <v>717284</v>
      </c>
      <c r="E73" s="107">
        <v>735296</v>
      </c>
      <c r="F73" s="110">
        <f t="shared" si="5"/>
        <v>0.0515083416927724</v>
      </c>
      <c r="G73" s="110">
        <f t="shared" si="6"/>
        <v>0.1207601639461703</v>
      </c>
      <c r="H73" s="107">
        <f t="shared" si="7"/>
        <v>79227</v>
      </c>
      <c r="I73" s="111">
        <f t="shared" si="8"/>
        <v>0.3277974306460622</v>
      </c>
      <c r="J73" s="108">
        <f t="shared" si="9"/>
        <v>18012</v>
      </c>
    </row>
    <row r="74" spans="1:10" s="22" customFormat="1" ht="15">
      <c r="A74" s="112">
        <v>82</v>
      </c>
      <c r="B74" s="109" t="s">
        <v>73</v>
      </c>
      <c r="C74" s="107">
        <v>391417</v>
      </c>
      <c r="D74" s="107">
        <v>407304</v>
      </c>
      <c r="E74" s="107">
        <v>411826</v>
      </c>
      <c r="F74" s="110">
        <f t="shared" si="5"/>
        <v>0.028848891230154505</v>
      </c>
      <c r="G74" s="110">
        <f t="shared" si="6"/>
        <v>0.05214132242595493</v>
      </c>
      <c r="H74" s="107">
        <f t="shared" si="7"/>
        <v>20409</v>
      </c>
      <c r="I74" s="111">
        <f t="shared" si="8"/>
        <v>0.08444113448768076</v>
      </c>
      <c r="J74" s="108">
        <f t="shared" si="9"/>
        <v>4522</v>
      </c>
    </row>
    <row r="75" spans="1:10" ht="15">
      <c r="A75" s="112">
        <v>84</v>
      </c>
      <c r="B75" s="109" t="s">
        <v>74</v>
      </c>
      <c r="C75" s="107">
        <v>27816</v>
      </c>
      <c r="D75" s="107">
        <v>57409</v>
      </c>
      <c r="E75" s="107">
        <v>60048</v>
      </c>
      <c r="F75" s="110">
        <f t="shared" si="5"/>
        <v>0.0042064323782090435</v>
      </c>
      <c r="G75" s="110">
        <f t="shared" si="6"/>
        <v>1.1587575496117342</v>
      </c>
      <c r="H75" s="107">
        <f t="shared" si="7"/>
        <v>32232</v>
      </c>
      <c r="I75" s="111">
        <f t="shared" si="8"/>
        <v>0.133358158009061</v>
      </c>
      <c r="J75" s="108">
        <f t="shared" si="9"/>
        <v>2639</v>
      </c>
    </row>
    <row r="76" spans="1:10" ht="15">
      <c r="A76" s="112">
        <v>85</v>
      </c>
      <c r="B76" s="109" t="s">
        <v>75</v>
      </c>
      <c r="C76" s="107">
        <v>745230</v>
      </c>
      <c r="D76" s="107">
        <v>832007</v>
      </c>
      <c r="E76" s="107">
        <v>936055</v>
      </c>
      <c r="F76" s="110">
        <f t="shared" si="5"/>
        <v>0.06557174360152655</v>
      </c>
      <c r="G76" s="110">
        <f t="shared" si="6"/>
        <v>0.2560618869342351</v>
      </c>
      <c r="H76" s="107">
        <f t="shared" si="7"/>
        <v>190825</v>
      </c>
      <c r="I76" s="111">
        <f t="shared" si="8"/>
        <v>0.7895281242888765</v>
      </c>
      <c r="J76" s="108">
        <f t="shared" si="9"/>
        <v>104048</v>
      </c>
    </row>
    <row r="77" spans="1:10" ht="15">
      <c r="A77" s="112">
        <v>86</v>
      </c>
      <c r="B77" s="109" t="s">
        <v>76</v>
      </c>
      <c r="C77" s="107">
        <v>268963</v>
      </c>
      <c r="D77" s="107">
        <v>281665</v>
      </c>
      <c r="E77" s="107">
        <v>283129</v>
      </c>
      <c r="F77" s="110">
        <f t="shared" si="5"/>
        <v>0.019833516400378837</v>
      </c>
      <c r="G77" s="110">
        <f t="shared" si="6"/>
        <v>0.0526689544658559</v>
      </c>
      <c r="H77" s="107">
        <f t="shared" si="7"/>
        <v>14166</v>
      </c>
      <c r="I77" s="111">
        <f t="shared" si="8"/>
        <v>0.05861105939303668</v>
      </c>
      <c r="J77" s="108">
        <f t="shared" si="9"/>
        <v>1464</v>
      </c>
    </row>
    <row r="78" spans="1:10" ht="15">
      <c r="A78" s="112">
        <v>87</v>
      </c>
      <c r="B78" s="109" t="s">
        <v>77</v>
      </c>
      <c r="C78" s="107">
        <v>23323</v>
      </c>
      <c r="D78" s="107">
        <v>26049</v>
      </c>
      <c r="E78" s="107">
        <v>26927</v>
      </c>
      <c r="F78" s="110">
        <f t="shared" si="5"/>
        <v>0.0018862677299499554</v>
      </c>
      <c r="G78" s="110">
        <f t="shared" si="6"/>
        <v>0.15452557561205676</v>
      </c>
      <c r="H78" s="107">
        <f t="shared" si="7"/>
        <v>3604</v>
      </c>
      <c r="I78" s="111">
        <f t="shared" si="8"/>
        <v>0.014911355220422433</v>
      </c>
      <c r="J78" s="108">
        <f t="shared" si="9"/>
        <v>878</v>
      </c>
    </row>
    <row r="79" spans="1:10" ht="15">
      <c r="A79" s="112">
        <v>88</v>
      </c>
      <c r="B79" s="109" t="s">
        <v>78</v>
      </c>
      <c r="C79" s="107">
        <v>38686</v>
      </c>
      <c r="D79" s="107">
        <v>41176</v>
      </c>
      <c r="E79" s="107">
        <v>42278</v>
      </c>
      <c r="F79" s="110">
        <f t="shared" si="5"/>
        <v>0.002961623169563049</v>
      </c>
      <c r="G79" s="110">
        <f t="shared" si="6"/>
        <v>0.09285012666080752</v>
      </c>
      <c r="H79" s="107">
        <f t="shared" si="7"/>
        <v>3592</v>
      </c>
      <c r="I79" s="111">
        <f t="shared" si="8"/>
        <v>0.014861705868967087</v>
      </c>
      <c r="J79" s="108">
        <f t="shared" si="9"/>
        <v>1102</v>
      </c>
    </row>
    <row r="80" spans="1:10" ht="15">
      <c r="A80" s="112">
        <v>90</v>
      </c>
      <c r="B80" s="109" t="s">
        <v>79</v>
      </c>
      <c r="C80" s="107">
        <v>13494</v>
      </c>
      <c r="D80" s="107">
        <v>13647</v>
      </c>
      <c r="E80" s="107">
        <v>12687</v>
      </c>
      <c r="F80" s="110">
        <f t="shared" si="5"/>
        <v>0.000888739135064251</v>
      </c>
      <c r="G80" s="110">
        <f t="shared" si="6"/>
        <v>-0.05980435749221876</v>
      </c>
      <c r="H80" s="107">
        <f t="shared" si="7"/>
        <v>-807</v>
      </c>
      <c r="I80" s="111">
        <f t="shared" si="8"/>
        <v>-0.0033389188853720597</v>
      </c>
      <c r="J80" s="108">
        <f t="shared" si="9"/>
        <v>-960</v>
      </c>
    </row>
    <row r="81" spans="1:10" ht="15">
      <c r="A81" s="112">
        <v>91</v>
      </c>
      <c r="B81" s="109" t="s">
        <v>80</v>
      </c>
      <c r="C81" s="107">
        <v>2777</v>
      </c>
      <c r="D81" s="107">
        <v>3655</v>
      </c>
      <c r="E81" s="107">
        <v>3619</v>
      </c>
      <c r="F81" s="110">
        <f t="shared" si="5"/>
        <v>0.0002535151674783262</v>
      </c>
      <c r="G81" s="110">
        <f t="shared" si="6"/>
        <v>0.30320489737126394</v>
      </c>
      <c r="H81" s="107">
        <f t="shared" si="7"/>
        <v>842</v>
      </c>
      <c r="I81" s="111">
        <f t="shared" si="8"/>
        <v>0.0034837294937834873</v>
      </c>
      <c r="J81" s="108">
        <f t="shared" si="9"/>
        <v>-36</v>
      </c>
    </row>
    <row r="82" spans="1:10" ht="15">
      <c r="A82" s="112">
        <v>92</v>
      </c>
      <c r="B82" s="109" t="s">
        <v>81</v>
      </c>
      <c r="C82" s="107">
        <v>11858</v>
      </c>
      <c r="D82" s="107">
        <v>10329</v>
      </c>
      <c r="E82" s="107">
        <v>10052</v>
      </c>
      <c r="F82" s="110">
        <f t="shared" si="5"/>
        <v>0.0007041543143111729</v>
      </c>
      <c r="G82" s="110">
        <f t="shared" si="6"/>
        <v>-0.15230224321133412</v>
      </c>
      <c r="H82" s="107">
        <f t="shared" si="7"/>
        <v>-1806</v>
      </c>
      <c r="I82" s="111">
        <f t="shared" si="8"/>
        <v>-0.007472227394029665</v>
      </c>
      <c r="J82" s="108">
        <f t="shared" si="9"/>
        <v>-277</v>
      </c>
    </row>
    <row r="83" spans="1:10" ht="15">
      <c r="A83" s="112">
        <v>93</v>
      </c>
      <c r="B83" s="109" t="s">
        <v>82</v>
      </c>
      <c r="C83" s="107">
        <v>45783</v>
      </c>
      <c r="D83" s="107">
        <v>45622</v>
      </c>
      <c r="E83" s="107">
        <v>45504</v>
      </c>
      <c r="F83" s="110">
        <f t="shared" si="5"/>
        <v>0.0031876082290504984</v>
      </c>
      <c r="G83" s="110">
        <f t="shared" si="6"/>
        <v>-0.006093965008846078</v>
      </c>
      <c r="H83" s="107">
        <f t="shared" si="7"/>
        <v>-279</v>
      </c>
      <c r="I83" s="111">
        <f t="shared" si="8"/>
        <v>-0.0011543474213368088</v>
      </c>
      <c r="J83" s="108">
        <f t="shared" si="9"/>
        <v>-118</v>
      </c>
    </row>
    <row r="84" spans="1:10" ht="15">
      <c r="A84" s="112">
        <v>94</v>
      </c>
      <c r="B84" s="109" t="s">
        <v>83</v>
      </c>
      <c r="C84" s="107">
        <v>43230</v>
      </c>
      <c r="D84" s="107">
        <v>43784</v>
      </c>
      <c r="E84" s="107">
        <v>44879</v>
      </c>
      <c r="F84" s="110">
        <f t="shared" si="5"/>
        <v>0.0031438262506935065</v>
      </c>
      <c r="G84" s="110">
        <f t="shared" si="6"/>
        <v>0.038144806847096924</v>
      </c>
      <c r="H84" s="107">
        <f t="shared" si="7"/>
        <v>1649</v>
      </c>
      <c r="I84" s="111">
        <f t="shared" si="8"/>
        <v>0.006822648379155547</v>
      </c>
      <c r="J84" s="108">
        <f t="shared" si="9"/>
        <v>1095</v>
      </c>
    </row>
    <row r="85" spans="1:10" ht="15">
      <c r="A85" s="112">
        <v>95</v>
      </c>
      <c r="B85" s="109" t="s">
        <v>84</v>
      </c>
      <c r="C85" s="107">
        <v>68051</v>
      </c>
      <c r="D85" s="107">
        <v>64194</v>
      </c>
      <c r="E85" s="107">
        <v>64942</v>
      </c>
      <c r="F85" s="110">
        <f t="shared" si="5"/>
        <v>0.004549262781535634</v>
      </c>
      <c r="G85" s="110">
        <f t="shared" si="6"/>
        <v>-0.04568632349267461</v>
      </c>
      <c r="H85" s="107">
        <f t="shared" si="7"/>
        <v>-3109</v>
      </c>
      <c r="I85" s="111">
        <f t="shared" si="8"/>
        <v>-0.012863319472889385</v>
      </c>
      <c r="J85" s="108">
        <f t="shared" si="9"/>
        <v>748</v>
      </c>
    </row>
    <row r="86" spans="1:10" ht="15">
      <c r="A86" s="112">
        <v>96</v>
      </c>
      <c r="B86" s="109" t="s">
        <v>85</v>
      </c>
      <c r="C86" s="107">
        <v>114168</v>
      </c>
      <c r="D86" s="107">
        <v>108504</v>
      </c>
      <c r="E86" s="107">
        <v>108194</v>
      </c>
      <c r="F86" s="110">
        <f t="shared" si="5"/>
        <v>0.007579115786170218</v>
      </c>
      <c r="G86" s="110">
        <f t="shared" si="6"/>
        <v>-0.052326396188073714</v>
      </c>
      <c r="H86" s="107">
        <f t="shared" si="7"/>
        <v>-5974</v>
      </c>
      <c r="I86" s="111">
        <f t="shared" si="8"/>
        <v>-0.02471710213285339</v>
      </c>
      <c r="J86" s="108">
        <f t="shared" si="9"/>
        <v>-310</v>
      </c>
    </row>
    <row r="87" spans="1:10" ht="15">
      <c r="A87" s="112">
        <v>97</v>
      </c>
      <c r="B87" s="109" t="s">
        <v>86</v>
      </c>
      <c r="C87" s="107">
        <v>35591</v>
      </c>
      <c r="D87" s="107">
        <v>27534</v>
      </c>
      <c r="E87" s="107">
        <v>27142</v>
      </c>
      <c r="F87" s="110">
        <f t="shared" si="5"/>
        <v>0.0019013287305047607</v>
      </c>
      <c r="G87" s="110">
        <f t="shared" si="6"/>
        <v>-0.23739147537298755</v>
      </c>
      <c r="H87" s="107">
        <f t="shared" si="7"/>
        <v>-8449</v>
      </c>
      <c r="I87" s="111">
        <f t="shared" si="8"/>
        <v>-0.03495728087051863</v>
      </c>
      <c r="J87" s="108">
        <f t="shared" si="9"/>
        <v>-392</v>
      </c>
    </row>
    <row r="88" spans="1:10" ht="15">
      <c r="A88" s="112">
        <v>98</v>
      </c>
      <c r="B88" s="109" t="s">
        <v>87</v>
      </c>
      <c r="C88" s="107">
        <v>2149</v>
      </c>
      <c r="D88" s="107">
        <v>1857</v>
      </c>
      <c r="E88" s="107">
        <v>2008</v>
      </c>
      <c r="F88" s="110">
        <f t="shared" si="5"/>
        <v>0.00014066274006534373</v>
      </c>
      <c r="G88" s="110">
        <f t="shared" si="6"/>
        <v>-0.06561191251744998</v>
      </c>
      <c r="H88" s="107">
        <f t="shared" si="7"/>
        <v>-141</v>
      </c>
      <c r="I88" s="111">
        <f t="shared" si="8"/>
        <v>-0.0005833798796003227</v>
      </c>
      <c r="J88" s="108">
        <f t="shared" si="9"/>
        <v>151</v>
      </c>
    </row>
    <row r="89" spans="1:10" ht="15">
      <c r="A89" s="112">
        <v>99</v>
      </c>
      <c r="B89" s="109" t="s">
        <v>88</v>
      </c>
      <c r="C89" s="107">
        <v>3999</v>
      </c>
      <c r="D89" s="107">
        <v>4294</v>
      </c>
      <c r="E89" s="107">
        <v>4350</v>
      </c>
      <c r="F89" s="110">
        <f t="shared" si="5"/>
        <v>0.0003047225693646639</v>
      </c>
      <c r="G89" s="110">
        <f t="shared" si="6"/>
        <v>0.08777194298574643</v>
      </c>
      <c r="H89" s="107">
        <f t="shared" si="7"/>
        <v>351</v>
      </c>
      <c r="I89" s="111">
        <f t="shared" si="8"/>
        <v>0.0014522435300688885</v>
      </c>
      <c r="J89" s="108">
        <f t="shared" si="9"/>
        <v>56</v>
      </c>
    </row>
    <row r="90" spans="1:10" s="121" customFormat="1" ht="15">
      <c r="A90" s="175" t="s">
        <v>89</v>
      </c>
      <c r="B90" s="175"/>
      <c r="C90" s="140">
        <v>14033585</v>
      </c>
      <c r="D90" s="120">
        <v>14143311</v>
      </c>
      <c r="E90" s="134">
        <v>14275280</v>
      </c>
      <c r="F90" s="79">
        <f t="shared" si="5"/>
        <v>1</v>
      </c>
      <c r="G90" s="79">
        <f t="shared" si="6"/>
        <v>0.017222612753619262</v>
      </c>
      <c r="H90" s="74">
        <f t="shared" si="7"/>
        <v>241695</v>
      </c>
      <c r="I90" s="80">
        <f t="shared" si="8"/>
        <v>1</v>
      </c>
      <c r="J90" s="74">
        <f t="shared" si="9"/>
        <v>131969</v>
      </c>
    </row>
    <row r="91" spans="1:9" ht="15">
      <c r="A91" s="22"/>
      <c r="B91" s="22"/>
      <c r="C91" s="13"/>
      <c r="D91" s="13"/>
      <c r="E91" s="13"/>
      <c r="F91" s="22"/>
      <c r="G91" s="22"/>
      <c r="H91" s="22"/>
      <c r="I91" s="22"/>
    </row>
    <row r="94" ht="15">
      <c r="F94" s="10"/>
    </row>
    <row r="96" ht="15">
      <c r="F96" s="26"/>
    </row>
    <row r="98" spans="3:6" ht="15">
      <c r="C98" s="25"/>
      <c r="D98" s="25"/>
      <c r="E98" s="25"/>
      <c r="F98" s="26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H90"/>
  <sheetViews>
    <sheetView tabSelected="1" zoomScale="80" zoomScaleNormal="80" zoomScalePageLayoutView="80" workbookViewId="0" topLeftCell="A34">
      <selection activeCell="F13" sqref="F13"/>
    </sheetView>
  </sheetViews>
  <sheetFormatPr defaultColWidth="8.8515625" defaultRowHeight="15"/>
  <cols>
    <col min="2" max="2" width="39.421875" style="0" customWidth="1"/>
    <col min="3" max="3" width="19.421875" style="171" customWidth="1"/>
    <col min="4" max="4" width="19.421875" style="169" customWidth="1"/>
    <col min="5" max="5" width="19.421875" style="170" customWidth="1"/>
    <col min="6" max="6" width="41.140625" style="0" customWidth="1"/>
    <col min="7" max="7" width="29.140625" style="0" customWidth="1"/>
    <col min="8" max="8" width="23.421875" style="0" customWidth="1"/>
  </cols>
  <sheetData>
    <row r="1" spans="1:8" ht="62.25" customHeight="1">
      <c r="A1" s="105" t="s">
        <v>1</v>
      </c>
      <c r="B1" s="104" t="s">
        <v>90</v>
      </c>
      <c r="C1" s="103">
        <v>42156</v>
      </c>
      <c r="D1" s="103">
        <v>42491</v>
      </c>
      <c r="E1" s="103">
        <v>42522</v>
      </c>
      <c r="F1" s="102" t="s">
        <v>329</v>
      </c>
      <c r="G1" s="102" t="s">
        <v>330</v>
      </c>
      <c r="H1" s="2" t="s">
        <v>331</v>
      </c>
    </row>
    <row r="2" spans="1:8" ht="15">
      <c r="A2" s="94">
        <v>1</v>
      </c>
      <c r="B2" s="95" t="s">
        <v>2</v>
      </c>
      <c r="C2" s="31">
        <v>102284</v>
      </c>
      <c r="D2" s="31">
        <v>100831</v>
      </c>
      <c r="E2" s="31">
        <v>101690</v>
      </c>
      <c r="F2" s="100">
        <f>(E2-C2)/C2</f>
        <v>-0.00580735989988659</v>
      </c>
      <c r="G2" s="31">
        <f>E2-C2</f>
        <v>-594</v>
      </c>
      <c r="H2" s="31">
        <f>E2-D2</f>
        <v>859</v>
      </c>
    </row>
    <row r="3" spans="1:8" ht="15">
      <c r="A3" s="94">
        <v>2</v>
      </c>
      <c r="B3" s="95" t="s">
        <v>3</v>
      </c>
      <c r="C3" s="31">
        <v>55493</v>
      </c>
      <c r="D3" s="31">
        <v>45579</v>
      </c>
      <c r="E3" s="31">
        <v>45738</v>
      </c>
      <c r="F3" s="100">
        <f aca="true" t="shared" si="0" ref="F3:F66">(E3-C3)/C3</f>
        <v>-0.17578793721730668</v>
      </c>
      <c r="G3" s="31">
        <f aca="true" t="shared" si="1" ref="G3:G66">E3-C3</f>
        <v>-9755</v>
      </c>
      <c r="H3" s="31">
        <f aca="true" t="shared" si="2" ref="H3:H66">E3-D3</f>
        <v>159</v>
      </c>
    </row>
    <row r="4" spans="1:8" ht="15">
      <c r="A4" s="94">
        <v>3</v>
      </c>
      <c r="B4" s="95" t="s">
        <v>4</v>
      </c>
      <c r="C4" s="31">
        <v>7287</v>
      </c>
      <c r="D4" s="31">
        <v>7556</v>
      </c>
      <c r="E4" s="31">
        <v>7686</v>
      </c>
      <c r="F4" s="100">
        <f t="shared" si="0"/>
        <v>0.05475504322766571</v>
      </c>
      <c r="G4" s="31">
        <f t="shared" si="1"/>
        <v>399</v>
      </c>
      <c r="H4" s="31">
        <f t="shared" si="2"/>
        <v>130</v>
      </c>
    </row>
    <row r="5" spans="1:8" ht="15">
      <c r="A5" s="94">
        <v>5</v>
      </c>
      <c r="B5" s="95" t="s">
        <v>5</v>
      </c>
      <c r="C5" s="31">
        <v>16295</v>
      </c>
      <c r="D5" s="31">
        <v>13795</v>
      </c>
      <c r="E5" s="31">
        <v>14126</v>
      </c>
      <c r="F5" s="100">
        <f t="shared" si="0"/>
        <v>-0.13310831543418228</v>
      </c>
      <c r="G5" s="31">
        <f t="shared" si="1"/>
        <v>-2169</v>
      </c>
      <c r="H5" s="31">
        <f t="shared" si="2"/>
        <v>331</v>
      </c>
    </row>
    <row r="6" spans="1:8" ht="15">
      <c r="A6" s="94">
        <v>6</v>
      </c>
      <c r="B6" s="95" t="s">
        <v>6</v>
      </c>
      <c r="C6" s="31">
        <v>1145</v>
      </c>
      <c r="D6" s="31">
        <v>1727</v>
      </c>
      <c r="E6" s="31">
        <v>1233</v>
      </c>
      <c r="F6" s="100">
        <f t="shared" si="0"/>
        <v>0.07685589519650655</v>
      </c>
      <c r="G6" s="31">
        <f t="shared" si="1"/>
        <v>88</v>
      </c>
      <c r="H6" s="31">
        <f t="shared" si="2"/>
        <v>-494</v>
      </c>
    </row>
    <row r="7" spans="1:8" ht="15">
      <c r="A7" s="94">
        <v>7</v>
      </c>
      <c r="B7" s="95" t="s">
        <v>7</v>
      </c>
      <c r="C7" s="31">
        <v>15194</v>
      </c>
      <c r="D7" s="31">
        <v>13052</v>
      </c>
      <c r="E7" s="31">
        <v>12884</v>
      </c>
      <c r="F7" s="100">
        <f t="shared" si="0"/>
        <v>-0.15203369751217585</v>
      </c>
      <c r="G7" s="31">
        <f t="shared" si="1"/>
        <v>-2310</v>
      </c>
      <c r="H7" s="31">
        <f t="shared" si="2"/>
        <v>-168</v>
      </c>
    </row>
    <row r="8" spans="1:8" ht="15">
      <c r="A8" s="94">
        <v>8</v>
      </c>
      <c r="B8" s="95" t="s">
        <v>281</v>
      </c>
      <c r="C8" s="31">
        <v>60628</v>
      </c>
      <c r="D8" s="31">
        <v>60920</v>
      </c>
      <c r="E8" s="31">
        <v>60295</v>
      </c>
      <c r="F8" s="100">
        <f t="shared" si="0"/>
        <v>-0.005492511710760705</v>
      </c>
      <c r="G8" s="31">
        <f t="shared" si="1"/>
        <v>-333</v>
      </c>
      <c r="H8" s="31">
        <f t="shared" si="2"/>
        <v>-625</v>
      </c>
    </row>
    <row r="9" spans="1:8" ht="15">
      <c r="A9" s="94">
        <v>9</v>
      </c>
      <c r="B9" s="95" t="s">
        <v>8</v>
      </c>
      <c r="C9" s="31">
        <v>5706</v>
      </c>
      <c r="D9" s="31">
        <v>5788</v>
      </c>
      <c r="E9" s="31">
        <v>5315</v>
      </c>
      <c r="F9" s="100">
        <f t="shared" si="0"/>
        <v>-0.06852436032246757</v>
      </c>
      <c r="G9" s="31">
        <f t="shared" si="1"/>
        <v>-391</v>
      </c>
      <c r="H9" s="31">
        <f t="shared" si="2"/>
        <v>-473</v>
      </c>
    </row>
    <row r="10" spans="1:8" ht="15">
      <c r="A10" s="96">
        <v>10</v>
      </c>
      <c r="B10" s="95" t="s">
        <v>9</v>
      </c>
      <c r="C10" s="31">
        <v>333574</v>
      </c>
      <c r="D10" s="31">
        <v>330377</v>
      </c>
      <c r="E10" s="31">
        <v>331725</v>
      </c>
      <c r="F10" s="100">
        <f t="shared" si="0"/>
        <v>-0.005542997955476146</v>
      </c>
      <c r="G10" s="31">
        <f t="shared" si="1"/>
        <v>-1849</v>
      </c>
      <c r="H10" s="31">
        <f t="shared" si="2"/>
        <v>1348</v>
      </c>
    </row>
    <row r="11" spans="1:8" ht="15">
      <c r="A11" s="96">
        <v>11</v>
      </c>
      <c r="B11" s="95" t="s">
        <v>10</v>
      </c>
      <c r="C11" s="31">
        <v>14138</v>
      </c>
      <c r="D11" s="31">
        <v>13833</v>
      </c>
      <c r="E11" s="31">
        <v>14128</v>
      </c>
      <c r="F11" s="100">
        <f t="shared" si="0"/>
        <v>-0.0007073136228603763</v>
      </c>
      <c r="G11" s="31">
        <f t="shared" si="1"/>
        <v>-10</v>
      </c>
      <c r="H11" s="31">
        <f t="shared" si="2"/>
        <v>295</v>
      </c>
    </row>
    <row r="12" spans="1:8" ht="15">
      <c r="A12" s="96">
        <v>12</v>
      </c>
      <c r="B12" s="95" t="s">
        <v>11</v>
      </c>
      <c r="C12" s="31">
        <v>918</v>
      </c>
      <c r="D12" s="31">
        <v>896</v>
      </c>
      <c r="E12" s="31">
        <v>1190</v>
      </c>
      <c r="F12" s="100">
        <f t="shared" si="0"/>
        <v>0.2962962962962963</v>
      </c>
      <c r="G12" s="31">
        <f t="shared" si="1"/>
        <v>272</v>
      </c>
      <c r="H12" s="31">
        <f t="shared" si="2"/>
        <v>294</v>
      </c>
    </row>
    <row r="13" spans="1:8" ht="15">
      <c r="A13" s="96">
        <v>13</v>
      </c>
      <c r="B13" s="95" t="s">
        <v>12</v>
      </c>
      <c r="C13" s="31">
        <v>276597</v>
      </c>
      <c r="D13" s="31">
        <v>268865</v>
      </c>
      <c r="E13" s="31">
        <v>267458</v>
      </c>
      <c r="F13" s="100">
        <f t="shared" si="0"/>
        <v>-0.03304085004537287</v>
      </c>
      <c r="G13" s="31">
        <f t="shared" si="1"/>
        <v>-9139</v>
      </c>
      <c r="H13" s="31">
        <f t="shared" si="2"/>
        <v>-1407</v>
      </c>
    </row>
    <row r="14" spans="1:8" ht="15">
      <c r="A14" s="96">
        <v>14</v>
      </c>
      <c r="B14" s="95" t="s">
        <v>13</v>
      </c>
      <c r="C14" s="31">
        <v>381473</v>
      </c>
      <c r="D14" s="31">
        <v>374232</v>
      </c>
      <c r="E14" s="31">
        <v>370894</v>
      </c>
      <c r="F14" s="100">
        <f t="shared" si="0"/>
        <v>-0.02773197578858792</v>
      </c>
      <c r="G14" s="31">
        <f t="shared" si="1"/>
        <v>-10579</v>
      </c>
      <c r="H14" s="31">
        <f t="shared" si="2"/>
        <v>-3338</v>
      </c>
    </row>
    <row r="15" spans="1:8" ht="15">
      <c r="A15" s="96">
        <v>15</v>
      </c>
      <c r="B15" s="95" t="s">
        <v>14</v>
      </c>
      <c r="C15" s="31">
        <v>57249</v>
      </c>
      <c r="D15" s="31">
        <v>55203</v>
      </c>
      <c r="E15" s="31">
        <v>54935</v>
      </c>
      <c r="F15" s="100">
        <f t="shared" si="0"/>
        <v>-0.040419919998602595</v>
      </c>
      <c r="G15" s="31">
        <f t="shared" si="1"/>
        <v>-2314</v>
      </c>
      <c r="H15" s="31">
        <f t="shared" si="2"/>
        <v>-268</v>
      </c>
    </row>
    <row r="16" spans="1:8" ht="15">
      <c r="A16" s="96">
        <v>16</v>
      </c>
      <c r="B16" s="95" t="s">
        <v>15</v>
      </c>
      <c r="C16" s="31">
        <v>57700</v>
      </c>
      <c r="D16" s="31">
        <v>55845</v>
      </c>
      <c r="E16" s="31">
        <v>55115</v>
      </c>
      <c r="F16" s="100">
        <f t="shared" si="0"/>
        <v>-0.04480069324090121</v>
      </c>
      <c r="G16" s="31">
        <f t="shared" si="1"/>
        <v>-2585</v>
      </c>
      <c r="H16" s="31">
        <f t="shared" si="2"/>
        <v>-730</v>
      </c>
    </row>
    <row r="17" spans="1:8" ht="15">
      <c r="A17" s="96">
        <v>17</v>
      </c>
      <c r="B17" s="95" t="s">
        <v>16</v>
      </c>
      <c r="C17" s="31">
        <v>42381</v>
      </c>
      <c r="D17" s="31">
        <v>42613</v>
      </c>
      <c r="E17" s="31">
        <v>42471</v>
      </c>
      <c r="F17" s="100">
        <f t="shared" si="0"/>
        <v>0.0021235931195582925</v>
      </c>
      <c r="G17" s="31">
        <f t="shared" si="1"/>
        <v>90</v>
      </c>
      <c r="H17" s="31">
        <f t="shared" si="2"/>
        <v>-142</v>
      </c>
    </row>
    <row r="18" spans="1:8" ht="15">
      <c r="A18" s="96">
        <v>18</v>
      </c>
      <c r="B18" s="95" t="s">
        <v>17</v>
      </c>
      <c r="C18" s="31">
        <v>59455</v>
      </c>
      <c r="D18" s="31">
        <v>53926</v>
      </c>
      <c r="E18" s="31">
        <v>53507</v>
      </c>
      <c r="F18" s="100">
        <f t="shared" si="0"/>
        <v>-0.10004204860819108</v>
      </c>
      <c r="G18" s="31">
        <f t="shared" si="1"/>
        <v>-5948</v>
      </c>
      <c r="H18" s="31">
        <f t="shared" si="2"/>
        <v>-419</v>
      </c>
    </row>
    <row r="19" spans="1:8" ht="15">
      <c r="A19" s="96">
        <v>19</v>
      </c>
      <c r="B19" s="95" t="s">
        <v>18</v>
      </c>
      <c r="C19" s="31">
        <v>3680</v>
      </c>
      <c r="D19" s="31">
        <v>3312</v>
      </c>
      <c r="E19" s="31">
        <v>3124</v>
      </c>
      <c r="F19" s="100">
        <f t="shared" si="0"/>
        <v>-0.15108695652173912</v>
      </c>
      <c r="G19" s="31">
        <f t="shared" si="1"/>
        <v>-556</v>
      </c>
      <c r="H19" s="31">
        <f t="shared" si="2"/>
        <v>-188</v>
      </c>
    </row>
    <row r="20" spans="1:8" ht="15">
      <c r="A20" s="96">
        <v>20</v>
      </c>
      <c r="B20" s="95" t="s">
        <v>19</v>
      </c>
      <c r="C20" s="31">
        <v>54568</v>
      </c>
      <c r="D20" s="31">
        <v>54648</v>
      </c>
      <c r="E20" s="31">
        <v>54303</v>
      </c>
      <c r="F20" s="100">
        <f t="shared" si="0"/>
        <v>-0.004856326051898548</v>
      </c>
      <c r="G20" s="31">
        <f t="shared" si="1"/>
        <v>-265</v>
      </c>
      <c r="H20" s="31">
        <f t="shared" si="2"/>
        <v>-345</v>
      </c>
    </row>
    <row r="21" spans="1:8" ht="15">
      <c r="A21" s="96">
        <v>21</v>
      </c>
      <c r="B21" s="95" t="s">
        <v>20</v>
      </c>
      <c r="C21" s="31">
        <v>8820</v>
      </c>
      <c r="D21" s="31">
        <v>9399</v>
      </c>
      <c r="E21" s="31">
        <v>9514</v>
      </c>
      <c r="F21" s="100">
        <f t="shared" si="0"/>
        <v>0.07868480725623583</v>
      </c>
      <c r="G21" s="31">
        <f t="shared" si="1"/>
        <v>694</v>
      </c>
      <c r="H21" s="31">
        <f t="shared" si="2"/>
        <v>115</v>
      </c>
    </row>
    <row r="22" spans="1:8" ht="15">
      <c r="A22" s="96">
        <v>22</v>
      </c>
      <c r="B22" s="95" t="s">
        <v>21</v>
      </c>
      <c r="C22" s="31">
        <v>153349</v>
      </c>
      <c r="D22" s="31">
        <v>151977</v>
      </c>
      <c r="E22" s="31">
        <v>151856</v>
      </c>
      <c r="F22" s="100">
        <f t="shared" si="0"/>
        <v>-0.009735961760428825</v>
      </c>
      <c r="G22" s="31">
        <f t="shared" si="1"/>
        <v>-1493</v>
      </c>
      <c r="H22" s="31">
        <f t="shared" si="2"/>
        <v>-121</v>
      </c>
    </row>
    <row r="23" spans="1:8" ht="15">
      <c r="A23" s="96">
        <v>23</v>
      </c>
      <c r="B23" s="95" t="s">
        <v>22</v>
      </c>
      <c r="C23" s="31">
        <v>181725</v>
      </c>
      <c r="D23" s="31">
        <v>178211</v>
      </c>
      <c r="E23" s="31">
        <v>177864</v>
      </c>
      <c r="F23" s="100">
        <f t="shared" si="0"/>
        <v>-0.0212463887742468</v>
      </c>
      <c r="G23" s="31">
        <f t="shared" si="1"/>
        <v>-3861</v>
      </c>
      <c r="H23" s="31">
        <f t="shared" si="2"/>
        <v>-347</v>
      </c>
    </row>
    <row r="24" spans="1:8" ht="15">
      <c r="A24" s="96">
        <v>24</v>
      </c>
      <c r="B24" s="95" t="s">
        <v>23</v>
      </c>
      <c r="C24" s="31">
        <v>89741</v>
      </c>
      <c r="D24" s="31">
        <v>88883</v>
      </c>
      <c r="E24" s="31">
        <v>87935</v>
      </c>
      <c r="F24" s="100">
        <f t="shared" si="0"/>
        <v>-0.020124580737901295</v>
      </c>
      <c r="G24" s="31">
        <f t="shared" si="1"/>
        <v>-1806</v>
      </c>
      <c r="H24" s="31">
        <f t="shared" si="2"/>
        <v>-948</v>
      </c>
    </row>
    <row r="25" spans="1:8" ht="15">
      <c r="A25" s="96">
        <v>25</v>
      </c>
      <c r="B25" s="95" t="s">
        <v>24</v>
      </c>
      <c r="C25" s="31">
        <v>332095</v>
      </c>
      <c r="D25" s="31">
        <v>316914</v>
      </c>
      <c r="E25" s="31">
        <v>320423</v>
      </c>
      <c r="F25" s="100">
        <f t="shared" si="0"/>
        <v>-0.03514656950571372</v>
      </c>
      <c r="G25" s="31">
        <f t="shared" si="1"/>
        <v>-11672</v>
      </c>
      <c r="H25" s="31">
        <f t="shared" si="2"/>
        <v>3509</v>
      </c>
    </row>
    <row r="26" spans="1:8" ht="15">
      <c r="A26" s="96">
        <v>26</v>
      </c>
      <c r="B26" s="95" t="s">
        <v>25</v>
      </c>
      <c r="C26" s="31">
        <v>19627</v>
      </c>
      <c r="D26" s="31">
        <v>18679</v>
      </c>
      <c r="E26" s="31">
        <v>18592</v>
      </c>
      <c r="F26" s="100">
        <f t="shared" si="0"/>
        <v>-0.05273347939063535</v>
      </c>
      <c r="G26" s="31">
        <f t="shared" si="1"/>
        <v>-1035</v>
      </c>
      <c r="H26" s="31">
        <f t="shared" si="2"/>
        <v>-87</v>
      </c>
    </row>
    <row r="27" spans="1:8" ht="15">
      <c r="A27" s="96">
        <v>27</v>
      </c>
      <c r="B27" s="95" t="s">
        <v>26</v>
      </c>
      <c r="C27" s="31">
        <v>68451</v>
      </c>
      <c r="D27" s="31">
        <v>70436</v>
      </c>
      <c r="E27" s="31">
        <v>70428</v>
      </c>
      <c r="F27" s="100">
        <f t="shared" si="0"/>
        <v>0.028881973966779155</v>
      </c>
      <c r="G27" s="31">
        <f t="shared" si="1"/>
        <v>1977</v>
      </c>
      <c r="H27" s="31">
        <f t="shared" si="2"/>
        <v>-8</v>
      </c>
    </row>
    <row r="28" spans="1:8" ht="15">
      <c r="A28" s="96">
        <v>28</v>
      </c>
      <c r="B28" s="95" t="s">
        <v>27</v>
      </c>
      <c r="C28" s="31">
        <v>115578</v>
      </c>
      <c r="D28" s="31">
        <v>117653</v>
      </c>
      <c r="E28" s="31">
        <v>117660</v>
      </c>
      <c r="F28" s="100">
        <f t="shared" si="0"/>
        <v>0.018013808856356745</v>
      </c>
      <c r="G28" s="31">
        <f t="shared" si="1"/>
        <v>2082</v>
      </c>
      <c r="H28" s="31">
        <f t="shared" si="2"/>
        <v>7</v>
      </c>
    </row>
    <row r="29" spans="1:8" ht="15">
      <c r="A29" s="96">
        <v>29</v>
      </c>
      <c r="B29" s="95" t="s">
        <v>28</v>
      </c>
      <c r="C29" s="31">
        <v>62077</v>
      </c>
      <c r="D29" s="31">
        <v>63186</v>
      </c>
      <c r="E29" s="31">
        <v>63315</v>
      </c>
      <c r="F29" s="100">
        <f t="shared" si="0"/>
        <v>0.019942974048359294</v>
      </c>
      <c r="G29" s="31">
        <f t="shared" si="1"/>
        <v>1238</v>
      </c>
      <c r="H29" s="31">
        <f t="shared" si="2"/>
        <v>129</v>
      </c>
    </row>
    <row r="30" spans="1:8" ht="15">
      <c r="A30" s="96">
        <v>30</v>
      </c>
      <c r="B30" s="95" t="s">
        <v>29</v>
      </c>
      <c r="C30" s="31">
        <v>18621</v>
      </c>
      <c r="D30" s="31">
        <v>20968</v>
      </c>
      <c r="E30" s="31">
        <v>21016</v>
      </c>
      <c r="F30" s="100">
        <f t="shared" si="0"/>
        <v>0.12861822673325815</v>
      </c>
      <c r="G30" s="31">
        <f t="shared" si="1"/>
        <v>2395</v>
      </c>
      <c r="H30" s="31">
        <f t="shared" si="2"/>
        <v>48</v>
      </c>
    </row>
    <row r="31" spans="1:8" ht="15">
      <c r="A31" s="96">
        <v>31</v>
      </c>
      <c r="B31" s="95" t="s">
        <v>30</v>
      </c>
      <c r="C31" s="31">
        <v>146808</v>
      </c>
      <c r="D31" s="31">
        <v>141705</v>
      </c>
      <c r="E31" s="31">
        <v>141039</v>
      </c>
      <c r="F31" s="100">
        <f t="shared" si="0"/>
        <v>-0.039296223639038744</v>
      </c>
      <c r="G31" s="31">
        <f t="shared" si="1"/>
        <v>-5769</v>
      </c>
      <c r="H31" s="31">
        <f t="shared" si="2"/>
        <v>-666</v>
      </c>
    </row>
    <row r="32" spans="1:8" ht="15">
      <c r="A32" s="96">
        <v>32</v>
      </c>
      <c r="B32" s="95" t="s">
        <v>31</v>
      </c>
      <c r="C32" s="31">
        <v>47279</v>
      </c>
      <c r="D32" s="31">
        <v>47556</v>
      </c>
      <c r="E32" s="31">
        <v>47329</v>
      </c>
      <c r="F32" s="100">
        <f t="shared" si="0"/>
        <v>0.0010575519786797521</v>
      </c>
      <c r="G32" s="31">
        <f t="shared" si="1"/>
        <v>50</v>
      </c>
      <c r="H32" s="31">
        <f t="shared" si="2"/>
        <v>-227</v>
      </c>
    </row>
    <row r="33" spans="1:8" ht="15">
      <c r="A33" s="96">
        <v>33</v>
      </c>
      <c r="B33" s="95" t="s">
        <v>32</v>
      </c>
      <c r="C33" s="31">
        <v>134231</v>
      </c>
      <c r="D33" s="31">
        <v>126948</v>
      </c>
      <c r="E33" s="31">
        <v>126735</v>
      </c>
      <c r="F33" s="100">
        <f t="shared" si="0"/>
        <v>-0.055844030067570084</v>
      </c>
      <c r="G33" s="31">
        <f t="shared" si="1"/>
        <v>-7496</v>
      </c>
      <c r="H33" s="31">
        <f t="shared" si="2"/>
        <v>-213</v>
      </c>
    </row>
    <row r="34" spans="1:8" ht="15">
      <c r="A34" s="96">
        <v>35</v>
      </c>
      <c r="B34" s="95" t="s">
        <v>33</v>
      </c>
      <c r="C34" s="31">
        <v>69843</v>
      </c>
      <c r="D34" s="31">
        <v>69899</v>
      </c>
      <c r="E34" s="31">
        <v>69368</v>
      </c>
      <c r="F34" s="100">
        <f t="shared" si="0"/>
        <v>-0.0068009678851137555</v>
      </c>
      <c r="G34" s="31">
        <f t="shared" si="1"/>
        <v>-475</v>
      </c>
      <c r="H34" s="31">
        <f t="shared" si="2"/>
        <v>-531</v>
      </c>
    </row>
    <row r="35" spans="1:8" ht="15">
      <c r="A35" s="96">
        <v>36</v>
      </c>
      <c r="B35" s="95" t="s">
        <v>34</v>
      </c>
      <c r="C35" s="31">
        <v>10465</v>
      </c>
      <c r="D35" s="31">
        <v>14431</v>
      </c>
      <c r="E35" s="31">
        <v>14539</v>
      </c>
      <c r="F35" s="100">
        <f t="shared" si="0"/>
        <v>0.38929765886287626</v>
      </c>
      <c r="G35" s="31">
        <f t="shared" si="1"/>
        <v>4074</v>
      </c>
      <c r="H35" s="31">
        <f t="shared" si="2"/>
        <v>108</v>
      </c>
    </row>
    <row r="36" spans="1:8" ht="15">
      <c r="A36" s="96">
        <v>37</v>
      </c>
      <c r="B36" s="95" t="s">
        <v>35</v>
      </c>
      <c r="C36" s="31">
        <v>7044</v>
      </c>
      <c r="D36" s="31">
        <v>8233</v>
      </c>
      <c r="E36" s="31">
        <v>8524</v>
      </c>
      <c r="F36" s="100">
        <f t="shared" si="0"/>
        <v>0.21010789324247586</v>
      </c>
      <c r="G36" s="31">
        <f t="shared" si="1"/>
        <v>1480</v>
      </c>
      <c r="H36" s="31">
        <f t="shared" si="2"/>
        <v>291</v>
      </c>
    </row>
    <row r="37" spans="1:8" ht="15">
      <c r="A37" s="96">
        <v>38</v>
      </c>
      <c r="B37" s="95" t="s">
        <v>36</v>
      </c>
      <c r="C37" s="31">
        <v>51948</v>
      </c>
      <c r="D37" s="31">
        <v>52677</v>
      </c>
      <c r="E37" s="31">
        <v>52967</v>
      </c>
      <c r="F37" s="100">
        <f t="shared" si="0"/>
        <v>0.019615769615769618</v>
      </c>
      <c r="G37" s="31">
        <f t="shared" si="1"/>
        <v>1019</v>
      </c>
      <c r="H37" s="31">
        <f t="shared" si="2"/>
        <v>290</v>
      </c>
    </row>
    <row r="38" spans="1:8" ht="15">
      <c r="A38" s="96">
        <v>39</v>
      </c>
      <c r="B38" s="95" t="s">
        <v>37</v>
      </c>
      <c r="C38" s="31">
        <v>1503</v>
      </c>
      <c r="D38" s="31">
        <v>1382</v>
      </c>
      <c r="E38" s="31">
        <v>1390</v>
      </c>
      <c r="F38" s="100">
        <f t="shared" si="0"/>
        <v>-0.07518296739853626</v>
      </c>
      <c r="G38" s="31">
        <f t="shared" si="1"/>
        <v>-113</v>
      </c>
      <c r="H38" s="31">
        <f t="shared" si="2"/>
        <v>8</v>
      </c>
    </row>
    <row r="39" spans="1:8" ht="15">
      <c r="A39" s="96">
        <v>41</v>
      </c>
      <c r="B39" s="95" t="s">
        <v>38</v>
      </c>
      <c r="C39" s="31">
        <v>1067880</v>
      </c>
      <c r="D39" s="31">
        <v>1080447</v>
      </c>
      <c r="E39" s="31">
        <v>1042242</v>
      </c>
      <c r="F39" s="100">
        <f t="shared" si="0"/>
        <v>-0.02400831554107203</v>
      </c>
      <c r="G39" s="31">
        <f t="shared" si="1"/>
        <v>-25638</v>
      </c>
      <c r="H39" s="31">
        <f t="shared" si="2"/>
        <v>-38205</v>
      </c>
    </row>
    <row r="40" spans="1:8" ht="15">
      <c r="A40" s="96">
        <v>42</v>
      </c>
      <c r="B40" s="95" t="s">
        <v>39</v>
      </c>
      <c r="C40" s="31">
        <v>257135</v>
      </c>
      <c r="D40" s="31">
        <v>256812</v>
      </c>
      <c r="E40" s="31">
        <v>262379</v>
      </c>
      <c r="F40" s="100">
        <f t="shared" si="0"/>
        <v>0.020393956482003615</v>
      </c>
      <c r="G40" s="31">
        <f t="shared" si="1"/>
        <v>5244</v>
      </c>
      <c r="H40" s="31">
        <f t="shared" si="2"/>
        <v>5567</v>
      </c>
    </row>
    <row r="41" spans="1:8" ht="15">
      <c r="A41" s="96">
        <v>43</v>
      </c>
      <c r="B41" s="95" t="s">
        <v>40</v>
      </c>
      <c r="C41" s="31">
        <v>322722</v>
      </c>
      <c r="D41" s="31">
        <v>306690</v>
      </c>
      <c r="E41" s="31">
        <v>309591</v>
      </c>
      <c r="F41" s="100">
        <f t="shared" si="0"/>
        <v>-0.040688270399910756</v>
      </c>
      <c r="G41" s="31">
        <f t="shared" si="1"/>
        <v>-13131</v>
      </c>
      <c r="H41" s="31">
        <f t="shared" si="2"/>
        <v>2901</v>
      </c>
    </row>
    <row r="42" spans="1:8" ht="15">
      <c r="A42" s="96">
        <v>45</v>
      </c>
      <c r="B42" s="95" t="s">
        <v>41</v>
      </c>
      <c r="C42" s="31">
        <v>177936</v>
      </c>
      <c r="D42" s="31">
        <v>186890</v>
      </c>
      <c r="E42" s="31">
        <v>187374</v>
      </c>
      <c r="F42" s="100">
        <f t="shared" si="0"/>
        <v>0.05304154302670623</v>
      </c>
      <c r="G42" s="31">
        <f t="shared" si="1"/>
        <v>9438</v>
      </c>
      <c r="H42" s="31">
        <f t="shared" si="2"/>
        <v>484</v>
      </c>
    </row>
    <row r="43" spans="1:8" ht="15">
      <c r="A43" s="96">
        <v>46</v>
      </c>
      <c r="B43" s="95" t="s">
        <v>42</v>
      </c>
      <c r="C43" s="31">
        <v>628088</v>
      </c>
      <c r="D43" s="31">
        <v>643970</v>
      </c>
      <c r="E43" s="31">
        <v>645692</v>
      </c>
      <c r="F43" s="100">
        <f t="shared" si="0"/>
        <v>0.028027919654570698</v>
      </c>
      <c r="G43" s="31">
        <f t="shared" si="1"/>
        <v>17604</v>
      </c>
      <c r="H43" s="31">
        <f t="shared" si="2"/>
        <v>1722</v>
      </c>
    </row>
    <row r="44" spans="1:8" ht="15">
      <c r="A44" s="96">
        <v>47</v>
      </c>
      <c r="B44" s="95" t="s">
        <v>43</v>
      </c>
      <c r="C44" s="31">
        <v>1243757</v>
      </c>
      <c r="D44" s="31">
        <v>1223988</v>
      </c>
      <c r="E44" s="31">
        <v>1240108</v>
      </c>
      <c r="F44" s="100">
        <f t="shared" si="0"/>
        <v>-0.0029338528345971117</v>
      </c>
      <c r="G44" s="31">
        <f t="shared" si="1"/>
        <v>-3649</v>
      </c>
      <c r="H44" s="31">
        <f t="shared" si="2"/>
        <v>16120</v>
      </c>
    </row>
    <row r="45" spans="1:8" ht="15">
      <c r="A45" s="96">
        <v>49</v>
      </c>
      <c r="B45" s="95" t="s">
        <v>44</v>
      </c>
      <c r="C45" s="31">
        <v>525067</v>
      </c>
      <c r="D45" s="31">
        <v>506400</v>
      </c>
      <c r="E45" s="31">
        <v>504869</v>
      </c>
      <c r="F45" s="100">
        <f t="shared" si="0"/>
        <v>-0.03846747177026932</v>
      </c>
      <c r="G45" s="31">
        <f t="shared" si="1"/>
        <v>-20198</v>
      </c>
      <c r="H45" s="31">
        <f t="shared" si="2"/>
        <v>-1531</v>
      </c>
    </row>
    <row r="46" spans="1:8" ht="15">
      <c r="A46" s="96">
        <v>50</v>
      </c>
      <c r="B46" s="95" t="s">
        <v>45</v>
      </c>
      <c r="C46" s="31">
        <v>17014</v>
      </c>
      <c r="D46" s="31">
        <v>15440</v>
      </c>
      <c r="E46" s="31">
        <v>15904</v>
      </c>
      <c r="F46" s="100">
        <f t="shared" si="0"/>
        <v>-0.06524039026683907</v>
      </c>
      <c r="G46" s="31">
        <f t="shared" si="1"/>
        <v>-1110</v>
      </c>
      <c r="H46" s="31">
        <f t="shared" si="2"/>
        <v>464</v>
      </c>
    </row>
    <row r="47" spans="1:8" ht="15">
      <c r="A47" s="96">
        <v>51</v>
      </c>
      <c r="B47" s="95" t="s">
        <v>46</v>
      </c>
      <c r="C47" s="31">
        <v>5297</v>
      </c>
      <c r="D47" s="31">
        <v>5123</v>
      </c>
      <c r="E47" s="31">
        <v>4944</v>
      </c>
      <c r="F47" s="100">
        <f t="shared" si="0"/>
        <v>-0.06664149518595432</v>
      </c>
      <c r="G47" s="31">
        <f t="shared" si="1"/>
        <v>-353</v>
      </c>
      <c r="H47" s="31">
        <f t="shared" si="2"/>
        <v>-179</v>
      </c>
    </row>
    <row r="48" spans="1:8" ht="15">
      <c r="A48" s="96">
        <v>52</v>
      </c>
      <c r="B48" s="95" t="s">
        <v>47</v>
      </c>
      <c r="C48" s="31">
        <v>184103</v>
      </c>
      <c r="D48" s="31">
        <v>185124</v>
      </c>
      <c r="E48" s="31">
        <v>186103</v>
      </c>
      <c r="F48" s="100">
        <f t="shared" si="0"/>
        <v>0.010863484027962608</v>
      </c>
      <c r="G48" s="31">
        <f t="shared" si="1"/>
        <v>2000</v>
      </c>
      <c r="H48" s="31">
        <f t="shared" si="2"/>
        <v>979</v>
      </c>
    </row>
    <row r="49" spans="1:8" ht="15">
      <c r="A49" s="96">
        <v>53</v>
      </c>
      <c r="B49" s="95" t="s">
        <v>48</v>
      </c>
      <c r="C49" s="31">
        <v>22654</v>
      </c>
      <c r="D49" s="31">
        <v>23793</v>
      </c>
      <c r="E49" s="31">
        <v>23666</v>
      </c>
      <c r="F49" s="100">
        <f t="shared" si="0"/>
        <v>0.04467202260086519</v>
      </c>
      <c r="G49" s="31">
        <f t="shared" si="1"/>
        <v>1012</v>
      </c>
      <c r="H49" s="31">
        <f t="shared" si="2"/>
        <v>-127</v>
      </c>
    </row>
    <row r="50" spans="1:8" ht="15">
      <c r="A50" s="96">
        <v>55</v>
      </c>
      <c r="B50" s="95" t="s">
        <v>49</v>
      </c>
      <c r="C50" s="31">
        <v>243989</v>
      </c>
      <c r="D50" s="31">
        <v>216951</v>
      </c>
      <c r="E50" s="31">
        <v>226145</v>
      </c>
      <c r="F50" s="100">
        <f t="shared" si="0"/>
        <v>-0.07313444458561656</v>
      </c>
      <c r="G50" s="31">
        <f t="shared" si="1"/>
        <v>-17844</v>
      </c>
      <c r="H50" s="31">
        <f t="shared" si="2"/>
        <v>9194</v>
      </c>
    </row>
    <row r="51" spans="1:8" ht="15">
      <c r="A51" s="96">
        <v>56</v>
      </c>
      <c r="B51" s="95" t="s">
        <v>50</v>
      </c>
      <c r="C51" s="31">
        <v>576499</v>
      </c>
      <c r="D51" s="31">
        <v>584486</v>
      </c>
      <c r="E51" s="31">
        <v>582516</v>
      </c>
      <c r="F51" s="100">
        <f t="shared" si="0"/>
        <v>0.010437138659390563</v>
      </c>
      <c r="G51" s="31">
        <f t="shared" si="1"/>
        <v>6017</v>
      </c>
      <c r="H51" s="31">
        <f t="shared" si="2"/>
        <v>-1970</v>
      </c>
    </row>
    <row r="52" spans="1:8" ht="15">
      <c r="A52" s="96">
        <v>58</v>
      </c>
      <c r="B52" s="95" t="s">
        <v>51</v>
      </c>
      <c r="C52" s="31">
        <v>15795</v>
      </c>
      <c r="D52" s="31">
        <v>19629</v>
      </c>
      <c r="E52" s="31">
        <v>19186</v>
      </c>
      <c r="F52" s="100">
        <f t="shared" si="0"/>
        <v>0.21468819246597023</v>
      </c>
      <c r="G52" s="31">
        <f t="shared" si="1"/>
        <v>3391</v>
      </c>
      <c r="H52" s="31">
        <f t="shared" si="2"/>
        <v>-443</v>
      </c>
    </row>
    <row r="53" spans="1:8" ht="15">
      <c r="A53" s="96">
        <v>59</v>
      </c>
      <c r="B53" s="95" t="s">
        <v>52</v>
      </c>
      <c r="C53" s="31">
        <v>17970</v>
      </c>
      <c r="D53" s="31">
        <v>15629</v>
      </c>
      <c r="E53" s="31">
        <v>14903</v>
      </c>
      <c r="F53" s="100">
        <f t="shared" si="0"/>
        <v>-0.17067334446299387</v>
      </c>
      <c r="G53" s="31">
        <f t="shared" si="1"/>
        <v>-3067</v>
      </c>
      <c r="H53" s="31">
        <f t="shared" si="2"/>
        <v>-726</v>
      </c>
    </row>
    <row r="54" spans="1:8" ht="15">
      <c r="A54" s="96">
        <v>60</v>
      </c>
      <c r="B54" s="95" t="s">
        <v>53</v>
      </c>
      <c r="C54" s="31">
        <v>7872</v>
      </c>
      <c r="D54" s="31">
        <v>8622</v>
      </c>
      <c r="E54" s="31">
        <v>8307</v>
      </c>
      <c r="F54" s="100">
        <f t="shared" si="0"/>
        <v>0.055259146341463415</v>
      </c>
      <c r="G54" s="31">
        <f t="shared" si="1"/>
        <v>435</v>
      </c>
      <c r="H54" s="31">
        <f t="shared" si="2"/>
        <v>-315</v>
      </c>
    </row>
    <row r="55" spans="1:8" ht="15">
      <c r="A55" s="96">
        <v>61</v>
      </c>
      <c r="B55" s="95" t="s">
        <v>54</v>
      </c>
      <c r="C55" s="31">
        <v>16432</v>
      </c>
      <c r="D55" s="31">
        <v>18606</v>
      </c>
      <c r="E55" s="31">
        <v>18425</v>
      </c>
      <c r="F55" s="100">
        <f t="shared" si="0"/>
        <v>0.12128773125608569</v>
      </c>
      <c r="G55" s="31">
        <f t="shared" si="1"/>
        <v>1993</v>
      </c>
      <c r="H55" s="31">
        <f t="shared" si="2"/>
        <v>-181</v>
      </c>
    </row>
    <row r="56" spans="1:8" ht="15">
      <c r="A56" s="96">
        <v>62</v>
      </c>
      <c r="B56" s="95" t="s">
        <v>55</v>
      </c>
      <c r="C56" s="31">
        <v>50148</v>
      </c>
      <c r="D56" s="31">
        <v>57037</v>
      </c>
      <c r="E56" s="31">
        <v>57549</v>
      </c>
      <c r="F56" s="100">
        <f t="shared" si="0"/>
        <v>0.1475831538645609</v>
      </c>
      <c r="G56" s="31">
        <f t="shared" si="1"/>
        <v>7401</v>
      </c>
      <c r="H56" s="31">
        <f t="shared" si="2"/>
        <v>512</v>
      </c>
    </row>
    <row r="57" spans="1:8" ht="15">
      <c r="A57" s="96">
        <v>63</v>
      </c>
      <c r="B57" s="95" t="s">
        <v>56</v>
      </c>
      <c r="C57" s="31">
        <v>25773</v>
      </c>
      <c r="D57" s="31">
        <v>24104</v>
      </c>
      <c r="E57" s="31">
        <v>24130</v>
      </c>
      <c r="F57" s="100">
        <f t="shared" si="0"/>
        <v>-0.06374888449152213</v>
      </c>
      <c r="G57" s="31">
        <f t="shared" si="1"/>
        <v>-1643</v>
      </c>
      <c r="H57" s="31">
        <f t="shared" si="2"/>
        <v>26</v>
      </c>
    </row>
    <row r="58" spans="1:8" ht="15">
      <c r="A58" s="96">
        <v>64</v>
      </c>
      <c r="B58" s="95" t="s">
        <v>57</v>
      </c>
      <c r="C58" s="31">
        <v>68119</v>
      </c>
      <c r="D58" s="31">
        <v>65668</v>
      </c>
      <c r="E58" s="31">
        <v>65288</v>
      </c>
      <c r="F58" s="100">
        <f t="shared" si="0"/>
        <v>-0.04155962359987669</v>
      </c>
      <c r="G58" s="31">
        <f t="shared" si="1"/>
        <v>-2831</v>
      </c>
      <c r="H58" s="31">
        <f t="shared" si="2"/>
        <v>-380</v>
      </c>
    </row>
    <row r="59" spans="1:8" ht="15">
      <c r="A59" s="96">
        <v>65</v>
      </c>
      <c r="B59" s="95" t="s">
        <v>58</v>
      </c>
      <c r="C59" s="31">
        <v>21811</v>
      </c>
      <c r="D59" s="31">
        <v>20467</v>
      </c>
      <c r="E59" s="31">
        <v>20505</v>
      </c>
      <c r="F59" s="100">
        <f t="shared" si="0"/>
        <v>-0.059878043189216454</v>
      </c>
      <c r="G59" s="31">
        <f t="shared" si="1"/>
        <v>-1306</v>
      </c>
      <c r="H59" s="31">
        <f t="shared" si="2"/>
        <v>38</v>
      </c>
    </row>
    <row r="60" spans="1:8" ht="15">
      <c r="A60" s="96">
        <v>66</v>
      </c>
      <c r="B60" s="95" t="s">
        <v>59</v>
      </c>
      <c r="C60" s="31">
        <v>43527</v>
      </c>
      <c r="D60" s="31">
        <v>45312</v>
      </c>
      <c r="E60" s="31">
        <v>45392</v>
      </c>
      <c r="F60" s="100">
        <f t="shared" si="0"/>
        <v>0.042846968548257404</v>
      </c>
      <c r="G60" s="31">
        <f t="shared" si="1"/>
        <v>1865</v>
      </c>
      <c r="H60" s="31">
        <f t="shared" si="2"/>
        <v>80</v>
      </c>
    </row>
    <row r="61" spans="1:8" ht="15">
      <c r="A61" s="96">
        <v>68</v>
      </c>
      <c r="B61" s="95" t="s">
        <v>60</v>
      </c>
      <c r="C61" s="31">
        <v>92864</v>
      </c>
      <c r="D61" s="31">
        <v>101435</v>
      </c>
      <c r="E61" s="31">
        <v>103761</v>
      </c>
      <c r="F61" s="100">
        <f t="shared" si="0"/>
        <v>0.11734364231564438</v>
      </c>
      <c r="G61" s="31">
        <f t="shared" si="1"/>
        <v>10897</v>
      </c>
      <c r="H61" s="31">
        <f t="shared" si="2"/>
        <v>2326</v>
      </c>
    </row>
    <row r="62" spans="1:8" ht="15">
      <c r="A62" s="96">
        <v>69</v>
      </c>
      <c r="B62" s="95" t="s">
        <v>61</v>
      </c>
      <c r="C62" s="31">
        <v>136317</v>
      </c>
      <c r="D62" s="31">
        <v>136755</v>
      </c>
      <c r="E62" s="31">
        <v>137009</v>
      </c>
      <c r="F62" s="100">
        <f t="shared" si="0"/>
        <v>0.005076402796423044</v>
      </c>
      <c r="G62" s="31">
        <f t="shared" si="1"/>
        <v>692</v>
      </c>
      <c r="H62" s="31">
        <f t="shared" si="2"/>
        <v>254</v>
      </c>
    </row>
    <row r="63" spans="1:8" ht="15">
      <c r="A63" s="96">
        <v>70</v>
      </c>
      <c r="B63" s="95" t="s">
        <v>62</v>
      </c>
      <c r="C63" s="31">
        <v>176940</v>
      </c>
      <c r="D63" s="31">
        <v>175550</v>
      </c>
      <c r="E63" s="31">
        <v>174215</v>
      </c>
      <c r="F63" s="100">
        <f t="shared" si="0"/>
        <v>-0.015400700802531931</v>
      </c>
      <c r="G63" s="31">
        <f t="shared" si="1"/>
        <v>-2725</v>
      </c>
      <c r="H63" s="31">
        <f t="shared" si="2"/>
        <v>-1335</v>
      </c>
    </row>
    <row r="64" spans="1:8" ht="15">
      <c r="A64" s="96">
        <v>71</v>
      </c>
      <c r="B64" s="95" t="s">
        <v>63</v>
      </c>
      <c r="C64" s="31">
        <v>128680</v>
      </c>
      <c r="D64" s="31">
        <v>133964</v>
      </c>
      <c r="E64" s="31">
        <v>135909</v>
      </c>
      <c r="F64" s="100">
        <f t="shared" si="0"/>
        <v>0.05617811625738266</v>
      </c>
      <c r="G64" s="31">
        <f t="shared" si="1"/>
        <v>7229</v>
      </c>
      <c r="H64" s="31">
        <f t="shared" si="2"/>
        <v>1945</v>
      </c>
    </row>
    <row r="65" spans="1:8" ht="15">
      <c r="A65" s="96">
        <v>72</v>
      </c>
      <c r="B65" s="95" t="s">
        <v>64</v>
      </c>
      <c r="C65" s="31">
        <v>7067</v>
      </c>
      <c r="D65" s="31">
        <v>8376</v>
      </c>
      <c r="E65" s="31">
        <v>8636</v>
      </c>
      <c r="F65" s="100">
        <f t="shared" si="0"/>
        <v>0.22201782934767228</v>
      </c>
      <c r="G65" s="31">
        <f t="shared" si="1"/>
        <v>1569</v>
      </c>
      <c r="H65" s="31">
        <f t="shared" si="2"/>
        <v>260</v>
      </c>
    </row>
    <row r="66" spans="1:8" ht="15">
      <c r="A66" s="96">
        <v>73</v>
      </c>
      <c r="B66" s="95" t="s">
        <v>65</v>
      </c>
      <c r="C66" s="31">
        <v>49927</v>
      </c>
      <c r="D66" s="31">
        <v>48101</v>
      </c>
      <c r="E66" s="31">
        <v>47236</v>
      </c>
      <c r="F66" s="100">
        <f t="shared" si="0"/>
        <v>-0.05389869209045206</v>
      </c>
      <c r="G66" s="31">
        <f t="shared" si="1"/>
        <v>-2691</v>
      </c>
      <c r="H66" s="31">
        <f t="shared" si="2"/>
        <v>-865</v>
      </c>
    </row>
    <row r="67" spans="1:8" ht="15">
      <c r="A67" s="96">
        <v>74</v>
      </c>
      <c r="B67" s="95" t="s">
        <v>66</v>
      </c>
      <c r="C67" s="31">
        <v>27391</v>
      </c>
      <c r="D67" s="31">
        <v>30212</v>
      </c>
      <c r="E67" s="31">
        <v>30854</v>
      </c>
      <c r="F67" s="100">
        <f aca="true" t="shared" si="3" ref="F67:F90">(E67-C67)/C67</f>
        <v>0.12642838888686064</v>
      </c>
      <c r="G67" s="31">
        <f aca="true" t="shared" si="4" ref="G67:G90">E67-C67</f>
        <v>3463</v>
      </c>
      <c r="H67" s="31">
        <f aca="true" t="shared" si="5" ref="H67:H90">E67-D67</f>
        <v>642</v>
      </c>
    </row>
    <row r="68" spans="1:8" ht="15">
      <c r="A68" s="96">
        <v>75</v>
      </c>
      <c r="B68" s="95" t="s">
        <v>67</v>
      </c>
      <c r="C68" s="31">
        <v>6896</v>
      </c>
      <c r="D68" s="31">
        <v>6541</v>
      </c>
      <c r="E68" s="31">
        <v>6896</v>
      </c>
      <c r="F68" s="100">
        <f t="shared" si="3"/>
        <v>0</v>
      </c>
      <c r="G68" s="31">
        <f t="shared" si="4"/>
        <v>0</v>
      </c>
      <c r="H68" s="31">
        <f t="shared" si="5"/>
        <v>355</v>
      </c>
    </row>
    <row r="69" spans="1:8" ht="15">
      <c r="A69" s="96">
        <v>77</v>
      </c>
      <c r="B69" s="95" t="s">
        <v>68</v>
      </c>
      <c r="C69" s="31">
        <v>27649</v>
      </c>
      <c r="D69" s="31">
        <v>25717</v>
      </c>
      <c r="E69" s="31">
        <v>26080</v>
      </c>
      <c r="F69" s="100">
        <f t="shared" si="3"/>
        <v>-0.05674707946037831</v>
      </c>
      <c r="G69" s="31">
        <f t="shared" si="4"/>
        <v>-1569</v>
      </c>
      <c r="H69" s="31">
        <f t="shared" si="5"/>
        <v>363</v>
      </c>
    </row>
    <row r="70" spans="1:8" ht="15">
      <c r="A70" s="96">
        <v>78</v>
      </c>
      <c r="B70" s="95" t="s">
        <v>69</v>
      </c>
      <c r="C70" s="31">
        <v>26634</v>
      </c>
      <c r="D70" s="31">
        <v>31471</v>
      </c>
      <c r="E70" s="31">
        <v>32085</v>
      </c>
      <c r="F70" s="100">
        <f t="shared" si="3"/>
        <v>0.20466321243523317</v>
      </c>
      <c r="G70" s="31">
        <f t="shared" si="4"/>
        <v>5451</v>
      </c>
      <c r="H70" s="31">
        <f t="shared" si="5"/>
        <v>614</v>
      </c>
    </row>
    <row r="71" spans="1:8" ht="15">
      <c r="A71" s="96">
        <v>79</v>
      </c>
      <c r="B71" s="95" t="s">
        <v>70</v>
      </c>
      <c r="C71" s="31">
        <v>51497</v>
      </c>
      <c r="D71" s="31">
        <v>46167</v>
      </c>
      <c r="E71" s="31">
        <v>47235</v>
      </c>
      <c r="F71" s="100">
        <f t="shared" si="3"/>
        <v>-0.08276210264675612</v>
      </c>
      <c r="G71" s="31">
        <f t="shared" si="4"/>
        <v>-4262</v>
      </c>
      <c r="H71" s="31">
        <f t="shared" si="5"/>
        <v>1068</v>
      </c>
    </row>
    <row r="72" spans="1:8" ht="15">
      <c r="A72" s="96">
        <v>80</v>
      </c>
      <c r="B72" s="95" t="s">
        <v>71</v>
      </c>
      <c r="C72" s="31">
        <v>205267</v>
      </c>
      <c r="D72" s="31">
        <v>208873</v>
      </c>
      <c r="E72" s="31">
        <v>210947</v>
      </c>
      <c r="F72" s="100">
        <f t="shared" si="3"/>
        <v>0.02767127692225248</v>
      </c>
      <c r="G72" s="31">
        <f t="shared" si="4"/>
        <v>5680</v>
      </c>
      <c r="H72" s="31">
        <f t="shared" si="5"/>
        <v>2074</v>
      </c>
    </row>
    <row r="73" spans="1:8" ht="15">
      <c r="A73" s="96">
        <v>81</v>
      </c>
      <c r="B73" s="95" t="s">
        <v>72</v>
      </c>
      <c r="C73" s="31">
        <v>483004</v>
      </c>
      <c r="D73" s="31">
        <v>498877</v>
      </c>
      <c r="E73" s="31">
        <v>514954</v>
      </c>
      <c r="F73" s="100">
        <f t="shared" si="3"/>
        <v>0.06614852050914692</v>
      </c>
      <c r="G73" s="31">
        <f t="shared" si="4"/>
        <v>31950</v>
      </c>
      <c r="H73" s="31">
        <f t="shared" si="5"/>
        <v>16077</v>
      </c>
    </row>
    <row r="74" spans="1:8" ht="15">
      <c r="A74" s="96">
        <v>82</v>
      </c>
      <c r="B74" s="95" t="s">
        <v>73</v>
      </c>
      <c r="C74" s="31">
        <v>311336</v>
      </c>
      <c r="D74" s="31">
        <v>312549</v>
      </c>
      <c r="E74" s="31">
        <v>314408</v>
      </c>
      <c r="F74" s="100">
        <f t="shared" si="3"/>
        <v>0.00986715317213557</v>
      </c>
      <c r="G74" s="31">
        <f t="shared" si="4"/>
        <v>3072</v>
      </c>
      <c r="H74" s="31">
        <f t="shared" si="5"/>
        <v>1859</v>
      </c>
    </row>
    <row r="75" spans="1:8" ht="15">
      <c r="A75" s="96">
        <v>84</v>
      </c>
      <c r="B75" s="95" t="s">
        <v>74</v>
      </c>
      <c r="C75" s="31">
        <v>21324</v>
      </c>
      <c r="D75" s="31">
        <v>38997</v>
      </c>
      <c r="E75" s="31">
        <v>42637</v>
      </c>
      <c r="F75" s="100">
        <f t="shared" si="3"/>
        <v>0.9994841493153255</v>
      </c>
      <c r="G75" s="31">
        <f t="shared" si="4"/>
        <v>21313</v>
      </c>
      <c r="H75" s="31">
        <f t="shared" si="5"/>
        <v>3640</v>
      </c>
    </row>
    <row r="76" spans="1:8" ht="15">
      <c r="A76" s="96">
        <v>85</v>
      </c>
      <c r="B76" s="95" t="s">
        <v>75</v>
      </c>
      <c r="C76" s="31">
        <v>430938</v>
      </c>
      <c r="D76" s="31">
        <v>453813</v>
      </c>
      <c r="E76" s="31">
        <v>485876</v>
      </c>
      <c r="F76" s="100">
        <f t="shared" si="3"/>
        <v>0.12748469617439168</v>
      </c>
      <c r="G76" s="31">
        <f t="shared" si="4"/>
        <v>54938</v>
      </c>
      <c r="H76" s="31">
        <f t="shared" si="5"/>
        <v>32063</v>
      </c>
    </row>
    <row r="77" spans="1:8" ht="15">
      <c r="A77" s="96">
        <v>86</v>
      </c>
      <c r="B77" s="95" t="s">
        <v>76</v>
      </c>
      <c r="C77" s="31">
        <v>173957</v>
      </c>
      <c r="D77" s="31">
        <v>186532</v>
      </c>
      <c r="E77" s="31">
        <v>185451</v>
      </c>
      <c r="F77" s="100">
        <f t="shared" si="3"/>
        <v>0.06607379984708865</v>
      </c>
      <c r="G77" s="31">
        <f t="shared" si="4"/>
        <v>11494</v>
      </c>
      <c r="H77" s="31">
        <f t="shared" si="5"/>
        <v>-1081</v>
      </c>
    </row>
    <row r="78" spans="1:8" ht="15">
      <c r="A78" s="96">
        <v>87</v>
      </c>
      <c r="B78" s="95" t="s">
        <v>77</v>
      </c>
      <c r="C78" s="31">
        <v>19779</v>
      </c>
      <c r="D78" s="31">
        <v>21022</v>
      </c>
      <c r="E78" s="31">
        <v>21090</v>
      </c>
      <c r="F78" s="100">
        <f t="shared" si="3"/>
        <v>0.06628242074927954</v>
      </c>
      <c r="G78" s="31">
        <f t="shared" si="4"/>
        <v>1311</v>
      </c>
      <c r="H78" s="31">
        <f t="shared" si="5"/>
        <v>68</v>
      </c>
    </row>
    <row r="79" spans="1:8" ht="15">
      <c r="A79" s="96">
        <v>88</v>
      </c>
      <c r="B79" s="95" t="s">
        <v>78</v>
      </c>
      <c r="C79" s="31">
        <v>37347</v>
      </c>
      <c r="D79" s="31">
        <v>40140</v>
      </c>
      <c r="E79" s="31">
        <v>41245</v>
      </c>
      <c r="F79" s="100">
        <f t="shared" si="3"/>
        <v>0.10437250649315875</v>
      </c>
      <c r="G79" s="31">
        <f t="shared" si="4"/>
        <v>3898</v>
      </c>
      <c r="H79" s="31">
        <f t="shared" si="5"/>
        <v>1105</v>
      </c>
    </row>
    <row r="80" spans="1:8" ht="15">
      <c r="A80" s="96">
        <v>90</v>
      </c>
      <c r="B80" s="95" t="s">
        <v>79</v>
      </c>
      <c r="C80" s="31">
        <v>12344</v>
      </c>
      <c r="D80" s="31">
        <v>12465</v>
      </c>
      <c r="E80" s="31">
        <v>11711</v>
      </c>
      <c r="F80" s="100">
        <f t="shared" si="3"/>
        <v>-0.0512799740764744</v>
      </c>
      <c r="G80" s="31">
        <f t="shared" si="4"/>
        <v>-633</v>
      </c>
      <c r="H80" s="31">
        <f t="shared" si="5"/>
        <v>-754</v>
      </c>
    </row>
    <row r="81" spans="1:8" ht="15">
      <c r="A81" s="96">
        <v>91</v>
      </c>
      <c r="B81" s="95" t="s">
        <v>80</v>
      </c>
      <c r="C81" s="31">
        <v>2777</v>
      </c>
      <c r="D81" s="31">
        <v>2995</v>
      </c>
      <c r="E81" s="31">
        <v>3358</v>
      </c>
      <c r="F81" s="100">
        <f t="shared" si="3"/>
        <v>0.20921858120273676</v>
      </c>
      <c r="G81" s="31">
        <f t="shared" si="4"/>
        <v>581</v>
      </c>
      <c r="H81" s="31">
        <f t="shared" si="5"/>
        <v>363</v>
      </c>
    </row>
    <row r="82" spans="1:8" ht="15">
      <c r="A82" s="96">
        <v>92</v>
      </c>
      <c r="B82" s="95" t="s">
        <v>81</v>
      </c>
      <c r="C82" s="31">
        <v>11533</v>
      </c>
      <c r="D82" s="31">
        <v>10329</v>
      </c>
      <c r="E82" s="31">
        <v>10052</v>
      </c>
      <c r="F82" s="100">
        <f t="shared" si="3"/>
        <v>-0.12841411601491373</v>
      </c>
      <c r="G82" s="31">
        <f t="shared" si="4"/>
        <v>-1481</v>
      </c>
      <c r="H82" s="31">
        <f t="shared" si="5"/>
        <v>-277</v>
      </c>
    </row>
    <row r="83" spans="1:8" ht="15">
      <c r="A83" s="96">
        <v>93</v>
      </c>
      <c r="B83" s="95" t="s">
        <v>82</v>
      </c>
      <c r="C83" s="31">
        <v>42720</v>
      </c>
      <c r="D83" s="31">
        <v>42793</v>
      </c>
      <c r="E83" s="31">
        <v>42054</v>
      </c>
      <c r="F83" s="100">
        <f t="shared" si="3"/>
        <v>-0.015589887640449438</v>
      </c>
      <c r="G83" s="31">
        <f t="shared" si="4"/>
        <v>-666</v>
      </c>
      <c r="H83" s="31">
        <f t="shared" si="5"/>
        <v>-739</v>
      </c>
    </row>
    <row r="84" spans="1:8" ht="15">
      <c r="A84" s="96">
        <v>94</v>
      </c>
      <c r="B84" s="95" t="s">
        <v>83</v>
      </c>
      <c r="C84" s="31">
        <v>42484</v>
      </c>
      <c r="D84" s="31">
        <v>42585</v>
      </c>
      <c r="E84" s="31">
        <v>43724</v>
      </c>
      <c r="F84" s="100">
        <f t="shared" si="3"/>
        <v>0.029187458808021843</v>
      </c>
      <c r="G84" s="31">
        <f t="shared" si="4"/>
        <v>1240</v>
      </c>
      <c r="H84" s="31">
        <f t="shared" si="5"/>
        <v>1139</v>
      </c>
    </row>
    <row r="85" spans="1:8" ht="15">
      <c r="A85" s="96">
        <v>95</v>
      </c>
      <c r="B85" s="95" t="s">
        <v>84</v>
      </c>
      <c r="C85" s="31">
        <v>60853</v>
      </c>
      <c r="D85" s="31">
        <v>57923</v>
      </c>
      <c r="E85" s="31">
        <v>58655</v>
      </c>
      <c r="F85" s="100">
        <f t="shared" si="3"/>
        <v>-0.036119829753668675</v>
      </c>
      <c r="G85" s="31">
        <f t="shared" si="4"/>
        <v>-2198</v>
      </c>
      <c r="H85" s="31">
        <f t="shared" si="5"/>
        <v>732</v>
      </c>
    </row>
    <row r="86" spans="1:8" ht="15">
      <c r="A86" s="96">
        <v>96</v>
      </c>
      <c r="B86" s="95" t="s">
        <v>85</v>
      </c>
      <c r="C86" s="31">
        <v>107663</v>
      </c>
      <c r="D86" s="31">
        <v>102272</v>
      </c>
      <c r="E86" s="31">
        <v>102472</v>
      </c>
      <c r="F86" s="100">
        <f t="shared" si="3"/>
        <v>-0.04821526429692652</v>
      </c>
      <c r="G86" s="31">
        <f t="shared" si="4"/>
        <v>-5191</v>
      </c>
      <c r="H86" s="31">
        <f t="shared" si="5"/>
        <v>200</v>
      </c>
    </row>
    <row r="87" spans="1:8" ht="15">
      <c r="A87" s="96">
        <v>97</v>
      </c>
      <c r="B87" s="95" t="s">
        <v>86</v>
      </c>
      <c r="C87" s="31">
        <v>35591</v>
      </c>
      <c r="D87" s="31">
        <v>27534</v>
      </c>
      <c r="E87" s="31">
        <v>27142</v>
      </c>
      <c r="F87" s="100">
        <f t="shared" si="3"/>
        <v>-0.23739147537298755</v>
      </c>
      <c r="G87" s="31">
        <f t="shared" si="4"/>
        <v>-8449</v>
      </c>
      <c r="H87" s="31">
        <f t="shared" si="5"/>
        <v>-392</v>
      </c>
    </row>
    <row r="88" spans="1:8" ht="15">
      <c r="A88" s="96">
        <v>98</v>
      </c>
      <c r="B88" s="95" t="s">
        <v>87</v>
      </c>
      <c r="C88" s="31">
        <v>1205</v>
      </c>
      <c r="D88" s="31">
        <v>1087</v>
      </c>
      <c r="E88" s="31">
        <v>1086</v>
      </c>
      <c r="F88" s="100">
        <f t="shared" si="3"/>
        <v>-0.0987551867219917</v>
      </c>
      <c r="G88" s="31">
        <f t="shared" si="4"/>
        <v>-119</v>
      </c>
      <c r="H88" s="31">
        <f t="shared" si="5"/>
        <v>-1</v>
      </c>
    </row>
    <row r="89" spans="1:8" ht="15">
      <c r="A89" s="96">
        <v>99</v>
      </c>
      <c r="B89" s="95" t="s">
        <v>88</v>
      </c>
      <c r="C89" s="31">
        <v>3706</v>
      </c>
      <c r="D89" s="31">
        <v>4005</v>
      </c>
      <c r="E89" s="31">
        <v>4068</v>
      </c>
      <c r="F89" s="100">
        <f t="shared" si="3"/>
        <v>0.09767943874797626</v>
      </c>
      <c r="G89" s="31">
        <f t="shared" si="4"/>
        <v>362</v>
      </c>
      <c r="H89" s="31">
        <f t="shared" si="5"/>
        <v>63</v>
      </c>
    </row>
    <row r="90" spans="1:8" s="127" customFormat="1" ht="14.5" customHeight="1">
      <c r="A90" s="178" t="s">
        <v>89</v>
      </c>
      <c r="B90" s="178"/>
      <c r="C90" s="131">
        <v>11340248</v>
      </c>
      <c r="D90" s="131">
        <v>11322403</v>
      </c>
      <c r="E90" s="131">
        <v>11374375</v>
      </c>
      <c r="F90" s="124">
        <f t="shared" si="3"/>
        <v>0.0030093698127236722</v>
      </c>
      <c r="G90" s="132">
        <f t="shared" si="4"/>
        <v>34127</v>
      </c>
      <c r="H90" s="132">
        <f t="shared" si="5"/>
        <v>51972</v>
      </c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T78"/>
  <sheetViews>
    <sheetView zoomScale="80" zoomScaleNormal="80" zoomScalePageLayoutView="80" workbookViewId="0" topLeftCell="A1">
      <pane ySplit="1" topLeftCell="A17" activePane="bottomLeft" state="frozen"/>
      <selection pane="bottomLeft" activeCell="N5" sqref="N5"/>
    </sheetView>
  </sheetViews>
  <sheetFormatPr defaultColWidth="8.8515625" defaultRowHeight="15"/>
  <cols>
    <col min="1" max="1" width="17.421875" style="8" bestFit="1" customWidth="1"/>
    <col min="2" max="2" width="34.421875" style="8" bestFit="1" customWidth="1"/>
    <col min="3" max="3" width="10.140625" style="135" customWidth="1"/>
    <col min="4" max="4" width="10.140625" style="0" customWidth="1"/>
    <col min="5" max="5" width="10.140625" style="135" customWidth="1"/>
    <col min="6" max="6" width="17.8515625" style="8" customWidth="1"/>
    <col min="7" max="7" width="28.421875" style="8" customWidth="1"/>
    <col min="8" max="8" width="26.57421875" style="8" customWidth="1"/>
    <col min="9" max="9" width="22.00390625" style="8" customWidth="1"/>
    <col min="10" max="10" width="22.421875" style="8" customWidth="1"/>
    <col min="11" max="11" width="16.140625" style="8" customWidth="1"/>
    <col min="12" max="12" width="33.421875" style="10" bestFit="1" customWidth="1"/>
    <col min="13" max="20" width="8.8515625" style="10" customWidth="1"/>
    <col min="21" max="16384" width="8.8515625" style="8" customWidth="1"/>
  </cols>
  <sheetData>
    <row r="1" spans="1:11" ht="43.5">
      <c r="A1" s="7" t="s">
        <v>1</v>
      </c>
      <c r="B1" s="7" t="s">
        <v>90</v>
      </c>
      <c r="C1" s="103">
        <v>42156</v>
      </c>
      <c r="D1" s="103">
        <v>42491</v>
      </c>
      <c r="E1" s="103">
        <v>42522</v>
      </c>
      <c r="F1" s="1" t="s">
        <v>293</v>
      </c>
      <c r="G1" s="1" t="s">
        <v>294</v>
      </c>
      <c r="H1" s="1" t="s">
        <v>295</v>
      </c>
      <c r="I1" s="1" t="s">
        <v>292</v>
      </c>
      <c r="J1" s="106" t="s">
        <v>296</v>
      </c>
      <c r="K1" s="10"/>
    </row>
    <row r="2" spans="1:15" ht="15">
      <c r="A2" s="46">
        <v>10</v>
      </c>
      <c r="B2" s="44" t="s">
        <v>9</v>
      </c>
      <c r="C2" s="107">
        <v>434847</v>
      </c>
      <c r="D2" s="107">
        <v>434243</v>
      </c>
      <c r="E2" s="107">
        <v>434173</v>
      </c>
      <c r="F2" s="101">
        <f aca="true" t="shared" si="0" ref="F2:F26">E2/$E$26</f>
        <v>0.12276276952161107</v>
      </c>
      <c r="G2" s="101">
        <f aca="true" t="shared" si="1" ref="G2:G26">(E2-C2)/C2</f>
        <v>-0.0015499704493764474</v>
      </c>
      <c r="H2" s="61">
        <f aca="true" t="shared" si="2" ref="H2:H26">E2-C2</f>
        <v>-674</v>
      </c>
      <c r="I2" s="45">
        <f>H2/$H$26</f>
        <v>0.01296552785472453</v>
      </c>
      <c r="J2" s="78">
        <f>E2-D2</f>
        <v>-70</v>
      </c>
      <c r="K2" s="11"/>
      <c r="L2" s="65"/>
      <c r="M2" s="66"/>
      <c r="N2" s="67"/>
      <c r="O2" s="66"/>
    </row>
    <row r="3" spans="1:15" ht="15">
      <c r="A3" s="46">
        <v>11</v>
      </c>
      <c r="B3" s="44" t="s">
        <v>10</v>
      </c>
      <c r="C3" s="107">
        <v>15785</v>
      </c>
      <c r="D3" s="107">
        <v>15243</v>
      </c>
      <c r="E3" s="107">
        <v>15560</v>
      </c>
      <c r="F3" s="101">
        <f t="shared" si="0"/>
        <v>0.004399602678555019</v>
      </c>
      <c r="G3" s="101">
        <f t="shared" si="1"/>
        <v>-0.014254038644282548</v>
      </c>
      <c r="H3" s="61">
        <f t="shared" si="2"/>
        <v>-225</v>
      </c>
      <c r="I3" s="45">
        <f aca="true" t="shared" si="3" ref="I3:I26">H3/$H$26</f>
        <v>0.00432825484764543</v>
      </c>
      <c r="J3" s="78">
        <f aca="true" t="shared" si="4" ref="J3:J26">E3-D3</f>
        <v>317</v>
      </c>
      <c r="K3" s="11"/>
      <c r="L3" s="65"/>
      <c r="M3" s="66"/>
      <c r="N3" s="67"/>
      <c r="O3" s="66"/>
    </row>
    <row r="4" spans="1:15" ht="17.25" customHeight="1">
      <c r="A4" s="46">
        <v>12</v>
      </c>
      <c r="B4" s="44" t="s">
        <v>11</v>
      </c>
      <c r="C4" s="107">
        <v>4062</v>
      </c>
      <c r="D4" s="107">
        <v>4453</v>
      </c>
      <c r="E4" s="107">
        <v>4084</v>
      </c>
      <c r="F4" s="101">
        <f t="shared" si="0"/>
        <v>0.0011547543277132838</v>
      </c>
      <c r="G4" s="101">
        <f t="shared" si="1"/>
        <v>0.0054160512063023145</v>
      </c>
      <c r="H4" s="61">
        <f t="shared" si="2"/>
        <v>22</v>
      </c>
      <c r="I4" s="45">
        <f t="shared" si="3"/>
        <v>-0.00042320714065866423</v>
      </c>
      <c r="J4" s="78">
        <f t="shared" si="4"/>
        <v>-369</v>
      </c>
      <c r="K4" s="11"/>
      <c r="L4" s="65"/>
      <c r="M4" s="66"/>
      <c r="N4" s="67"/>
      <c r="O4" s="66"/>
    </row>
    <row r="5" spans="1:15" ht="15">
      <c r="A5" s="46">
        <v>13</v>
      </c>
      <c r="B5" s="44" t="s">
        <v>12</v>
      </c>
      <c r="C5" s="107">
        <v>424270</v>
      </c>
      <c r="D5" s="107">
        <v>410976</v>
      </c>
      <c r="E5" s="107">
        <v>409349</v>
      </c>
      <c r="F5" s="101">
        <f t="shared" si="0"/>
        <v>0.11574376329458988</v>
      </c>
      <c r="G5" s="101">
        <f t="shared" si="1"/>
        <v>-0.03516864260965894</v>
      </c>
      <c r="H5" s="61">
        <f t="shared" si="2"/>
        <v>-14921</v>
      </c>
      <c r="I5" s="45">
        <f t="shared" si="3"/>
        <v>0.28703062480763314</v>
      </c>
      <c r="J5" s="78">
        <f t="shared" si="4"/>
        <v>-1627</v>
      </c>
      <c r="K5" s="11"/>
      <c r="L5" s="65"/>
      <c r="M5" s="66"/>
      <c r="N5" s="67"/>
      <c r="O5" s="66"/>
    </row>
    <row r="6" spans="1:15" ht="15">
      <c r="A6" s="46">
        <v>14</v>
      </c>
      <c r="B6" s="44" t="s">
        <v>13</v>
      </c>
      <c r="C6" s="107">
        <v>485501</v>
      </c>
      <c r="D6" s="107">
        <v>470699</v>
      </c>
      <c r="E6" s="107">
        <v>466594</v>
      </c>
      <c r="F6" s="101">
        <f t="shared" si="0"/>
        <v>0.13192983368879824</v>
      </c>
      <c r="G6" s="101">
        <f t="shared" si="1"/>
        <v>-0.03894327715081946</v>
      </c>
      <c r="H6" s="61">
        <f t="shared" si="2"/>
        <v>-18907</v>
      </c>
      <c r="I6" s="45">
        <f t="shared" si="3"/>
        <v>0.36370806401969835</v>
      </c>
      <c r="J6" s="78">
        <f t="shared" si="4"/>
        <v>-4105</v>
      </c>
      <c r="K6" s="11"/>
      <c r="L6" s="65"/>
      <c r="M6" s="66"/>
      <c r="N6" s="67"/>
      <c r="O6" s="66"/>
    </row>
    <row r="7" spans="1:15" ht="15">
      <c r="A7" s="46">
        <v>15</v>
      </c>
      <c r="B7" s="44" t="s">
        <v>14</v>
      </c>
      <c r="C7" s="107">
        <v>62292</v>
      </c>
      <c r="D7" s="107">
        <v>61182</v>
      </c>
      <c r="E7" s="107">
        <v>61201</v>
      </c>
      <c r="F7" s="101">
        <f t="shared" si="0"/>
        <v>0.017304632617625045</v>
      </c>
      <c r="G7" s="101">
        <f t="shared" si="1"/>
        <v>-0.017514287548962948</v>
      </c>
      <c r="H7" s="61">
        <f t="shared" si="2"/>
        <v>-1091</v>
      </c>
      <c r="I7" s="45">
        <f t="shared" si="3"/>
        <v>0.020987226839027394</v>
      </c>
      <c r="J7" s="78">
        <f t="shared" si="4"/>
        <v>19</v>
      </c>
      <c r="K7" s="11"/>
      <c r="L7" s="65"/>
      <c r="M7" s="66"/>
      <c r="N7" s="67"/>
      <c r="O7" s="66"/>
    </row>
    <row r="8" spans="1:15" ht="15">
      <c r="A8" s="46">
        <v>16</v>
      </c>
      <c r="B8" s="44" t="s">
        <v>15</v>
      </c>
      <c r="C8" s="107">
        <v>70434</v>
      </c>
      <c r="D8" s="107">
        <v>65651</v>
      </c>
      <c r="E8" s="107">
        <v>64915</v>
      </c>
      <c r="F8" s="101">
        <f t="shared" si="0"/>
        <v>0.01835476914385598</v>
      </c>
      <c r="G8" s="101">
        <f t="shared" si="1"/>
        <v>-0.07835704347332255</v>
      </c>
      <c r="H8" s="61">
        <f t="shared" si="2"/>
        <v>-5519</v>
      </c>
      <c r="I8" s="45">
        <f t="shared" si="3"/>
        <v>0.10616728224068944</v>
      </c>
      <c r="J8" s="78">
        <f t="shared" si="4"/>
        <v>-736</v>
      </c>
      <c r="K8" s="11"/>
      <c r="L8" s="65"/>
      <c r="M8" s="66"/>
      <c r="N8" s="67"/>
      <c r="O8" s="66"/>
    </row>
    <row r="9" spans="1:15" ht="15">
      <c r="A9" s="46">
        <v>17</v>
      </c>
      <c r="B9" s="44" t="s">
        <v>16</v>
      </c>
      <c r="C9" s="107">
        <v>52059</v>
      </c>
      <c r="D9" s="107">
        <v>52207</v>
      </c>
      <c r="E9" s="107">
        <v>52143</v>
      </c>
      <c r="F9" s="101">
        <f t="shared" si="0"/>
        <v>0.014743475737011204</v>
      </c>
      <c r="G9" s="101">
        <f t="shared" si="1"/>
        <v>0.0016135538523598225</v>
      </c>
      <c r="H9" s="61">
        <f t="shared" si="2"/>
        <v>84</v>
      </c>
      <c r="I9" s="45">
        <f t="shared" si="3"/>
        <v>-0.001615881809787627</v>
      </c>
      <c r="J9" s="78">
        <f t="shared" si="4"/>
        <v>-64</v>
      </c>
      <c r="K9" s="11"/>
      <c r="L9" s="65"/>
      <c r="M9" s="66"/>
      <c r="N9" s="67"/>
      <c r="O9" s="66"/>
    </row>
    <row r="10" spans="1:15" ht="15">
      <c r="A10" s="46">
        <v>18</v>
      </c>
      <c r="B10" s="44" t="s">
        <v>17</v>
      </c>
      <c r="C10" s="107">
        <v>63266</v>
      </c>
      <c r="D10" s="107">
        <v>56570</v>
      </c>
      <c r="E10" s="107">
        <v>56440</v>
      </c>
      <c r="F10" s="101">
        <f t="shared" si="0"/>
        <v>0.015958455988280544</v>
      </c>
      <c r="G10" s="101">
        <f t="shared" si="1"/>
        <v>-0.10789365535990895</v>
      </c>
      <c r="H10" s="61">
        <f t="shared" si="2"/>
        <v>-6826</v>
      </c>
      <c r="I10" s="45">
        <f t="shared" si="3"/>
        <v>0.13130963373345644</v>
      </c>
      <c r="J10" s="78">
        <f t="shared" si="4"/>
        <v>-130</v>
      </c>
      <c r="K10" s="11"/>
      <c r="L10" s="65"/>
      <c r="M10" s="66"/>
      <c r="N10" s="67"/>
      <c r="O10" s="66"/>
    </row>
    <row r="11" spans="1:15" ht="15">
      <c r="A11" s="46">
        <v>19</v>
      </c>
      <c r="B11" s="44" t="s">
        <v>18</v>
      </c>
      <c r="C11" s="107">
        <v>7764</v>
      </c>
      <c r="D11" s="107">
        <v>7943</v>
      </c>
      <c r="E11" s="107">
        <v>7922</v>
      </c>
      <c r="F11" s="101">
        <f t="shared" si="0"/>
        <v>0.002239951954981546</v>
      </c>
      <c r="G11" s="101">
        <f t="shared" si="1"/>
        <v>0.020350334878928386</v>
      </c>
      <c r="H11" s="61">
        <f t="shared" si="2"/>
        <v>158</v>
      </c>
      <c r="I11" s="45">
        <f t="shared" si="3"/>
        <v>-0.0030393967374576793</v>
      </c>
      <c r="J11" s="78">
        <f t="shared" si="4"/>
        <v>-21</v>
      </c>
      <c r="K11" s="11"/>
      <c r="L11" s="65"/>
      <c r="M11" s="66"/>
      <c r="N11" s="67"/>
      <c r="O11" s="66"/>
    </row>
    <row r="12" spans="1:11" ht="15">
      <c r="A12" s="46">
        <v>20</v>
      </c>
      <c r="B12" s="44" t="s">
        <v>19</v>
      </c>
      <c r="C12" s="107">
        <v>74083</v>
      </c>
      <c r="D12" s="107">
        <v>75028</v>
      </c>
      <c r="E12" s="107">
        <v>75284</v>
      </c>
      <c r="F12" s="101">
        <f t="shared" si="0"/>
        <v>0.02128661234269512</v>
      </c>
      <c r="G12" s="101">
        <f t="shared" si="1"/>
        <v>0.01621154650864571</v>
      </c>
      <c r="H12" s="61">
        <f t="shared" si="2"/>
        <v>1201</v>
      </c>
      <c r="I12" s="45">
        <f t="shared" si="3"/>
        <v>-0.023103262542320716</v>
      </c>
      <c r="J12" s="78">
        <f t="shared" si="4"/>
        <v>256</v>
      </c>
      <c r="K12" s="10"/>
    </row>
    <row r="13" spans="1:13" ht="15">
      <c r="A13" s="46">
        <v>21</v>
      </c>
      <c r="B13" s="44" t="s">
        <v>20</v>
      </c>
      <c r="C13" s="107">
        <v>19195</v>
      </c>
      <c r="D13" s="107">
        <v>19699</v>
      </c>
      <c r="E13" s="107">
        <v>19878</v>
      </c>
      <c r="F13" s="101">
        <f t="shared" si="0"/>
        <v>0.005620520696935518</v>
      </c>
      <c r="G13" s="101">
        <f t="shared" si="1"/>
        <v>0.03558218286011982</v>
      </c>
      <c r="H13" s="61">
        <f t="shared" si="2"/>
        <v>683</v>
      </c>
      <c r="I13" s="45">
        <f t="shared" si="3"/>
        <v>-0.013138658048630347</v>
      </c>
      <c r="J13" s="78">
        <f t="shared" si="4"/>
        <v>179</v>
      </c>
      <c r="K13" s="10"/>
      <c r="L13" s="3"/>
      <c r="M13" s="66"/>
    </row>
    <row r="14" spans="1:13" ht="15">
      <c r="A14" s="46">
        <v>22</v>
      </c>
      <c r="B14" s="44" t="s">
        <v>21</v>
      </c>
      <c r="C14" s="107">
        <v>196620</v>
      </c>
      <c r="D14" s="107">
        <v>195589</v>
      </c>
      <c r="E14" s="107">
        <v>196452</v>
      </c>
      <c r="F14" s="101">
        <f t="shared" si="0"/>
        <v>0.055546963072460834</v>
      </c>
      <c r="G14" s="101">
        <f t="shared" si="1"/>
        <v>-0.0008544400366188587</v>
      </c>
      <c r="H14" s="61">
        <f t="shared" si="2"/>
        <v>-168</v>
      </c>
      <c r="I14" s="45">
        <f t="shared" si="3"/>
        <v>0.003231763619575254</v>
      </c>
      <c r="J14" s="78">
        <f t="shared" si="4"/>
        <v>863</v>
      </c>
      <c r="K14" s="10"/>
      <c r="L14" s="3"/>
      <c r="M14" s="66"/>
    </row>
    <row r="15" spans="1:13" ht="15">
      <c r="A15" s="46">
        <v>23</v>
      </c>
      <c r="B15" s="44" t="s">
        <v>22</v>
      </c>
      <c r="C15" s="107">
        <v>232606</v>
      </c>
      <c r="D15" s="107">
        <v>226893</v>
      </c>
      <c r="E15" s="107">
        <v>227217</v>
      </c>
      <c r="F15" s="101">
        <f t="shared" si="0"/>
        <v>0.06424579189031078</v>
      </c>
      <c r="G15" s="101">
        <f t="shared" si="1"/>
        <v>-0.023167932039586253</v>
      </c>
      <c r="H15" s="61">
        <f t="shared" si="2"/>
        <v>-5389</v>
      </c>
      <c r="I15" s="45">
        <f t="shared" si="3"/>
        <v>0.10366651277316097</v>
      </c>
      <c r="J15" s="78">
        <f t="shared" si="4"/>
        <v>324</v>
      </c>
      <c r="K15" s="10"/>
      <c r="L15" s="3"/>
      <c r="M15" s="66"/>
    </row>
    <row r="16" spans="1:13" ht="15">
      <c r="A16" s="46">
        <v>24</v>
      </c>
      <c r="B16" s="44" t="s">
        <v>23</v>
      </c>
      <c r="C16" s="107">
        <v>148818</v>
      </c>
      <c r="D16" s="107">
        <v>146503</v>
      </c>
      <c r="E16" s="107">
        <v>145595</v>
      </c>
      <c r="F16" s="101">
        <f t="shared" si="0"/>
        <v>0.041167104883304495</v>
      </c>
      <c r="G16" s="101">
        <f t="shared" si="1"/>
        <v>-0.02165732639868833</v>
      </c>
      <c r="H16" s="61">
        <f t="shared" si="2"/>
        <v>-3223</v>
      </c>
      <c r="I16" s="45">
        <f t="shared" si="3"/>
        <v>0.061999846106494304</v>
      </c>
      <c r="J16" s="78">
        <f t="shared" si="4"/>
        <v>-908</v>
      </c>
      <c r="K16" s="10"/>
      <c r="L16" s="3"/>
      <c r="M16" s="66"/>
    </row>
    <row r="17" spans="1:13" ht="15">
      <c r="A17" s="46">
        <v>25</v>
      </c>
      <c r="B17" s="44" t="s">
        <v>24</v>
      </c>
      <c r="C17" s="107">
        <v>402285</v>
      </c>
      <c r="D17" s="107">
        <v>385653</v>
      </c>
      <c r="E17" s="107">
        <v>388791</v>
      </c>
      <c r="F17" s="101">
        <f t="shared" si="0"/>
        <v>0.10993097204357868</v>
      </c>
      <c r="G17" s="101">
        <f t="shared" si="1"/>
        <v>-0.03354338342220068</v>
      </c>
      <c r="H17" s="61">
        <f t="shared" si="2"/>
        <v>-13494</v>
      </c>
      <c r="I17" s="45">
        <f t="shared" si="3"/>
        <v>0.2595798707294552</v>
      </c>
      <c r="J17" s="78">
        <f t="shared" si="4"/>
        <v>3138</v>
      </c>
      <c r="K17" s="10"/>
      <c r="L17" s="3"/>
      <c r="M17" s="66"/>
    </row>
    <row r="18" spans="1:13" ht="15">
      <c r="A18" s="46">
        <v>26</v>
      </c>
      <c r="B18" s="44" t="s">
        <v>25</v>
      </c>
      <c r="C18" s="107">
        <v>33713</v>
      </c>
      <c r="D18" s="107">
        <v>32808</v>
      </c>
      <c r="E18" s="107">
        <v>32716</v>
      </c>
      <c r="F18" s="101">
        <f t="shared" si="0"/>
        <v>0.009250475657558226</v>
      </c>
      <c r="G18" s="101">
        <f t="shared" si="1"/>
        <v>-0.029573161688369473</v>
      </c>
      <c r="H18" s="61">
        <f t="shared" si="2"/>
        <v>-997</v>
      </c>
      <c r="I18" s="45">
        <f t="shared" si="3"/>
        <v>0.019178978147122192</v>
      </c>
      <c r="J18" s="78">
        <f t="shared" si="4"/>
        <v>-92</v>
      </c>
      <c r="K18" s="10"/>
      <c r="L18" s="3"/>
      <c r="M18" s="66"/>
    </row>
    <row r="19" spans="1:13" ht="15">
      <c r="A19" s="46">
        <v>27</v>
      </c>
      <c r="B19" s="44" t="s">
        <v>26</v>
      </c>
      <c r="C19" s="107">
        <v>126648</v>
      </c>
      <c r="D19" s="107">
        <v>131432</v>
      </c>
      <c r="E19" s="107">
        <v>132174</v>
      </c>
      <c r="F19" s="101">
        <f t="shared" si="0"/>
        <v>0.03737230619764338</v>
      </c>
      <c r="G19" s="101">
        <f t="shared" si="1"/>
        <v>0.043632745878339964</v>
      </c>
      <c r="H19" s="61">
        <f t="shared" si="2"/>
        <v>5526</v>
      </c>
      <c r="I19" s="45">
        <f t="shared" si="3"/>
        <v>-0.10630193905817174</v>
      </c>
      <c r="J19" s="78">
        <f t="shared" si="4"/>
        <v>742</v>
      </c>
      <c r="K19" s="10"/>
      <c r="L19" s="3"/>
      <c r="M19" s="66"/>
    </row>
    <row r="20" spans="1:13" ht="15">
      <c r="A20" s="46">
        <v>28</v>
      </c>
      <c r="B20" s="44" t="s">
        <v>27</v>
      </c>
      <c r="C20" s="107">
        <v>141914</v>
      </c>
      <c r="D20" s="107">
        <v>143664</v>
      </c>
      <c r="E20" s="107">
        <v>143856</v>
      </c>
      <c r="F20" s="101">
        <f t="shared" si="0"/>
        <v>0.040675401216337455</v>
      </c>
      <c r="G20" s="101">
        <f t="shared" si="1"/>
        <v>0.013684344039347774</v>
      </c>
      <c r="H20" s="61">
        <f t="shared" si="2"/>
        <v>1942</v>
      </c>
      <c r="I20" s="45">
        <f t="shared" si="3"/>
        <v>-0.03735764850723299</v>
      </c>
      <c r="J20" s="78">
        <f t="shared" si="4"/>
        <v>192</v>
      </c>
      <c r="K20" s="10"/>
      <c r="L20" s="3"/>
      <c r="M20" s="66"/>
    </row>
    <row r="21" spans="1:13" ht="15">
      <c r="A21" s="46">
        <v>29</v>
      </c>
      <c r="B21" s="44" t="s">
        <v>28</v>
      </c>
      <c r="C21" s="107">
        <v>163169</v>
      </c>
      <c r="D21" s="107">
        <v>179521</v>
      </c>
      <c r="E21" s="107">
        <v>181816</v>
      </c>
      <c r="F21" s="101">
        <f t="shared" si="0"/>
        <v>0.051408622146796874</v>
      </c>
      <c r="G21" s="101">
        <f t="shared" si="1"/>
        <v>0.11428028608375365</v>
      </c>
      <c r="H21" s="61">
        <f t="shared" si="2"/>
        <v>18647</v>
      </c>
      <c r="I21" s="45">
        <f t="shared" si="3"/>
        <v>-0.3587065250846414</v>
      </c>
      <c r="J21" s="78">
        <f t="shared" si="4"/>
        <v>2295</v>
      </c>
      <c r="K21" s="10"/>
      <c r="L21" s="3"/>
      <c r="M21" s="66"/>
    </row>
    <row r="22" spans="1:13" ht="15">
      <c r="A22" s="46">
        <v>30</v>
      </c>
      <c r="B22" s="44" t="s">
        <v>29</v>
      </c>
      <c r="C22" s="107">
        <v>44283</v>
      </c>
      <c r="D22" s="107">
        <v>47793</v>
      </c>
      <c r="E22" s="107">
        <v>47784</v>
      </c>
      <c r="F22" s="101">
        <f t="shared" si="0"/>
        <v>0.013510964935223201</v>
      </c>
      <c r="G22" s="101">
        <f t="shared" si="1"/>
        <v>0.07905968430323149</v>
      </c>
      <c r="H22" s="61">
        <f t="shared" si="2"/>
        <v>3501</v>
      </c>
      <c r="I22" s="45">
        <f t="shared" si="3"/>
        <v>-0.06734764542936288</v>
      </c>
      <c r="J22" s="78">
        <f t="shared" si="4"/>
        <v>-9</v>
      </c>
      <c r="K22" s="10"/>
      <c r="L22" s="3"/>
      <c r="M22" s="66"/>
    </row>
    <row r="23" spans="1:13" ht="15">
      <c r="A23" s="46">
        <v>31</v>
      </c>
      <c r="B23" s="44" t="s">
        <v>30</v>
      </c>
      <c r="C23" s="107">
        <v>168702</v>
      </c>
      <c r="D23" s="107">
        <v>161027</v>
      </c>
      <c r="E23" s="107">
        <v>161041</v>
      </c>
      <c r="F23" s="101">
        <f t="shared" si="0"/>
        <v>0.04553447396897036</v>
      </c>
      <c r="G23" s="101">
        <f t="shared" si="1"/>
        <v>-0.0454114355490747</v>
      </c>
      <c r="H23" s="61">
        <f t="shared" si="2"/>
        <v>-7661</v>
      </c>
      <c r="I23" s="45">
        <f t="shared" si="3"/>
        <v>0.14737226839027392</v>
      </c>
      <c r="J23" s="78">
        <f t="shared" si="4"/>
        <v>14</v>
      </c>
      <c r="K23" s="10"/>
      <c r="L23" s="3"/>
      <c r="M23" s="24"/>
    </row>
    <row r="24" spans="1:13" ht="15">
      <c r="A24" s="46">
        <v>32</v>
      </c>
      <c r="B24" s="44" t="s">
        <v>31</v>
      </c>
      <c r="C24" s="107">
        <v>54306</v>
      </c>
      <c r="D24" s="107">
        <v>54221</v>
      </c>
      <c r="E24" s="107">
        <v>53920</v>
      </c>
      <c r="F24" s="101">
        <f t="shared" si="0"/>
        <v>0.0152459239349413</v>
      </c>
      <c r="G24" s="101">
        <f t="shared" si="1"/>
        <v>-0.007107870216918941</v>
      </c>
      <c r="H24" s="61">
        <f t="shared" si="2"/>
        <v>-386</v>
      </c>
      <c r="I24" s="45">
        <f t="shared" si="3"/>
        <v>0.007425361649738381</v>
      </c>
      <c r="J24" s="78">
        <f t="shared" si="4"/>
        <v>-301</v>
      </c>
      <c r="K24" s="10"/>
      <c r="L24" s="3"/>
      <c r="M24" s="11"/>
    </row>
    <row r="25" spans="1:13" ht="15">
      <c r="A25" s="46">
        <v>33</v>
      </c>
      <c r="B25" s="44" t="s">
        <v>32</v>
      </c>
      <c r="C25" s="107">
        <v>162045</v>
      </c>
      <c r="D25" s="107">
        <v>156464</v>
      </c>
      <c r="E25" s="107">
        <v>157778</v>
      </c>
      <c r="F25" s="101">
        <f t="shared" si="0"/>
        <v>0.044611858060221964</v>
      </c>
      <c r="G25" s="101">
        <f t="shared" si="1"/>
        <v>-0.026332191675151963</v>
      </c>
      <c r="H25" s="61">
        <f t="shared" si="2"/>
        <v>-4267</v>
      </c>
      <c r="I25" s="45">
        <f t="shared" si="3"/>
        <v>0.08208294859956909</v>
      </c>
      <c r="J25" s="78">
        <f t="shared" si="4"/>
        <v>1314</v>
      </c>
      <c r="K25" s="10"/>
      <c r="L25" s="3"/>
      <c r="M25" s="11"/>
    </row>
    <row r="26" spans="1:20" s="121" customFormat="1" ht="15">
      <c r="A26" s="175" t="s">
        <v>254</v>
      </c>
      <c r="B26" s="175"/>
      <c r="C26" s="74">
        <f>SUM(C2:C25)</f>
        <v>3588667</v>
      </c>
      <c r="D26" s="74">
        <f>SUM(D2:D25)</f>
        <v>3535462</v>
      </c>
      <c r="E26" s="74">
        <f>SUM(E2:E25)</f>
        <v>3536683</v>
      </c>
      <c r="F26" s="110">
        <f t="shared" si="0"/>
        <v>1</v>
      </c>
      <c r="G26" s="110">
        <f t="shared" si="1"/>
        <v>-0.014485601478209039</v>
      </c>
      <c r="H26" s="107">
        <f t="shared" si="2"/>
        <v>-51984</v>
      </c>
      <c r="I26" s="111">
        <f t="shared" si="3"/>
        <v>1</v>
      </c>
      <c r="J26" s="107">
        <f t="shared" si="4"/>
        <v>1221</v>
      </c>
      <c r="K26" s="66"/>
      <c r="L26" s="3"/>
      <c r="M26" s="66"/>
      <c r="N26" s="122"/>
      <c r="O26" s="122"/>
      <c r="P26" s="122"/>
      <c r="Q26" s="122"/>
      <c r="R26" s="122"/>
      <c r="S26" s="122"/>
      <c r="T26" s="122"/>
    </row>
    <row r="27" spans="6:13" ht="15">
      <c r="F27" s="66"/>
      <c r="H27" s="20"/>
      <c r="I27" s="19"/>
      <c r="K27" s="11"/>
      <c r="L27" s="3"/>
      <c r="M27" s="11"/>
    </row>
    <row r="28" spans="3:13" ht="15">
      <c r="C28" s="136"/>
      <c r="D28" s="119"/>
      <c r="E28" s="136"/>
      <c r="K28" s="11"/>
      <c r="L28" s="3"/>
      <c r="M28" s="11"/>
    </row>
    <row r="29" spans="11:13" ht="15">
      <c r="K29" s="11"/>
      <c r="L29" s="3"/>
      <c r="M29" s="11"/>
    </row>
    <row r="30" spans="2:11" ht="15">
      <c r="B30" s="10"/>
      <c r="K30" s="11"/>
    </row>
    <row r="31" spans="2:11" ht="15">
      <c r="B31" s="10"/>
      <c r="K31" s="11"/>
    </row>
    <row r="32" spans="2:11" ht="15">
      <c r="B32" s="10"/>
      <c r="K32" s="11"/>
    </row>
    <row r="33" spans="2:11" ht="15">
      <c r="B33" s="64"/>
      <c r="K33" s="11"/>
    </row>
    <row r="34" spans="2:11" ht="15">
      <c r="B34" s="10"/>
      <c r="K34" s="11"/>
    </row>
    <row r="35" spans="2:11" ht="15">
      <c r="B35" s="10"/>
      <c r="K35" s="11"/>
    </row>
    <row r="36" spans="2:11" ht="15">
      <c r="B36" s="10"/>
      <c r="K36" s="10"/>
    </row>
    <row r="37" ht="15">
      <c r="K37" s="10"/>
    </row>
    <row r="38" ht="15">
      <c r="K38" s="10"/>
    </row>
    <row r="39" ht="15">
      <c r="K39" s="10"/>
    </row>
    <row r="40" ht="15">
      <c r="K40" s="10"/>
    </row>
    <row r="41" ht="15">
      <c r="K41" s="10"/>
    </row>
    <row r="42" ht="15">
      <c r="K42" s="10"/>
    </row>
    <row r="43" ht="15">
      <c r="K43" s="10"/>
    </row>
    <row r="44" ht="15">
      <c r="K44" s="10"/>
    </row>
    <row r="45" ht="15">
      <c r="K45" s="10"/>
    </row>
    <row r="46" ht="15">
      <c r="K46" s="10"/>
    </row>
    <row r="47" ht="15">
      <c r="K47" s="10"/>
    </row>
    <row r="48" ht="15">
      <c r="K48" s="10"/>
    </row>
    <row r="49" ht="15">
      <c r="K49" s="10"/>
    </row>
    <row r="50" ht="15">
      <c r="K50" s="10"/>
    </row>
    <row r="51" ht="15">
      <c r="K51" s="10"/>
    </row>
    <row r="52" ht="15">
      <c r="K52" s="10"/>
    </row>
    <row r="53" ht="15">
      <c r="K53" s="10"/>
    </row>
    <row r="54" ht="15">
      <c r="K54" s="10"/>
    </row>
    <row r="55" ht="15">
      <c r="K55" s="10"/>
    </row>
    <row r="56" ht="15">
      <c r="K56" s="10"/>
    </row>
    <row r="57" ht="15">
      <c r="K57" s="10"/>
    </row>
    <row r="58" ht="15">
      <c r="K58" s="10"/>
    </row>
    <row r="59" ht="15">
      <c r="K59" s="10"/>
    </row>
    <row r="60" ht="15">
      <c r="K60" s="10"/>
    </row>
    <row r="61" ht="15">
      <c r="K61" s="10"/>
    </row>
    <row r="62" ht="15">
      <c r="K62" s="10"/>
    </row>
    <row r="63" ht="15">
      <c r="K63" s="10"/>
    </row>
    <row r="64" ht="15">
      <c r="K64" s="10"/>
    </row>
    <row r="65" ht="15">
      <c r="K65" s="10"/>
    </row>
    <row r="66" ht="15">
      <c r="K66" s="10"/>
    </row>
    <row r="67" ht="15">
      <c r="K67" s="10"/>
    </row>
    <row r="68" ht="15">
      <c r="K68" s="10"/>
    </row>
    <row r="69" ht="15">
      <c r="K69" s="10"/>
    </row>
    <row r="70" ht="15">
      <c r="K70" s="10"/>
    </row>
    <row r="71" ht="15">
      <c r="K71" s="10"/>
    </row>
    <row r="72" ht="15">
      <c r="K72" s="10"/>
    </row>
    <row r="73" ht="15">
      <c r="K73" s="10"/>
    </row>
    <row r="74" ht="15">
      <c r="K74" s="10"/>
    </row>
    <row r="75" ht="15">
      <c r="K75" s="10"/>
    </row>
    <row r="76" ht="15">
      <c r="K76" s="10"/>
    </row>
    <row r="77" ht="15">
      <c r="K77" s="10"/>
    </row>
    <row r="78" ht="15">
      <c r="K78" s="10"/>
    </row>
  </sheetData>
  <mergeCells count="1">
    <mergeCell ref="A26:B26"/>
  </mergeCells>
  <printOptions/>
  <pageMargins left="0.7" right="0.7" top="0.75" bottom="0.75" header="0.3" footer="0.3"/>
  <pageSetup horizontalDpi="600" verticalDpi="600" orientation="portrait" paperSize="9"/>
  <ignoredErrors>
    <ignoredError sqref="C26 E2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95"/>
  <sheetViews>
    <sheetView zoomScale="80" zoomScaleNormal="80" zoomScalePageLayoutView="80" workbookViewId="0" topLeftCell="A1">
      <pane ySplit="1" topLeftCell="A11" activePane="bottomLeft" state="frozen"/>
      <selection pane="bottomLeft" activeCell="C1" sqref="C1:E1"/>
    </sheetView>
  </sheetViews>
  <sheetFormatPr defaultColWidth="9.140625" defaultRowHeight="15"/>
  <cols>
    <col min="1" max="1" width="13.57421875" style="8" bestFit="1" customWidth="1"/>
    <col min="2" max="2" width="34.421875" style="8" bestFit="1" customWidth="1"/>
    <col min="3" max="3" width="12.00390625" style="8" bestFit="1" customWidth="1"/>
    <col min="4" max="5" width="12.00390625" style="8" customWidth="1"/>
    <col min="6" max="6" width="17.8515625" style="8" customWidth="1"/>
    <col min="7" max="7" width="27.140625" style="8" customWidth="1"/>
    <col min="8" max="8" width="26.421875" style="8" customWidth="1"/>
    <col min="9" max="9" width="20.421875" style="8" customWidth="1"/>
    <col min="10" max="10" width="23.421875" style="8" customWidth="1"/>
    <col min="11" max="16384" width="9.140625" style="8" customWidth="1"/>
  </cols>
  <sheetData>
    <row r="1" spans="1:10" ht="43.5">
      <c r="A1" s="105" t="s">
        <v>1</v>
      </c>
      <c r="B1" s="104" t="s">
        <v>90</v>
      </c>
      <c r="C1" s="103">
        <v>42156</v>
      </c>
      <c r="D1" s="103">
        <v>42491</v>
      </c>
      <c r="E1" s="103">
        <v>42522</v>
      </c>
      <c r="F1" s="102" t="s">
        <v>293</v>
      </c>
      <c r="G1" s="102" t="s">
        <v>297</v>
      </c>
      <c r="H1" s="102" t="s">
        <v>298</v>
      </c>
      <c r="I1" s="102" t="s">
        <v>292</v>
      </c>
      <c r="J1" s="106" t="s">
        <v>299</v>
      </c>
    </row>
    <row r="2" spans="1:10" ht="15">
      <c r="A2" s="43">
        <v>1</v>
      </c>
      <c r="B2" s="109" t="s">
        <v>2</v>
      </c>
      <c r="C2" s="108">
        <v>16102</v>
      </c>
      <c r="D2" s="108">
        <v>16722</v>
      </c>
      <c r="E2" s="108">
        <v>16784</v>
      </c>
      <c r="F2" s="110">
        <f aca="true" t="shared" si="0" ref="F2:F33">E2/$E$90</f>
        <v>0.00958035160301361</v>
      </c>
      <c r="G2" s="110">
        <f aca="true" t="shared" si="1" ref="G2:G65">(E2-C2)/C2</f>
        <v>0.04235498695814185</v>
      </c>
      <c r="H2" s="107">
        <f aca="true" t="shared" si="2" ref="H2:H65">E2-C2</f>
        <v>682</v>
      </c>
      <c r="I2" s="111">
        <f>H2/$H$90</f>
        <v>0.022268660615163586</v>
      </c>
      <c r="J2" s="108">
        <f aca="true" t="shared" si="3" ref="J2:J65">E2-D2</f>
        <v>62</v>
      </c>
    </row>
    <row r="3" spans="1:10" ht="15">
      <c r="A3" s="43">
        <v>2</v>
      </c>
      <c r="B3" s="109" t="s">
        <v>3</v>
      </c>
      <c r="C3" s="108">
        <v>3106</v>
      </c>
      <c r="D3" s="108">
        <v>3042</v>
      </c>
      <c r="E3" s="108">
        <v>3173</v>
      </c>
      <c r="F3" s="110">
        <f t="shared" si="0"/>
        <v>0.0018111567943495104</v>
      </c>
      <c r="G3" s="110">
        <f t="shared" si="1"/>
        <v>0.021571152607855762</v>
      </c>
      <c r="H3" s="107">
        <f t="shared" si="2"/>
        <v>67</v>
      </c>
      <c r="I3" s="111">
        <f aca="true" t="shared" si="4" ref="I3:I66">H3/$H$90</f>
        <v>0.0021876836674720825</v>
      </c>
      <c r="J3" s="108">
        <f t="shared" si="3"/>
        <v>131</v>
      </c>
    </row>
    <row r="4" spans="1:10" ht="15">
      <c r="A4" s="43">
        <v>3</v>
      </c>
      <c r="B4" s="109" t="s">
        <v>4</v>
      </c>
      <c r="C4" s="108">
        <v>1132</v>
      </c>
      <c r="D4" s="108">
        <v>1160</v>
      </c>
      <c r="E4" s="108">
        <v>1148</v>
      </c>
      <c r="F4" s="110">
        <f t="shared" si="0"/>
        <v>0.0006552814370984046</v>
      </c>
      <c r="G4" s="110">
        <f t="shared" si="1"/>
        <v>0.014134275618374558</v>
      </c>
      <c r="H4" s="107">
        <f t="shared" si="2"/>
        <v>16</v>
      </c>
      <c r="I4" s="111">
        <f t="shared" si="4"/>
        <v>0.000522431920590348</v>
      </c>
      <c r="J4" s="108">
        <f t="shared" si="3"/>
        <v>-12</v>
      </c>
    </row>
    <row r="5" spans="1:10" ht="15">
      <c r="A5" s="43">
        <v>5</v>
      </c>
      <c r="B5" s="109" t="s">
        <v>5</v>
      </c>
      <c r="C5" s="108">
        <v>631</v>
      </c>
      <c r="D5" s="108">
        <v>612</v>
      </c>
      <c r="E5" s="108">
        <v>619</v>
      </c>
      <c r="F5" s="110">
        <f t="shared" si="0"/>
        <v>0.0003533268375992269</v>
      </c>
      <c r="G5" s="110">
        <f t="shared" si="1"/>
        <v>-0.01901743264659271</v>
      </c>
      <c r="H5" s="107">
        <f t="shared" si="2"/>
        <v>-12</v>
      </c>
      <c r="I5" s="111">
        <f t="shared" si="4"/>
        <v>-0.00039182394044276107</v>
      </c>
      <c r="J5" s="108">
        <f t="shared" si="3"/>
        <v>7</v>
      </c>
    </row>
    <row r="6" spans="1:10" ht="15.75" customHeight="1">
      <c r="A6" s="43">
        <v>6</v>
      </c>
      <c r="B6" s="109" t="s">
        <v>6</v>
      </c>
      <c r="C6" s="108">
        <v>38</v>
      </c>
      <c r="D6" s="108">
        <v>47</v>
      </c>
      <c r="E6" s="108">
        <v>39</v>
      </c>
      <c r="F6" s="110">
        <f t="shared" si="0"/>
        <v>2.2261303176687964E-05</v>
      </c>
      <c r="G6" s="110">
        <f t="shared" si="1"/>
        <v>0.02631578947368421</v>
      </c>
      <c r="H6" s="107">
        <f t="shared" si="2"/>
        <v>1</v>
      </c>
      <c r="I6" s="111">
        <f t="shared" si="4"/>
        <v>3.265199503689675E-05</v>
      </c>
      <c r="J6" s="108">
        <f t="shared" si="3"/>
        <v>-8</v>
      </c>
    </row>
    <row r="7" spans="1:10" ht="15">
      <c r="A7" s="43">
        <v>7</v>
      </c>
      <c r="B7" s="109" t="s">
        <v>7</v>
      </c>
      <c r="C7" s="108">
        <v>924</v>
      </c>
      <c r="D7" s="108">
        <v>866</v>
      </c>
      <c r="E7" s="108">
        <v>859</v>
      </c>
      <c r="F7" s="110">
        <f t="shared" si="0"/>
        <v>0.0004903194725326913</v>
      </c>
      <c r="G7" s="110">
        <f t="shared" si="1"/>
        <v>-0.07034632034632035</v>
      </c>
      <c r="H7" s="107">
        <f t="shared" si="2"/>
        <v>-65</v>
      </c>
      <c r="I7" s="111">
        <f t="shared" si="4"/>
        <v>-0.002122379677398289</v>
      </c>
      <c r="J7" s="108">
        <f t="shared" si="3"/>
        <v>-7</v>
      </c>
    </row>
    <row r="8" spans="1:10" ht="15">
      <c r="A8" s="43">
        <v>8</v>
      </c>
      <c r="B8" s="109" t="s">
        <v>281</v>
      </c>
      <c r="C8" s="108">
        <v>4718</v>
      </c>
      <c r="D8" s="108">
        <v>4784</v>
      </c>
      <c r="E8" s="108">
        <v>4810</v>
      </c>
      <c r="F8" s="110">
        <f t="shared" si="0"/>
        <v>0.002745560725124849</v>
      </c>
      <c r="G8" s="110">
        <f t="shared" si="1"/>
        <v>0.01949978804578211</v>
      </c>
      <c r="H8" s="107">
        <f t="shared" si="2"/>
        <v>92</v>
      </c>
      <c r="I8" s="111">
        <f t="shared" si="4"/>
        <v>0.0030039835433945013</v>
      </c>
      <c r="J8" s="108">
        <f t="shared" si="3"/>
        <v>26</v>
      </c>
    </row>
    <row r="9" spans="1:10" ht="15">
      <c r="A9" s="43">
        <v>9</v>
      </c>
      <c r="B9" s="109" t="s">
        <v>8</v>
      </c>
      <c r="C9" s="108">
        <v>468</v>
      </c>
      <c r="D9" s="108">
        <v>464</v>
      </c>
      <c r="E9" s="108">
        <v>464</v>
      </c>
      <c r="F9" s="110">
        <f t="shared" si="0"/>
        <v>0.0002648524275380312</v>
      </c>
      <c r="G9" s="110">
        <f t="shared" si="1"/>
        <v>-0.008547008547008548</v>
      </c>
      <c r="H9" s="107">
        <f t="shared" si="2"/>
        <v>-4</v>
      </c>
      <c r="I9" s="111">
        <f t="shared" si="4"/>
        <v>-0.000130607980147587</v>
      </c>
      <c r="J9" s="108">
        <f t="shared" si="3"/>
        <v>0</v>
      </c>
    </row>
    <row r="10" spans="1:10" ht="15">
      <c r="A10" s="112">
        <v>10</v>
      </c>
      <c r="B10" s="109" t="s">
        <v>9</v>
      </c>
      <c r="C10" s="107">
        <v>41899</v>
      </c>
      <c r="D10" s="107">
        <v>41802</v>
      </c>
      <c r="E10" s="108">
        <v>41873</v>
      </c>
      <c r="F10" s="110">
        <f t="shared" si="0"/>
        <v>0.023901219177370644</v>
      </c>
      <c r="G10" s="110">
        <f t="shared" si="1"/>
        <v>-0.0006205398696866273</v>
      </c>
      <c r="H10" s="107">
        <f t="shared" si="2"/>
        <v>-26</v>
      </c>
      <c r="I10" s="111">
        <f t="shared" si="4"/>
        <v>-0.0008489518709593157</v>
      </c>
      <c r="J10" s="108">
        <f t="shared" si="3"/>
        <v>71</v>
      </c>
    </row>
    <row r="11" spans="1:10" ht="15">
      <c r="A11" s="112">
        <v>11</v>
      </c>
      <c r="B11" s="109" t="s">
        <v>10</v>
      </c>
      <c r="C11" s="107">
        <v>649</v>
      </c>
      <c r="D11" s="107">
        <v>644</v>
      </c>
      <c r="E11" s="108">
        <v>649</v>
      </c>
      <c r="F11" s="110">
        <f t="shared" si="0"/>
        <v>0.00037045091696591</v>
      </c>
      <c r="G11" s="110">
        <f t="shared" si="1"/>
        <v>0</v>
      </c>
      <c r="H11" s="107">
        <f t="shared" si="2"/>
        <v>0</v>
      </c>
      <c r="I11" s="111">
        <f t="shared" si="4"/>
        <v>0</v>
      </c>
      <c r="J11" s="108">
        <f t="shared" si="3"/>
        <v>5</v>
      </c>
    </row>
    <row r="12" spans="1:10" ht="15">
      <c r="A12" s="112">
        <v>12</v>
      </c>
      <c r="B12" s="109" t="s">
        <v>11</v>
      </c>
      <c r="C12" s="107">
        <v>45</v>
      </c>
      <c r="D12" s="107">
        <v>47</v>
      </c>
      <c r="E12" s="108">
        <v>46</v>
      </c>
      <c r="F12" s="110">
        <f t="shared" si="0"/>
        <v>2.6256921695580675E-05</v>
      </c>
      <c r="G12" s="110">
        <f t="shared" si="1"/>
        <v>0.022222222222222223</v>
      </c>
      <c r="H12" s="107">
        <f t="shared" si="2"/>
        <v>1</v>
      </c>
      <c r="I12" s="111">
        <f t="shared" si="4"/>
        <v>3.265199503689675E-05</v>
      </c>
      <c r="J12" s="108">
        <f t="shared" si="3"/>
        <v>-1</v>
      </c>
    </row>
    <row r="13" spans="1:10" ht="15">
      <c r="A13" s="112">
        <v>13</v>
      </c>
      <c r="B13" s="109" t="s">
        <v>12</v>
      </c>
      <c r="C13" s="107">
        <v>17255</v>
      </c>
      <c r="D13" s="107">
        <v>16787</v>
      </c>
      <c r="E13" s="108">
        <v>16770</v>
      </c>
      <c r="F13" s="110">
        <f t="shared" si="0"/>
        <v>0.009572360365975825</v>
      </c>
      <c r="G13" s="110">
        <f t="shared" si="1"/>
        <v>-0.028107794842074763</v>
      </c>
      <c r="H13" s="107">
        <f t="shared" si="2"/>
        <v>-485</v>
      </c>
      <c r="I13" s="111">
        <f t="shared" si="4"/>
        <v>-0.015836217592894927</v>
      </c>
      <c r="J13" s="108">
        <f t="shared" si="3"/>
        <v>-17</v>
      </c>
    </row>
    <row r="14" spans="1:10" ht="15">
      <c r="A14" s="112">
        <v>14</v>
      </c>
      <c r="B14" s="109" t="s">
        <v>13</v>
      </c>
      <c r="C14" s="107">
        <v>33912</v>
      </c>
      <c r="D14" s="107">
        <v>32777</v>
      </c>
      <c r="E14" s="108">
        <v>32864</v>
      </c>
      <c r="F14" s="110">
        <f t="shared" si="0"/>
        <v>0.018758858143555723</v>
      </c>
      <c r="G14" s="110">
        <f t="shared" si="1"/>
        <v>-0.030903514979948102</v>
      </c>
      <c r="H14" s="107">
        <f t="shared" si="2"/>
        <v>-1048</v>
      </c>
      <c r="I14" s="111">
        <f t="shared" si="4"/>
        <v>-0.0342192907986678</v>
      </c>
      <c r="J14" s="108">
        <f t="shared" si="3"/>
        <v>87</v>
      </c>
    </row>
    <row r="15" spans="1:10" ht="15">
      <c r="A15" s="112">
        <v>15</v>
      </c>
      <c r="B15" s="109" t="s">
        <v>14</v>
      </c>
      <c r="C15" s="107">
        <v>6686</v>
      </c>
      <c r="D15" s="107">
        <v>6495</v>
      </c>
      <c r="E15" s="108">
        <v>6477</v>
      </c>
      <c r="F15" s="110">
        <f t="shared" si="0"/>
        <v>0.0036970887352668702</v>
      </c>
      <c r="G15" s="110">
        <f t="shared" si="1"/>
        <v>-0.031259347891115764</v>
      </c>
      <c r="H15" s="107">
        <f t="shared" si="2"/>
        <v>-209</v>
      </c>
      <c r="I15" s="111">
        <f t="shared" si="4"/>
        <v>-0.006824266962711422</v>
      </c>
      <c r="J15" s="108">
        <f t="shared" si="3"/>
        <v>-18</v>
      </c>
    </row>
    <row r="16" spans="1:10" ht="15">
      <c r="A16" s="112">
        <v>16</v>
      </c>
      <c r="B16" s="109" t="s">
        <v>15</v>
      </c>
      <c r="C16" s="107">
        <v>10777</v>
      </c>
      <c r="D16" s="107">
        <v>10535</v>
      </c>
      <c r="E16" s="108">
        <v>10483</v>
      </c>
      <c r="F16" s="110">
        <f t="shared" si="0"/>
        <v>0.005983724133364613</v>
      </c>
      <c r="G16" s="110">
        <f t="shared" si="1"/>
        <v>-0.02728031919829266</v>
      </c>
      <c r="H16" s="107">
        <f t="shared" si="2"/>
        <v>-294</v>
      </c>
      <c r="I16" s="111">
        <f t="shared" si="4"/>
        <v>-0.009599686540847646</v>
      </c>
      <c r="J16" s="108">
        <f t="shared" si="3"/>
        <v>-52</v>
      </c>
    </row>
    <row r="17" spans="1:10" ht="15">
      <c r="A17" s="112">
        <v>17</v>
      </c>
      <c r="B17" s="109" t="s">
        <v>16</v>
      </c>
      <c r="C17" s="107">
        <v>2314</v>
      </c>
      <c r="D17" s="107">
        <v>2398</v>
      </c>
      <c r="E17" s="108">
        <v>2395</v>
      </c>
      <c r="F17" s="110">
        <f t="shared" si="0"/>
        <v>0.0013670723361068635</v>
      </c>
      <c r="G17" s="110">
        <f t="shared" si="1"/>
        <v>0.035004321521175455</v>
      </c>
      <c r="H17" s="107">
        <f t="shared" si="2"/>
        <v>81</v>
      </c>
      <c r="I17" s="111">
        <f t="shared" si="4"/>
        <v>0.0026448115979886373</v>
      </c>
      <c r="J17" s="108">
        <f t="shared" si="3"/>
        <v>-3</v>
      </c>
    </row>
    <row r="18" spans="1:10" ht="15">
      <c r="A18" s="112">
        <v>18</v>
      </c>
      <c r="B18" s="109" t="s">
        <v>17</v>
      </c>
      <c r="C18" s="107">
        <v>8780</v>
      </c>
      <c r="D18" s="107">
        <v>8094</v>
      </c>
      <c r="E18" s="108">
        <v>8075</v>
      </c>
      <c r="F18" s="110">
        <f t="shared" si="0"/>
        <v>0.004609231362865521</v>
      </c>
      <c r="G18" s="110">
        <f t="shared" si="1"/>
        <v>-0.08029612756264237</v>
      </c>
      <c r="H18" s="107">
        <f t="shared" si="2"/>
        <v>-705</v>
      </c>
      <c r="I18" s="111">
        <f t="shared" si="4"/>
        <v>-0.02301965650101221</v>
      </c>
      <c r="J18" s="108">
        <f t="shared" si="3"/>
        <v>-19</v>
      </c>
    </row>
    <row r="19" spans="1:10" ht="15">
      <c r="A19" s="112">
        <v>19</v>
      </c>
      <c r="B19" s="109" t="s">
        <v>18</v>
      </c>
      <c r="C19" s="107">
        <v>319</v>
      </c>
      <c r="D19" s="107">
        <v>294</v>
      </c>
      <c r="E19" s="108">
        <v>299</v>
      </c>
      <c r="F19" s="110">
        <f t="shared" si="0"/>
        <v>0.00017066999102127438</v>
      </c>
      <c r="G19" s="110">
        <f t="shared" si="1"/>
        <v>-0.06269592476489028</v>
      </c>
      <c r="H19" s="107">
        <f t="shared" si="2"/>
        <v>-20</v>
      </c>
      <c r="I19" s="111">
        <f t="shared" si="4"/>
        <v>-0.0006530399007379351</v>
      </c>
      <c r="J19" s="108">
        <f t="shared" si="3"/>
        <v>5</v>
      </c>
    </row>
    <row r="20" spans="1:10" ht="15">
      <c r="A20" s="112">
        <v>20</v>
      </c>
      <c r="B20" s="109" t="s">
        <v>19</v>
      </c>
      <c r="C20" s="107">
        <v>4345</v>
      </c>
      <c r="D20" s="107">
        <v>4380</v>
      </c>
      <c r="E20" s="108">
        <v>4406</v>
      </c>
      <c r="F20" s="110">
        <f t="shared" si="0"/>
        <v>0.002514956456320184</v>
      </c>
      <c r="G20" s="110">
        <f t="shared" si="1"/>
        <v>0.014039125431530495</v>
      </c>
      <c r="H20" s="107">
        <f t="shared" si="2"/>
        <v>61</v>
      </c>
      <c r="I20" s="111">
        <f t="shared" si="4"/>
        <v>0.001991771697250702</v>
      </c>
      <c r="J20" s="108">
        <f t="shared" si="3"/>
        <v>26</v>
      </c>
    </row>
    <row r="21" spans="1:10" ht="15">
      <c r="A21" s="112">
        <v>21</v>
      </c>
      <c r="B21" s="109" t="s">
        <v>20</v>
      </c>
      <c r="C21" s="107">
        <v>322</v>
      </c>
      <c r="D21" s="107">
        <v>340</v>
      </c>
      <c r="E21" s="108">
        <v>342</v>
      </c>
      <c r="F21" s="110">
        <f t="shared" si="0"/>
        <v>0.00019521450478018676</v>
      </c>
      <c r="G21" s="110">
        <f t="shared" si="1"/>
        <v>0.062111801242236024</v>
      </c>
      <c r="H21" s="107">
        <f t="shared" si="2"/>
        <v>20</v>
      </c>
      <c r="I21" s="111">
        <f t="shared" si="4"/>
        <v>0.0006530399007379351</v>
      </c>
      <c r="J21" s="108">
        <f t="shared" si="3"/>
        <v>2</v>
      </c>
    </row>
    <row r="22" spans="1:10" ht="15">
      <c r="A22" s="112">
        <v>22</v>
      </c>
      <c r="B22" s="109" t="s">
        <v>21</v>
      </c>
      <c r="C22" s="107">
        <v>12599</v>
      </c>
      <c r="D22" s="107">
        <v>12744</v>
      </c>
      <c r="E22" s="108">
        <v>12770</v>
      </c>
      <c r="F22" s="110">
        <f t="shared" si="0"/>
        <v>0.007289149783751418</v>
      </c>
      <c r="G22" s="110">
        <f t="shared" si="1"/>
        <v>0.013572505754424955</v>
      </c>
      <c r="H22" s="107">
        <f t="shared" si="2"/>
        <v>171</v>
      </c>
      <c r="I22" s="111">
        <f t="shared" si="4"/>
        <v>0.005583491151309345</v>
      </c>
      <c r="J22" s="108">
        <f t="shared" si="3"/>
        <v>26</v>
      </c>
    </row>
    <row r="23" spans="1:10" ht="15">
      <c r="A23" s="112">
        <v>23</v>
      </c>
      <c r="B23" s="109" t="s">
        <v>22</v>
      </c>
      <c r="C23" s="107">
        <v>13814</v>
      </c>
      <c r="D23" s="107">
        <v>13828</v>
      </c>
      <c r="E23" s="108">
        <v>13865</v>
      </c>
      <c r="F23" s="110">
        <f t="shared" si="0"/>
        <v>0.00791417868063535</v>
      </c>
      <c r="G23" s="110">
        <f t="shared" si="1"/>
        <v>0.003691906761256696</v>
      </c>
      <c r="H23" s="107">
        <f t="shared" si="2"/>
        <v>51</v>
      </c>
      <c r="I23" s="111">
        <f t="shared" si="4"/>
        <v>0.0016652517468817344</v>
      </c>
      <c r="J23" s="108">
        <f t="shared" si="3"/>
        <v>37</v>
      </c>
    </row>
    <row r="24" spans="1:10" ht="15">
      <c r="A24" s="112">
        <v>24</v>
      </c>
      <c r="B24" s="109" t="s">
        <v>23</v>
      </c>
      <c r="C24" s="107">
        <v>7685</v>
      </c>
      <c r="D24" s="107">
        <v>7410</v>
      </c>
      <c r="E24" s="108">
        <v>7400</v>
      </c>
      <c r="F24" s="110">
        <f t="shared" si="0"/>
        <v>0.004223939577115152</v>
      </c>
      <c r="G24" s="110">
        <f t="shared" si="1"/>
        <v>-0.03708523096942095</v>
      </c>
      <c r="H24" s="107">
        <f t="shared" si="2"/>
        <v>-285</v>
      </c>
      <c r="I24" s="111">
        <f t="shared" si="4"/>
        <v>-0.009305818585515576</v>
      </c>
      <c r="J24" s="108">
        <f t="shared" si="3"/>
        <v>-10</v>
      </c>
    </row>
    <row r="25" spans="1:10" ht="15">
      <c r="A25" s="112">
        <v>25</v>
      </c>
      <c r="B25" s="109" t="s">
        <v>24</v>
      </c>
      <c r="C25" s="107">
        <v>35332</v>
      </c>
      <c r="D25" s="107">
        <v>35224</v>
      </c>
      <c r="E25" s="108">
        <v>35343</v>
      </c>
      <c r="F25" s="110">
        <f t="shared" si="0"/>
        <v>0.0201738779018893</v>
      </c>
      <c r="G25" s="110">
        <f t="shared" si="1"/>
        <v>0.00031133250311332503</v>
      </c>
      <c r="H25" s="107">
        <f t="shared" si="2"/>
        <v>11</v>
      </c>
      <c r="I25" s="111">
        <f t="shared" si="4"/>
        <v>0.0003591719454058643</v>
      </c>
      <c r="J25" s="108">
        <f t="shared" si="3"/>
        <v>119</v>
      </c>
    </row>
    <row r="26" spans="1:10" ht="15">
      <c r="A26" s="112">
        <v>26</v>
      </c>
      <c r="B26" s="109" t="s">
        <v>25</v>
      </c>
      <c r="C26" s="107">
        <v>1662</v>
      </c>
      <c r="D26" s="107">
        <v>1643</v>
      </c>
      <c r="E26" s="108">
        <v>1662</v>
      </c>
      <c r="F26" s="110">
        <f t="shared" si="0"/>
        <v>0.0009486739969142409</v>
      </c>
      <c r="G26" s="110">
        <f t="shared" si="1"/>
        <v>0</v>
      </c>
      <c r="H26" s="107">
        <f t="shared" si="2"/>
        <v>0</v>
      </c>
      <c r="I26" s="111">
        <f t="shared" si="4"/>
        <v>0</v>
      </c>
      <c r="J26" s="108">
        <f t="shared" si="3"/>
        <v>19</v>
      </c>
    </row>
    <row r="27" spans="1:10" ht="15">
      <c r="A27" s="112">
        <v>27</v>
      </c>
      <c r="B27" s="109" t="s">
        <v>26</v>
      </c>
      <c r="C27" s="107">
        <v>5487</v>
      </c>
      <c r="D27" s="107">
        <v>5748</v>
      </c>
      <c r="E27" s="108">
        <v>5765</v>
      </c>
      <c r="F27" s="110">
        <f t="shared" si="0"/>
        <v>0.003290677251630926</v>
      </c>
      <c r="G27" s="110">
        <f t="shared" si="1"/>
        <v>0.050665208675050116</v>
      </c>
      <c r="H27" s="107">
        <f t="shared" si="2"/>
        <v>278</v>
      </c>
      <c r="I27" s="111">
        <f t="shared" si="4"/>
        <v>0.009077254620257299</v>
      </c>
      <c r="J27" s="108">
        <f t="shared" si="3"/>
        <v>17</v>
      </c>
    </row>
    <row r="28" spans="1:10" ht="15">
      <c r="A28" s="112">
        <v>28</v>
      </c>
      <c r="B28" s="109" t="s">
        <v>27</v>
      </c>
      <c r="C28" s="107">
        <v>9793</v>
      </c>
      <c r="D28" s="107">
        <v>10256</v>
      </c>
      <c r="E28" s="108">
        <v>10271</v>
      </c>
      <c r="F28" s="110">
        <f t="shared" si="0"/>
        <v>0.0058627139725067196</v>
      </c>
      <c r="G28" s="110">
        <f t="shared" si="1"/>
        <v>0.04881037475747983</v>
      </c>
      <c r="H28" s="107">
        <f t="shared" si="2"/>
        <v>478</v>
      </c>
      <c r="I28" s="111">
        <f t="shared" si="4"/>
        <v>0.015607653627636648</v>
      </c>
      <c r="J28" s="108">
        <f t="shared" si="3"/>
        <v>15</v>
      </c>
    </row>
    <row r="29" spans="1:10" ht="15">
      <c r="A29" s="112">
        <v>29</v>
      </c>
      <c r="B29" s="109" t="s">
        <v>28</v>
      </c>
      <c r="C29" s="107">
        <v>3545</v>
      </c>
      <c r="D29" s="107">
        <v>3596</v>
      </c>
      <c r="E29" s="108">
        <v>3600</v>
      </c>
      <c r="F29" s="110">
        <f t="shared" si="0"/>
        <v>0.002054889524001966</v>
      </c>
      <c r="G29" s="110">
        <f t="shared" si="1"/>
        <v>0.015514809590973202</v>
      </c>
      <c r="H29" s="107">
        <f t="shared" si="2"/>
        <v>55</v>
      </c>
      <c r="I29" s="111">
        <f t="shared" si="4"/>
        <v>0.0017958597270293214</v>
      </c>
      <c r="J29" s="108">
        <f t="shared" si="3"/>
        <v>4</v>
      </c>
    </row>
    <row r="30" spans="1:10" ht="15">
      <c r="A30" s="112">
        <v>30</v>
      </c>
      <c r="B30" s="109" t="s">
        <v>29</v>
      </c>
      <c r="C30" s="107">
        <v>1071</v>
      </c>
      <c r="D30" s="107">
        <v>1181</v>
      </c>
      <c r="E30" s="108">
        <v>1177</v>
      </c>
      <c r="F30" s="110">
        <f t="shared" si="0"/>
        <v>0.0006718347138195316</v>
      </c>
      <c r="G30" s="110">
        <f t="shared" si="1"/>
        <v>0.09897292250233426</v>
      </c>
      <c r="H30" s="107">
        <f t="shared" si="2"/>
        <v>106</v>
      </c>
      <c r="I30" s="111">
        <f t="shared" si="4"/>
        <v>0.003461111473911056</v>
      </c>
      <c r="J30" s="108">
        <f t="shared" si="3"/>
        <v>-4</v>
      </c>
    </row>
    <row r="31" spans="1:10" ht="15">
      <c r="A31" s="112">
        <v>31</v>
      </c>
      <c r="B31" s="109" t="s">
        <v>30</v>
      </c>
      <c r="C31" s="107">
        <v>21322</v>
      </c>
      <c r="D31" s="107">
        <v>21413</v>
      </c>
      <c r="E31" s="108">
        <v>21473</v>
      </c>
      <c r="F31" s="110">
        <f t="shared" si="0"/>
        <v>0.01225684520802617</v>
      </c>
      <c r="G31" s="110">
        <f t="shared" si="1"/>
        <v>0.007081887252602945</v>
      </c>
      <c r="H31" s="107">
        <f t="shared" si="2"/>
        <v>151</v>
      </c>
      <c r="I31" s="111">
        <f t="shared" si="4"/>
        <v>0.00493045125057141</v>
      </c>
      <c r="J31" s="108">
        <f t="shared" si="3"/>
        <v>60</v>
      </c>
    </row>
    <row r="32" spans="1:10" ht="15">
      <c r="A32" s="112">
        <v>32</v>
      </c>
      <c r="B32" s="109" t="s">
        <v>31</v>
      </c>
      <c r="C32" s="107">
        <v>6305</v>
      </c>
      <c r="D32" s="107">
        <v>6382</v>
      </c>
      <c r="E32" s="108">
        <v>6402</v>
      </c>
      <c r="F32" s="110">
        <f t="shared" si="0"/>
        <v>0.003654278536850163</v>
      </c>
      <c r="G32" s="110">
        <f t="shared" si="1"/>
        <v>0.015384615384615385</v>
      </c>
      <c r="H32" s="107">
        <f t="shared" si="2"/>
        <v>97</v>
      </c>
      <c r="I32" s="111">
        <f t="shared" si="4"/>
        <v>0.003167243518578985</v>
      </c>
      <c r="J32" s="108">
        <f t="shared" si="3"/>
        <v>20</v>
      </c>
    </row>
    <row r="33" spans="1:10" ht="15">
      <c r="A33" s="112">
        <v>33</v>
      </c>
      <c r="B33" s="109" t="s">
        <v>32</v>
      </c>
      <c r="C33" s="107">
        <v>20756</v>
      </c>
      <c r="D33" s="107">
        <v>20172</v>
      </c>
      <c r="E33" s="108">
        <v>20128</v>
      </c>
      <c r="F33" s="110">
        <f t="shared" si="0"/>
        <v>0.011489115649753214</v>
      </c>
      <c r="G33" s="110">
        <f t="shared" si="1"/>
        <v>-0.030256311428020814</v>
      </c>
      <c r="H33" s="107">
        <f t="shared" si="2"/>
        <v>-628</v>
      </c>
      <c r="I33" s="111">
        <f t="shared" si="4"/>
        <v>-0.02050545288317116</v>
      </c>
      <c r="J33" s="108">
        <f t="shared" si="3"/>
        <v>-44</v>
      </c>
    </row>
    <row r="34" spans="1:10" ht="15">
      <c r="A34" s="112">
        <v>35</v>
      </c>
      <c r="B34" s="109" t="s">
        <v>33</v>
      </c>
      <c r="C34" s="108">
        <v>18967</v>
      </c>
      <c r="D34" s="108">
        <v>18290</v>
      </c>
      <c r="E34" s="108">
        <v>17682</v>
      </c>
      <c r="F34" s="110">
        <f aca="true" t="shared" si="5" ref="F34:F65">E34/$E$90</f>
        <v>0.01009293237872299</v>
      </c>
      <c r="G34" s="110">
        <f t="shared" si="1"/>
        <v>-0.06774924869510202</v>
      </c>
      <c r="H34" s="107">
        <f t="shared" si="2"/>
        <v>-1285</v>
      </c>
      <c r="I34" s="111">
        <f t="shared" si="4"/>
        <v>-0.04195781362241233</v>
      </c>
      <c r="J34" s="108">
        <f t="shared" si="3"/>
        <v>-608</v>
      </c>
    </row>
    <row r="35" spans="1:10" ht="15">
      <c r="A35" s="112">
        <v>36</v>
      </c>
      <c r="B35" s="109" t="s">
        <v>34</v>
      </c>
      <c r="C35" s="108">
        <v>934</v>
      </c>
      <c r="D35" s="108">
        <v>981</v>
      </c>
      <c r="E35" s="108">
        <v>1020</v>
      </c>
      <c r="F35" s="110">
        <f t="shared" si="5"/>
        <v>0.0005822186984672236</v>
      </c>
      <c r="G35" s="110">
        <f t="shared" si="1"/>
        <v>0.09207708779443255</v>
      </c>
      <c r="H35" s="107">
        <f t="shared" si="2"/>
        <v>86</v>
      </c>
      <c r="I35" s="111">
        <f t="shared" si="4"/>
        <v>0.002808071573173121</v>
      </c>
      <c r="J35" s="108">
        <f t="shared" si="3"/>
        <v>39</v>
      </c>
    </row>
    <row r="36" spans="1:10" ht="15">
      <c r="A36" s="112">
        <v>37</v>
      </c>
      <c r="B36" s="109" t="s">
        <v>35</v>
      </c>
      <c r="C36" s="108">
        <v>457</v>
      </c>
      <c r="D36" s="108">
        <v>505</v>
      </c>
      <c r="E36" s="108">
        <v>508</v>
      </c>
      <c r="F36" s="110">
        <f t="shared" si="5"/>
        <v>0.00028996774394249964</v>
      </c>
      <c r="G36" s="110">
        <f t="shared" si="1"/>
        <v>0.11159737417943107</v>
      </c>
      <c r="H36" s="107">
        <f t="shared" si="2"/>
        <v>51</v>
      </c>
      <c r="I36" s="111">
        <f t="shared" si="4"/>
        <v>0.0016652517468817344</v>
      </c>
      <c r="J36" s="108">
        <f t="shared" si="3"/>
        <v>3</v>
      </c>
    </row>
    <row r="37" spans="1:10" ht="15">
      <c r="A37" s="112">
        <v>38</v>
      </c>
      <c r="B37" s="109" t="s">
        <v>36</v>
      </c>
      <c r="C37" s="108">
        <v>3168</v>
      </c>
      <c r="D37" s="108">
        <v>3296</v>
      </c>
      <c r="E37" s="108">
        <v>3324</v>
      </c>
      <c r="F37" s="110">
        <f t="shared" si="5"/>
        <v>0.0018973479938284817</v>
      </c>
      <c r="G37" s="110">
        <f t="shared" si="1"/>
        <v>0.04924242424242424</v>
      </c>
      <c r="H37" s="107">
        <f t="shared" si="2"/>
        <v>156</v>
      </c>
      <c r="I37" s="111">
        <f t="shared" si="4"/>
        <v>0.005093711225755894</v>
      </c>
      <c r="J37" s="108">
        <f t="shared" si="3"/>
        <v>28</v>
      </c>
    </row>
    <row r="38" spans="1:10" ht="15">
      <c r="A38" s="112">
        <v>39</v>
      </c>
      <c r="B38" s="109" t="s">
        <v>37</v>
      </c>
      <c r="C38" s="108">
        <v>144</v>
      </c>
      <c r="D38" s="108">
        <v>129</v>
      </c>
      <c r="E38" s="108">
        <v>123</v>
      </c>
      <c r="F38" s="110">
        <f t="shared" si="5"/>
        <v>7.02087254034005E-05</v>
      </c>
      <c r="G38" s="110">
        <f t="shared" si="1"/>
        <v>-0.14583333333333334</v>
      </c>
      <c r="H38" s="107">
        <f t="shared" si="2"/>
        <v>-21</v>
      </c>
      <c r="I38" s="111">
        <f t="shared" si="4"/>
        <v>-0.0006856918957748318</v>
      </c>
      <c r="J38" s="108">
        <f t="shared" si="3"/>
        <v>-6</v>
      </c>
    </row>
    <row r="39" spans="1:10" ht="15">
      <c r="A39" s="112">
        <v>41</v>
      </c>
      <c r="B39" s="109" t="s">
        <v>38</v>
      </c>
      <c r="C39" s="108">
        <v>124973</v>
      </c>
      <c r="D39" s="108">
        <v>130271</v>
      </c>
      <c r="E39" s="108">
        <v>130474</v>
      </c>
      <c r="F39" s="110">
        <f t="shared" si="5"/>
        <v>0.0744749043762868</v>
      </c>
      <c r="G39" s="110">
        <f t="shared" si="1"/>
        <v>0.04401750778168084</v>
      </c>
      <c r="H39" s="107">
        <f t="shared" si="2"/>
        <v>5501</v>
      </c>
      <c r="I39" s="111">
        <f t="shared" si="4"/>
        <v>0.17961862469796905</v>
      </c>
      <c r="J39" s="108">
        <f t="shared" si="3"/>
        <v>203</v>
      </c>
    </row>
    <row r="40" spans="1:10" ht="15">
      <c r="A40" s="112">
        <v>42</v>
      </c>
      <c r="B40" s="109" t="s">
        <v>39</v>
      </c>
      <c r="C40" s="108">
        <v>15195</v>
      </c>
      <c r="D40" s="108">
        <v>14539</v>
      </c>
      <c r="E40" s="108">
        <v>15132</v>
      </c>
      <c r="F40" s="110">
        <f t="shared" si="5"/>
        <v>0.00863738563255493</v>
      </c>
      <c r="G40" s="110">
        <f t="shared" si="1"/>
        <v>-0.004146100691016782</v>
      </c>
      <c r="H40" s="107">
        <f t="shared" si="2"/>
        <v>-63</v>
      </c>
      <c r="I40" s="111">
        <f t="shared" si="4"/>
        <v>-0.0020570756873244957</v>
      </c>
      <c r="J40" s="108">
        <f t="shared" si="3"/>
        <v>593</v>
      </c>
    </row>
    <row r="41" spans="1:10" ht="15">
      <c r="A41" s="112">
        <v>43</v>
      </c>
      <c r="B41" s="109" t="s">
        <v>40</v>
      </c>
      <c r="C41" s="108">
        <v>54124</v>
      </c>
      <c r="D41" s="108">
        <v>54056</v>
      </c>
      <c r="E41" s="108">
        <v>54559</v>
      </c>
      <c r="F41" s="110">
        <f t="shared" si="5"/>
        <v>0.03114242153889535</v>
      </c>
      <c r="G41" s="110">
        <f t="shared" si="1"/>
        <v>0.008037099992609563</v>
      </c>
      <c r="H41" s="107">
        <f t="shared" si="2"/>
        <v>435</v>
      </c>
      <c r="I41" s="111">
        <f t="shared" si="4"/>
        <v>0.014203617841050089</v>
      </c>
      <c r="J41" s="108">
        <f t="shared" si="3"/>
        <v>503</v>
      </c>
    </row>
    <row r="42" spans="1:10" ht="15">
      <c r="A42" s="112">
        <v>45</v>
      </c>
      <c r="B42" s="109" t="s">
        <v>41</v>
      </c>
      <c r="C42" s="108">
        <v>44405</v>
      </c>
      <c r="D42" s="108">
        <v>46694</v>
      </c>
      <c r="E42" s="108">
        <v>46991</v>
      </c>
      <c r="F42" s="110">
        <f t="shared" si="5"/>
        <v>0.02682258711732677</v>
      </c>
      <c r="G42" s="110">
        <f t="shared" si="1"/>
        <v>0.058236685057988964</v>
      </c>
      <c r="H42" s="107">
        <f t="shared" si="2"/>
        <v>2586</v>
      </c>
      <c r="I42" s="111">
        <f t="shared" si="4"/>
        <v>0.08443805916541501</v>
      </c>
      <c r="J42" s="108">
        <f t="shared" si="3"/>
        <v>297</v>
      </c>
    </row>
    <row r="43" spans="1:10" ht="15">
      <c r="A43" s="112">
        <v>46</v>
      </c>
      <c r="B43" s="109" t="s">
        <v>42</v>
      </c>
      <c r="C43" s="108">
        <v>118983</v>
      </c>
      <c r="D43" s="108">
        <v>124377</v>
      </c>
      <c r="E43" s="108">
        <v>125217</v>
      </c>
      <c r="F43" s="110">
        <f t="shared" si="5"/>
        <v>0.07147419486859838</v>
      </c>
      <c r="G43" s="110">
        <f t="shared" si="1"/>
        <v>0.05239403948463226</v>
      </c>
      <c r="H43" s="107">
        <f t="shared" si="2"/>
        <v>6234</v>
      </c>
      <c r="I43" s="111">
        <f t="shared" si="4"/>
        <v>0.20355253706001436</v>
      </c>
      <c r="J43" s="108">
        <f t="shared" si="3"/>
        <v>840</v>
      </c>
    </row>
    <row r="44" spans="1:10" ht="15">
      <c r="A44" s="112">
        <v>47</v>
      </c>
      <c r="B44" s="109" t="s">
        <v>43</v>
      </c>
      <c r="C44" s="108">
        <v>294345</v>
      </c>
      <c r="D44" s="108">
        <v>300026</v>
      </c>
      <c r="E44" s="108">
        <v>301220</v>
      </c>
      <c r="F44" s="110">
        <f t="shared" si="5"/>
        <v>0.17193717289440894</v>
      </c>
      <c r="G44" s="110">
        <f t="shared" si="1"/>
        <v>0.023356945081452037</v>
      </c>
      <c r="H44" s="107">
        <f t="shared" si="2"/>
        <v>6875</v>
      </c>
      <c r="I44" s="111">
        <f t="shared" si="4"/>
        <v>0.2244824658786652</v>
      </c>
      <c r="J44" s="108">
        <f t="shared" si="3"/>
        <v>1194</v>
      </c>
    </row>
    <row r="45" spans="1:10" ht="15">
      <c r="A45" s="112">
        <v>49</v>
      </c>
      <c r="B45" s="109" t="s">
        <v>44</v>
      </c>
      <c r="C45" s="108">
        <v>122384</v>
      </c>
      <c r="D45" s="108">
        <v>120624</v>
      </c>
      <c r="E45" s="108">
        <v>120608</v>
      </c>
      <c r="F45" s="110">
        <f t="shared" si="5"/>
        <v>0.0688433654752303</v>
      </c>
      <c r="G45" s="110">
        <f t="shared" si="1"/>
        <v>-0.014511700875931495</v>
      </c>
      <c r="H45" s="107">
        <f t="shared" si="2"/>
        <v>-1776</v>
      </c>
      <c r="I45" s="111">
        <f t="shared" si="4"/>
        <v>-0.057989943185528636</v>
      </c>
      <c r="J45" s="108">
        <f t="shared" si="3"/>
        <v>-16</v>
      </c>
    </row>
    <row r="46" spans="1:10" ht="15">
      <c r="A46" s="112">
        <v>50</v>
      </c>
      <c r="B46" s="109" t="s">
        <v>45</v>
      </c>
      <c r="C46" s="108">
        <v>2705</v>
      </c>
      <c r="D46" s="108">
        <v>2478</v>
      </c>
      <c r="E46" s="108">
        <v>2600</v>
      </c>
      <c r="F46" s="110">
        <f t="shared" si="5"/>
        <v>0.0014840868784458641</v>
      </c>
      <c r="G46" s="110">
        <f t="shared" si="1"/>
        <v>-0.038817005545286505</v>
      </c>
      <c r="H46" s="107">
        <f t="shared" si="2"/>
        <v>-105</v>
      </c>
      <c r="I46" s="111">
        <f t="shared" si="4"/>
        <v>-0.003428459478874159</v>
      </c>
      <c r="J46" s="108">
        <f t="shared" si="3"/>
        <v>122</v>
      </c>
    </row>
    <row r="47" spans="1:10" ht="15">
      <c r="A47" s="112">
        <v>51</v>
      </c>
      <c r="B47" s="109" t="s">
        <v>46</v>
      </c>
      <c r="C47" s="108">
        <v>297</v>
      </c>
      <c r="D47" s="108">
        <v>303</v>
      </c>
      <c r="E47" s="108">
        <v>297</v>
      </c>
      <c r="F47" s="110">
        <f t="shared" si="5"/>
        <v>0.00016952838573016217</v>
      </c>
      <c r="G47" s="110">
        <f t="shared" si="1"/>
        <v>0</v>
      </c>
      <c r="H47" s="107">
        <f t="shared" si="2"/>
        <v>0</v>
      </c>
      <c r="I47" s="111">
        <f t="shared" si="4"/>
        <v>0</v>
      </c>
      <c r="J47" s="108">
        <f t="shared" si="3"/>
        <v>-6</v>
      </c>
    </row>
    <row r="48" spans="1:10" ht="15">
      <c r="A48" s="112">
        <v>52</v>
      </c>
      <c r="B48" s="109" t="s">
        <v>47</v>
      </c>
      <c r="C48" s="108">
        <v>18175</v>
      </c>
      <c r="D48" s="108">
        <v>18439</v>
      </c>
      <c r="E48" s="108">
        <v>18506</v>
      </c>
      <c r="F48" s="110">
        <f t="shared" si="5"/>
        <v>0.010563273758661217</v>
      </c>
      <c r="G48" s="110">
        <f t="shared" si="1"/>
        <v>0.018211829436038513</v>
      </c>
      <c r="H48" s="107">
        <f t="shared" si="2"/>
        <v>331</v>
      </c>
      <c r="I48" s="111">
        <f t="shared" si="4"/>
        <v>0.010807810357212826</v>
      </c>
      <c r="J48" s="108">
        <f t="shared" si="3"/>
        <v>67</v>
      </c>
    </row>
    <row r="49" spans="1:10" ht="15">
      <c r="A49" s="112">
        <v>53</v>
      </c>
      <c r="B49" s="109" t="s">
        <v>48</v>
      </c>
      <c r="C49" s="108">
        <v>2577</v>
      </c>
      <c r="D49" s="108">
        <v>2707</v>
      </c>
      <c r="E49" s="108">
        <v>2623</v>
      </c>
      <c r="F49" s="110">
        <f t="shared" si="5"/>
        <v>0.0014972153392936545</v>
      </c>
      <c r="G49" s="110">
        <f t="shared" si="1"/>
        <v>0.01785021342646488</v>
      </c>
      <c r="H49" s="107">
        <f t="shared" si="2"/>
        <v>46</v>
      </c>
      <c r="I49" s="111">
        <f t="shared" si="4"/>
        <v>0.0015019917716972506</v>
      </c>
      <c r="J49" s="108">
        <f t="shared" si="3"/>
        <v>-84</v>
      </c>
    </row>
    <row r="50" spans="1:10" ht="15">
      <c r="A50" s="112">
        <v>55</v>
      </c>
      <c r="B50" s="109" t="s">
        <v>49</v>
      </c>
      <c r="C50" s="108">
        <v>18095</v>
      </c>
      <c r="D50" s="108">
        <v>18221</v>
      </c>
      <c r="E50" s="108">
        <v>18640</v>
      </c>
      <c r="F50" s="110">
        <f t="shared" si="5"/>
        <v>0.010639761313165734</v>
      </c>
      <c r="G50" s="110">
        <f t="shared" si="1"/>
        <v>0.030118817352859907</v>
      </c>
      <c r="H50" s="107">
        <f t="shared" si="2"/>
        <v>545</v>
      </c>
      <c r="I50" s="111">
        <f t="shared" si="4"/>
        <v>0.01779533729510873</v>
      </c>
      <c r="J50" s="108">
        <f t="shared" si="3"/>
        <v>419</v>
      </c>
    </row>
    <row r="51" spans="1:10" ht="15">
      <c r="A51" s="112">
        <v>56</v>
      </c>
      <c r="B51" s="109" t="s">
        <v>50</v>
      </c>
      <c r="C51" s="108">
        <v>102905</v>
      </c>
      <c r="D51" s="108">
        <v>107576</v>
      </c>
      <c r="E51" s="108">
        <v>106831</v>
      </c>
      <c r="F51" s="110">
        <f t="shared" si="5"/>
        <v>0.06097941742740389</v>
      </c>
      <c r="G51" s="110">
        <f t="shared" si="1"/>
        <v>0.03815169330936301</v>
      </c>
      <c r="H51" s="107">
        <f t="shared" si="2"/>
        <v>3926</v>
      </c>
      <c r="I51" s="111">
        <f t="shared" si="4"/>
        <v>0.12819173251485666</v>
      </c>
      <c r="J51" s="108">
        <f t="shared" si="3"/>
        <v>-745</v>
      </c>
    </row>
    <row r="52" spans="1:10" ht="15">
      <c r="A52" s="112">
        <v>58</v>
      </c>
      <c r="B52" s="109" t="s">
        <v>51</v>
      </c>
      <c r="C52" s="108">
        <v>2131</v>
      </c>
      <c r="D52" s="108">
        <v>2604</v>
      </c>
      <c r="E52" s="108">
        <v>2610</v>
      </c>
      <c r="F52" s="110">
        <f t="shared" si="5"/>
        <v>0.0014897949049014253</v>
      </c>
      <c r="G52" s="110">
        <f t="shared" si="1"/>
        <v>0.22477709995307368</v>
      </c>
      <c r="H52" s="107">
        <f t="shared" si="2"/>
        <v>479</v>
      </c>
      <c r="I52" s="111">
        <f t="shared" si="4"/>
        <v>0.015640305622673545</v>
      </c>
      <c r="J52" s="108">
        <f t="shared" si="3"/>
        <v>6</v>
      </c>
    </row>
    <row r="53" spans="1:10" ht="15">
      <c r="A53" s="112">
        <v>59</v>
      </c>
      <c r="B53" s="109" t="s">
        <v>52</v>
      </c>
      <c r="C53" s="108">
        <v>1987</v>
      </c>
      <c r="D53" s="108">
        <v>1984</v>
      </c>
      <c r="E53" s="108">
        <v>1982</v>
      </c>
      <c r="F53" s="110">
        <f t="shared" si="5"/>
        <v>0.0011313308434921935</v>
      </c>
      <c r="G53" s="110">
        <f t="shared" si="1"/>
        <v>-0.0025163563160543532</v>
      </c>
      <c r="H53" s="107">
        <f t="shared" si="2"/>
        <v>-5</v>
      </c>
      <c r="I53" s="111">
        <f t="shared" si="4"/>
        <v>-0.00016325997518448377</v>
      </c>
      <c r="J53" s="108">
        <f t="shared" si="3"/>
        <v>-2</v>
      </c>
    </row>
    <row r="54" spans="1:10" ht="15">
      <c r="A54" s="112">
        <v>60</v>
      </c>
      <c r="B54" s="109" t="s">
        <v>53</v>
      </c>
      <c r="C54" s="108">
        <v>768</v>
      </c>
      <c r="D54" s="108">
        <v>851</v>
      </c>
      <c r="E54" s="108">
        <v>844</v>
      </c>
      <c r="F54" s="110">
        <f t="shared" si="5"/>
        <v>0.00048175743284934976</v>
      </c>
      <c r="G54" s="110">
        <f t="shared" si="1"/>
        <v>0.09895833333333333</v>
      </c>
      <c r="H54" s="107">
        <f t="shared" si="2"/>
        <v>76</v>
      </c>
      <c r="I54" s="111">
        <f t="shared" si="4"/>
        <v>0.0024815516228041535</v>
      </c>
      <c r="J54" s="108">
        <f t="shared" si="3"/>
        <v>-7</v>
      </c>
    </row>
    <row r="55" spans="1:10" ht="15">
      <c r="A55" s="112">
        <v>61</v>
      </c>
      <c r="B55" s="109" t="s">
        <v>54</v>
      </c>
      <c r="C55" s="108">
        <v>3351</v>
      </c>
      <c r="D55" s="108">
        <v>3216</v>
      </c>
      <c r="E55" s="108">
        <v>3236</v>
      </c>
      <c r="F55" s="110">
        <f t="shared" si="5"/>
        <v>0.0018471173610195449</v>
      </c>
      <c r="G55" s="110">
        <f t="shared" si="1"/>
        <v>-0.034318113995822144</v>
      </c>
      <c r="H55" s="107">
        <f t="shared" si="2"/>
        <v>-115</v>
      </c>
      <c r="I55" s="111">
        <f t="shared" si="4"/>
        <v>-0.0037549794292431266</v>
      </c>
      <c r="J55" s="108">
        <f t="shared" si="3"/>
        <v>20</v>
      </c>
    </row>
    <row r="56" spans="1:10" ht="15">
      <c r="A56" s="112">
        <v>62</v>
      </c>
      <c r="B56" s="109" t="s">
        <v>55</v>
      </c>
      <c r="C56" s="108">
        <v>6799</v>
      </c>
      <c r="D56" s="108">
        <v>7380</v>
      </c>
      <c r="E56" s="108">
        <v>7458</v>
      </c>
      <c r="F56" s="110">
        <f t="shared" si="5"/>
        <v>0.004257046130557406</v>
      </c>
      <c r="G56" s="110">
        <f t="shared" si="1"/>
        <v>0.09692601853213707</v>
      </c>
      <c r="H56" s="107">
        <f t="shared" si="2"/>
        <v>659</v>
      </c>
      <c r="I56" s="111">
        <f t="shared" si="4"/>
        <v>0.02151766472931496</v>
      </c>
      <c r="J56" s="108">
        <f t="shared" si="3"/>
        <v>78</v>
      </c>
    </row>
    <row r="57" spans="1:10" ht="15">
      <c r="A57" s="112">
        <v>63</v>
      </c>
      <c r="B57" s="109" t="s">
        <v>56</v>
      </c>
      <c r="C57" s="108">
        <v>1767</v>
      </c>
      <c r="D57" s="108">
        <v>1773</v>
      </c>
      <c r="E57" s="108">
        <v>1782</v>
      </c>
      <c r="F57" s="110">
        <f t="shared" si="5"/>
        <v>0.001017170314380973</v>
      </c>
      <c r="G57" s="110">
        <f t="shared" si="1"/>
        <v>0.008488964346349746</v>
      </c>
      <c r="H57" s="107">
        <f t="shared" si="2"/>
        <v>15</v>
      </c>
      <c r="I57" s="111">
        <f t="shared" si="4"/>
        <v>0.0004897799255534513</v>
      </c>
      <c r="J57" s="108">
        <f t="shared" si="3"/>
        <v>9</v>
      </c>
    </row>
    <row r="58" spans="1:10" ht="15">
      <c r="A58" s="112">
        <v>64</v>
      </c>
      <c r="B58" s="109" t="s">
        <v>57</v>
      </c>
      <c r="C58" s="108">
        <v>7796</v>
      </c>
      <c r="D58" s="108">
        <v>7670</v>
      </c>
      <c r="E58" s="108">
        <v>7621</v>
      </c>
      <c r="F58" s="110">
        <f t="shared" si="5"/>
        <v>0.00435008696178305</v>
      </c>
      <c r="G58" s="110">
        <f t="shared" si="1"/>
        <v>-0.022447408927655208</v>
      </c>
      <c r="H58" s="107">
        <f t="shared" si="2"/>
        <v>-175</v>
      </c>
      <c r="I58" s="111">
        <f t="shared" si="4"/>
        <v>-0.005714099131456932</v>
      </c>
      <c r="J58" s="108">
        <f t="shared" si="3"/>
        <v>-49</v>
      </c>
    </row>
    <row r="59" spans="1:10" ht="15">
      <c r="A59" s="112">
        <v>65</v>
      </c>
      <c r="B59" s="109" t="s">
        <v>58</v>
      </c>
      <c r="C59" s="108">
        <v>4214</v>
      </c>
      <c r="D59" s="108">
        <v>4042</v>
      </c>
      <c r="E59" s="108">
        <v>4045</v>
      </c>
      <c r="F59" s="110">
        <f t="shared" si="5"/>
        <v>0.0023088967012744313</v>
      </c>
      <c r="G59" s="110">
        <f t="shared" si="1"/>
        <v>-0.04010441385856668</v>
      </c>
      <c r="H59" s="107">
        <f t="shared" si="2"/>
        <v>-169</v>
      </c>
      <c r="I59" s="111">
        <f t="shared" si="4"/>
        <v>-0.005518187161235552</v>
      </c>
      <c r="J59" s="108">
        <f t="shared" si="3"/>
        <v>3</v>
      </c>
    </row>
    <row r="60" spans="1:10" ht="15">
      <c r="A60" s="112">
        <v>66</v>
      </c>
      <c r="B60" s="109" t="s">
        <v>59</v>
      </c>
      <c r="C60" s="108">
        <v>10916</v>
      </c>
      <c r="D60" s="108">
        <v>11140</v>
      </c>
      <c r="E60" s="108">
        <v>11223</v>
      </c>
      <c r="F60" s="110">
        <f t="shared" si="5"/>
        <v>0.006406118091076128</v>
      </c>
      <c r="G60" s="110">
        <f t="shared" si="1"/>
        <v>0.028123854891901796</v>
      </c>
      <c r="H60" s="107">
        <f t="shared" si="2"/>
        <v>307</v>
      </c>
      <c r="I60" s="111">
        <f t="shared" si="4"/>
        <v>0.010024162476327304</v>
      </c>
      <c r="J60" s="108">
        <f t="shared" si="3"/>
        <v>83</v>
      </c>
    </row>
    <row r="61" spans="1:10" ht="15">
      <c r="A61" s="112">
        <v>68</v>
      </c>
      <c r="B61" s="109" t="s">
        <v>60</v>
      </c>
      <c r="C61" s="108">
        <v>44761</v>
      </c>
      <c r="D61" s="108">
        <v>48860</v>
      </c>
      <c r="E61" s="108">
        <v>49378</v>
      </c>
      <c r="F61" s="110">
        <f t="shared" si="5"/>
        <v>0.028185093032269185</v>
      </c>
      <c r="G61" s="110">
        <f t="shared" si="1"/>
        <v>0.10314782958378946</v>
      </c>
      <c r="H61" s="107">
        <f t="shared" si="2"/>
        <v>4617</v>
      </c>
      <c r="I61" s="111">
        <f t="shared" si="4"/>
        <v>0.1507542610853523</v>
      </c>
      <c r="J61" s="108">
        <f t="shared" si="3"/>
        <v>518</v>
      </c>
    </row>
    <row r="62" spans="1:10" ht="15">
      <c r="A62" s="112">
        <v>69</v>
      </c>
      <c r="B62" s="109" t="s">
        <v>61</v>
      </c>
      <c r="C62" s="108">
        <v>44812</v>
      </c>
      <c r="D62" s="108">
        <v>46091</v>
      </c>
      <c r="E62" s="108">
        <v>46298</v>
      </c>
      <c r="F62" s="110">
        <f t="shared" si="5"/>
        <v>0.026427020883956393</v>
      </c>
      <c r="G62" s="110">
        <f t="shared" si="1"/>
        <v>0.03316076051057752</v>
      </c>
      <c r="H62" s="107">
        <f t="shared" si="2"/>
        <v>1486</v>
      </c>
      <c r="I62" s="111">
        <f t="shared" si="4"/>
        <v>0.048520864624828575</v>
      </c>
      <c r="J62" s="108">
        <f t="shared" si="3"/>
        <v>207</v>
      </c>
    </row>
    <row r="63" spans="1:10" ht="15">
      <c r="A63" s="112">
        <v>70</v>
      </c>
      <c r="B63" s="109" t="s">
        <v>62</v>
      </c>
      <c r="C63" s="108">
        <v>21960</v>
      </c>
      <c r="D63" s="108">
        <v>21387</v>
      </c>
      <c r="E63" s="108">
        <v>21346</v>
      </c>
      <c r="F63" s="110">
        <f t="shared" si="5"/>
        <v>0.012184353272040545</v>
      </c>
      <c r="G63" s="110">
        <f t="shared" si="1"/>
        <v>-0.027959927140255008</v>
      </c>
      <c r="H63" s="107">
        <f t="shared" si="2"/>
        <v>-614</v>
      </c>
      <c r="I63" s="111">
        <f t="shared" si="4"/>
        <v>-0.020048324952654607</v>
      </c>
      <c r="J63" s="108">
        <f t="shared" si="3"/>
        <v>-41</v>
      </c>
    </row>
    <row r="64" spans="1:10" ht="15">
      <c r="A64" s="112">
        <v>71</v>
      </c>
      <c r="B64" s="109" t="s">
        <v>63</v>
      </c>
      <c r="C64" s="108">
        <v>21167</v>
      </c>
      <c r="D64" s="108">
        <v>22328</v>
      </c>
      <c r="E64" s="108">
        <v>22539</v>
      </c>
      <c r="F64" s="110">
        <f t="shared" si="5"/>
        <v>0.012865320828188975</v>
      </c>
      <c r="G64" s="110">
        <f t="shared" si="1"/>
        <v>0.0648178768838286</v>
      </c>
      <c r="H64" s="107">
        <f t="shared" si="2"/>
        <v>1372</v>
      </c>
      <c r="I64" s="111">
        <f t="shared" si="4"/>
        <v>0.044798537190622344</v>
      </c>
      <c r="J64" s="108">
        <f t="shared" si="3"/>
        <v>211</v>
      </c>
    </row>
    <row r="65" spans="1:10" ht="15">
      <c r="A65" s="112">
        <v>72</v>
      </c>
      <c r="B65" s="109" t="s">
        <v>64</v>
      </c>
      <c r="C65" s="108">
        <v>835</v>
      </c>
      <c r="D65" s="108">
        <v>960</v>
      </c>
      <c r="E65" s="108">
        <v>947</v>
      </c>
      <c r="F65" s="110">
        <f t="shared" si="5"/>
        <v>0.0005405501053416282</v>
      </c>
      <c r="G65" s="110">
        <f t="shared" si="1"/>
        <v>0.1341317365269461</v>
      </c>
      <c r="H65" s="107">
        <f t="shared" si="2"/>
        <v>112</v>
      </c>
      <c r="I65" s="111">
        <f t="shared" si="4"/>
        <v>0.0036570234441324367</v>
      </c>
      <c r="J65" s="108">
        <f t="shared" si="3"/>
        <v>-13</v>
      </c>
    </row>
    <row r="66" spans="1:10" ht="15">
      <c r="A66" s="112">
        <v>73</v>
      </c>
      <c r="B66" s="109" t="s">
        <v>65</v>
      </c>
      <c r="C66" s="108">
        <v>7169</v>
      </c>
      <c r="D66" s="108">
        <v>7185</v>
      </c>
      <c r="E66" s="108">
        <v>7203</v>
      </c>
      <c r="F66" s="110">
        <f aca="true" t="shared" si="6" ref="F66:F90">E66/$E$90</f>
        <v>0.0041114914559406</v>
      </c>
      <c r="G66" s="110">
        <f aca="true" t="shared" si="7" ref="G66:G89">(E66-C66)/C66</f>
        <v>0.004742641930534245</v>
      </c>
      <c r="H66" s="107">
        <f aca="true" t="shared" si="8" ref="H66:H89">E66-C66</f>
        <v>34</v>
      </c>
      <c r="I66" s="111">
        <f t="shared" si="4"/>
        <v>0.0011101678312544897</v>
      </c>
      <c r="J66" s="108">
        <f aca="true" t="shared" si="9" ref="J66:J89">E66-D66</f>
        <v>18</v>
      </c>
    </row>
    <row r="67" spans="1:10" ht="15">
      <c r="A67" s="112">
        <v>74</v>
      </c>
      <c r="B67" s="109" t="s">
        <v>66</v>
      </c>
      <c r="C67" s="108">
        <v>6971</v>
      </c>
      <c r="D67" s="108">
        <v>7393</v>
      </c>
      <c r="E67" s="108">
        <v>7552</v>
      </c>
      <c r="F67" s="110">
        <f t="shared" si="6"/>
        <v>0.00431070157923968</v>
      </c>
      <c r="G67" s="110">
        <f t="shared" si="7"/>
        <v>0.08334528762014058</v>
      </c>
      <c r="H67" s="107">
        <f t="shared" si="8"/>
        <v>581</v>
      </c>
      <c r="I67" s="111">
        <f aca="true" t="shared" si="10" ref="I67:I90">H67/$H$90</f>
        <v>0.018970809116437014</v>
      </c>
      <c r="J67" s="108">
        <f t="shared" si="9"/>
        <v>159</v>
      </c>
    </row>
    <row r="68" spans="1:10" ht="15">
      <c r="A68" s="112">
        <v>75</v>
      </c>
      <c r="B68" s="109" t="s">
        <v>67</v>
      </c>
      <c r="C68" s="108">
        <v>2038</v>
      </c>
      <c r="D68" s="108">
        <v>2168</v>
      </c>
      <c r="E68" s="108">
        <v>2161</v>
      </c>
      <c r="F68" s="110">
        <f t="shared" si="6"/>
        <v>0.0012335045170467356</v>
      </c>
      <c r="G68" s="110">
        <f t="shared" si="7"/>
        <v>0.06035328753680078</v>
      </c>
      <c r="H68" s="107">
        <f t="shared" si="8"/>
        <v>123</v>
      </c>
      <c r="I68" s="111">
        <f t="shared" si="10"/>
        <v>0.004016195389538301</v>
      </c>
      <c r="J68" s="108">
        <f t="shared" si="9"/>
        <v>-7</v>
      </c>
    </row>
    <row r="69" spans="1:10" ht="15">
      <c r="A69" s="112">
        <v>77</v>
      </c>
      <c r="B69" s="109" t="s">
        <v>68</v>
      </c>
      <c r="C69" s="108">
        <v>5823</v>
      </c>
      <c r="D69" s="108">
        <v>5638</v>
      </c>
      <c r="E69" s="108">
        <v>5694</v>
      </c>
      <c r="F69" s="110">
        <f t="shared" si="6"/>
        <v>0.003250150263796443</v>
      </c>
      <c r="G69" s="110">
        <f t="shared" si="7"/>
        <v>-0.02215352910870685</v>
      </c>
      <c r="H69" s="107">
        <f t="shared" si="8"/>
        <v>-129</v>
      </c>
      <c r="I69" s="111">
        <f t="shared" si="10"/>
        <v>-0.004212107359759681</v>
      </c>
      <c r="J69" s="108">
        <f t="shared" si="9"/>
        <v>56</v>
      </c>
    </row>
    <row r="70" spans="1:10" ht="15">
      <c r="A70" s="112">
        <v>78</v>
      </c>
      <c r="B70" s="109" t="s">
        <v>69</v>
      </c>
      <c r="C70" s="108">
        <v>1180</v>
      </c>
      <c r="D70" s="108">
        <v>1490</v>
      </c>
      <c r="E70" s="108">
        <v>1498</v>
      </c>
      <c r="F70" s="110">
        <f t="shared" si="6"/>
        <v>0.0008550623630430403</v>
      </c>
      <c r="G70" s="110">
        <f t="shared" si="7"/>
        <v>0.26949152542372884</v>
      </c>
      <c r="H70" s="107">
        <f t="shared" si="8"/>
        <v>318</v>
      </c>
      <c r="I70" s="111">
        <f t="shared" si="10"/>
        <v>0.010383334421733168</v>
      </c>
      <c r="J70" s="108">
        <f t="shared" si="9"/>
        <v>8</v>
      </c>
    </row>
    <row r="71" spans="1:10" ht="15">
      <c r="A71" s="112">
        <v>79</v>
      </c>
      <c r="B71" s="109" t="s">
        <v>70</v>
      </c>
      <c r="C71" s="108">
        <v>8089</v>
      </c>
      <c r="D71" s="108">
        <v>8222</v>
      </c>
      <c r="E71" s="108">
        <v>8284</v>
      </c>
      <c r="F71" s="110">
        <f t="shared" si="6"/>
        <v>0.004728529115786746</v>
      </c>
      <c r="G71" s="110">
        <f t="shared" si="7"/>
        <v>0.024106811719619235</v>
      </c>
      <c r="H71" s="107">
        <f t="shared" si="8"/>
        <v>195</v>
      </c>
      <c r="I71" s="111">
        <f t="shared" si="10"/>
        <v>0.006367139032194867</v>
      </c>
      <c r="J71" s="108">
        <f t="shared" si="9"/>
        <v>62</v>
      </c>
    </row>
    <row r="72" spans="1:10" ht="15">
      <c r="A72" s="112">
        <v>80</v>
      </c>
      <c r="B72" s="109" t="s">
        <v>71</v>
      </c>
      <c r="C72" s="108">
        <v>19981</v>
      </c>
      <c r="D72" s="108">
        <v>20282</v>
      </c>
      <c r="E72" s="108">
        <v>20462</v>
      </c>
      <c r="F72" s="110">
        <f t="shared" si="6"/>
        <v>0.011679763733368952</v>
      </c>
      <c r="G72" s="110">
        <f t="shared" si="7"/>
        <v>0.024072869225764477</v>
      </c>
      <c r="H72" s="107">
        <f t="shared" si="8"/>
        <v>481</v>
      </c>
      <c r="I72" s="111">
        <f t="shared" si="10"/>
        <v>0.015705609612747338</v>
      </c>
      <c r="J72" s="108">
        <f t="shared" si="9"/>
        <v>180</v>
      </c>
    </row>
    <row r="73" spans="1:10" ht="15">
      <c r="A73" s="112">
        <v>81</v>
      </c>
      <c r="B73" s="109" t="s">
        <v>72</v>
      </c>
      <c r="C73" s="108">
        <v>55219</v>
      </c>
      <c r="D73" s="108">
        <v>55017</v>
      </c>
      <c r="E73" s="108">
        <v>54976</v>
      </c>
      <c r="F73" s="110">
        <f t="shared" si="6"/>
        <v>0.03138044624209224</v>
      </c>
      <c r="G73" s="110">
        <f t="shared" si="7"/>
        <v>-0.004400659193393578</v>
      </c>
      <c r="H73" s="107">
        <f t="shared" si="8"/>
        <v>-243</v>
      </c>
      <c r="I73" s="111">
        <f t="shared" si="10"/>
        <v>-0.007934434793965911</v>
      </c>
      <c r="J73" s="108">
        <f t="shared" si="9"/>
        <v>-41</v>
      </c>
    </row>
    <row r="74" spans="1:10" ht="15">
      <c r="A74" s="112">
        <v>82</v>
      </c>
      <c r="B74" s="109" t="s">
        <v>73</v>
      </c>
      <c r="C74" s="108">
        <v>51808</v>
      </c>
      <c r="D74" s="108">
        <v>51410</v>
      </c>
      <c r="E74" s="108">
        <v>51377</v>
      </c>
      <c r="F74" s="110">
        <f t="shared" si="6"/>
        <v>0.029326127520735833</v>
      </c>
      <c r="G74" s="110">
        <f t="shared" si="7"/>
        <v>-0.008319178505250154</v>
      </c>
      <c r="H74" s="107">
        <f t="shared" si="8"/>
        <v>-431</v>
      </c>
      <c r="I74" s="111">
        <f t="shared" si="10"/>
        <v>-0.014073009860902501</v>
      </c>
      <c r="J74" s="108">
        <f t="shared" si="9"/>
        <v>-33</v>
      </c>
    </row>
    <row r="75" spans="1:10" ht="15">
      <c r="A75" s="112">
        <v>84</v>
      </c>
      <c r="B75" s="109" t="s">
        <v>74</v>
      </c>
      <c r="C75" s="108">
        <v>988</v>
      </c>
      <c r="D75" s="108">
        <v>2084</v>
      </c>
      <c r="E75" s="108">
        <v>2503</v>
      </c>
      <c r="F75" s="110">
        <f t="shared" si="6"/>
        <v>0.0014287190218269224</v>
      </c>
      <c r="G75" s="110">
        <f t="shared" si="7"/>
        <v>1.5334008097165992</v>
      </c>
      <c r="H75" s="107">
        <f t="shared" si="8"/>
        <v>1515</v>
      </c>
      <c r="I75" s="111">
        <f t="shared" si="10"/>
        <v>0.049467772480898585</v>
      </c>
      <c r="J75" s="108">
        <f t="shared" si="9"/>
        <v>419</v>
      </c>
    </row>
    <row r="76" spans="1:10" ht="15">
      <c r="A76" s="112">
        <v>85</v>
      </c>
      <c r="B76" s="109" t="s">
        <v>75</v>
      </c>
      <c r="C76" s="108">
        <v>28328</v>
      </c>
      <c r="D76" s="108">
        <v>32917</v>
      </c>
      <c r="E76" s="108">
        <v>32539</v>
      </c>
      <c r="F76" s="110">
        <f t="shared" si="6"/>
        <v>0.01857334728374999</v>
      </c>
      <c r="G76" s="110">
        <f t="shared" si="7"/>
        <v>0.14865151087263484</v>
      </c>
      <c r="H76" s="107">
        <f t="shared" si="8"/>
        <v>4211</v>
      </c>
      <c r="I76" s="111">
        <f t="shared" si="10"/>
        <v>0.13749755110037223</v>
      </c>
      <c r="J76" s="108">
        <f t="shared" si="9"/>
        <v>-378</v>
      </c>
    </row>
    <row r="77" spans="1:10" ht="15">
      <c r="A77" s="112">
        <v>86</v>
      </c>
      <c r="B77" s="109" t="s">
        <v>76</v>
      </c>
      <c r="C77" s="108">
        <v>21498</v>
      </c>
      <c r="D77" s="108">
        <v>22895</v>
      </c>
      <c r="E77" s="108">
        <v>22933</v>
      </c>
      <c r="F77" s="110">
        <f t="shared" si="6"/>
        <v>0.013090217070538078</v>
      </c>
      <c r="G77" s="110">
        <f t="shared" si="7"/>
        <v>0.06675039538561726</v>
      </c>
      <c r="H77" s="107">
        <f t="shared" si="8"/>
        <v>1435</v>
      </c>
      <c r="I77" s="111">
        <f t="shared" si="10"/>
        <v>0.046855612877946845</v>
      </c>
      <c r="J77" s="108">
        <f t="shared" si="9"/>
        <v>38</v>
      </c>
    </row>
    <row r="78" spans="1:10" ht="15">
      <c r="A78" s="112">
        <v>87</v>
      </c>
      <c r="B78" s="109" t="s">
        <v>77</v>
      </c>
      <c r="C78" s="108">
        <v>1600</v>
      </c>
      <c r="D78" s="108">
        <v>1558</v>
      </c>
      <c r="E78" s="108">
        <v>1558</v>
      </c>
      <c r="F78" s="110">
        <f t="shared" si="6"/>
        <v>0.0008893105217764063</v>
      </c>
      <c r="G78" s="110">
        <f t="shared" si="7"/>
        <v>-0.02625</v>
      </c>
      <c r="H78" s="107">
        <f t="shared" si="8"/>
        <v>-42</v>
      </c>
      <c r="I78" s="111">
        <f t="shared" si="10"/>
        <v>-0.0013713837915496636</v>
      </c>
      <c r="J78" s="108">
        <f t="shared" si="9"/>
        <v>0</v>
      </c>
    </row>
    <row r="79" spans="1:10" ht="15">
      <c r="A79" s="112">
        <v>88</v>
      </c>
      <c r="B79" s="109" t="s">
        <v>78</v>
      </c>
      <c r="C79" s="108">
        <v>4205</v>
      </c>
      <c r="D79" s="108">
        <v>4343</v>
      </c>
      <c r="E79" s="108">
        <v>4397</v>
      </c>
      <c r="F79" s="110">
        <f t="shared" si="6"/>
        <v>0.002509819232510179</v>
      </c>
      <c r="G79" s="110">
        <f t="shared" si="7"/>
        <v>0.045659928656361475</v>
      </c>
      <c r="H79" s="107">
        <f t="shared" si="8"/>
        <v>192</v>
      </c>
      <c r="I79" s="111">
        <f t="shared" si="10"/>
        <v>0.006269183047084177</v>
      </c>
      <c r="J79" s="108">
        <f t="shared" si="9"/>
        <v>54</v>
      </c>
    </row>
    <row r="80" spans="1:12" ht="15">
      <c r="A80" s="112">
        <v>90</v>
      </c>
      <c r="B80" s="109" t="s">
        <v>79</v>
      </c>
      <c r="C80" s="108">
        <v>1446</v>
      </c>
      <c r="D80" s="108">
        <v>1469</v>
      </c>
      <c r="E80" s="108">
        <v>1469</v>
      </c>
      <c r="F80" s="110">
        <f t="shared" si="6"/>
        <v>0.0008385090863219132</v>
      </c>
      <c r="G80" s="110">
        <f t="shared" si="7"/>
        <v>0.01590594744121715</v>
      </c>
      <c r="H80" s="107">
        <f t="shared" si="8"/>
        <v>23</v>
      </c>
      <c r="I80" s="111">
        <f t="shared" si="10"/>
        <v>0.0007509958858486253</v>
      </c>
      <c r="J80" s="108">
        <f t="shared" si="9"/>
        <v>0</v>
      </c>
      <c r="L80" s="12"/>
    </row>
    <row r="81" spans="1:10" ht="15">
      <c r="A81" s="112">
        <v>91</v>
      </c>
      <c r="B81" s="109" t="s">
        <v>80</v>
      </c>
      <c r="C81" s="108">
        <v>347</v>
      </c>
      <c r="D81" s="108">
        <v>382</v>
      </c>
      <c r="E81" s="108">
        <v>397</v>
      </c>
      <c r="F81" s="110">
        <f t="shared" si="6"/>
        <v>0.00022660865028577236</v>
      </c>
      <c r="G81" s="110">
        <f t="shared" si="7"/>
        <v>0.1440922190201729</v>
      </c>
      <c r="H81" s="107">
        <f t="shared" si="8"/>
        <v>50</v>
      </c>
      <c r="I81" s="111">
        <f t="shared" si="10"/>
        <v>0.0016325997518448377</v>
      </c>
      <c r="J81" s="108">
        <f t="shared" si="9"/>
        <v>15</v>
      </c>
    </row>
    <row r="82" spans="1:10" ht="15">
      <c r="A82" s="112">
        <v>92</v>
      </c>
      <c r="B82" s="109" t="s">
        <v>81</v>
      </c>
      <c r="C82" s="108">
        <v>4163</v>
      </c>
      <c r="D82" s="108">
        <v>3900</v>
      </c>
      <c r="E82" s="108">
        <v>3883</v>
      </c>
      <c r="F82" s="110">
        <f t="shared" si="6"/>
        <v>0.0022164266726943426</v>
      </c>
      <c r="G82" s="110">
        <f t="shared" si="7"/>
        <v>-0.06725918808551526</v>
      </c>
      <c r="H82" s="107">
        <f t="shared" si="8"/>
        <v>-280</v>
      </c>
      <c r="I82" s="111">
        <f t="shared" si="10"/>
        <v>-0.009142558610331092</v>
      </c>
      <c r="J82" s="108">
        <f t="shared" si="9"/>
        <v>-17</v>
      </c>
    </row>
    <row r="83" spans="1:10" ht="15">
      <c r="A83" s="112">
        <v>93</v>
      </c>
      <c r="B83" s="109" t="s">
        <v>82</v>
      </c>
      <c r="C83" s="108">
        <v>7127</v>
      </c>
      <c r="D83" s="108">
        <v>7406</v>
      </c>
      <c r="E83" s="108">
        <v>7505</v>
      </c>
      <c r="F83" s="110">
        <f t="shared" si="6"/>
        <v>0.004283873854898542</v>
      </c>
      <c r="G83" s="110">
        <f t="shared" si="7"/>
        <v>0.0530377437912165</v>
      </c>
      <c r="H83" s="107">
        <f t="shared" si="8"/>
        <v>378</v>
      </c>
      <c r="I83" s="111">
        <f t="shared" si="10"/>
        <v>0.012342454123946973</v>
      </c>
      <c r="J83" s="108">
        <f t="shared" si="9"/>
        <v>99</v>
      </c>
    </row>
    <row r="84" spans="1:10" ht="15">
      <c r="A84" s="112">
        <v>94</v>
      </c>
      <c r="B84" s="109" t="s">
        <v>83</v>
      </c>
      <c r="C84" s="108">
        <v>10182</v>
      </c>
      <c r="D84" s="108">
        <v>10305</v>
      </c>
      <c r="E84" s="108">
        <v>10249</v>
      </c>
      <c r="F84" s="110">
        <f t="shared" si="6"/>
        <v>0.005850156314304486</v>
      </c>
      <c r="G84" s="110">
        <f t="shared" si="7"/>
        <v>0.006580239638577882</v>
      </c>
      <c r="H84" s="107">
        <f t="shared" si="8"/>
        <v>67</v>
      </c>
      <c r="I84" s="111">
        <f t="shared" si="10"/>
        <v>0.0021876836674720825</v>
      </c>
      <c r="J84" s="108">
        <f t="shared" si="9"/>
        <v>-56</v>
      </c>
    </row>
    <row r="85" spans="1:10" ht="15">
      <c r="A85" s="112">
        <v>95</v>
      </c>
      <c r="B85" s="109" t="s">
        <v>84</v>
      </c>
      <c r="C85" s="108">
        <v>11738</v>
      </c>
      <c r="D85" s="108">
        <v>11677</v>
      </c>
      <c r="E85" s="108">
        <v>11677</v>
      </c>
      <c r="F85" s="110">
        <f t="shared" si="6"/>
        <v>0.0066652624921585985</v>
      </c>
      <c r="G85" s="110">
        <f t="shared" si="7"/>
        <v>-0.005196796728573863</v>
      </c>
      <c r="H85" s="107">
        <f t="shared" si="8"/>
        <v>-61</v>
      </c>
      <c r="I85" s="111">
        <f t="shared" si="10"/>
        <v>-0.001991771697250702</v>
      </c>
      <c r="J85" s="108">
        <f t="shared" si="9"/>
        <v>0</v>
      </c>
    </row>
    <row r="86" spans="1:10" ht="15">
      <c r="A86" s="112">
        <v>96</v>
      </c>
      <c r="B86" s="109" t="s">
        <v>85</v>
      </c>
      <c r="C86" s="108">
        <v>28978</v>
      </c>
      <c r="D86" s="108">
        <v>28861</v>
      </c>
      <c r="E86" s="108">
        <v>29077</v>
      </c>
      <c r="F86" s="110">
        <f t="shared" si="6"/>
        <v>0.016597228524834768</v>
      </c>
      <c r="G86" s="110">
        <f t="shared" si="7"/>
        <v>0.0034163848436745115</v>
      </c>
      <c r="H86" s="107">
        <f t="shared" si="8"/>
        <v>99</v>
      </c>
      <c r="I86" s="111">
        <f t="shared" si="10"/>
        <v>0.003232547508652779</v>
      </c>
      <c r="J86" s="108">
        <f t="shared" si="9"/>
        <v>216</v>
      </c>
    </row>
    <row r="87" spans="1:10" ht="15">
      <c r="A87" s="112">
        <v>97</v>
      </c>
      <c r="B87" s="109" t="s">
        <v>86</v>
      </c>
      <c r="C87" s="108">
        <v>31494</v>
      </c>
      <c r="D87" s="108">
        <v>23912</v>
      </c>
      <c r="E87" s="108">
        <v>23452</v>
      </c>
      <c r="F87" s="110">
        <f t="shared" si="6"/>
        <v>0.013386463643581696</v>
      </c>
      <c r="G87" s="110">
        <f t="shared" si="7"/>
        <v>-0.2553502254397663</v>
      </c>
      <c r="H87" s="107">
        <f t="shared" si="8"/>
        <v>-8042</v>
      </c>
      <c r="I87" s="111">
        <f t="shared" si="10"/>
        <v>-0.2625873440867237</v>
      </c>
      <c r="J87" s="108">
        <f t="shared" si="9"/>
        <v>-460</v>
      </c>
    </row>
    <row r="88" spans="1:10" ht="15">
      <c r="A88" s="112">
        <v>98</v>
      </c>
      <c r="B88" s="109" t="s">
        <v>87</v>
      </c>
      <c r="C88" s="108">
        <v>539</v>
      </c>
      <c r="D88" s="108">
        <v>497</v>
      </c>
      <c r="E88" s="108">
        <v>497</v>
      </c>
      <c r="F88" s="110">
        <f t="shared" si="6"/>
        <v>0.0002836889148413825</v>
      </c>
      <c r="G88" s="110">
        <f t="shared" si="7"/>
        <v>-0.07792207792207792</v>
      </c>
      <c r="H88" s="107">
        <f t="shared" si="8"/>
        <v>-42</v>
      </c>
      <c r="I88" s="111">
        <f t="shared" si="10"/>
        <v>-0.0013713837915496636</v>
      </c>
      <c r="J88" s="108">
        <f t="shared" si="9"/>
        <v>0</v>
      </c>
    </row>
    <row r="89" spans="1:10" ht="15">
      <c r="A89" s="112">
        <v>99</v>
      </c>
      <c r="B89" s="109" t="s">
        <v>88</v>
      </c>
      <c r="C89" s="108">
        <v>492</v>
      </c>
      <c r="D89" s="108">
        <v>482</v>
      </c>
      <c r="E89" s="108">
        <v>481</v>
      </c>
      <c r="F89" s="110">
        <f t="shared" si="6"/>
        <v>0.00027455607251248486</v>
      </c>
      <c r="G89" s="110">
        <f t="shared" si="7"/>
        <v>-0.022357723577235773</v>
      </c>
      <c r="H89" s="107">
        <f t="shared" si="8"/>
        <v>-11</v>
      </c>
      <c r="I89" s="111">
        <f t="shared" si="10"/>
        <v>-0.0003591719454058643</v>
      </c>
      <c r="J89" s="108">
        <f t="shared" si="9"/>
        <v>-1</v>
      </c>
    </row>
    <row r="90" spans="1:12" s="121" customFormat="1" ht="15">
      <c r="A90" s="175" t="s">
        <v>89</v>
      </c>
      <c r="B90" s="175"/>
      <c r="C90" s="74">
        <v>1721293</v>
      </c>
      <c r="D90" s="74">
        <v>1747178</v>
      </c>
      <c r="E90" s="74">
        <v>1751919</v>
      </c>
      <c r="F90" s="110">
        <f t="shared" si="6"/>
        <v>1</v>
      </c>
      <c r="G90" s="110">
        <f>(E90-C90)/C90</f>
        <v>0.017792438591221833</v>
      </c>
      <c r="H90" s="107">
        <f>E90-C90</f>
        <v>30626</v>
      </c>
      <c r="I90" s="111">
        <f t="shared" si="10"/>
        <v>1</v>
      </c>
      <c r="J90" s="107">
        <f>E90-D90</f>
        <v>4741</v>
      </c>
      <c r="L90" s="22"/>
    </row>
    <row r="91" spans="3:5" ht="15">
      <c r="C91" s="138"/>
      <c r="D91" s="138"/>
      <c r="E91" s="141"/>
    </row>
    <row r="92" spans="3:5" ht="15">
      <c r="C92" s="139"/>
      <c r="D92" s="137"/>
      <c r="E92" s="140"/>
    </row>
    <row r="93" spans="3:5" ht="15">
      <c r="C93" s="138"/>
      <c r="D93" s="138"/>
      <c r="E93" s="141"/>
    </row>
    <row r="94" spans="3:5" ht="15">
      <c r="C94" s="138"/>
      <c r="D94" s="138"/>
      <c r="E94" s="141"/>
    </row>
    <row r="95" spans="3:5" ht="15">
      <c r="C95" s="138"/>
      <c r="D95" s="138"/>
      <c r="E95" s="141"/>
    </row>
  </sheetData>
  <mergeCells count="1">
    <mergeCell ref="A90:B90"/>
  </mergeCells>
  <printOptions/>
  <pageMargins left="0.7" right="0.7" top="0.75" bottom="0.75" header="0.3" footer="0.3"/>
  <pageSetup horizontalDpi="600" verticalDpi="600" orientation="portrait" paperSize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K84"/>
  <sheetViews>
    <sheetView zoomScale="80" zoomScaleNormal="80" zoomScalePageLayoutView="80" workbookViewId="0" topLeftCell="A1">
      <pane ySplit="1" topLeftCell="A2" activePane="bottomLeft" state="frozen"/>
      <selection pane="topLeft" activeCell="W1" sqref="W1"/>
      <selection pane="bottomLeft" activeCell="E13" sqref="E13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421875" style="8" customWidth="1"/>
    <col min="10" max="10" width="29.57421875" style="8" customWidth="1"/>
    <col min="11" max="16384" width="9.140625" style="8" customWidth="1"/>
  </cols>
  <sheetData>
    <row r="1" spans="1:10" ht="29">
      <c r="A1" s="103" t="s">
        <v>91</v>
      </c>
      <c r="B1" s="103" t="s">
        <v>174</v>
      </c>
      <c r="C1" s="103">
        <v>42156</v>
      </c>
      <c r="D1" s="103">
        <v>42491</v>
      </c>
      <c r="E1" s="103">
        <v>42522</v>
      </c>
      <c r="F1" s="102" t="s">
        <v>300</v>
      </c>
      <c r="G1" s="102" t="s">
        <v>294</v>
      </c>
      <c r="H1" s="102" t="s">
        <v>301</v>
      </c>
      <c r="I1" s="102" t="s">
        <v>302</v>
      </c>
      <c r="J1" s="133" t="s">
        <v>309</v>
      </c>
    </row>
    <row r="2" spans="1:10" ht="15">
      <c r="A2" s="47">
        <v>1</v>
      </c>
      <c r="B2" s="113" t="s">
        <v>92</v>
      </c>
      <c r="C2" s="108">
        <v>292357</v>
      </c>
      <c r="D2" s="108">
        <v>296323</v>
      </c>
      <c r="E2" s="108">
        <v>295623</v>
      </c>
      <c r="F2" s="110">
        <f aca="true" t="shared" si="0" ref="F2:F65">E2/$E$83</f>
        <v>0.02070873566052645</v>
      </c>
      <c r="G2" s="110">
        <f aca="true" t="shared" si="1" ref="G2:G65">(E2-C2)/C2</f>
        <v>0.011171273477289752</v>
      </c>
      <c r="H2" s="107">
        <f aca="true" t="shared" si="2" ref="H2:H65">E2-C2</f>
        <v>3266</v>
      </c>
      <c r="I2" s="111">
        <f>H2/$H$83</f>
        <v>0.013512898487763504</v>
      </c>
      <c r="J2" s="108">
        <f aca="true" t="shared" si="3" ref="J2:J65">E2-D2</f>
        <v>-700</v>
      </c>
    </row>
    <row r="3" spans="1:10" ht="15">
      <c r="A3" s="47">
        <v>2</v>
      </c>
      <c r="B3" s="113" t="s">
        <v>93</v>
      </c>
      <c r="C3" s="108">
        <v>45164</v>
      </c>
      <c r="D3" s="108">
        <v>48123</v>
      </c>
      <c r="E3" s="108">
        <v>48733</v>
      </c>
      <c r="F3" s="110">
        <f t="shared" si="0"/>
        <v>0.0034138034420340617</v>
      </c>
      <c r="G3" s="110">
        <f t="shared" si="1"/>
        <v>0.07902311575591178</v>
      </c>
      <c r="H3" s="107">
        <f t="shared" si="2"/>
        <v>3569</v>
      </c>
      <c r="I3" s="111">
        <f aca="true" t="shared" si="4" ref="I3:I66">H3/$H$83</f>
        <v>0.014766544612011006</v>
      </c>
      <c r="J3" s="108">
        <f t="shared" si="3"/>
        <v>610</v>
      </c>
    </row>
    <row r="4" spans="1:10" ht="15">
      <c r="A4" s="47">
        <v>3</v>
      </c>
      <c r="B4" s="113" t="s">
        <v>94</v>
      </c>
      <c r="C4" s="108">
        <v>88300</v>
      </c>
      <c r="D4" s="108">
        <v>88728</v>
      </c>
      <c r="E4" s="108">
        <v>92113</v>
      </c>
      <c r="F4" s="110">
        <f t="shared" si="0"/>
        <v>0.006452622995836159</v>
      </c>
      <c r="G4" s="110">
        <f t="shared" si="1"/>
        <v>0.04318233295583239</v>
      </c>
      <c r="H4" s="107">
        <f t="shared" si="2"/>
        <v>3813</v>
      </c>
      <c r="I4" s="111">
        <f t="shared" si="4"/>
        <v>0.015776081424936386</v>
      </c>
      <c r="J4" s="108">
        <f t="shared" si="3"/>
        <v>3385</v>
      </c>
    </row>
    <row r="5" spans="1:10" ht="15">
      <c r="A5" s="47">
        <v>4</v>
      </c>
      <c r="B5" s="113" t="s">
        <v>95</v>
      </c>
      <c r="C5" s="108">
        <v>24379</v>
      </c>
      <c r="D5" s="108">
        <v>23122</v>
      </c>
      <c r="E5" s="108">
        <v>25140</v>
      </c>
      <c r="F5" s="110">
        <f t="shared" si="0"/>
        <v>0.001761086297431644</v>
      </c>
      <c r="G5" s="110">
        <f t="shared" si="1"/>
        <v>0.03121539029492596</v>
      </c>
      <c r="H5" s="107">
        <f t="shared" si="2"/>
        <v>761</v>
      </c>
      <c r="I5" s="111">
        <f t="shared" si="4"/>
        <v>0.0031485963714598976</v>
      </c>
      <c r="J5" s="108">
        <f t="shared" si="3"/>
        <v>2018</v>
      </c>
    </row>
    <row r="6" spans="1:10" ht="15">
      <c r="A6" s="47">
        <v>5</v>
      </c>
      <c r="B6" s="113" t="s">
        <v>96</v>
      </c>
      <c r="C6" s="108">
        <v>42683</v>
      </c>
      <c r="D6" s="108">
        <v>40747</v>
      </c>
      <c r="E6" s="108">
        <v>44321</v>
      </c>
      <c r="F6" s="110">
        <f t="shared" si="0"/>
        <v>0.003104737700416384</v>
      </c>
      <c r="G6" s="110">
        <f t="shared" si="1"/>
        <v>0.038375934212684204</v>
      </c>
      <c r="H6" s="107">
        <f t="shared" si="2"/>
        <v>1638</v>
      </c>
      <c r="I6" s="111">
        <f t="shared" si="4"/>
        <v>0.006777136473654813</v>
      </c>
      <c r="J6" s="108">
        <f t="shared" si="3"/>
        <v>3574</v>
      </c>
    </row>
    <row r="7" spans="1:10" ht="15">
      <c r="A7" s="47">
        <v>6</v>
      </c>
      <c r="B7" s="113" t="s">
        <v>97</v>
      </c>
      <c r="C7" s="108">
        <v>1184766</v>
      </c>
      <c r="D7" s="108">
        <v>1326309</v>
      </c>
      <c r="E7" s="108">
        <v>1315300</v>
      </c>
      <c r="F7" s="110">
        <f t="shared" si="0"/>
        <v>0.09213829781272241</v>
      </c>
      <c r="G7" s="110">
        <f t="shared" si="1"/>
        <v>0.11017703073855935</v>
      </c>
      <c r="H7" s="107">
        <f t="shared" si="2"/>
        <v>130534</v>
      </c>
      <c r="I7" s="111">
        <f t="shared" si="4"/>
        <v>0.5400773702393512</v>
      </c>
      <c r="J7" s="108">
        <f t="shared" si="3"/>
        <v>-11009</v>
      </c>
    </row>
    <row r="8" spans="1:10" ht="15">
      <c r="A8" s="47">
        <v>7</v>
      </c>
      <c r="B8" s="113" t="s">
        <v>98</v>
      </c>
      <c r="C8" s="108">
        <v>602333</v>
      </c>
      <c r="D8" s="108">
        <v>517515</v>
      </c>
      <c r="E8" s="108">
        <v>517587</v>
      </c>
      <c r="F8" s="110">
        <f t="shared" si="0"/>
        <v>0.036257572530976626</v>
      </c>
      <c r="G8" s="110">
        <f t="shared" si="1"/>
        <v>-0.14069625937811808</v>
      </c>
      <c r="H8" s="107">
        <f t="shared" si="2"/>
        <v>-84746</v>
      </c>
      <c r="I8" s="111">
        <f t="shared" si="4"/>
        <v>-0.35063199486956703</v>
      </c>
      <c r="J8" s="108">
        <f t="shared" si="3"/>
        <v>72</v>
      </c>
    </row>
    <row r="9" spans="1:10" ht="15">
      <c r="A9" s="47">
        <v>8</v>
      </c>
      <c r="B9" s="113" t="s">
        <v>99</v>
      </c>
      <c r="C9" s="108">
        <v>24988</v>
      </c>
      <c r="D9" s="108">
        <v>23828</v>
      </c>
      <c r="E9" s="108">
        <v>23755</v>
      </c>
      <c r="F9" s="110">
        <f t="shared" si="0"/>
        <v>0.0016640654333925499</v>
      </c>
      <c r="G9" s="110">
        <f t="shared" si="1"/>
        <v>-0.049343684968785016</v>
      </c>
      <c r="H9" s="107">
        <f t="shared" si="2"/>
        <v>-1233</v>
      </c>
      <c r="I9" s="111">
        <f t="shared" si="4"/>
        <v>-0.005101470862036865</v>
      </c>
      <c r="J9" s="108">
        <f t="shared" si="3"/>
        <v>-73</v>
      </c>
    </row>
    <row r="10" spans="1:10" ht="15">
      <c r="A10" s="47">
        <v>9</v>
      </c>
      <c r="B10" s="113" t="s">
        <v>100</v>
      </c>
      <c r="C10" s="108">
        <v>156489</v>
      </c>
      <c r="D10" s="108">
        <v>158690</v>
      </c>
      <c r="E10" s="108">
        <v>160759</v>
      </c>
      <c r="F10" s="110">
        <f t="shared" si="0"/>
        <v>0.011261355293906669</v>
      </c>
      <c r="G10" s="110">
        <f t="shared" si="1"/>
        <v>0.027286262932218877</v>
      </c>
      <c r="H10" s="107">
        <f t="shared" si="2"/>
        <v>4270</v>
      </c>
      <c r="I10" s="111">
        <f t="shared" si="4"/>
        <v>0.01766689422619417</v>
      </c>
      <c r="J10" s="108">
        <f t="shared" si="3"/>
        <v>2069</v>
      </c>
    </row>
    <row r="11" spans="1:10" ht="15">
      <c r="A11" s="47">
        <v>10</v>
      </c>
      <c r="B11" s="113" t="s">
        <v>101</v>
      </c>
      <c r="C11" s="108">
        <v>171694</v>
      </c>
      <c r="D11" s="108">
        <v>165603</v>
      </c>
      <c r="E11" s="108">
        <v>168291</v>
      </c>
      <c r="F11" s="110">
        <f t="shared" si="0"/>
        <v>0.01178898067148245</v>
      </c>
      <c r="G11" s="110">
        <f t="shared" si="1"/>
        <v>-0.019820145141938566</v>
      </c>
      <c r="H11" s="107">
        <f t="shared" si="2"/>
        <v>-3403</v>
      </c>
      <c r="I11" s="111">
        <f t="shared" si="4"/>
        <v>-0.014079728583545377</v>
      </c>
      <c r="J11" s="108">
        <f t="shared" si="3"/>
        <v>2688</v>
      </c>
    </row>
    <row r="12" spans="1:10" ht="15">
      <c r="A12" s="47">
        <v>11</v>
      </c>
      <c r="B12" s="113" t="s">
        <v>102</v>
      </c>
      <c r="C12" s="108">
        <v>43610</v>
      </c>
      <c r="D12" s="108">
        <v>42963</v>
      </c>
      <c r="E12" s="108">
        <v>43819</v>
      </c>
      <c r="F12" s="110">
        <f t="shared" si="0"/>
        <v>0.003069572015400048</v>
      </c>
      <c r="G12" s="110">
        <f t="shared" si="1"/>
        <v>0.004792478789268516</v>
      </c>
      <c r="H12" s="107">
        <f t="shared" si="2"/>
        <v>209</v>
      </c>
      <c r="I12" s="111">
        <f t="shared" si="4"/>
        <v>0.0008647262045139535</v>
      </c>
      <c r="J12" s="108">
        <f t="shared" si="3"/>
        <v>856</v>
      </c>
    </row>
    <row r="13" spans="1:10" ht="15">
      <c r="A13" s="47">
        <v>12</v>
      </c>
      <c r="B13" s="113" t="s">
        <v>103</v>
      </c>
      <c r="C13" s="108">
        <v>25153</v>
      </c>
      <c r="D13" s="108">
        <v>28196</v>
      </c>
      <c r="E13" s="108">
        <v>27541</v>
      </c>
      <c r="F13" s="110">
        <f t="shared" si="0"/>
        <v>0.0019292791454878643</v>
      </c>
      <c r="G13" s="110">
        <f t="shared" si="1"/>
        <v>0.0949389734822884</v>
      </c>
      <c r="H13" s="107">
        <f t="shared" si="2"/>
        <v>2388</v>
      </c>
      <c r="I13" s="111">
        <f t="shared" si="4"/>
        <v>0.009880220939613975</v>
      </c>
      <c r="J13" s="108">
        <f t="shared" si="3"/>
        <v>-655</v>
      </c>
    </row>
    <row r="14" spans="1:10" ht="15">
      <c r="A14" s="47">
        <v>13</v>
      </c>
      <c r="B14" s="113" t="s">
        <v>104</v>
      </c>
      <c r="C14" s="108">
        <v>21338</v>
      </c>
      <c r="D14" s="108">
        <v>21192</v>
      </c>
      <c r="E14" s="108">
        <v>21830</v>
      </c>
      <c r="F14" s="110">
        <f t="shared" si="0"/>
        <v>0.0015292169400530147</v>
      </c>
      <c r="G14" s="110">
        <f t="shared" si="1"/>
        <v>0.023057456181460306</v>
      </c>
      <c r="H14" s="107">
        <f t="shared" si="2"/>
        <v>492</v>
      </c>
      <c r="I14" s="111">
        <f t="shared" si="4"/>
        <v>0.002035623409669211</v>
      </c>
      <c r="J14" s="108">
        <f t="shared" si="3"/>
        <v>638</v>
      </c>
    </row>
    <row r="15" spans="1:10" ht="15">
      <c r="A15" s="47">
        <v>14</v>
      </c>
      <c r="B15" s="113" t="s">
        <v>105</v>
      </c>
      <c r="C15" s="108">
        <v>59390</v>
      </c>
      <c r="D15" s="108">
        <v>56795</v>
      </c>
      <c r="E15" s="108">
        <v>58059</v>
      </c>
      <c r="F15" s="110">
        <f t="shared" si="0"/>
        <v>0.004067100610285753</v>
      </c>
      <c r="G15" s="110">
        <f t="shared" si="1"/>
        <v>-0.02241118033338946</v>
      </c>
      <c r="H15" s="107">
        <f t="shared" si="2"/>
        <v>-1331</v>
      </c>
      <c r="I15" s="111">
        <f t="shared" si="4"/>
        <v>-0.005506940565588862</v>
      </c>
      <c r="J15" s="108">
        <f t="shared" si="3"/>
        <v>1264</v>
      </c>
    </row>
    <row r="16" spans="1:10" ht="15">
      <c r="A16" s="47">
        <v>15</v>
      </c>
      <c r="B16" s="113" t="s">
        <v>106</v>
      </c>
      <c r="C16" s="108">
        <v>36905</v>
      </c>
      <c r="D16" s="108">
        <v>36647</v>
      </c>
      <c r="E16" s="108">
        <v>36896</v>
      </c>
      <c r="F16" s="110">
        <f t="shared" si="0"/>
        <v>0.00258460779753532</v>
      </c>
      <c r="G16" s="110">
        <f t="shared" si="1"/>
        <v>-0.00024386939439100392</v>
      </c>
      <c r="H16" s="107">
        <f t="shared" si="2"/>
        <v>-9</v>
      </c>
      <c r="I16" s="111">
        <f t="shared" si="4"/>
        <v>-3.723701359150996E-05</v>
      </c>
      <c r="J16" s="108">
        <f t="shared" si="3"/>
        <v>249</v>
      </c>
    </row>
    <row r="17" spans="1:10" ht="15">
      <c r="A17" s="47">
        <v>16</v>
      </c>
      <c r="B17" s="113" t="s">
        <v>107</v>
      </c>
      <c r="C17" s="108">
        <v>649630</v>
      </c>
      <c r="D17" s="108">
        <v>655833</v>
      </c>
      <c r="E17" s="108">
        <v>661251</v>
      </c>
      <c r="F17" s="110">
        <f t="shared" si="0"/>
        <v>0.04632140315286285</v>
      </c>
      <c r="G17" s="110">
        <f t="shared" si="1"/>
        <v>0.017888644305219893</v>
      </c>
      <c r="H17" s="107">
        <f t="shared" si="2"/>
        <v>11621</v>
      </c>
      <c r="I17" s="111">
        <f t="shared" si="4"/>
        <v>0.04808125943854858</v>
      </c>
      <c r="J17" s="108">
        <f t="shared" si="3"/>
        <v>5418</v>
      </c>
    </row>
    <row r="18" spans="1:10" ht="15">
      <c r="A18" s="47">
        <v>17</v>
      </c>
      <c r="B18" s="113" t="s">
        <v>108</v>
      </c>
      <c r="C18" s="108">
        <v>78971</v>
      </c>
      <c r="D18" s="108">
        <v>80051</v>
      </c>
      <c r="E18" s="108">
        <v>83066</v>
      </c>
      <c r="F18" s="110">
        <f t="shared" si="0"/>
        <v>0.005818870102723029</v>
      </c>
      <c r="G18" s="110">
        <f t="shared" si="1"/>
        <v>0.051854478226184296</v>
      </c>
      <c r="H18" s="107">
        <f t="shared" si="2"/>
        <v>4095</v>
      </c>
      <c r="I18" s="111">
        <f t="shared" si="4"/>
        <v>0.016942841184137032</v>
      </c>
      <c r="J18" s="108">
        <f t="shared" si="3"/>
        <v>3015</v>
      </c>
    </row>
    <row r="19" spans="1:10" ht="15">
      <c r="A19" s="47">
        <v>18</v>
      </c>
      <c r="B19" s="113" t="s">
        <v>109</v>
      </c>
      <c r="C19" s="108">
        <v>24206</v>
      </c>
      <c r="D19" s="108">
        <v>26057</v>
      </c>
      <c r="E19" s="108">
        <v>26869</v>
      </c>
      <c r="F19" s="110">
        <f t="shared" si="0"/>
        <v>0.0018822047623584266</v>
      </c>
      <c r="G19" s="110">
        <f t="shared" si="1"/>
        <v>0.11001404610427166</v>
      </c>
      <c r="H19" s="107">
        <f t="shared" si="2"/>
        <v>2663</v>
      </c>
      <c r="I19" s="111">
        <f t="shared" si="4"/>
        <v>0.011018018577132336</v>
      </c>
      <c r="J19" s="108">
        <f t="shared" si="3"/>
        <v>812</v>
      </c>
    </row>
    <row r="20" spans="1:10" ht="15">
      <c r="A20" s="47">
        <v>19</v>
      </c>
      <c r="B20" s="113" t="s">
        <v>110</v>
      </c>
      <c r="C20" s="108">
        <v>56087</v>
      </c>
      <c r="D20" s="108">
        <v>59049</v>
      </c>
      <c r="E20" s="108">
        <v>60025</v>
      </c>
      <c r="F20" s="110">
        <f t="shared" si="0"/>
        <v>0.004204821201405507</v>
      </c>
      <c r="G20" s="110">
        <f t="shared" si="1"/>
        <v>0.07021234867259793</v>
      </c>
      <c r="H20" s="107">
        <f t="shared" si="2"/>
        <v>3938</v>
      </c>
      <c r="I20" s="111">
        <f t="shared" si="4"/>
        <v>0.016293262169262916</v>
      </c>
      <c r="J20" s="108">
        <f t="shared" si="3"/>
        <v>976</v>
      </c>
    </row>
    <row r="21" spans="1:10" ht="15">
      <c r="A21" s="47">
        <v>20</v>
      </c>
      <c r="B21" s="113" t="s">
        <v>111</v>
      </c>
      <c r="C21" s="108">
        <v>188974</v>
      </c>
      <c r="D21" s="108">
        <v>187973</v>
      </c>
      <c r="E21" s="108">
        <v>188389</v>
      </c>
      <c r="F21" s="110">
        <f t="shared" si="0"/>
        <v>0.01319686899311257</v>
      </c>
      <c r="G21" s="110">
        <f t="shared" si="1"/>
        <v>-0.0030956639537714184</v>
      </c>
      <c r="H21" s="107">
        <f t="shared" si="2"/>
        <v>-585</v>
      </c>
      <c r="I21" s="111">
        <f t="shared" si="4"/>
        <v>-0.0024204058834481476</v>
      </c>
      <c r="J21" s="108">
        <f t="shared" si="3"/>
        <v>416</v>
      </c>
    </row>
    <row r="22" spans="1:10" ht="15">
      <c r="A22" s="47">
        <v>21</v>
      </c>
      <c r="B22" s="113" t="s">
        <v>112</v>
      </c>
      <c r="C22" s="108">
        <v>127423</v>
      </c>
      <c r="D22" s="108">
        <v>127323</v>
      </c>
      <c r="E22" s="108">
        <v>128087</v>
      </c>
      <c r="F22" s="110">
        <f t="shared" si="0"/>
        <v>0.008972643618899243</v>
      </c>
      <c r="G22" s="110">
        <f t="shared" si="1"/>
        <v>0.005210990166610424</v>
      </c>
      <c r="H22" s="107">
        <f t="shared" si="2"/>
        <v>664</v>
      </c>
      <c r="I22" s="111">
        <f t="shared" si="4"/>
        <v>0.002747264113862513</v>
      </c>
      <c r="J22" s="108">
        <f t="shared" si="3"/>
        <v>764</v>
      </c>
    </row>
    <row r="23" spans="1:10" ht="15">
      <c r="A23" s="47">
        <v>22</v>
      </c>
      <c r="B23" s="113" t="s">
        <v>113</v>
      </c>
      <c r="C23" s="108">
        <v>62238</v>
      </c>
      <c r="D23" s="108">
        <v>58623</v>
      </c>
      <c r="E23" s="108">
        <v>60891</v>
      </c>
      <c r="F23" s="110">
        <f t="shared" si="0"/>
        <v>0.004265485510616954</v>
      </c>
      <c r="G23" s="110">
        <f t="shared" si="1"/>
        <v>-0.021642726308686012</v>
      </c>
      <c r="H23" s="107">
        <f t="shared" si="2"/>
        <v>-1347</v>
      </c>
      <c r="I23" s="111">
        <f t="shared" si="4"/>
        <v>-0.005573139700862657</v>
      </c>
      <c r="J23" s="108">
        <f t="shared" si="3"/>
        <v>2268</v>
      </c>
    </row>
    <row r="24" spans="1:10" ht="15">
      <c r="A24" s="47">
        <v>23</v>
      </c>
      <c r="B24" s="113" t="s">
        <v>114</v>
      </c>
      <c r="C24" s="108">
        <v>64027</v>
      </c>
      <c r="D24" s="108">
        <v>63089</v>
      </c>
      <c r="E24" s="108">
        <v>63416</v>
      </c>
      <c r="F24" s="110">
        <f t="shared" si="0"/>
        <v>0.004442364703179202</v>
      </c>
      <c r="G24" s="110">
        <f t="shared" si="1"/>
        <v>-0.009542849110531494</v>
      </c>
      <c r="H24" s="107">
        <f t="shared" si="2"/>
        <v>-611</v>
      </c>
      <c r="I24" s="111">
        <f t="shared" si="4"/>
        <v>-0.002527979478268065</v>
      </c>
      <c r="J24" s="108">
        <f t="shared" si="3"/>
        <v>327</v>
      </c>
    </row>
    <row r="25" spans="1:10" ht="15">
      <c r="A25" s="47">
        <v>24</v>
      </c>
      <c r="B25" s="113" t="s">
        <v>115</v>
      </c>
      <c r="C25" s="108">
        <v>27946</v>
      </c>
      <c r="D25" s="108">
        <v>28139</v>
      </c>
      <c r="E25" s="108">
        <v>29720</v>
      </c>
      <c r="F25" s="110">
        <f t="shared" si="0"/>
        <v>0.0020819206348316813</v>
      </c>
      <c r="G25" s="110">
        <f t="shared" si="1"/>
        <v>0.06347956773778</v>
      </c>
      <c r="H25" s="107">
        <f t="shared" si="2"/>
        <v>1774</v>
      </c>
      <c r="I25" s="111">
        <f t="shared" si="4"/>
        <v>0.007339829123482074</v>
      </c>
      <c r="J25" s="108">
        <f t="shared" si="3"/>
        <v>1581</v>
      </c>
    </row>
    <row r="26" spans="1:10" ht="15">
      <c r="A26" s="47">
        <v>25</v>
      </c>
      <c r="B26" s="113" t="s">
        <v>116</v>
      </c>
      <c r="C26" s="108">
        <v>82637</v>
      </c>
      <c r="D26" s="108">
        <v>83606</v>
      </c>
      <c r="E26" s="108">
        <v>89107</v>
      </c>
      <c r="F26" s="110">
        <f t="shared" si="0"/>
        <v>0.00624204919273037</v>
      </c>
      <c r="G26" s="110">
        <f t="shared" si="1"/>
        <v>0.07829422655711123</v>
      </c>
      <c r="H26" s="107">
        <f t="shared" si="2"/>
        <v>6470</v>
      </c>
      <c r="I26" s="111">
        <f t="shared" si="4"/>
        <v>0.02676927532634105</v>
      </c>
      <c r="J26" s="108">
        <f t="shared" si="3"/>
        <v>5501</v>
      </c>
    </row>
    <row r="27" spans="1:10" ht="15">
      <c r="A27" s="47">
        <v>26</v>
      </c>
      <c r="B27" s="113" t="s">
        <v>117</v>
      </c>
      <c r="C27" s="108">
        <v>171911</v>
      </c>
      <c r="D27" s="108">
        <v>169720</v>
      </c>
      <c r="E27" s="108">
        <v>170147</v>
      </c>
      <c r="F27" s="110">
        <f t="shared" si="0"/>
        <v>0.011918995634411374</v>
      </c>
      <c r="G27" s="110">
        <f t="shared" si="1"/>
        <v>-0.010261123488316629</v>
      </c>
      <c r="H27" s="107">
        <f t="shared" si="2"/>
        <v>-1764</v>
      </c>
      <c r="I27" s="111">
        <f t="shared" si="4"/>
        <v>-0.0072984546639359524</v>
      </c>
      <c r="J27" s="108">
        <f t="shared" si="3"/>
        <v>427</v>
      </c>
    </row>
    <row r="28" spans="1:10" ht="15">
      <c r="A28" s="47">
        <v>27</v>
      </c>
      <c r="B28" s="113" t="s">
        <v>118</v>
      </c>
      <c r="C28" s="108">
        <v>272897</v>
      </c>
      <c r="D28" s="108">
        <v>269946</v>
      </c>
      <c r="E28" s="108">
        <v>267257</v>
      </c>
      <c r="F28" s="110">
        <f t="shared" si="0"/>
        <v>0.018721664303607354</v>
      </c>
      <c r="G28" s="110">
        <f t="shared" si="1"/>
        <v>-0.020667138151024014</v>
      </c>
      <c r="H28" s="107">
        <f t="shared" si="2"/>
        <v>-5640</v>
      </c>
      <c r="I28" s="111">
        <f t="shared" si="4"/>
        <v>-0.02333519518401291</v>
      </c>
      <c r="J28" s="108">
        <f t="shared" si="3"/>
        <v>-2689</v>
      </c>
    </row>
    <row r="29" spans="1:10" ht="15">
      <c r="A29" s="47">
        <v>28</v>
      </c>
      <c r="B29" s="113" t="s">
        <v>119</v>
      </c>
      <c r="C29" s="108">
        <v>47269</v>
      </c>
      <c r="D29" s="108">
        <v>49115</v>
      </c>
      <c r="E29" s="108">
        <v>50292</v>
      </c>
      <c r="F29" s="110">
        <f t="shared" si="0"/>
        <v>0.0035230132088477422</v>
      </c>
      <c r="G29" s="110">
        <f t="shared" si="1"/>
        <v>0.06395311938056654</v>
      </c>
      <c r="H29" s="107">
        <f t="shared" si="2"/>
        <v>3023</v>
      </c>
      <c r="I29" s="111">
        <f t="shared" si="4"/>
        <v>0.012507499120792735</v>
      </c>
      <c r="J29" s="108">
        <f t="shared" si="3"/>
        <v>1177</v>
      </c>
    </row>
    <row r="30" spans="1:10" ht="15">
      <c r="A30" s="47">
        <v>29</v>
      </c>
      <c r="B30" s="113" t="s">
        <v>120</v>
      </c>
      <c r="C30" s="108">
        <v>14866</v>
      </c>
      <c r="D30" s="108">
        <v>14981</v>
      </c>
      <c r="E30" s="108">
        <v>15796</v>
      </c>
      <c r="F30" s="110">
        <f t="shared" si="0"/>
        <v>0.0011065282082032717</v>
      </c>
      <c r="G30" s="110">
        <f t="shared" si="1"/>
        <v>0.06255885914166555</v>
      </c>
      <c r="H30" s="107">
        <f t="shared" si="2"/>
        <v>930</v>
      </c>
      <c r="I30" s="111">
        <f t="shared" si="4"/>
        <v>0.0038478247377893627</v>
      </c>
      <c r="J30" s="108">
        <f t="shared" si="3"/>
        <v>815</v>
      </c>
    </row>
    <row r="31" spans="1:10" ht="15">
      <c r="A31" s="47">
        <v>30</v>
      </c>
      <c r="B31" s="113" t="s">
        <v>121</v>
      </c>
      <c r="C31" s="108">
        <v>15159</v>
      </c>
      <c r="D31" s="108">
        <v>11173</v>
      </c>
      <c r="E31" s="108">
        <v>12255</v>
      </c>
      <c r="F31" s="110">
        <f t="shared" si="0"/>
        <v>0.0008584770316238981</v>
      </c>
      <c r="G31" s="110">
        <f t="shared" si="1"/>
        <v>-0.1915693647338215</v>
      </c>
      <c r="H31" s="107">
        <f t="shared" si="2"/>
        <v>-2904</v>
      </c>
      <c r="I31" s="111">
        <f t="shared" si="4"/>
        <v>-0.01201514305219388</v>
      </c>
      <c r="J31" s="108">
        <f t="shared" si="3"/>
        <v>1082</v>
      </c>
    </row>
    <row r="32" spans="1:10" ht="15">
      <c r="A32" s="47">
        <v>31</v>
      </c>
      <c r="B32" s="113" t="s">
        <v>122</v>
      </c>
      <c r="C32" s="108">
        <v>155497</v>
      </c>
      <c r="D32" s="108">
        <v>156848</v>
      </c>
      <c r="E32" s="108">
        <v>159583</v>
      </c>
      <c r="F32" s="110">
        <f t="shared" si="0"/>
        <v>0.011178975123430154</v>
      </c>
      <c r="G32" s="110">
        <f t="shared" si="1"/>
        <v>0.02627703428361962</v>
      </c>
      <c r="H32" s="107">
        <f t="shared" si="2"/>
        <v>4086</v>
      </c>
      <c r="I32" s="111">
        <f t="shared" si="4"/>
        <v>0.016905604170545523</v>
      </c>
      <c r="J32" s="108">
        <f t="shared" si="3"/>
        <v>2735</v>
      </c>
    </row>
    <row r="33" spans="1:10" ht="15">
      <c r="A33" s="47">
        <v>32</v>
      </c>
      <c r="B33" s="113" t="s">
        <v>123</v>
      </c>
      <c r="C33" s="108">
        <v>63147</v>
      </c>
      <c r="D33" s="108">
        <v>60777</v>
      </c>
      <c r="E33" s="108">
        <v>64856</v>
      </c>
      <c r="F33" s="110">
        <f t="shared" si="0"/>
        <v>0.004543238381313711</v>
      </c>
      <c r="G33" s="110">
        <f t="shared" si="1"/>
        <v>0.02706383517823491</v>
      </c>
      <c r="H33" s="107">
        <f t="shared" si="2"/>
        <v>1709</v>
      </c>
      <c r="I33" s="111">
        <f t="shared" si="4"/>
        <v>0.00707089513643228</v>
      </c>
      <c r="J33" s="108">
        <f t="shared" si="3"/>
        <v>4079</v>
      </c>
    </row>
    <row r="34" spans="1:10" ht="15">
      <c r="A34" s="47">
        <v>33</v>
      </c>
      <c r="B34" s="113" t="s">
        <v>124</v>
      </c>
      <c r="C34" s="108">
        <v>228492</v>
      </c>
      <c r="D34" s="108">
        <v>237745</v>
      </c>
      <c r="E34" s="108">
        <v>238436</v>
      </c>
      <c r="F34" s="110">
        <f t="shared" si="0"/>
        <v>0.01670271966644437</v>
      </c>
      <c r="G34" s="110">
        <f t="shared" si="1"/>
        <v>0.043520123242826884</v>
      </c>
      <c r="H34" s="107">
        <f t="shared" si="2"/>
        <v>9944</v>
      </c>
      <c r="I34" s="111">
        <f t="shared" si="4"/>
        <v>0.041142762572663895</v>
      </c>
      <c r="J34" s="108">
        <f t="shared" si="3"/>
        <v>691</v>
      </c>
    </row>
    <row r="35" spans="1:10" ht="15">
      <c r="A35" s="47">
        <v>34</v>
      </c>
      <c r="B35" s="113" t="s">
        <v>125</v>
      </c>
      <c r="C35" s="108">
        <v>4055436</v>
      </c>
      <c r="D35" s="108">
        <v>4101988</v>
      </c>
      <c r="E35" s="108">
        <v>4107079</v>
      </c>
      <c r="F35" s="110">
        <f t="shared" si="0"/>
        <v>0.2877056702215298</v>
      </c>
      <c r="G35" s="110">
        <f t="shared" si="1"/>
        <v>0.012734265810137308</v>
      </c>
      <c r="H35" s="107">
        <f t="shared" si="2"/>
        <v>51643</v>
      </c>
      <c r="I35" s="111">
        <f t="shared" si="4"/>
        <v>0.21367012143403877</v>
      </c>
      <c r="J35" s="108">
        <f t="shared" si="3"/>
        <v>5091</v>
      </c>
    </row>
    <row r="36" spans="1:10" ht="15">
      <c r="A36" s="47">
        <v>35</v>
      </c>
      <c r="B36" s="113" t="s">
        <v>126</v>
      </c>
      <c r="C36" s="108">
        <v>866357</v>
      </c>
      <c r="D36" s="108">
        <v>866914</v>
      </c>
      <c r="E36" s="108">
        <v>874606</v>
      </c>
      <c r="F36" s="110">
        <f t="shared" si="0"/>
        <v>0.06126716954063248</v>
      </c>
      <c r="G36" s="110">
        <f t="shared" si="1"/>
        <v>0.009521479020773192</v>
      </c>
      <c r="H36" s="107">
        <f t="shared" si="2"/>
        <v>8249</v>
      </c>
      <c r="I36" s="111">
        <f t="shared" si="4"/>
        <v>0.034129791679596184</v>
      </c>
      <c r="J36" s="108">
        <f t="shared" si="3"/>
        <v>7692</v>
      </c>
    </row>
    <row r="37" spans="1:10" ht="15">
      <c r="A37" s="47">
        <v>36</v>
      </c>
      <c r="B37" s="113" t="s">
        <v>127</v>
      </c>
      <c r="C37" s="108">
        <v>23645</v>
      </c>
      <c r="D37" s="108">
        <v>23444</v>
      </c>
      <c r="E37" s="108">
        <v>25363</v>
      </c>
      <c r="F37" s="110">
        <f t="shared" si="0"/>
        <v>0.0017767077073094187</v>
      </c>
      <c r="G37" s="110">
        <f t="shared" si="1"/>
        <v>0.0726580672446606</v>
      </c>
      <c r="H37" s="107">
        <f t="shared" si="2"/>
        <v>1718</v>
      </c>
      <c r="I37" s="111">
        <f t="shared" si="4"/>
        <v>0.00710813215002379</v>
      </c>
      <c r="J37" s="108">
        <f t="shared" si="3"/>
        <v>1919</v>
      </c>
    </row>
    <row r="38" spans="1:10" ht="15">
      <c r="A38" s="47">
        <v>37</v>
      </c>
      <c r="B38" s="113" t="s">
        <v>128</v>
      </c>
      <c r="C38" s="108">
        <v>48020</v>
      </c>
      <c r="D38" s="108">
        <v>47489</v>
      </c>
      <c r="E38" s="108">
        <v>49158</v>
      </c>
      <c r="F38" s="110">
        <f t="shared" si="0"/>
        <v>0.003443575187316816</v>
      </c>
      <c r="G38" s="110">
        <f t="shared" si="1"/>
        <v>0.023698458975426905</v>
      </c>
      <c r="H38" s="107">
        <f t="shared" si="2"/>
        <v>1138</v>
      </c>
      <c r="I38" s="111">
        <f t="shared" si="4"/>
        <v>0.004708413496348704</v>
      </c>
      <c r="J38" s="108">
        <f t="shared" si="3"/>
        <v>1669</v>
      </c>
    </row>
    <row r="39" spans="1:10" ht="15">
      <c r="A39" s="47">
        <v>38</v>
      </c>
      <c r="B39" s="113" t="s">
        <v>129</v>
      </c>
      <c r="C39" s="108">
        <v>226527</v>
      </c>
      <c r="D39" s="108">
        <v>220654</v>
      </c>
      <c r="E39" s="108">
        <v>223836</v>
      </c>
      <c r="F39" s="110">
        <f t="shared" si="0"/>
        <v>0.01567997265202504</v>
      </c>
      <c r="G39" s="110">
        <f t="shared" si="1"/>
        <v>-0.01187937861711849</v>
      </c>
      <c r="H39" s="107">
        <f t="shared" si="2"/>
        <v>-2691</v>
      </c>
      <c r="I39" s="111">
        <f t="shared" si="4"/>
        <v>-0.011133867063861479</v>
      </c>
      <c r="J39" s="108">
        <f t="shared" si="3"/>
        <v>3182</v>
      </c>
    </row>
    <row r="40" spans="1:10" ht="15">
      <c r="A40" s="47">
        <v>39</v>
      </c>
      <c r="B40" s="113" t="s">
        <v>130</v>
      </c>
      <c r="C40" s="108">
        <v>64364</v>
      </c>
      <c r="D40" s="108">
        <v>65790</v>
      </c>
      <c r="E40" s="108">
        <v>66810</v>
      </c>
      <c r="F40" s="110">
        <f t="shared" si="0"/>
        <v>0.004680118358449011</v>
      </c>
      <c r="G40" s="110">
        <f t="shared" si="1"/>
        <v>0.03800261015474489</v>
      </c>
      <c r="H40" s="107">
        <f t="shared" si="2"/>
        <v>2446</v>
      </c>
      <c r="I40" s="111">
        <f t="shared" si="4"/>
        <v>0.010120192804981484</v>
      </c>
      <c r="J40" s="108">
        <f t="shared" si="3"/>
        <v>1020</v>
      </c>
    </row>
    <row r="41" spans="1:10" ht="15">
      <c r="A41" s="47">
        <v>40</v>
      </c>
      <c r="B41" s="113" t="s">
        <v>131</v>
      </c>
      <c r="C41" s="108">
        <v>25395</v>
      </c>
      <c r="D41" s="108">
        <v>25437</v>
      </c>
      <c r="E41" s="108">
        <v>27341</v>
      </c>
      <c r="F41" s="110">
        <f t="shared" si="0"/>
        <v>0.001915268912413627</v>
      </c>
      <c r="G41" s="110">
        <f t="shared" si="1"/>
        <v>0.07662925772789919</v>
      </c>
      <c r="H41" s="107">
        <f t="shared" si="2"/>
        <v>1946</v>
      </c>
      <c r="I41" s="111">
        <f t="shared" si="4"/>
        <v>0.008051469827675376</v>
      </c>
      <c r="J41" s="108">
        <f t="shared" si="3"/>
        <v>1904</v>
      </c>
    </row>
    <row r="42" spans="1:10" ht="15">
      <c r="A42" s="47">
        <v>41</v>
      </c>
      <c r="B42" s="113" t="s">
        <v>132</v>
      </c>
      <c r="C42" s="108">
        <v>464780</v>
      </c>
      <c r="D42" s="108">
        <v>468719</v>
      </c>
      <c r="E42" s="108">
        <v>473889</v>
      </c>
      <c r="F42" s="110">
        <f t="shared" si="0"/>
        <v>0.03319647670658649</v>
      </c>
      <c r="G42" s="110">
        <f t="shared" si="1"/>
        <v>0.01959851972976462</v>
      </c>
      <c r="H42" s="107">
        <f t="shared" si="2"/>
        <v>9109</v>
      </c>
      <c r="I42" s="111">
        <f t="shared" si="4"/>
        <v>0.03768799520056269</v>
      </c>
      <c r="J42" s="108">
        <f t="shared" si="3"/>
        <v>5170</v>
      </c>
    </row>
    <row r="43" spans="1:10" ht="15">
      <c r="A43" s="47">
        <v>42</v>
      </c>
      <c r="B43" s="113" t="s">
        <v>133</v>
      </c>
      <c r="C43" s="108">
        <v>304191</v>
      </c>
      <c r="D43" s="108">
        <v>302032</v>
      </c>
      <c r="E43" s="108">
        <v>310238</v>
      </c>
      <c r="F43" s="110">
        <f t="shared" si="0"/>
        <v>0.021732533442426347</v>
      </c>
      <c r="G43" s="110">
        <f t="shared" si="1"/>
        <v>0.019878957628595192</v>
      </c>
      <c r="H43" s="107">
        <f t="shared" si="2"/>
        <v>6047</v>
      </c>
      <c r="I43" s="111">
        <f t="shared" si="4"/>
        <v>0.025019135687540082</v>
      </c>
      <c r="J43" s="108">
        <f t="shared" si="3"/>
        <v>8206</v>
      </c>
    </row>
    <row r="44" spans="1:10" ht="15">
      <c r="A44" s="47">
        <v>43</v>
      </c>
      <c r="B44" s="113" t="s">
        <v>134</v>
      </c>
      <c r="C44" s="108">
        <v>85143</v>
      </c>
      <c r="D44" s="108">
        <v>81381</v>
      </c>
      <c r="E44" s="108">
        <v>83841</v>
      </c>
      <c r="F44" s="110">
        <f t="shared" si="0"/>
        <v>0.005873159755885699</v>
      </c>
      <c r="G44" s="110">
        <f t="shared" si="1"/>
        <v>-0.015291920651139847</v>
      </c>
      <c r="H44" s="107">
        <f t="shared" si="2"/>
        <v>-1302</v>
      </c>
      <c r="I44" s="111">
        <f t="shared" si="4"/>
        <v>-0.005386954632905108</v>
      </c>
      <c r="J44" s="108">
        <f t="shared" si="3"/>
        <v>2460</v>
      </c>
    </row>
    <row r="45" spans="1:10" ht="15">
      <c r="A45" s="47">
        <v>44</v>
      </c>
      <c r="B45" s="113" t="s">
        <v>135</v>
      </c>
      <c r="C45" s="108">
        <v>93934</v>
      </c>
      <c r="D45" s="108">
        <v>90961</v>
      </c>
      <c r="E45" s="108">
        <v>91318</v>
      </c>
      <c r="F45" s="110">
        <f t="shared" si="0"/>
        <v>0.006396932319366065</v>
      </c>
      <c r="G45" s="110">
        <f t="shared" si="1"/>
        <v>-0.027849341026678305</v>
      </c>
      <c r="H45" s="107">
        <f t="shared" si="2"/>
        <v>-2616</v>
      </c>
      <c r="I45" s="111">
        <f t="shared" si="4"/>
        <v>-0.010823558617265562</v>
      </c>
      <c r="J45" s="108">
        <f t="shared" si="3"/>
        <v>357</v>
      </c>
    </row>
    <row r="46" spans="1:10" ht="15">
      <c r="A46" s="47">
        <v>45</v>
      </c>
      <c r="B46" s="113" t="s">
        <v>136</v>
      </c>
      <c r="C46" s="108">
        <v>226179</v>
      </c>
      <c r="D46" s="108">
        <v>230692</v>
      </c>
      <c r="E46" s="108">
        <v>236188</v>
      </c>
      <c r="F46" s="110">
        <f t="shared" si="0"/>
        <v>0.016545244646689942</v>
      </c>
      <c r="G46" s="110">
        <f t="shared" si="1"/>
        <v>0.04425256102467515</v>
      </c>
      <c r="H46" s="107">
        <f t="shared" si="2"/>
        <v>10009</v>
      </c>
      <c r="I46" s="111">
        <f t="shared" si="4"/>
        <v>0.04141169655971369</v>
      </c>
      <c r="J46" s="108">
        <f t="shared" si="3"/>
        <v>5496</v>
      </c>
    </row>
    <row r="47" spans="1:10" ht="15">
      <c r="A47" s="47">
        <v>46</v>
      </c>
      <c r="B47" s="113" t="s">
        <v>137</v>
      </c>
      <c r="C47" s="108">
        <v>136831</v>
      </c>
      <c r="D47" s="108">
        <v>138518</v>
      </c>
      <c r="E47" s="108">
        <v>140682</v>
      </c>
      <c r="F47" s="110">
        <f t="shared" si="0"/>
        <v>0.009854938046749346</v>
      </c>
      <c r="G47" s="110">
        <f t="shared" si="1"/>
        <v>0.028144207087575184</v>
      </c>
      <c r="H47" s="107">
        <f t="shared" si="2"/>
        <v>3851</v>
      </c>
      <c r="I47" s="111">
        <f t="shared" si="4"/>
        <v>0.01593330437121165</v>
      </c>
      <c r="J47" s="108">
        <f t="shared" si="3"/>
        <v>2164</v>
      </c>
    </row>
    <row r="48" spans="1:10" ht="15">
      <c r="A48" s="47">
        <v>47</v>
      </c>
      <c r="B48" s="113" t="s">
        <v>138</v>
      </c>
      <c r="C48" s="108">
        <v>60192</v>
      </c>
      <c r="D48" s="108">
        <v>58242</v>
      </c>
      <c r="E48" s="108">
        <v>58022</v>
      </c>
      <c r="F48" s="110">
        <f t="shared" si="0"/>
        <v>0.004064508717167019</v>
      </c>
      <c r="G48" s="110">
        <f t="shared" si="1"/>
        <v>-0.03605130249867092</v>
      </c>
      <c r="H48" s="107">
        <f t="shared" si="2"/>
        <v>-2170</v>
      </c>
      <c r="I48" s="111">
        <f t="shared" si="4"/>
        <v>-0.008978257721508513</v>
      </c>
      <c r="J48" s="108">
        <f t="shared" si="3"/>
        <v>-220</v>
      </c>
    </row>
    <row r="49" spans="1:10" ht="15">
      <c r="A49" s="47">
        <v>48</v>
      </c>
      <c r="B49" s="113" t="s">
        <v>139</v>
      </c>
      <c r="C49" s="108">
        <v>231584</v>
      </c>
      <c r="D49" s="108">
        <v>208459</v>
      </c>
      <c r="E49" s="108">
        <v>222329</v>
      </c>
      <c r="F49" s="110">
        <f t="shared" si="0"/>
        <v>0.01557440554581066</v>
      </c>
      <c r="G49" s="110">
        <f t="shared" si="1"/>
        <v>-0.03996390078761918</v>
      </c>
      <c r="H49" s="107">
        <f t="shared" si="2"/>
        <v>-9255</v>
      </c>
      <c r="I49" s="111">
        <f t="shared" si="4"/>
        <v>-0.03829206230993608</v>
      </c>
      <c r="J49" s="108">
        <f t="shared" si="3"/>
        <v>13870</v>
      </c>
    </row>
    <row r="50" spans="1:10" ht="15">
      <c r="A50" s="47">
        <v>49</v>
      </c>
      <c r="B50" s="113" t="s">
        <v>140</v>
      </c>
      <c r="C50" s="108">
        <v>20446</v>
      </c>
      <c r="D50" s="108">
        <v>22622</v>
      </c>
      <c r="E50" s="108">
        <v>22840</v>
      </c>
      <c r="F50" s="110">
        <f t="shared" si="0"/>
        <v>0.0015999686170779137</v>
      </c>
      <c r="G50" s="110">
        <f t="shared" si="1"/>
        <v>0.11708891714760833</v>
      </c>
      <c r="H50" s="107">
        <f t="shared" si="2"/>
        <v>2394</v>
      </c>
      <c r="I50" s="111">
        <f t="shared" si="4"/>
        <v>0.00990504561534165</v>
      </c>
      <c r="J50" s="108">
        <f t="shared" si="3"/>
        <v>218</v>
      </c>
    </row>
    <row r="51" spans="1:10" ht="15">
      <c r="A51" s="47">
        <v>50</v>
      </c>
      <c r="B51" s="113" t="s">
        <v>141</v>
      </c>
      <c r="C51" s="108">
        <v>41318</v>
      </c>
      <c r="D51" s="108">
        <v>39579</v>
      </c>
      <c r="E51" s="108">
        <v>40781</v>
      </c>
      <c r="F51" s="110">
        <f t="shared" si="0"/>
        <v>0.002856756575002382</v>
      </c>
      <c r="G51" s="110">
        <f t="shared" si="1"/>
        <v>-0.012996756861416332</v>
      </c>
      <c r="H51" s="107">
        <f t="shared" si="2"/>
        <v>-537</v>
      </c>
      <c r="I51" s="111">
        <f t="shared" si="4"/>
        <v>-0.002221808477626761</v>
      </c>
      <c r="J51" s="108">
        <f t="shared" si="3"/>
        <v>1202</v>
      </c>
    </row>
    <row r="52" spans="1:10" ht="15">
      <c r="A52" s="47">
        <v>51</v>
      </c>
      <c r="B52" s="113" t="s">
        <v>142</v>
      </c>
      <c r="C52" s="108">
        <v>39056</v>
      </c>
      <c r="D52" s="108">
        <v>39605</v>
      </c>
      <c r="E52" s="108">
        <v>41176</v>
      </c>
      <c r="F52" s="110">
        <f t="shared" si="0"/>
        <v>0.0028844267853240005</v>
      </c>
      <c r="G52" s="110">
        <f t="shared" si="1"/>
        <v>0.054281032363785335</v>
      </c>
      <c r="H52" s="107">
        <f t="shared" si="2"/>
        <v>2120</v>
      </c>
      <c r="I52" s="111">
        <f t="shared" si="4"/>
        <v>0.008771385423777901</v>
      </c>
      <c r="J52" s="108">
        <f t="shared" si="3"/>
        <v>1571</v>
      </c>
    </row>
    <row r="53" spans="1:10" ht="15">
      <c r="A53" s="47">
        <v>52</v>
      </c>
      <c r="B53" s="113" t="s">
        <v>143</v>
      </c>
      <c r="C53" s="108">
        <v>76617</v>
      </c>
      <c r="D53" s="108">
        <v>77301</v>
      </c>
      <c r="E53" s="108">
        <v>81034</v>
      </c>
      <c r="F53" s="110">
        <f t="shared" si="0"/>
        <v>0.005676526134688777</v>
      </c>
      <c r="G53" s="110">
        <f t="shared" si="1"/>
        <v>0.057650390905412636</v>
      </c>
      <c r="H53" s="107">
        <f t="shared" si="2"/>
        <v>4417</v>
      </c>
      <c r="I53" s="111">
        <f t="shared" si="4"/>
        <v>0.018275098781522166</v>
      </c>
      <c r="J53" s="108">
        <f t="shared" si="3"/>
        <v>3733</v>
      </c>
    </row>
    <row r="54" spans="1:10" ht="15">
      <c r="A54" s="47">
        <v>53</v>
      </c>
      <c r="B54" s="113" t="s">
        <v>144</v>
      </c>
      <c r="C54" s="108">
        <v>48988</v>
      </c>
      <c r="D54" s="108">
        <v>52234</v>
      </c>
      <c r="E54" s="108">
        <v>53539</v>
      </c>
      <c r="F54" s="110">
        <f t="shared" si="0"/>
        <v>0.003750469342807987</v>
      </c>
      <c r="G54" s="110">
        <f t="shared" si="1"/>
        <v>0.09290030211480363</v>
      </c>
      <c r="H54" s="107">
        <f t="shared" si="2"/>
        <v>4551</v>
      </c>
      <c r="I54" s="111">
        <f t="shared" si="4"/>
        <v>0.018829516539440202</v>
      </c>
      <c r="J54" s="108">
        <f t="shared" si="3"/>
        <v>1305</v>
      </c>
    </row>
    <row r="55" spans="1:10" ht="15">
      <c r="A55" s="47">
        <v>54</v>
      </c>
      <c r="B55" s="113" t="s">
        <v>145</v>
      </c>
      <c r="C55" s="108">
        <v>175792</v>
      </c>
      <c r="D55" s="108">
        <v>175807</v>
      </c>
      <c r="E55" s="108">
        <v>179200</v>
      </c>
      <c r="F55" s="110">
        <f t="shared" si="0"/>
        <v>0.012553168834516732</v>
      </c>
      <c r="G55" s="110">
        <f t="shared" si="1"/>
        <v>0.019386547738236098</v>
      </c>
      <c r="H55" s="107">
        <f t="shared" si="2"/>
        <v>3408</v>
      </c>
      <c r="I55" s="111">
        <f t="shared" si="4"/>
        <v>0.014100415813318438</v>
      </c>
      <c r="J55" s="108">
        <f t="shared" si="3"/>
        <v>3393</v>
      </c>
    </row>
    <row r="56" spans="1:10" ht="15">
      <c r="A56" s="47">
        <v>55</v>
      </c>
      <c r="B56" s="113" t="s">
        <v>146</v>
      </c>
      <c r="C56" s="108">
        <v>156151</v>
      </c>
      <c r="D56" s="108">
        <v>161486</v>
      </c>
      <c r="E56" s="108">
        <v>164273</v>
      </c>
      <c r="F56" s="110">
        <f t="shared" si="0"/>
        <v>0.011507515089021021</v>
      </c>
      <c r="G56" s="110">
        <f t="shared" si="1"/>
        <v>0.052013755915748215</v>
      </c>
      <c r="H56" s="107">
        <f t="shared" si="2"/>
        <v>8122</v>
      </c>
      <c r="I56" s="111">
        <f t="shared" si="4"/>
        <v>0.03360433604336043</v>
      </c>
      <c r="J56" s="108">
        <f t="shared" si="3"/>
        <v>2787</v>
      </c>
    </row>
    <row r="57" spans="1:10" ht="15">
      <c r="A57" s="47">
        <v>56</v>
      </c>
      <c r="B57" s="113" t="s">
        <v>147</v>
      </c>
      <c r="C57" s="108">
        <v>20510</v>
      </c>
      <c r="D57" s="108">
        <v>22280</v>
      </c>
      <c r="E57" s="108">
        <v>22550</v>
      </c>
      <c r="F57" s="110">
        <f t="shared" si="0"/>
        <v>0.0015796537791202695</v>
      </c>
      <c r="G57" s="110">
        <f t="shared" si="1"/>
        <v>0.09946367625548513</v>
      </c>
      <c r="H57" s="107">
        <f t="shared" si="2"/>
        <v>2040</v>
      </c>
      <c r="I57" s="111">
        <f t="shared" si="4"/>
        <v>0.008440389747408924</v>
      </c>
      <c r="J57" s="108">
        <f t="shared" si="3"/>
        <v>270</v>
      </c>
    </row>
    <row r="58" spans="1:10" ht="15">
      <c r="A58" s="47">
        <v>57</v>
      </c>
      <c r="B58" s="113" t="s">
        <v>148</v>
      </c>
      <c r="C58" s="108">
        <v>23816</v>
      </c>
      <c r="D58" s="108">
        <v>23876</v>
      </c>
      <c r="E58" s="108">
        <v>24116</v>
      </c>
      <c r="F58" s="110">
        <f t="shared" si="0"/>
        <v>0.0016893539040915484</v>
      </c>
      <c r="G58" s="110">
        <f t="shared" si="1"/>
        <v>0.01259657373194491</v>
      </c>
      <c r="H58" s="107">
        <f t="shared" si="2"/>
        <v>300</v>
      </c>
      <c r="I58" s="111">
        <f t="shared" si="4"/>
        <v>0.0012412337863836654</v>
      </c>
      <c r="J58" s="108">
        <f t="shared" si="3"/>
        <v>240</v>
      </c>
    </row>
    <row r="59" spans="1:10" ht="15">
      <c r="A59" s="47">
        <v>58</v>
      </c>
      <c r="B59" s="113" t="s">
        <v>149</v>
      </c>
      <c r="C59" s="108">
        <v>80572</v>
      </c>
      <c r="D59" s="108">
        <v>80758</v>
      </c>
      <c r="E59" s="108">
        <v>82720</v>
      </c>
      <c r="F59" s="110">
        <f t="shared" si="0"/>
        <v>0.005794632399504598</v>
      </c>
      <c r="G59" s="110">
        <f t="shared" si="1"/>
        <v>0.026659385394429826</v>
      </c>
      <c r="H59" s="107">
        <f t="shared" si="2"/>
        <v>2148</v>
      </c>
      <c r="I59" s="111">
        <f t="shared" si="4"/>
        <v>0.008887233910507044</v>
      </c>
      <c r="J59" s="108">
        <f t="shared" si="3"/>
        <v>1962</v>
      </c>
    </row>
    <row r="60" spans="1:10" ht="15">
      <c r="A60" s="47">
        <v>59</v>
      </c>
      <c r="B60" s="113" t="s">
        <v>150</v>
      </c>
      <c r="C60" s="108">
        <v>244374</v>
      </c>
      <c r="D60" s="108">
        <v>249920</v>
      </c>
      <c r="E60" s="108">
        <v>254509</v>
      </c>
      <c r="F60" s="110">
        <f t="shared" si="0"/>
        <v>0.01782865204745546</v>
      </c>
      <c r="G60" s="110">
        <f t="shared" si="1"/>
        <v>0.0414733154918281</v>
      </c>
      <c r="H60" s="107">
        <f t="shared" si="2"/>
        <v>10135</v>
      </c>
      <c r="I60" s="111">
        <f t="shared" si="4"/>
        <v>0.04193301474999483</v>
      </c>
      <c r="J60" s="108">
        <f t="shared" si="3"/>
        <v>4589</v>
      </c>
    </row>
    <row r="61" spans="1:10" ht="15">
      <c r="A61" s="47">
        <v>60</v>
      </c>
      <c r="B61" s="113" t="s">
        <v>151</v>
      </c>
      <c r="C61" s="108">
        <v>56646</v>
      </c>
      <c r="D61" s="108">
        <v>53244</v>
      </c>
      <c r="E61" s="108">
        <v>55834</v>
      </c>
      <c r="F61" s="110">
        <f t="shared" si="0"/>
        <v>0.003911236767334862</v>
      </c>
      <c r="G61" s="110">
        <f t="shared" si="1"/>
        <v>-0.01433463969212301</v>
      </c>
      <c r="H61" s="107">
        <f t="shared" si="2"/>
        <v>-812</v>
      </c>
      <c r="I61" s="111">
        <f t="shared" si="4"/>
        <v>-0.003359606115145121</v>
      </c>
      <c r="J61" s="108">
        <f t="shared" si="3"/>
        <v>2590</v>
      </c>
    </row>
    <row r="62" spans="1:10" ht="15">
      <c r="A62" s="47">
        <v>61</v>
      </c>
      <c r="B62" s="113" t="s">
        <v>152</v>
      </c>
      <c r="C62" s="108">
        <v>121011</v>
      </c>
      <c r="D62" s="108">
        <v>118062</v>
      </c>
      <c r="E62" s="108">
        <v>122550</v>
      </c>
      <c r="F62" s="110">
        <f t="shared" si="0"/>
        <v>0.008584770316238981</v>
      </c>
      <c r="G62" s="110">
        <f t="shared" si="1"/>
        <v>0.012717852096090438</v>
      </c>
      <c r="H62" s="107">
        <f t="shared" si="2"/>
        <v>1539</v>
      </c>
      <c r="I62" s="111">
        <f t="shared" si="4"/>
        <v>0.006367529324148203</v>
      </c>
      <c r="J62" s="108">
        <f t="shared" si="3"/>
        <v>4488</v>
      </c>
    </row>
    <row r="63" spans="1:10" ht="15">
      <c r="A63" s="47">
        <v>62</v>
      </c>
      <c r="B63" s="113" t="s">
        <v>153</v>
      </c>
      <c r="C63" s="108">
        <v>8578</v>
      </c>
      <c r="D63" s="108">
        <v>7547</v>
      </c>
      <c r="E63" s="108">
        <v>7909</v>
      </c>
      <c r="F63" s="110">
        <f t="shared" si="0"/>
        <v>0.0005540346669207189</v>
      </c>
      <c r="G63" s="110">
        <f t="shared" si="1"/>
        <v>-0.07799020750757753</v>
      </c>
      <c r="H63" s="107">
        <f t="shared" si="2"/>
        <v>-669</v>
      </c>
      <c r="I63" s="111">
        <f t="shared" si="4"/>
        <v>-0.002767951343635574</v>
      </c>
      <c r="J63" s="108">
        <f t="shared" si="3"/>
        <v>362</v>
      </c>
    </row>
    <row r="64" spans="1:10" ht="15">
      <c r="A64" s="47">
        <v>63</v>
      </c>
      <c r="B64" s="113" t="s">
        <v>154</v>
      </c>
      <c r="C64" s="108">
        <v>120724</v>
      </c>
      <c r="D64" s="108">
        <v>122456</v>
      </c>
      <c r="E64" s="108">
        <v>121411</v>
      </c>
      <c r="F64" s="110">
        <f t="shared" si="0"/>
        <v>0.008504982038881198</v>
      </c>
      <c r="G64" s="110">
        <f t="shared" si="1"/>
        <v>0.005690666313243432</v>
      </c>
      <c r="H64" s="107">
        <f t="shared" si="2"/>
        <v>687</v>
      </c>
      <c r="I64" s="111">
        <f t="shared" si="4"/>
        <v>0.0028424253708185937</v>
      </c>
      <c r="J64" s="108">
        <f t="shared" si="3"/>
        <v>-1045</v>
      </c>
    </row>
    <row r="65" spans="1:10" ht="15">
      <c r="A65" s="47">
        <v>64</v>
      </c>
      <c r="B65" s="113" t="s">
        <v>155</v>
      </c>
      <c r="C65" s="108">
        <v>59339</v>
      </c>
      <c r="D65" s="108">
        <v>61147</v>
      </c>
      <c r="E65" s="108">
        <v>60519</v>
      </c>
      <c r="F65" s="110">
        <f t="shared" si="0"/>
        <v>0.004239426477098873</v>
      </c>
      <c r="G65" s="110">
        <f t="shared" si="1"/>
        <v>0.019885741249431235</v>
      </c>
      <c r="H65" s="107">
        <f t="shared" si="2"/>
        <v>1180</v>
      </c>
      <c r="I65" s="111">
        <f t="shared" si="4"/>
        <v>0.004882186226442417</v>
      </c>
      <c r="J65" s="108">
        <f t="shared" si="3"/>
        <v>-628</v>
      </c>
    </row>
    <row r="66" spans="1:10" ht="15">
      <c r="A66" s="47">
        <v>65</v>
      </c>
      <c r="B66" s="113" t="s">
        <v>156</v>
      </c>
      <c r="C66" s="108">
        <v>68472</v>
      </c>
      <c r="D66" s="108">
        <v>71199</v>
      </c>
      <c r="E66" s="108">
        <v>72127</v>
      </c>
      <c r="F66" s="110">
        <f aca="true" t="shared" si="5" ref="F66:F83">E66/$E$83</f>
        <v>0.005052580404727613</v>
      </c>
      <c r="G66" s="110">
        <f aca="true" t="shared" si="6" ref="G66:G83">(E66-C66)/C66</f>
        <v>0.0533794835845309</v>
      </c>
      <c r="H66" s="107">
        <f aca="true" t="shared" si="7" ref="H66:H83">E66-C66</f>
        <v>3655</v>
      </c>
      <c r="I66" s="111">
        <f t="shared" si="4"/>
        <v>0.015122364964107656</v>
      </c>
      <c r="J66" s="108">
        <f aca="true" t="shared" si="8" ref="J66:J83">E66-D66</f>
        <v>928</v>
      </c>
    </row>
    <row r="67" spans="1:10" ht="15">
      <c r="A67" s="47">
        <v>66</v>
      </c>
      <c r="B67" s="113" t="s">
        <v>157</v>
      </c>
      <c r="C67" s="108">
        <v>39222</v>
      </c>
      <c r="D67" s="108">
        <v>41506</v>
      </c>
      <c r="E67" s="108">
        <v>43521</v>
      </c>
      <c r="F67" s="110">
        <f t="shared" si="5"/>
        <v>0.0030486967681194344</v>
      </c>
      <c r="G67" s="110">
        <f t="shared" si="6"/>
        <v>0.10960685329661925</v>
      </c>
      <c r="H67" s="107">
        <f t="shared" si="7"/>
        <v>4299</v>
      </c>
      <c r="I67" s="111">
        <f aca="true" t="shared" si="9" ref="I67:I83">H67/$H$83</f>
        <v>0.017786880158877926</v>
      </c>
      <c r="J67" s="108">
        <f t="shared" si="8"/>
        <v>2015</v>
      </c>
    </row>
    <row r="68" spans="1:10" ht="15">
      <c r="A68" s="47">
        <v>67</v>
      </c>
      <c r="B68" s="113" t="s">
        <v>158</v>
      </c>
      <c r="C68" s="108">
        <v>81386</v>
      </c>
      <c r="D68" s="108">
        <v>85783</v>
      </c>
      <c r="E68" s="108">
        <v>87738</v>
      </c>
      <c r="F68" s="110">
        <f t="shared" si="5"/>
        <v>0.006146149147337215</v>
      </c>
      <c r="G68" s="110">
        <f t="shared" si="6"/>
        <v>0.07804782149264002</v>
      </c>
      <c r="H68" s="107">
        <f t="shared" si="7"/>
        <v>6352</v>
      </c>
      <c r="I68" s="111">
        <f t="shared" si="9"/>
        <v>0.026281056703696806</v>
      </c>
      <c r="J68" s="108">
        <f t="shared" si="8"/>
        <v>1955</v>
      </c>
    </row>
    <row r="69" spans="1:10" ht="15">
      <c r="A69" s="47">
        <v>68</v>
      </c>
      <c r="B69" s="113" t="s">
        <v>159</v>
      </c>
      <c r="C69" s="108">
        <v>44356</v>
      </c>
      <c r="D69" s="108">
        <v>46579</v>
      </c>
      <c r="E69" s="108">
        <v>47199</v>
      </c>
      <c r="F69" s="110">
        <f t="shared" si="5"/>
        <v>0.0033063449543546605</v>
      </c>
      <c r="G69" s="110">
        <f t="shared" si="6"/>
        <v>0.06409504914780413</v>
      </c>
      <c r="H69" s="107">
        <f t="shared" si="7"/>
        <v>2843</v>
      </c>
      <c r="I69" s="111">
        <f t="shared" si="9"/>
        <v>0.011762758848962536</v>
      </c>
      <c r="J69" s="108">
        <f t="shared" si="8"/>
        <v>620</v>
      </c>
    </row>
    <row r="70" spans="1:10" ht="15">
      <c r="A70" s="47">
        <v>69</v>
      </c>
      <c r="B70" s="113" t="s">
        <v>160</v>
      </c>
      <c r="C70" s="108">
        <v>9002</v>
      </c>
      <c r="D70" s="108">
        <v>9511</v>
      </c>
      <c r="E70" s="108">
        <v>9738</v>
      </c>
      <c r="F70" s="110">
        <f t="shared" si="5"/>
        <v>0.0006821582483846201</v>
      </c>
      <c r="G70" s="110">
        <f t="shared" si="6"/>
        <v>0.08175960897578316</v>
      </c>
      <c r="H70" s="107">
        <f t="shared" si="7"/>
        <v>736</v>
      </c>
      <c r="I70" s="111">
        <f t="shared" si="9"/>
        <v>0.0030451602225945924</v>
      </c>
      <c r="J70" s="108">
        <f t="shared" si="8"/>
        <v>227</v>
      </c>
    </row>
    <row r="71" spans="1:10" ht="15">
      <c r="A71" s="47">
        <v>70</v>
      </c>
      <c r="B71" s="113" t="s">
        <v>161</v>
      </c>
      <c r="C71" s="108">
        <v>41557</v>
      </c>
      <c r="D71" s="108">
        <v>41736</v>
      </c>
      <c r="E71" s="108">
        <v>41328</v>
      </c>
      <c r="F71" s="110">
        <f t="shared" si="5"/>
        <v>0.002895074562460421</v>
      </c>
      <c r="G71" s="110">
        <f t="shared" si="6"/>
        <v>-0.0055105036455952066</v>
      </c>
      <c r="H71" s="107">
        <f t="shared" si="7"/>
        <v>-229</v>
      </c>
      <c r="I71" s="111">
        <f t="shared" si="9"/>
        <v>-0.0009474751236061979</v>
      </c>
      <c r="J71" s="108">
        <f t="shared" si="8"/>
        <v>-408</v>
      </c>
    </row>
    <row r="72" spans="1:10" ht="15">
      <c r="A72" s="47">
        <v>71</v>
      </c>
      <c r="B72" s="113" t="s">
        <v>162</v>
      </c>
      <c r="C72" s="108">
        <v>34897</v>
      </c>
      <c r="D72" s="108">
        <v>37258</v>
      </c>
      <c r="E72" s="108">
        <v>38282</v>
      </c>
      <c r="F72" s="110">
        <f t="shared" si="5"/>
        <v>0.0026816987127397853</v>
      </c>
      <c r="G72" s="110">
        <f t="shared" si="6"/>
        <v>0.09699974209817463</v>
      </c>
      <c r="H72" s="107">
        <f t="shared" si="7"/>
        <v>3385</v>
      </c>
      <c r="I72" s="111">
        <f t="shared" si="9"/>
        <v>0.014005254556362357</v>
      </c>
      <c r="J72" s="108">
        <f t="shared" si="8"/>
        <v>1024</v>
      </c>
    </row>
    <row r="73" spans="1:10" ht="15">
      <c r="A73" s="47">
        <v>72</v>
      </c>
      <c r="B73" s="113" t="s">
        <v>163</v>
      </c>
      <c r="C73" s="108">
        <v>48034</v>
      </c>
      <c r="D73" s="108">
        <v>49773</v>
      </c>
      <c r="E73" s="108">
        <v>51010</v>
      </c>
      <c r="F73" s="110">
        <f t="shared" si="5"/>
        <v>0.0035733099455842548</v>
      </c>
      <c r="G73" s="110">
        <f t="shared" si="6"/>
        <v>0.06195611441895324</v>
      </c>
      <c r="H73" s="107">
        <f t="shared" si="7"/>
        <v>2976</v>
      </c>
      <c r="I73" s="111">
        <f t="shared" si="9"/>
        <v>0.01231303916092596</v>
      </c>
      <c r="J73" s="108">
        <f t="shared" si="8"/>
        <v>1237</v>
      </c>
    </row>
    <row r="74" spans="1:10" ht="15">
      <c r="A74" s="47">
        <v>73</v>
      </c>
      <c r="B74" s="113" t="s">
        <v>164</v>
      </c>
      <c r="C74" s="108">
        <v>29152</v>
      </c>
      <c r="D74" s="108">
        <v>28969</v>
      </c>
      <c r="E74" s="108">
        <v>28545</v>
      </c>
      <c r="F74" s="110">
        <f t="shared" si="5"/>
        <v>0.001999610515520536</v>
      </c>
      <c r="G74" s="110">
        <f t="shared" si="6"/>
        <v>-0.020821899012074645</v>
      </c>
      <c r="H74" s="107">
        <f t="shared" si="7"/>
        <v>-607</v>
      </c>
      <c r="I74" s="111">
        <f t="shared" si="9"/>
        <v>-0.0025114296944496162</v>
      </c>
      <c r="J74" s="108">
        <f t="shared" si="8"/>
        <v>-424</v>
      </c>
    </row>
    <row r="75" spans="1:10" ht="15">
      <c r="A75" s="47">
        <v>74</v>
      </c>
      <c r="B75" s="113" t="s">
        <v>165</v>
      </c>
      <c r="C75" s="108">
        <v>27805</v>
      </c>
      <c r="D75" s="108">
        <v>27747</v>
      </c>
      <c r="E75" s="108">
        <v>27896</v>
      </c>
      <c r="F75" s="110">
        <f t="shared" si="5"/>
        <v>0.001954147309194636</v>
      </c>
      <c r="G75" s="110">
        <f t="shared" si="6"/>
        <v>0.0032727926631900737</v>
      </c>
      <c r="H75" s="107">
        <f t="shared" si="7"/>
        <v>91</v>
      </c>
      <c r="I75" s="111">
        <f t="shared" si="9"/>
        <v>0.0003765075818697118</v>
      </c>
      <c r="J75" s="108">
        <f t="shared" si="8"/>
        <v>149</v>
      </c>
    </row>
    <row r="76" spans="1:10" ht="15">
      <c r="A76" s="47">
        <v>75</v>
      </c>
      <c r="B76" s="113" t="s">
        <v>166</v>
      </c>
      <c r="C76" s="108">
        <v>10213</v>
      </c>
      <c r="D76" s="108">
        <v>8944</v>
      </c>
      <c r="E76" s="108">
        <v>9896</v>
      </c>
      <c r="F76" s="110">
        <f t="shared" si="5"/>
        <v>0.0006932263325132677</v>
      </c>
      <c r="G76" s="110">
        <f t="shared" si="6"/>
        <v>-0.031038872025849408</v>
      </c>
      <c r="H76" s="107">
        <f t="shared" si="7"/>
        <v>-317</v>
      </c>
      <c r="I76" s="111">
        <f t="shared" si="9"/>
        <v>-0.0013115703676120731</v>
      </c>
      <c r="J76" s="108">
        <f t="shared" si="8"/>
        <v>952</v>
      </c>
    </row>
    <row r="77" spans="1:10" ht="15">
      <c r="A77" s="47">
        <v>76</v>
      </c>
      <c r="B77" s="113" t="s">
        <v>167</v>
      </c>
      <c r="C77" s="108">
        <v>14887</v>
      </c>
      <c r="D77" s="108">
        <v>14681</v>
      </c>
      <c r="E77" s="108">
        <v>14679</v>
      </c>
      <c r="F77" s="110">
        <f t="shared" si="5"/>
        <v>0.0010282810564836557</v>
      </c>
      <c r="G77" s="110">
        <f t="shared" si="6"/>
        <v>-0.013971921810976019</v>
      </c>
      <c r="H77" s="107">
        <f t="shared" si="7"/>
        <v>-208</v>
      </c>
      <c r="I77" s="111">
        <f t="shared" si="9"/>
        <v>-0.0008605887585593413</v>
      </c>
      <c r="J77" s="108">
        <f t="shared" si="8"/>
        <v>-2</v>
      </c>
    </row>
    <row r="78" spans="1:10" ht="15">
      <c r="A78" s="47">
        <v>77</v>
      </c>
      <c r="B78" s="113" t="s">
        <v>168</v>
      </c>
      <c r="C78" s="108">
        <v>51610</v>
      </c>
      <c r="D78" s="108">
        <v>51646</v>
      </c>
      <c r="E78" s="108">
        <v>51631</v>
      </c>
      <c r="F78" s="110">
        <f t="shared" si="5"/>
        <v>0.0036168117192797618</v>
      </c>
      <c r="G78" s="110">
        <f t="shared" si="6"/>
        <v>0.00040689788800620034</v>
      </c>
      <c r="H78" s="107">
        <f t="shared" si="7"/>
        <v>21</v>
      </c>
      <c r="I78" s="111">
        <f t="shared" si="9"/>
        <v>8.688636504685657E-05</v>
      </c>
      <c r="J78" s="108">
        <f t="shared" si="8"/>
        <v>-15</v>
      </c>
    </row>
    <row r="79" spans="1:10" ht="15">
      <c r="A79" s="47">
        <v>78</v>
      </c>
      <c r="B79" s="113" t="s">
        <v>169</v>
      </c>
      <c r="C79" s="108">
        <v>39304</v>
      </c>
      <c r="D79" s="108">
        <v>39229</v>
      </c>
      <c r="E79" s="108">
        <v>40039</v>
      </c>
      <c r="F79" s="110">
        <f t="shared" si="5"/>
        <v>0.002804778610296961</v>
      </c>
      <c r="G79" s="110">
        <f t="shared" si="6"/>
        <v>0.018700386729086096</v>
      </c>
      <c r="H79" s="107">
        <f t="shared" si="7"/>
        <v>735</v>
      </c>
      <c r="I79" s="111">
        <f t="shared" si="9"/>
        <v>0.00304102277663998</v>
      </c>
      <c r="J79" s="108">
        <f t="shared" si="8"/>
        <v>810</v>
      </c>
    </row>
    <row r="80" spans="1:10" ht="15">
      <c r="A80" s="47">
        <v>79</v>
      </c>
      <c r="B80" s="113" t="s">
        <v>170</v>
      </c>
      <c r="C80" s="108">
        <v>12885</v>
      </c>
      <c r="D80" s="108">
        <v>13497</v>
      </c>
      <c r="E80" s="108">
        <v>13925</v>
      </c>
      <c r="F80" s="110">
        <f t="shared" si="5"/>
        <v>0.0009754624777937805</v>
      </c>
      <c r="G80" s="110">
        <f t="shared" si="6"/>
        <v>0.0807140085370586</v>
      </c>
      <c r="H80" s="107">
        <f t="shared" si="7"/>
        <v>1040</v>
      </c>
      <c r="I80" s="111">
        <f t="shared" si="9"/>
        <v>0.004302943792796707</v>
      </c>
      <c r="J80" s="108">
        <f t="shared" si="8"/>
        <v>428</v>
      </c>
    </row>
    <row r="81" spans="1:10" ht="15">
      <c r="A81" s="47">
        <v>80</v>
      </c>
      <c r="B81" s="113" t="s">
        <v>171</v>
      </c>
      <c r="C81" s="108">
        <v>49933</v>
      </c>
      <c r="D81" s="108">
        <v>51453</v>
      </c>
      <c r="E81" s="108">
        <v>51450</v>
      </c>
      <c r="F81" s="110">
        <f t="shared" si="5"/>
        <v>0.0036041324583475772</v>
      </c>
      <c r="G81" s="110">
        <f t="shared" si="6"/>
        <v>0.03038071015160315</v>
      </c>
      <c r="H81" s="107">
        <f t="shared" si="7"/>
        <v>1517</v>
      </c>
      <c r="I81" s="111">
        <f t="shared" si="9"/>
        <v>0.006276505513146734</v>
      </c>
      <c r="J81" s="108">
        <f t="shared" si="8"/>
        <v>-3</v>
      </c>
    </row>
    <row r="82" spans="1:10" ht="15">
      <c r="A82" s="47">
        <v>81</v>
      </c>
      <c r="B82" s="113" t="s">
        <v>172</v>
      </c>
      <c r="C82" s="108">
        <v>73428</v>
      </c>
      <c r="D82" s="108">
        <v>70327</v>
      </c>
      <c r="E82" s="108">
        <v>71405</v>
      </c>
      <c r="F82" s="110">
        <f t="shared" si="5"/>
        <v>0.005002003463329616</v>
      </c>
      <c r="G82" s="110">
        <f t="shared" si="6"/>
        <v>-0.0275507980606853</v>
      </c>
      <c r="H82" s="107">
        <f t="shared" si="7"/>
        <v>-2023</v>
      </c>
      <c r="I82" s="111">
        <f t="shared" si="9"/>
        <v>-0.008370053166180516</v>
      </c>
      <c r="J82" s="108">
        <f t="shared" si="8"/>
        <v>1078</v>
      </c>
    </row>
    <row r="83" spans="1:11" s="121" customFormat="1" ht="15">
      <c r="A83" s="176" t="s">
        <v>173</v>
      </c>
      <c r="B83" s="176"/>
      <c r="C83" s="73">
        <v>14033585</v>
      </c>
      <c r="D83" s="73">
        <v>14143311</v>
      </c>
      <c r="E83" s="73">
        <v>14275280</v>
      </c>
      <c r="F83" s="79">
        <f t="shared" si="5"/>
        <v>1</v>
      </c>
      <c r="G83" s="79">
        <f t="shared" si="6"/>
        <v>0.017222612753619262</v>
      </c>
      <c r="H83" s="74">
        <f t="shared" si="7"/>
        <v>241695</v>
      </c>
      <c r="I83" s="80">
        <f t="shared" si="9"/>
        <v>1</v>
      </c>
      <c r="J83" s="74">
        <f t="shared" si="8"/>
        <v>131969</v>
      </c>
      <c r="K83" s="121">
        <f>(E83-D83)/D83</f>
        <v>0.009330841978939726</v>
      </c>
    </row>
    <row r="84" spans="3:9" ht="15">
      <c r="C84" s="143"/>
      <c r="D84" s="141"/>
      <c r="E84" s="142"/>
      <c r="I84" s="15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5"/>
  <sheetViews>
    <sheetView zoomScale="80" zoomScaleNormal="80" zoomScalePageLayoutView="80" workbookViewId="0" topLeftCell="A1">
      <pane ySplit="1" topLeftCell="A2" activePane="bottomLeft" state="frozen"/>
      <selection pane="topLeft" activeCell="W1" sqref="W1"/>
      <selection pane="bottomLeft" activeCell="C1" sqref="C1:E1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5" width="13.421875" style="8" customWidth="1"/>
    <col min="6" max="6" width="18.140625" style="8" customWidth="1"/>
    <col min="7" max="7" width="30.421875" style="8" customWidth="1"/>
    <col min="8" max="8" width="27.421875" style="8" customWidth="1"/>
    <col min="9" max="9" width="22.421875" style="8" customWidth="1"/>
    <col min="10" max="10" width="23.140625" style="8" customWidth="1"/>
    <col min="11" max="16384" width="9.140625" style="8" customWidth="1"/>
  </cols>
  <sheetData>
    <row r="1" spans="1:10" ht="43.5">
      <c r="A1" s="21" t="s">
        <v>91</v>
      </c>
      <c r="B1" s="21" t="s">
        <v>174</v>
      </c>
      <c r="C1" s="103">
        <v>42156</v>
      </c>
      <c r="D1" s="103">
        <v>42491</v>
      </c>
      <c r="E1" s="103">
        <v>42522</v>
      </c>
      <c r="F1" s="69" t="s">
        <v>300</v>
      </c>
      <c r="G1" s="16" t="s">
        <v>303</v>
      </c>
      <c r="H1" s="102" t="s">
        <v>304</v>
      </c>
      <c r="I1" s="102" t="s">
        <v>302</v>
      </c>
      <c r="J1" s="106" t="s">
        <v>310</v>
      </c>
    </row>
    <row r="2" spans="1:13" ht="15">
      <c r="A2" s="47">
        <v>1</v>
      </c>
      <c r="B2" s="113" t="s">
        <v>92</v>
      </c>
      <c r="C2" s="62">
        <v>51409</v>
      </c>
      <c r="D2" s="62">
        <v>49224</v>
      </c>
      <c r="E2" s="62">
        <v>49180</v>
      </c>
      <c r="F2" s="110">
        <f aca="true" t="shared" si="0" ref="F2:F65">E2/$E$83</f>
        <v>0.02526978241679418</v>
      </c>
      <c r="G2" s="110">
        <f aca="true" t="shared" si="1" ref="G2:G65">(E2-C2)/C2</f>
        <v>-0.043358166857943164</v>
      </c>
      <c r="H2" s="107">
        <f aca="true" t="shared" si="2" ref="H2:H65">E2-C2</f>
        <v>-2229</v>
      </c>
      <c r="I2" s="111">
        <f>H2/$H$83</f>
        <v>0.04439089478820226</v>
      </c>
      <c r="J2" s="108">
        <f aca="true" t="shared" si="3" ref="J2:J65">E2-D2</f>
        <v>-44</v>
      </c>
      <c r="L2" s="29"/>
      <c r="M2" s="11"/>
    </row>
    <row r="3" spans="1:13" ht="15">
      <c r="A3" s="47">
        <v>2</v>
      </c>
      <c r="B3" s="113" t="s">
        <v>93</v>
      </c>
      <c r="C3" s="62">
        <v>11184</v>
      </c>
      <c r="D3" s="62">
        <v>10775</v>
      </c>
      <c r="E3" s="62">
        <v>10783</v>
      </c>
      <c r="F3" s="110">
        <f t="shared" si="0"/>
        <v>0.0055405462342474916</v>
      </c>
      <c r="G3" s="110">
        <f t="shared" si="1"/>
        <v>-0.035854792560801145</v>
      </c>
      <c r="H3" s="107">
        <f t="shared" si="2"/>
        <v>-401</v>
      </c>
      <c r="I3" s="111">
        <f aca="true" t="shared" si="4" ref="I3:I66">H3/$H$83</f>
        <v>0.007985979726365682</v>
      </c>
      <c r="J3" s="108">
        <f t="shared" si="3"/>
        <v>8</v>
      </c>
      <c r="L3" s="29"/>
      <c r="M3" s="11"/>
    </row>
    <row r="4" spans="1:13" ht="15">
      <c r="A4" s="47">
        <v>3</v>
      </c>
      <c r="B4" s="113" t="s">
        <v>94</v>
      </c>
      <c r="C4" s="62">
        <v>16838</v>
      </c>
      <c r="D4" s="62">
        <v>16703</v>
      </c>
      <c r="E4" s="62">
        <v>16721</v>
      </c>
      <c r="F4" s="110">
        <f t="shared" si="0"/>
        <v>0.008591623257243096</v>
      </c>
      <c r="G4" s="110">
        <f t="shared" si="1"/>
        <v>-0.006948568713623946</v>
      </c>
      <c r="H4" s="107">
        <f t="shared" si="2"/>
        <v>-117</v>
      </c>
      <c r="I4" s="111">
        <f t="shared" si="4"/>
        <v>0.00233007388524884</v>
      </c>
      <c r="J4" s="108">
        <f t="shared" si="3"/>
        <v>18</v>
      </c>
      <c r="L4" s="29"/>
      <c r="M4" s="11"/>
    </row>
    <row r="5" spans="1:13" ht="15">
      <c r="A5" s="47">
        <v>4</v>
      </c>
      <c r="B5" s="113" t="s">
        <v>95</v>
      </c>
      <c r="C5" s="62">
        <v>5523</v>
      </c>
      <c r="D5" s="62">
        <v>5464</v>
      </c>
      <c r="E5" s="62">
        <v>5442</v>
      </c>
      <c r="F5" s="110">
        <f t="shared" si="0"/>
        <v>0.0027962211450222436</v>
      </c>
      <c r="G5" s="110">
        <f t="shared" si="1"/>
        <v>-0.014665942422596416</v>
      </c>
      <c r="H5" s="107">
        <f t="shared" si="2"/>
        <v>-81</v>
      </c>
      <c r="I5" s="111">
        <f t="shared" si="4"/>
        <v>0.001613128074403043</v>
      </c>
      <c r="J5" s="108">
        <f t="shared" si="3"/>
        <v>-22</v>
      </c>
      <c r="L5" s="29"/>
      <c r="M5" s="11"/>
    </row>
    <row r="6" spans="1:13" ht="15">
      <c r="A6" s="47">
        <v>5</v>
      </c>
      <c r="B6" s="113" t="s">
        <v>96</v>
      </c>
      <c r="C6" s="62">
        <v>7472</v>
      </c>
      <c r="D6" s="62">
        <v>7364</v>
      </c>
      <c r="E6" s="62">
        <v>7376</v>
      </c>
      <c r="F6" s="110">
        <f t="shared" si="0"/>
        <v>0.0037899535401845034</v>
      </c>
      <c r="G6" s="110">
        <f t="shared" si="1"/>
        <v>-0.01284796573875803</v>
      </c>
      <c r="H6" s="107">
        <f t="shared" si="2"/>
        <v>-96</v>
      </c>
      <c r="I6" s="111">
        <f t="shared" si="4"/>
        <v>0.0019118554955887916</v>
      </c>
      <c r="J6" s="108">
        <f t="shared" si="3"/>
        <v>12</v>
      </c>
      <c r="L6" s="29"/>
      <c r="M6" s="11"/>
    </row>
    <row r="7" spans="1:13" ht="15">
      <c r="A7" s="47">
        <v>6</v>
      </c>
      <c r="B7" s="113" t="s">
        <v>97</v>
      </c>
      <c r="C7" s="62">
        <v>129616</v>
      </c>
      <c r="D7" s="62">
        <v>122094</v>
      </c>
      <c r="E7" s="62">
        <v>121975</v>
      </c>
      <c r="F7" s="110">
        <f t="shared" si="0"/>
        <v>0.06267347926572733</v>
      </c>
      <c r="G7" s="110">
        <f t="shared" si="1"/>
        <v>-0.05895105542525614</v>
      </c>
      <c r="H7" s="107">
        <f t="shared" si="2"/>
        <v>-7641</v>
      </c>
      <c r="I7" s="111">
        <f t="shared" si="4"/>
        <v>0.15217174835202038</v>
      </c>
      <c r="J7" s="108">
        <f t="shared" si="3"/>
        <v>-119</v>
      </c>
      <c r="L7" s="29"/>
      <c r="M7" s="11"/>
    </row>
    <row r="8" spans="1:13" ht="15">
      <c r="A8" s="47">
        <v>7</v>
      </c>
      <c r="B8" s="113" t="s">
        <v>98</v>
      </c>
      <c r="C8" s="62">
        <v>88686</v>
      </c>
      <c r="D8" s="62">
        <v>86222</v>
      </c>
      <c r="E8" s="62">
        <v>86335</v>
      </c>
      <c r="F8" s="110">
        <f t="shared" si="0"/>
        <v>0.04436085125973822</v>
      </c>
      <c r="G8" s="110">
        <f t="shared" si="1"/>
        <v>-0.026509257379969783</v>
      </c>
      <c r="H8" s="107">
        <f t="shared" si="2"/>
        <v>-2351</v>
      </c>
      <c r="I8" s="111">
        <f t="shared" si="4"/>
        <v>0.04682054448051302</v>
      </c>
      <c r="J8" s="108">
        <f t="shared" si="3"/>
        <v>113</v>
      </c>
      <c r="L8" s="29"/>
      <c r="M8" s="11"/>
    </row>
    <row r="9" spans="1:13" ht="15">
      <c r="A9" s="47">
        <v>8</v>
      </c>
      <c r="B9" s="113" t="s">
        <v>99</v>
      </c>
      <c r="C9" s="62">
        <v>4448</v>
      </c>
      <c r="D9" s="62">
        <v>4274</v>
      </c>
      <c r="E9" s="62">
        <v>4248</v>
      </c>
      <c r="F9" s="110">
        <f t="shared" si="0"/>
        <v>0.0021827172774815306</v>
      </c>
      <c r="G9" s="110">
        <f t="shared" si="1"/>
        <v>-0.044964028776978415</v>
      </c>
      <c r="H9" s="107">
        <f t="shared" si="2"/>
        <v>-200</v>
      </c>
      <c r="I9" s="111">
        <f t="shared" si="4"/>
        <v>0.00398303228247665</v>
      </c>
      <c r="J9" s="108">
        <f t="shared" si="3"/>
        <v>-26</v>
      </c>
      <c r="L9" s="29"/>
      <c r="M9" s="11"/>
    </row>
    <row r="10" spans="1:13" ht="15">
      <c r="A10" s="47">
        <v>9</v>
      </c>
      <c r="B10" s="113" t="s">
        <v>100</v>
      </c>
      <c r="C10" s="62">
        <v>35139</v>
      </c>
      <c r="D10" s="62">
        <v>34584</v>
      </c>
      <c r="E10" s="62">
        <v>34634</v>
      </c>
      <c r="F10" s="110">
        <f t="shared" si="0"/>
        <v>0.017795722737357658</v>
      </c>
      <c r="G10" s="110">
        <f t="shared" si="1"/>
        <v>-0.014371496058510487</v>
      </c>
      <c r="H10" s="107">
        <f t="shared" si="2"/>
        <v>-505</v>
      </c>
      <c r="I10" s="111">
        <f t="shared" si="4"/>
        <v>0.01005715651325354</v>
      </c>
      <c r="J10" s="108">
        <f t="shared" si="3"/>
        <v>50</v>
      </c>
      <c r="L10" s="29"/>
      <c r="M10" s="11"/>
    </row>
    <row r="11" spans="1:13" ht="15">
      <c r="A11" s="47">
        <v>10</v>
      </c>
      <c r="B11" s="113" t="s">
        <v>101</v>
      </c>
      <c r="C11" s="62">
        <v>35174</v>
      </c>
      <c r="D11" s="62">
        <v>34235</v>
      </c>
      <c r="E11" s="62">
        <v>34292</v>
      </c>
      <c r="F11" s="110">
        <f t="shared" si="0"/>
        <v>0.01761999549891635</v>
      </c>
      <c r="G11" s="110">
        <f t="shared" si="1"/>
        <v>-0.02507533973958037</v>
      </c>
      <c r="H11" s="107">
        <f t="shared" si="2"/>
        <v>-882</v>
      </c>
      <c r="I11" s="111">
        <f t="shared" si="4"/>
        <v>0.017565172365722023</v>
      </c>
      <c r="J11" s="108">
        <f t="shared" si="3"/>
        <v>57</v>
      </c>
      <c r="L11" s="29"/>
      <c r="M11" s="11"/>
    </row>
    <row r="12" spans="1:13" ht="15">
      <c r="A12" s="47">
        <v>11</v>
      </c>
      <c r="B12" s="113" t="s">
        <v>102</v>
      </c>
      <c r="C12" s="62">
        <v>4054</v>
      </c>
      <c r="D12" s="62">
        <v>3913</v>
      </c>
      <c r="E12" s="62">
        <v>3917</v>
      </c>
      <c r="F12" s="110">
        <f t="shared" si="0"/>
        <v>0.002012642084721082</v>
      </c>
      <c r="G12" s="110">
        <f t="shared" si="1"/>
        <v>-0.033793783917118896</v>
      </c>
      <c r="H12" s="107">
        <f t="shared" si="2"/>
        <v>-137</v>
      </c>
      <c r="I12" s="111">
        <f t="shared" si="4"/>
        <v>0.002728377113496505</v>
      </c>
      <c r="J12" s="108">
        <f t="shared" si="3"/>
        <v>4</v>
      </c>
      <c r="L12" s="29"/>
      <c r="M12" s="11"/>
    </row>
    <row r="13" spans="1:13" ht="15">
      <c r="A13" s="47">
        <v>12</v>
      </c>
      <c r="B13" s="113" t="s">
        <v>103</v>
      </c>
      <c r="C13" s="62">
        <v>2997</v>
      </c>
      <c r="D13" s="62">
        <v>2927</v>
      </c>
      <c r="E13" s="62">
        <v>2906</v>
      </c>
      <c r="F13" s="110">
        <f t="shared" si="0"/>
        <v>0.0014931677044165085</v>
      </c>
      <c r="G13" s="110">
        <f t="shared" si="1"/>
        <v>-0.030363697030363696</v>
      </c>
      <c r="H13" s="107">
        <f t="shared" si="2"/>
        <v>-91</v>
      </c>
      <c r="I13" s="111">
        <f t="shared" si="4"/>
        <v>0.0018122796885268755</v>
      </c>
      <c r="J13" s="108">
        <f t="shared" si="3"/>
        <v>-21</v>
      </c>
      <c r="L13" s="29"/>
      <c r="M13" s="11"/>
    </row>
    <row r="14" spans="1:13" ht="15">
      <c r="A14" s="47">
        <v>13</v>
      </c>
      <c r="B14" s="113" t="s">
        <v>104</v>
      </c>
      <c r="C14" s="62">
        <v>4728</v>
      </c>
      <c r="D14" s="62">
        <v>4534</v>
      </c>
      <c r="E14" s="62">
        <v>4524</v>
      </c>
      <c r="F14" s="110">
        <f t="shared" si="0"/>
        <v>0.002324532241837675</v>
      </c>
      <c r="G14" s="110">
        <f t="shared" si="1"/>
        <v>-0.04314720812182741</v>
      </c>
      <c r="H14" s="107">
        <f t="shared" si="2"/>
        <v>-204</v>
      </c>
      <c r="I14" s="111">
        <f t="shared" si="4"/>
        <v>0.004062692928126182</v>
      </c>
      <c r="J14" s="108">
        <f t="shared" si="3"/>
        <v>-10</v>
      </c>
      <c r="L14" s="29"/>
      <c r="M14" s="11"/>
    </row>
    <row r="15" spans="1:13" ht="15">
      <c r="A15" s="47">
        <v>14</v>
      </c>
      <c r="B15" s="113" t="s">
        <v>105</v>
      </c>
      <c r="C15" s="62">
        <v>6641</v>
      </c>
      <c r="D15" s="62">
        <v>6517</v>
      </c>
      <c r="E15" s="62">
        <v>6500</v>
      </c>
      <c r="F15" s="110">
        <f t="shared" si="0"/>
        <v>0.003339845175054131</v>
      </c>
      <c r="G15" s="110">
        <f t="shared" si="1"/>
        <v>-0.02123174220749887</v>
      </c>
      <c r="H15" s="107">
        <f t="shared" si="2"/>
        <v>-141</v>
      </c>
      <c r="I15" s="111">
        <f t="shared" si="4"/>
        <v>0.002808037759146038</v>
      </c>
      <c r="J15" s="108">
        <f t="shared" si="3"/>
        <v>-17</v>
      </c>
      <c r="L15" s="29"/>
      <c r="M15" s="11"/>
    </row>
    <row r="16" spans="1:13" ht="15">
      <c r="A16" s="47">
        <v>15</v>
      </c>
      <c r="B16" s="113" t="s">
        <v>106</v>
      </c>
      <c r="C16" s="62">
        <v>8301</v>
      </c>
      <c r="D16" s="62">
        <v>8000</v>
      </c>
      <c r="E16" s="62">
        <v>8009</v>
      </c>
      <c r="F16" s="110">
        <f t="shared" si="0"/>
        <v>0.004115203078001313</v>
      </c>
      <c r="G16" s="110">
        <f t="shared" si="1"/>
        <v>-0.035176484760872186</v>
      </c>
      <c r="H16" s="107">
        <f t="shared" si="2"/>
        <v>-292</v>
      </c>
      <c r="I16" s="111">
        <f t="shared" si="4"/>
        <v>0.005815227132415908</v>
      </c>
      <c r="J16" s="108">
        <f t="shared" si="3"/>
        <v>9</v>
      </c>
      <c r="L16" s="29"/>
      <c r="M16" s="11"/>
    </row>
    <row r="17" spans="1:10" ht="15">
      <c r="A17" s="47">
        <v>16</v>
      </c>
      <c r="B17" s="113" t="s">
        <v>107</v>
      </c>
      <c r="C17" s="62">
        <v>79364</v>
      </c>
      <c r="D17" s="62">
        <v>76659</v>
      </c>
      <c r="E17" s="62">
        <v>76864</v>
      </c>
      <c r="F17" s="110">
        <f t="shared" si="0"/>
        <v>0.03949443992851704</v>
      </c>
      <c r="G17" s="110">
        <f t="shared" si="1"/>
        <v>-0.03150042840582632</v>
      </c>
      <c r="H17" s="107">
        <f t="shared" si="2"/>
        <v>-2500</v>
      </c>
      <c r="I17" s="111">
        <f t="shared" si="4"/>
        <v>0.04978790353095812</v>
      </c>
      <c r="J17" s="108">
        <f t="shared" si="3"/>
        <v>205</v>
      </c>
    </row>
    <row r="18" spans="1:11" ht="15">
      <c r="A18" s="47">
        <v>17</v>
      </c>
      <c r="B18" s="113" t="s">
        <v>108</v>
      </c>
      <c r="C18" s="62">
        <v>15657</v>
      </c>
      <c r="D18" s="62">
        <v>15134</v>
      </c>
      <c r="E18" s="62">
        <v>15168</v>
      </c>
      <c r="F18" s="110">
        <f t="shared" si="0"/>
        <v>0.007793657171572471</v>
      </c>
      <c r="G18" s="110">
        <f t="shared" si="1"/>
        <v>-0.031232036788656832</v>
      </c>
      <c r="H18" s="107">
        <f t="shared" si="2"/>
        <v>-489</v>
      </c>
      <c r="I18" s="111">
        <f t="shared" si="4"/>
        <v>0.009738513930655408</v>
      </c>
      <c r="J18" s="108">
        <f t="shared" si="3"/>
        <v>34</v>
      </c>
      <c r="K18" s="10"/>
    </row>
    <row r="19" spans="1:11" ht="15">
      <c r="A19" s="47">
        <v>18</v>
      </c>
      <c r="B19" s="113" t="s">
        <v>109</v>
      </c>
      <c r="C19" s="62">
        <v>2889</v>
      </c>
      <c r="D19" s="62">
        <v>2828</v>
      </c>
      <c r="E19" s="62">
        <v>2818</v>
      </c>
      <c r="F19" s="110">
        <f t="shared" si="0"/>
        <v>0.0014479513389696217</v>
      </c>
      <c r="G19" s="110">
        <f t="shared" si="1"/>
        <v>-0.024575977847005884</v>
      </c>
      <c r="H19" s="107">
        <f t="shared" si="2"/>
        <v>-71</v>
      </c>
      <c r="I19" s="111">
        <f t="shared" si="4"/>
        <v>0.0014139764602792105</v>
      </c>
      <c r="J19" s="108">
        <f t="shared" si="3"/>
        <v>-10</v>
      </c>
      <c r="K19" s="4"/>
    </row>
    <row r="20" spans="1:11" ht="15">
      <c r="A20" s="47">
        <v>19</v>
      </c>
      <c r="B20" s="113" t="s">
        <v>110</v>
      </c>
      <c r="C20" s="62">
        <v>11904</v>
      </c>
      <c r="D20" s="62">
        <v>11452</v>
      </c>
      <c r="E20" s="62">
        <v>11399</v>
      </c>
      <c r="F20" s="110">
        <f t="shared" si="0"/>
        <v>0.005857060792375699</v>
      </c>
      <c r="G20" s="110">
        <f t="shared" si="1"/>
        <v>-0.04242271505376344</v>
      </c>
      <c r="H20" s="107">
        <f t="shared" si="2"/>
        <v>-505</v>
      </c>
      <c r="I20" s="111">
        <f t="shared" si="4"/>
        <v>0.01005715651325354</v>
      </c>
      <c r="J20" s="108">
        <f t="shared" si="3"/>
        <v>-53</v>
      </c>
      <c r="K20" s="4"/>
    </row>
    <row r="21" spans="1:11" ht="15">
      <c r="A21" s="47">
        <v>20</v>
      </c>
      <c r="B21" s="113" t="s">
        <v>111</v>
      </c>
      <c r="C21" s="62">
        <v>33694</v>
      </c>
      <c r="D21" s="62">
        <v>33196</v>
      </c>
      <c r="E21" s="62">
        <v>33140</v>
      </c>
      <c r="F21" s="110">
        <f t="shared" si="0"/>
        <v>0.017028072169429833</v>
      </c>
      <c r="G21" s="110">
        <f t="shared" si="1"/>
        <v>-0.016442096515700125</v>
      </c>
      <c r="H21" s="107">
        <f t="shared" si="2"/>
        <v>-554</v>
      </c>
      <c r="I21" s="111">
        <f t="shared" si="4"/>
        <v>0.011032999422460318</v>
      </c>
      <c r="J21" s="108">
        <f t="shared" si="3"/>
        <v>-56</v>
      </c>
      <c r="K21" s="4"/>
    </row>
    <row r="22" spans="1:11" ht="15">
      <c r="A22" s="47">
        <v>21</v>
      </c>
      <c r="B22" s="113" t="s">
        <v>112</v>
      </c>
      <c r="C22" s="62">
        <v>16832</v>
      </c>
      <c r="D22" s="62">
        <v>16496</v>
      </c>
      <c r="E22" s="62">
        <v>16481</v>
      </c>
      <c r="F22" s="110">
        <f t="shared" si="0"/>
        <v>0.008468305896933405</v>
      </c>
      <c r="G22" s="110">
        <f t="shared" si="1"/>
        <v>-0.020853136882129277</v>
      </c>
      <c r="H22" s="107">
        <f t="shared" si="2"/>
        <v>-351</v>
      </c>
      <c r="I22" s="111">
        <f t="shared" si="4"/>
        <v>0.00699022165574652</v>
      </c>
      <c r="J22" s="108">
        <f t="shared" si="3"/>
        <v>-15</v>
      </c>
      <c r="K22" s="4"/>
    </row>
    <row r="23" spans="1:11" ht="15">
      <c r="A23" s="47">
        <v>22</v>
      </c>
      <c r="B23" s="113" t="s">
        <v>113</v>
      </c>
      <c r="C23" s="62">
        <v>10934</v>
      </c>
      <c r="D23" s="62">
        <v>10663</v>
      </c>
      <c r="E23" s="62">
        <v>10693</v>
      </c>
      <c r="F23" s="110">
        <f t="shared" si="0"/>
        <v>0.005494302224131358</v>
      </c>
      <c r="G23" s="110">
        <f t="shared" si="1"/>
        <v>-0.022041338942747395</v>
      </c>
      <c r="H23" s="107">
        <f t="shared" si="2"/>
        <v>-241</v>
      </c>
      <c r="I23" s="111">
        <f t="shared" si="4"/>
        <v>0.004799553900384362</v>
      </c>
      <c r="J23" s="108">
        <f t="shared" si="3"/>
        <v>30</v>
      </c>
      <c r="K23" s="4"/>
    </row>
    <row r="24" spans="1:11" ht="15">
      <c r="A24" s="47">
        <v>23</v>
      </c>
      <c r="B24" s="113" t="s">
        <v>114</v>
      </c>
      <c r="C24" s="62">
        <v>9923</v>
      </c>
      <c r="D24" s="62">
        <v>9887</v>
      </c>
      <c r="E24" s="62">
        <v>9897</v>
      </c>
      <c r="F24" s="110">
        <f t="shared" si="0"/>
        <v>0.005085299645770883</v>
      </c>
      <c r="G24" s="110">
        <f t="shared" si="1"/>
        <v>-0.002620175350196513</v>
      </c>
      <c r="H24" s="107">
        <f t="shared" si="2"/>
        <v>-26</v>
      </c>
      <c r="I24" s="111">
        <f t="shared" si="4"/>
        <v>0.0005177941967219645</v>
      </c>
      <c r="J24" s="108">
        <f t="shared" si="3"/>
        <v>10</v>
      </c>
      <c r="K24" s="4"/>
    </row>
    <row r="25" spans="1:11" ht="15">
      <c r="A25" s="47">
        <v>24</v>
      </c>
      <c r="B25" s="113" t="s">
        <v>115</v>
      </c>
      <c r="C25" s="62">
        <v>4473</v>
      </c>
      <c r="D25" s="62">
        <v>4331</v>
      </c>
      <c r="E25" s="62">
        <v>4341</v>
      </c>
      <c r="F25" s="110">
        <f t="shared" si="0"/>
        <v>0.002230502754601536</v>
      </c>
      <c r="G25" s="110">
        <f t="shared" si="1"/>
        <v>-0.029510395707578806</v>
      </c>
      <c r="H25" s="107">
        <f t="shared" si="2"/>
        <v>-132</v>
      </c>
      <c r="I25" s="111">
        <f t="shared" si="4"/>
        <v>0.0026288013064345887</v>
      </c>
      <c r="J25" s="108">
        <f t="shared" si="3"/>
        <v>10</v>
      </c>
      <c r="K25" s="4"/>
    </row>
    <row r="26" spans="1:11" ht="15">
      <c r="A26" s="47">
        <v>25</v>
      </c>
      <c r="B26" s="113" t="s">
        <v>116</v>
      </c>
      <c r="C26" s="62">
        <v>12744</v>
      </c>
      <c r="D26" s="62">
        <v>12251</v>
      </c>
      <c r="E26" s="62">
        <v>12155</v>
      </c>
      <c r="F26" s="110">
        <f t="shared" si="0"/>
        <v>0.0062455104773512255</v>
      </c>
      <c r="G26" s="110">
        <f t="shared" si="1"/>
        <v>-0.04621782799748901</v>
      </c>
      <c r="H26" s="107">
        <f t="shared" si="2"/>
        <v>-589</v>
      </c>
      <c r="I26" s="111">
        <f t="shared" si="4"/>
        <v>0.011730030071893733</v>
      </c>
      <c r="J26" s="108">
        <f t="shared" si="3"/>
        <v>-96</v>
      </c>
      <c r="K26" s="4"/>
    </row>
    <row r="27" spans="1:11" ht="15">
      <c r="A27" s="47">
        <v>26</v>
      </c>
      <c r="B27" s="113" t="s">
        <v>117</v>
      </c>
      <c r="C27" s="62">
        <v>17617</v>
      </c>
      <c r="D27" s="62">
        <v>17398</v>
      </c>
      <c r="E27" s="62">
        <v>17425</v>
      </c>
      <c r="F27" s="110">
        <f t="shared" si="0"/>
        <v>0.00895335418081819</v>
      </c>
      <c r="G27" s="110">
        <f t="shared" si="1"/>
        <v>-0.010898563887154452</v>
      </c>
      <c r="H27" s="107">
        <f t="shared" si="2"/>
        <v>-192</v>
      </c>
      <c r="I27" s="111">
        <f t="shared" si="4"/>
        <v>0.0038237109911775833</v>
      </c>
      <c r="J27" s="108">
        <f t="shared" si="3"/>
        <v>27</v>
      </c>
      <c r="K27" s="4"/>
    </row>
    <row r="28" spans="1:11" ht="15">
      <c r="A28" s="47">
        <v>27</v>
      </c>
      <c r="B28" s="113" t="s">
        <v>118</v>
      </c>
      <c r="C28" s="62">
        <v>42386</v>
      </c>
      <c r="D28" s="62">
        <v>41804</v>
      </c>
      <c r="E28" s="62">
        <v>41836</v>
      </c>
      <c r="F28" s="110">
        <f t="shared" si="0"/>
        <v>0.021496271191317636</v>
      </c>
      <c r="G28" s="110">
        <f t="shared" si="1"/>
        <v>-0.012975982635775964</v>
      </c>
      <c r="H28" s="107">
        <f t="shared" si="2"/>
        <v>-550</v>
      </c>
      <c r="I28" s="111">
        <f t="shared" si="4"/>
        <v>0.010953338776810786</v>
      </c>
      <c r="J28" s="108">
        <f t="shared" si="3"/>
        <v>32</v>
      </c>
      <c r="K28" s="4"/>
    </row>
    <row r="29" spans="1:11" ht="15">
      <c r="A29" s="47">
        <v>28</v>
      </c>
      <c r="B29" s="113" t="s">
        <v>119</v>
      </c>
      <c r="C29" s="62">
        <v>9233</v>
      </c>
      <c r="D29" s="62">
        <v>9249</v>
      </c>
      <c r="E29" s="62">
        <v>9230</v>
      </c>
      <c r="F29" s="110">
        <f t="shared" si="0"/>
        <v>0.004742580148576867</v>
      </c>
      <c r="G29" s="110">
        <f t="shared" si="1"/>
        <v>-0.0003249214773096502</v>
      </c>
      <c r="H29" s="107">
        <f t="shared" si="2"/>
        <v>-3</v>
      </c>
      <c r="I29" s="111">
        <f t="shared" si="4"/>
        <v>5.974548423714974E-05</v>
      </c>
      <c r="J29" s="108">
        <f t="shared" si="3"/>
        <v>-19</v>
      </c>
      <c r="K29" s="4"/>
    </row>
    <row r="30" spans="1:11" ht="15">
      <c r="A30" s="47">
        <v>29</v>
      </c>
      <c r="B30" s="113" t="s">
        <v>120</v>
      </c>
      <c r="C30" s="62">
        <v>2572</v>
      </c>
      <c r="D30" s="62">
        <v>2472</v>
      </c>
      <c r="E30" s="62">
        <v>2459</v>
      </c>
      <c r="F30" s="110">
        <f t="shared" si="0"/>
        <v>0.001263489120839709</v>
      </c>
      <c r="G30" s="110">
        <f t="shared" si="1"/>
        <v>-0.04393468118195956</v>
      </c>
      <c r="H30" s="107">
        <f t="shared" si="2"/>
        <v>-113</v>
      </c>
      <c r="I30" s="111">
        <f t="shared" si="4"/>
        <v>0.002250413239599307</v>
      </c>
      <c r="J30" s="108">
        <f t="shared" si="3"/>
        <v>-13</v>
      </c>
      <c r="K30" s="4"/>
    </row>
    <row r="31" spans="1:11" ht="15">
      <c r="A31" s="47">
        <v>30</v>
      </c>
      <c r="B31" s="113" t="s">
        <v>121</v>
      </c>
      <c r="C31" s="62">
        <v>3249</v>
      </c>
      <c r="D31" s="62">
        <v>3100</v>
      </c>
      <c r="E31" s="62">
        <v>3098</v>
      </c>
      <c r="F31" s="110">
        <f t="shared" si="0"/>
        <v>0.0015918215926642612</v>
      </c>
      <c r="G31" s="110">
        <f t="shared" si="1"/>
        <v>-0.04647583871960603</v>
      </c>
      <c r="H31" s="107">
        <f t="shared" si="2"/>
        <v>-151</v>
      </c>
      <c r="I31" s="111">
        <f t="shared" si="4"/>
        <v>0.0030071893732698703</v>
      </c>
      <c r="J31" s="108">
        <f t="shared" si="3"/>
        <v>-2</v>
      </c>
      <c r="K31" s="4"/>
    </row>
    <row r="32" spans="1:11" ht="15">
      <c r="A32" s="47">
        <v>31</v>
      </c>
      <c r="B32" s="113" t="s">
        <v>122</v>
      </c>
      <c r="C32" s="62">
        <v>37618</v>
      </c>
      <c r="D32" s="62">
        <v>36361</v>
      </c>
      <c r="E32" s="62">
        <v>36333</v>
      </c>
      <c r="F32" s="110">
        <f t="shared" si="0"/>
        <v>0.018668706883883345</v>
      </c>
      <c r="G32" s="110">
        <f t="shared" si="1"/>
        <v>-0.03415917911638046</v>
      </c>
      <c r="H32" s="107">
        <f t="shared" si="2"/>
        <v>-1285</v>
      </c>
      <c r="I32" s="111">
        <f t="shared" si="4"/>
        <v>0.025590982414912474</v>
      </c>
      <c r="J32" s="108">
        <f t="shared" si="3"/>
        <v>-28</v>
      </c>
      <c r="K32" s="4"/>
    </row>
    <row r="33" spans="1:11" ht="15">
      <c r="A33" s="47">
        <v>32</v>
      </c>
      <c r="B33" s="113" t="s">
        <v>123</v>
      </c>
      <c r="C33" s="62">
        <v>10720</v>
      </c>
      <c r="D33" s="62">
        <v>10219</v>
      </c>
      <c r="E33" s="62">
        <v>10197</v>
      </c>
      <c r="F33" s="110">
        <f t="shared" si="0"/>
        <v>0.005239446346157996</v>
      </c>
      <c r="G33" s="110">
        <f t="shared" si="1"/>
        <v>-0.04878731343283582</v>
      </c>
      <c r="H33" s="107">
        <f t="shared" si="2"/>
        <v>-523</v>
      </c>
      <c r="I33" s="111">
        <f t="shared" si="4"/>
        <v>0.010415629418676438</v>
      </c>
      <c r="J33" s="108">
        <f t="shared" si="3"/>
        <v>-22</v>
      </c>
      <c r="K33" s="4"/>
    </row>
    <row r="34" spans="1:11" ht="15">
      <c r="A34" s="47">
        <v>33</v>
      </c>
      <c r="B34" s="113" t="s">
        <v>124</v>
      </c>
      <c r="C34" s="62">
        <v>43089</v>
      </c>
      <c r="D34" s="62">
        <v>43203</v>
      </c>
      <c r="E34" s="62">
        <v>43332</v>
      </c>
      <c r="F34" s="110">
        <f t="shared" si="0"/>
        <v>0.02226494940391471</v>
      </c>
      <c r="G34" s="110">
        <f t="shared" si="1"/>
        <v>0.005639490357167723</v>
      </c>
      <c r="H34" s="107">
        <f t="shared" si="2"/>
        <v>243</v>
      </c>
      <c r="I34" s="111">
        <f t="shared" si="4"/>
        <v>-0.0048393842232091295</v>
      </c>
      <c r="J34" s="108">
        <f t="shared" si="3"/>
        <v>129</v>
      </c>
      <c r="K34" s="4"/>
    </row>
    <row r="35" spans="1:10" ht="15">
      <c r="A35" s="47">
        <v>34</v>
      </c>
      <c r="B35" s="113" t="s">
        <v>125</v>
      </c>
      <c r="C35" s="62">
        <v>493230</v>
      </c>
      <c r="D35" s="62">
        <v>476692</v>
      </c>
      <c r="E35" s="62">
        <v>477797</v>
      </c>
      <c r="F35" s="110">
        <f t="shared" si="0"/>
        <v>0.24550277001620596</v>
      </c>
      <c r="G35" s="110">
        <f t="shared" si="1"/>
        <v>-0.03128966202380228</v>
      </c>
      <c r="H35" s="107">
        <f t="shared" si="2"/>
        <v>-15433</v>
      </c>
      <c r="I35" s="111">
        <f t="shared" si="4"/>
        <v>0.30735068607731064</v>
      </c>
      <c r="J35" s="108">
        <f t="shared" si="3"/>
        <v>1105</v>
      </c>
    </row>
    <row r="36" spans="1:10" ht="15">
      <c r="A36" s="47">
        <v>35</v>
      </c>
      <c r="B36" s="113" t="s">
        <v>126</v>
      </c>
      <c r="C36" s="62">
        <v>117219</v>
      </c>
      <c r="D36" s="62">
        <v>113412</v>
      </c>
      <c r="E36" s="62">
        <v>113645</v>
      </c>
      <c r="F36" s="110">
        <f t="shared" si="0"/>
        <v>0.05839333921831181</v>
      </c>
      <c r="G36" s="110">
        <f t="shared" si="1"/>
        <v>-0.030489937638096213</v>
      </c>
      <c r="H36" s="107">
        <f t="shared" si="2"/>
        <v>-3574</v>
      </c>
      <c r="I36" s="111">
        <f t="shared" si="4"/>
        <v>0.07117678688785772</v>
      </c>
      <c r="J36" s="108">
        <f t="shared" si="3"/>
        <v>233</v>
      </c>
    </row>
    <row r="37" spans="1:10" ht="15">
      <c r="A37" s="47">
        <v>36</v>
      </c>
      <c r="B37" s="113" t="s">
        <v>127</v>
      </c>
      <c r="C37" s="62">
        <v>4372</v>
      </c>
      <c r="D37" s="62">
        <v>4347</v>
      </c>
      <c r="E37" s="62">
        <v>4327</v>
      </c>
      <c r="F37" s="110">
        <f t="shared" si="0"/>
        <v>0.002223309241916804</v>
      </c>
      <c r="G37" s="110">
        <f t="shared" si="1"/>
        <v>-0.01029277218664227</v>
      </c>
      <c r="H37" s="107">
        <f t="shared" si="2"/>
        <v>-45</v>
      </c>
      <c r="I37" s="111">
        <f t="shared" si="4"/>
        <v>0.0008961822635572462</v>
      </c>
      <c r="J37" s="108">
        <f t="shared" si="3"/>
        <v>-20</v>
      </c>
    </row>
    <row r="38" spans="1:10" ht="15">
      <c r="A38" s="47">
        <v>37</v>
      </c>
      <c r="B38" s="113" t="s">
        <v>128</v>
      </c>
      <c r="C38" s="62">
        <v>7595</v>
      </c>
      <c r="D38" s="62">
        <v>8781</v>
      </c>
      <c r="E38" s="62">
        <v>8772</v>
      </c>
      <c r="F38" s="110">
        <f t="shared" si="0"/>
        <v>0.004507249519319206</v>
      </c>
      <c r="G38" s="110">
        <f t="shared" si="1"/>
        <v>0.15497037524687293</v>
      </c>
      <c r="H38" s="107">
        <f t="shared" si="2"/>
        <v>1177</v>
      </c>
      <c r="I38" s="111">
        <f t="shared" si="4"/>
        <v>-0.023440144982375084</v>
      </c>
      <c r="J38" s="108">
        <f t="shared" si="3"/>
        <v>-9</v>
      </c>
    </row>
    <row r="39" spans="1:10" ht="15">
      <c r="A39" s="47">
        <v>38</v>
      </c>
      <c r="B39" s="113" t="s">
        <v>129</v>
      </c>
      <c r="C39" s="62">
        <v>29650</v>
      </c>
      <c r="D39" s="62">
        <v>29454</v>
      </c>
      <c r="E39" s="62">
        <v>29510</v>
      </c>
      <c r="F39" s="110">
        <f t="shared" si="0"/>
        <v>0.015162897094745756</v>
      </c>
      <c r="G39" s="110">
        <f t="shared" si="1"/>
        <v>-0.004721753794266442</v>
      </c>
      <c r="H39" s="107">
        <f t="shared" si="2"/>
        <v>-140</v>
      </c>
      <c r="I39" s="111">
        <f t="shared" si="4"/>
        <v>0.0027881225977336548</v>
      </c>
      <c r="J39" s="108">
        <f t="shared" si="3"/>
        <v>56</v>
      </c>
    </row>
    <row r="40" spans="1:10" ht="15">
      <c r="A40" s="47">
        <v>39</v>
      </c>
      <c r="B40" s="113" t="s">
        <v>130</v>
      </c>
      <c r="C40" s="62">
        <v>9305</v>
      </c>
      <c r="D40" s="62">
        <v>9207</v>
      </c>
      <c r="E40" s="62">
        <v>9210</v>
      </c>
      <c r="F40" s="110">
        <f t="shared" si="0"/>
        <v>0.004732303701884392</v>
      </c>
      <c r="G40" s="110">
        <f t="shared" si="1"/>
        <v>-0.010209564750134336</v>
      </c>
      <c r="H40" s="107">
        <f t="shared" si="2"/>
        <v>-95</v>
      </c>
      <c r="I40" s="111">
        <f t="shared" si="4"/>
        <v>0.0018919403341764085</v>
      </c>
      <c r="J40" s="108">
        <f t="shared" si="3"/>
        <v>3</v>
      </c>
    </row>
    <row r="41" spans="1:10" ht="15">
      <c r="A41" s="47">
        <v>40</v>
      </c>
      <c r="B41" s="113" t="s">
        <v>131</v>
      </c>
      <c r="C41" s="62">
        <v>5041</v>
      </c>
      <c r="D41" s="62">
        <v>4868</v>
      </c>
      <c r="E41" s="62">
        <v>4856</v>
      </c>
      <c r="F41" s="110">
        <f t="shared" si="0"/>
        <v>0.002495121256932748</v>
      </c>
      <c r="G41" s="110">
        <f t="shared" si="1"/>
        <v>-0.03669906764530847</v>
      </c>
      <c r="H41" s="107">
        <f t="shared" si="2"/>
        <v>-185</v>
      </c>
      <c r="I41" s="111">
        <f t="shared" si="4"/>
        <v>0.003684304861290901</v>
      </c>
      <c r="J41" s="108">
        <f t="shared" si="3"/>
        <v>-12</v>
      </c>
    </row>
    <row r="42" spans="1:10" ht="15">
      <c r="A42" s="47">
        <v>41</v>
      </c>
      <c r="B42" s="113" t="s">
        <v>132</v>
      </c>
      <c r="C42" s="62">
        <v>35327</v>
      </c>
      <c r="D42" s="62">
        <v>34455</v>
      </c>
      <c r="E42" s="62">
        <v>34553</v>
      </c>
      <c r="F42" s="110">
        <f t="shared" si="0"/>
        <v>0.017754103128253138</v>
      </c>
      <c r="G42" s="110">
        <f t="shared" si="1"/>
        <v>-0.021909587567582867</v>
      </c>
      <c r="H42" s="107">
        <f t="shared" si="2"/>
        <v>-774</v>
      </c>
      <c r="I42" s="111">
        <f t="shared" si="4"/>
        <v>0.015414334933184634</v>
      </c>
      <c r="J42" s="108">
        <f t="shared" si="3"/>
        <v>98</v>
      </c>
    </row>
    <row r="43" spans="1:10" ht="15">
      <c r="A43" s="47">
        <v>42</v>
      </c>
      <c r="B43" s="113" t="s">
        <v>133</v>
      </c>
      <c r="C43" s="62">
        <v>57977</v>
      </c>
      <c r="D43" s="62">
        <v>57978</v>
      </c>
      <c r="E43" s="62">
        <v>58144</v>
      </c>
      <c r="F43" s="110">
        <f t="shared" si="0"/>
        <v>0.029875685824361137</v>
      </c>
      <c r="G43" s="110">
        <f t="shared" si="1"/>
        <v>0.002880452593269745</v>
      </c>
      <c r="H43" s="107">
        <f t="shared" si="2"/>
        <v>167</v>
      </c>
      <c r="I43" s="111">
        <f t="shared" si="4"/>
        <v>-0.0033258319558680024</v>
      </c>
      <c r="J43" s="108">
        <f t="shared" si="3"/>
        <v>166</v>
      </c>
    </row>
    <row r="44" spans="1:10" ht="15">
      <c r="A44" s="47">
        <v>43</v>
      </c>
      <c r="B44" s="113" t="s">
        <v>134</v>
      </c>
      <c r="C44" s="62">
        <v>12474</v>
      </c>
      <c r="D44" s="62">
        <v>11881</v>
      </c>
      <c r="E44" s="62">
        <v>11837</v>
      </c>
      <c r="F44" s="110">
        <f t="shared" si="0"/>
        <v>0.0060821149749408845</v>
      </c>
      <c r="G44" s="110">
        <f t="shared" si="1"/>
        <v>-0.051066217732884396</v>
      </c>
      <c r="H44" s="107">
        <f t="shared" si="2"/>
        <v>-637</v>
      </c>
      <c r="I44" s="111">
        <f t="shared" si="4"/>
        <v>0.01268595781968813</v>
      </c>
      <c r="J44" s="108">
        <f t="shared" si="3"/>
        <v>-44</v>
      </c>
    </row>
    <row r="45" spans="1:10" ht="15">
      <c r="A45" s="47">
        <v>44</v>
      </c>
      <c r="B45" s="113" t="s">
        <v>135</v>
      </c>
      <c r="C45" s="62">
        <v>15509</v>
      </c>
      <c r="D45" s="62">
        <v>15123</v>
      </c>
      <c r="E45" s="62">
        <v>15137</v>
      </c>
      <c r="F45" s="110">
        <f t="shared" si="0"/>
        <v>0.0077777286791991355</v>
      </c>
      <c r="G45" s="110">
        <f t="shared" si="1"/>
        <v>-0.023986072603004706</v>
      </c>
      <c r="H45" s="107">
        <f t="shared" si="2"/>
        <v>-372</v>
      </c>
      <c r="I45" s="111">
        <f t="shared" si="4"/>
        <v>0.007408440045406568</v>
      </c>
      <c r="J45" s="108">
        <f t="shared" si="3"/>
        <v>14</v>
      </c>
    </row>
    <row r="46" spans="1:10" ht="15">
      <c r="A46" s="47">
        <v>45</v>
      </c>
      <c r="B46" s="113" t="s">
        <v>136</v>
      </c>
      <c r="C46" s="62">
        <v>36007</v>
      </c>
      <c r="D46" s="62">
        <v>37163</v>
      </c>
      <c r="E46" s="62">
        <v>37358</v>
      </c>
      <c r="F46" s="110">
        <f t="shared" si="0"/>
        <v>0.01919537477687265</v>
      </c>
      <c r="G46" s="110">
        <f t="shared" si="1"/>
        <v>0.037520482128475016</v>
      </c>
      <c r="H46" s="107">
        <f t="shared" si="2"/>
        <v>1351</v>
      </c>
      <c r="I46" s="111">
        <f t="shared" si="4"/>
        <v>-0.026905383068129767</v>
      </c>
      <c r="J46" s="108">
        <f t="shared" si="3"/>
        <v>195</v>
      </c>
    </row>
    <row r="47" spans="1:10" ht="15">
      <c r="A47" s="47">
        <v>46</v>
      </c>
      <c r="B47" s="113" t="s">
        <v>137</v>
      </c>
      <c r="C47" s="62">
        <v>22208</v>
      </c>
      <c r="D47" s="62">
        <v>21696</v>
      </c>
      <c r="E47" s="62">
        <v>21726</v>
      </c>
      <c r="F47" s="110">
        <f t="shared" si="0"/>
        <v>0.011163304042034777</v>
      </c>
      <c r="G47" s="110">
        <f t="shared" si="1"/>
        <v>-0.021703890489913544</v>
      </c>
      <c r="H47" s="107">
        <f t="shared" si="2"/>
        <v>-482</v>
      </c>
      <c r="I47" s="111">
        <f t="shared" si="4"/>
        <v>0.009599107800768725</v>
      </c>
      <c r="J47" s="108">
        <f t="shared" si="3"/>
        <v>30</v>
      </c>
    </row>
    <row r="48" spans="1:10" ht="15">
      <c r="A48" s="47">
        <v>47</v>
      </c>
      <c r="B48" s="113" t="s">
        <v>138</v>
      </c>
      <c r="C48" s="62">
        <v>9764</v>
      </c>
      <c r="D48" s="62">
        <v>9437</v>
      </c>
      <c r="E48" s="62">
        <v>9437</v>
      </c>
      <c r="F48" s="110">
        <f t="shared" si="0"/>
        <v>0.004848941371843975</v>
      </c>
      <c r="G48" s="110">
        <f t="shared" si="1"/>
        <v>-0.033490372798033595</v>
      </c>
      <c r="H48" s="107">
        <f t="shared" si="2"/>
        <v>-327</v>
      </c>
      <c r="I48" s="111">
        <f t="shared" si="4"/>
        <v>0.006512257781849322</v>
      </c>
      <c r="J48" s="108">
        <f t="shared" si="3"/>
        <v>0</v>
      </c>
    </row>
    <row r="49" spans="1:10" ht="15">
      <c r="A49" s="47">
        <v>48</v>
      </c>
      <c r="B49" s="113" t="s">
        <v>139</v>
      </c>
      <c r="C49" s="62">
        <v>36868</v>
      </c>
      <c r="D49" s="62">
        <v>36566</v>
      </c>
      <c r="E49" s="62">
        <v>36642</v>
      </c>
      <c r="F49" s="110">
        <f t="shared" si="0"/>
        <v>0.018827477985282073</v>
      </c>
      <c r="G49" s="110">
        <f t="shared" si="1"/>
        <v>-0.006129977216013887</v>
      </c>
      <c r="H49" s="107">
        <f t="shared" si="2"/>
        <v>-226</v>
      </c>
      <c r="I49" s="111">
        <f t="shared" si="4"/>
        <v>0.004500826479198614</v>
      </c>
      <c r="J49" s="108">
        <f t="shared" si="3"/>
        <v>76</v>
      </c>
    </row>
    <row r="50" spans="1:10" ht="15">
      <c r="A50" s="47">
        <v>49</v>
      </c>
      <c r="B50" s="113" t="s">
        <v>140</v>
      </c>
      <c r="C50" s="62">
        <v>3957</v>
      </c>
      <c r="D50" s="62">
        <v>3934</v>
      </c>
      <c r="E50" s="62">
        <v>3918</v>
      </c>
      <c r="F50" s="110">
        <f t="shared" si="0"/>
        <v>0.0020131559070557057</v>
      </c>
      <c r="G50" s="110">
        <f t="shared" si="1"/>
        <v>-0.009855951478392721</v>
      </c>
      <c r="H50" s="107">
        <f t="shared" si="2"/>
        <v>-39</v>
      </c>
      <c r="I50" s="111">
        <f t="shared" si="4"/>
        <v>0.0007766912950829466</v>
      </c>
      <c r="J50" s="108">
        <f t="shared" si="3"/>
        <v>-16</v>
      </c>
    </row>
    <row r="51" spans="1:10" ht="15">
      <c r="A51" s="47">
        <v>50</v>
      </c>
      <c r="B51" s="113" t="s">
        <v>141</v>
      </c>
      <c r="C51" s="62">
        <v>9254</v>
      </c>
      <c r="D51" s="62">
        <v>8987</v>
      </c>
      <c r="E51" s="62">
        <v>8990</v>
      </c>
      <c r="F51" s="110">
        <f t="shared" si="0"/>
        <v>0.004619262788267175</v>
      </c>
      <c r="G51" s="110">
        <f t="shared" si="1"/>
        <v>-0.028528204019883294</v>
      </c>
      <c r="H51" s="107">
        <f t="shared" si="2"/>
        <v>-264</v>
      </c>
      <c r="I51" s="111">
        <f t="shared" si="4"/>
        <v>0.005257602612869177</v>
      </c>
      <c r="J51" s="108">
        <f t="shared" si="3"/>
        <v>3</v>
      </c>
    </row>
    <row r="52" spans="1:10" ht="15">
      <c r="A52" s="47">
        <v>51</v>
      </c>
      <c r="B52" s="113" t="s">
        <v>142</v>
      </c>
      <c r="C52" s="62">
        <v>8497</v>
      </c>
      <c r="D52" s="62">
        <v>8441</v>
      </c>
      <c r="E52" s="62">
        <v>8414</v>
      </c>
      <c r="F52" s="110">
        <f t="shared" si="0"/>
        <v>0.004323301123523917</v>
      </c>
      <c r="G52" s="110">
        <f t="shared" si="1"/>
        <v>-0.009768153465929151</v>
      </c>
      <c r="H52" s="107">
        <f t="shared" si="2"/>
        <v>-83</v>
      </c>
      <c r="I52" s="111">
        <f t="shared" si="4"/>
        <v>0.0016529583972278096</v>
      </c>
      <c r="J52" s="108">
        <f t="shared" si="3"/>
        <v>-27</v>
      </c>
    </row>
    <row r="53" spans="1:10" ht="15">
      <c r="A53" s="47">
        <v>52</v>
      </c>
      <c r="B53" s="113" t="s">
        <v>143</v>
      </c>
      <c r="C53" s="62">
        <v>15049</v>
      </c>
      <c r="D53" s="62">
        <v>14909</v>
      </c>
      <c r="E53" s="62">
        <v>14913</v>
      </c>
      <c r="F53" s="110">
        <f t="shared" si="0"/>
        <v>0.007662632476243424</v>
      </c>
      <c r="G53" s="110">
        <f t="shared" si="1"/>
        <v>-0.009037145325270782</v>
      </c>
      <c r="H53" s="107">
        <f t="shared" si="2"/>
        <v>-136</v>
      </c>
      <c r="I53" s="111">
        <f t="shared" si="4"/>
        <v>0.0027084619520841217</v>
      </c>
      <c r="J53" s="108">
        <f t="shared" si="3"/>
        <v>4</v>
      </c>
    </row>
    <row r="54" spans="1:10" ht="15">
      <c r="A54" s="47">
        <v>53</v>
      </c>
      <c r="B54" s="113" t="s">
        <v>144</v>
      </c>
      <c r="C54" s="62">
        <v>7278</v>
      </c>
      <c r="D54" s="62">
        <v>7298</v>
      </c>
      <c r="E54" s="62">
        <v>7074</v>
      </c>
      <c r="F54" s="110">
        <f t="shared" si="0"/>
        <v>0.0036347791951281423</v>
      </c>
      <c r="G54" s="110">
        <f t="shared" si="1"/>
        <v>-0.028029678483099753</v>
      </c>
      <c r="H54" s="107">
        <f t="shared" si="2"/>
        <v>-204</v>
      </c>
      <c r="I54" s="111">
        <f t="shared" si="4"/>
        <v>0.004062692928126182</v>
      </c>
      <c r="J54" s="108">
        <f t="shared" si="3"/>
        <v>-224</v>
      </c>
    </row>
    <row r="55" spans="1:10" ht="15">
      <c r="A55" s="47">
        <v>54</v>
      </c>
      <c r="B55" s="113" t="s">
        <v>145</v>
      </c>
      <c r="C55" s="62">
        <v>25332</v>
      </c>
      <c r="D55" s="62">
        <v>24788</v>
      </c>
      <c r="E55" s="62">
        <v>24822</v>
      </c>
      <c r="F55" s="110">
        <f t="shared" si="0"/>
        <v>0.012754097990029791</v>
      </c>
      <c r="G55" s="110">
        <f t="shared" si="1"/>
        <v>-0.020132638559924206</v>
      </c>
      <c r="H55" s="107">
        <f t="shared" si="2"/>
        <v>-510</v>
      </c>
      <c r="I55" s="111">
        <f t="shared" si="4"/>
        <v>0.010156732320315456</v>
      </c>
      <c r="J55" s="108">
        <f t="shared" si="3"/>
        <v>34</v>
      </c>
    </row>
    <row r="56" spans="1:10" ht="15">
      <c r="A56" s="47">
        <v>55</v>
      </c>
      <c r="B56" s="113" t="s">
        <v>146</v>
      </c>
      <c r="C56" s="62">
        <v>29605</v>
      </c>
      <c r="D56" s="62">
        <v>28406</v>
      </c>
      <c r="E56" s="62">
        <v>28409</v>
      </c>
      <c r="F56" s="110">
        <f t="shared" si="0"/>
        <v>0.014597178704325049</v>
      </c>
      <c r="G56" s="110">
        <f t="shared" si="1"/>
        <v>-0.040398581320722854</v>
      </c>
      <c r="H56" s="107">
        <f t="shared" si="2"/>
        <v>-1196</v>
      </c>
      <c r="I56" s="111">
        <f t="shared" si="4"/>
        <v>0.023818533049210364</v>
      </c>
      <c r="J56" s="108">
        <f t="shared" si="3"/>
        <v>3</v>
      </c>
    </row>
    <row r="57" spans="1:10" ht="15">
      <c r="A57" s="47">
        <v>56</v>
      </c>
      <c r="B57" s="113" t="s">
        <v>147</v>
      </c>
      <c r="C57" s="62">
        <v>3115</v>
      </c>
      <c r="D57" s="62">
        <v>3058</v>
      </c>
      <c r="E57" s="62">
        <v>3062</v>
      </c>
      <c r="F57" s="110">
        <f t="shared" si="0"/>
        <v>0.0015733239886178076</v>
      </c>
      <c r="G57" s="110">
        <f t="shared" si="1"/>
        <v>-0.017014446227929372</v>
      </c>
      <c r="H57" s="107">
        <f t="shared" si="2"/>
        <v>-53</v>
      </c>
      <c r="I57" s="111">
        <f t="shared" si="4"/>
        <v>0.001055503554856312</v>
      </c>
      <c r="J57" s="108">
        <f t="shared" si="3"/>
        <v>4</v>
      </c>
    </row>
    <row r="58" spans="1:10" ht="15">
      <c r="A58" s="47">
        <v>57</v>
      </c>
      <c r="B58" s="113" t="s">
        <v>148</v>
      </c>
      <c r="C58" s="62">
        <v>4685</v>
      </c>
      <c r="D58" s="62">
        <v>4497</v>
      </c>
      <c r="E58" s="62">
        <v>4486</v>
      </c>
      <c r="F58" s="110">
        <f t="shared" si="0"/>
        <v>0.002305006993121974</v>
      </c>
      <c r="G58" s="110">
        <f t="shared" si="1"/>
        <v>-0.04247598719316969</v>
      </c>
      <c r="H58" s="107">
        <f t="shared" si="2"/>
        <v>-199</v>
      </c>
      <c r="I58" s="111">
        <f t="shared" si="4"/>
        <v>0.003963117121064267</v>
      </c>
      <c r="J58" s="108">
        <f t="shared" si="3"/>
        <v>-11</v>
      </c>
    </row>
    <row r="59" spans="1:10" ht="15">
      <c r="A59" s="47">
        <v>58</v>
      </c>
      <c r="B59" s="113" t="s">
        <v>149</v>
      </c>
      <c r="C59" s="62">
        <v>11838</v>
      </c>
      <c r="D59" s="62">
        <v>11491</v>
      </c>
      <c r="E59" s="62">
        <v>11489</v>
      </c>
      <c r="F59" s="110">
        <f t="shared" si="0"/>
        <v>0.005903304802491832</v>
      </c>
      <c r="G59" s="110">
        <f t="shared" si="1"/>
        <v>-0.029481331305963844</v>
      </c>
      <c r="H59" s="107">
        <f t="shared" si="2"/>
        <v>-349</v>
      </c>
      <c r="I59" s="111">
        <f t="shared" si="4"/>
        <v>0.006950391332921754</v>
      </c>
      <c r="J59" s="108">
        <f t="shared" si="3"/>
        <v>-2</v>
      </c>
    </row>
    <row r="60" spans="1:10" ht="15">
      <c r="A60" s="47">
        <v>59</v>
      </c>
      <c r="B60" s="113" t="s">
        <v>150</v>
      </c>
      <c r="C60" s="62">
        <v>23485</v>
      </c>
      <c r="D60" s="62">
        <v>22999</v>
      </c>
      <c r="E60" s="62">
        <v>22999</v>
      </c>
      <c r="F60" s="110">
        <f t="shared" si="0"/>
        <v>0.011817399874010764</v>
      </c>
      <c r="G60" s="110">
        <f t="shared" si="1"/>
        <v>-0.020694060038322335</v>
      </c>
      <c r="H60" s="107">
        <f t="shared" si="2"/>
        <v>-486</v>
      </c>
      <c r="I60" s="111">
        <f t="shared" si="4"/>
        <v>0.009678768446418259</v>
      </c>
      <c r="J60" s="108">
        <f t="shared" si="3"/>
        <v>0</v>
      </c>
    </row>
    <row r="61" spans="1:10" ht="15">
      <c r="A61" s="47">
        <v>60</v>
      </c>
      <c r="B61" s="113" t="s">
        <v>151</v>
      </c>
      <c r="C61" s="62">
        <v>12265</v>
      </c>
      <c r="D61" s="62">
        <v>12160</v>
      </c>
      <c r="E61" s="62">
        <v>12156</v>
      </c>
      <c r="F61" s="110">
        <f t="shared" si="0"/>
        <v>0.006246024299685849</v>
      </c>
      <c r="G61" s="110">
        <f t="shared" si="1"/>
        <v>-0.008887077048512026</v>
      </c>
      <c r="H61" s="107">
        <f t="shared" si="2"/>
        <v>-109</v>
      </c>
      <c r="I61" s="111">
        <f t="shared" si="4"/>
        <v>0.002170752593949774</v>
      </c>
      <c r="J61" s="108">
        <f t="shared" si="3"/>
        <v>-4</v>
      </c>
    </row>
    <row r="62" spans="1:10" ht="15">
      <c r="A62" s="47">
        <v>61</v>
      </c>
      <c r="B62" s="113" t="s">
        <v>152</v>
      </c>
      <c r="C62" s="62">
        <v>17694</v>
      </c>
      <c r="D62" s="62">
        <v>17472</v>
      </c>
      <c r="E62" s="62">
        <v>17406</v>
      </c>
      <c r="F62" s="110">
        <f t="shared" si="0"/>
        <v>0.00894359155646034</v>
      </c>
      <c r="G62" s="110">
        <f t="shared" si="1"/>
        <v>-0.01627670396744659</v>
      </c>
      <c r="H62" s="107">
        <f t="shared" si="2"/>
        <v>-288</v>
      </c>
      <c r="I62" s="111">
        <f t="shared" si="4"/>
        <v>0.005735566486766376</v>
      </c>
      <c r="J62" s="108">
        <f t="shared" si="3"/>
        <v>-66</v>
      </c>
    </row>
    <row r="63" spans="1:10" ht="15">
      <c r="A63" s="47">
        <v>62</v>
      </c>
      <c r="B63" s="113" t="s">
        <v>153</v>
      </c>
      <c r="C63" s="62">
        <v>1964</v>
      </c>
      <c r="D63" s="62">
        <v>1894</v>
      </c>
      <c r="E63" s="62">
        <v>1900</v>
      </c>
      <c r="F63" s="110">
        <f t="shared" si="0"/>
        <v>0.0009762624357850538</v>
      </c>
      <c r="G63" s="110">
        <f t="shared" si="1"/>
        <v>-0.032586558044806514</v>
      </c>
      <c r="H63" s="107">
        <f t="shared" si="2"/>
        <v>-64</v>
      </c>
      <c r="I63" s="111">
        <f t="shared" si="4"/>
        <v>0.0012745703303925278</v>
      </c>
      <c r="J63" s="108">
        <f t="shared" si="3"/>
        <v>6</v>
      </c>
    </row>
    <row r="64" spans="1:10" ht="15">
      <c r="A64" s="47">
        <v>63</v>
      </c>
      <c r="B64" s="113" t="s">
        <v>154</v>
      </c>
      <c r="C64" s="62">
        <v>29173</v>
      </c>
      <c r="D64" s="62">
        <v>29462</v>
      </c>
      <c r="E64" s="62">
        <v>29509</v>
      </c>
      <c r="F64" s="110">
        <f t="shared" si="0"/>
        <v>0.015162383272411132</v>
      </c>
      <c r="G64" s="110">
        <f t="shared" si="1"/>
        <v>0.011517499057347547</v>
      </c>
      <c r="H64" s="107">
        <f t="shared" si="2"/>
        <v>336</v>
      </c>
      <c r="I64" s="111">
        <f t="shared" si="4"/>
        <v>-0.006691494234560771</v>
      </c>
      <c r="J64" s="108">
        <f t="shared" si="3"/>
        <v>47</v>
      </c>
    </row>
    <row r="65" spans="1:10" ht="15">
      <c r="A65" s="47">
        <v>64</v>
      </c>
      <c r="B65" s="113" t="s">
        <v>155</v>
      </c>
      <c r="C65" s="62">
        <v>11328</v>
      </c>
      <c r="D65" s="62">
        <v>10980</v>
      </c>
      <c r="E65" s="62">
        <v>10969</v>
      </c>
      <c r="F65" s="110">
        <f t="shared" si="0"/>
        <v>0.005636117188487502</v>
      </c>
      <c r="G65" s="110">
        <f t="shared" si="1"/>
        <v>-0.03169138418079096</v>
      </c>
      <c r="H65" s="107">
        <f t="shared" si="2"/>
        <v>-359</v>
      </c>
      <c r="I65" s="111">
        <f t="shared" si="4"/>
        <v>0.007149542947045586</v>
      </c>
      <c r="J65" s="108">
        <f t="shared" si="3"/>
        <v>-11</v>
      </c>
    </row>
    <row r="66" spans="1:10" ht="15">
      <c r="A66" s="47">
        <v>65</v>
      </c>
      <c r="B66" s="113" t="s">
        <v>156</v>
      </c>
      <c r="C66" s="62">
        <v>12330</v>
      </c>
      <c r="D66" s="62">
        <v>11893</v>
      </c>
      <c r="E66" s="62">
        <v>11870</v>
      </c>
      <c r="F66" s="110">
        <f aca="true" t="shared" si="5" ref="F66:F83">E66/$E$83</f>
        <v>0.006099071111983467</v>
      </c>
      <c r="G66" s="110">
        <f aca="true" t="shared" si="6" ref="G66:G83">(E66-C66)/C66</f>
        <v>-0.0373073803730738</v>
      </c>
      <c r="H66" s="107">
        <f aca="true" t="shared" si="7" ref="H66:H83">E66-C66</f>
        <v>-460</v>
      </c>
      <c r="I66" s="111">
        <f t="shared" si="4"/>
        <v>0.009160974249696294</v>
      </c>
      <c r="J66" s="108">
        <f aca="true" t="shared" si="8" ref="J66:J83">E66-D66</f>
        <v>-23</v>
      </c>
    </row>
    <row r="67" spans="1:10" ht="15">
      <c r="A67" s="47">
        <v>66</v>
      </c>
      <c r="B67" s="113" t="s">
        <v>157</v>
      </c>
      <c r="C67" s="62">
        <v>9877</v>
      </c>
      <c r="D67" s="62">
        <v>9694</v>
      </c>
      <c r="E67" s="62">
        <v>9684</v>
      </c>
      <c r="F67" s="110">
        <f t="shared" si="5"/>
        <v>0.004975855488496031</v>
      </c>
      <c r="G67" s="110">
        <f t="shared" si="6"/>
        <v>-0.01954034625898552</v>
      </c>
      <c r="H67" s="107">
        <f t="shared" si="7"/>
        <v>-193</v>
      </c>
      <c r="I67" s="111">
        <f aca="true" t="shared" si="9" ref="I67:I83">H67/$H$83</f>
        <v>0.003843626152589967</v>
      </c>
      <c r="J67" s="108">
        <f t="shared" si="8"/>
        <v>-10</v>
      </c>
    </row>
    <row r="68" spans="1:10" ht="15">
      <c r="A68" s="47">
        <v>67</v>
      </c>
      <c r="B68" s="113" t="s">
        <v>158</v>
      </c>
      <c r="C68" s="62">
        <v>11381</v>
      </c>
      <c r="D68" s="62">
        <v>10661</v>
      </c>
      <c r="E68" s="62">
        <v>10609</v>
      </c>
      <c r="F68" s="110">
        <f t="shared" si="5"/>
        <v>0.005451141148022966</v>
      </c>
      <c r="G68" s="110">
        <f t="shared" si="6"/>
        <v>-0.06783235216589052</v>
      </c>
      <c r="H68" s="107">
        <f t="shared" si="7"/>
        <v>-772</v>
      </c>
      <c r="I68" s="111">
        <f t="shared" si="9"/>
        <v>0.015374504610359867</v>
      </c>
      <c r="J68" s="108">
        <f t="shared" si="8"/>
        <v>-52</v>
      </c>
    </row>
    <row r="69" spans="1:10" ht="15">
      <c r="A69" s="47">
        <v>68</v>
      </c>
      <c r="B69" s="113" t="s">
        <v>159</v>
      </c>
      <c r="C69" s="62">
        <v>10258</v>
      </c>
      <c r="D69" s="62">
        <v>10193</v>
      </c>
      <c r="E69" s="62">
        <v>10177</v>
      </c>
      <c r="F69" s="110">
        <f t="shared" si="5"/>
        <v>0.005229169899465522</v>
      </c>
      <c r="G69" s="110">
        <f t="shared" si="6"/>
        <v>-0.007896276077208032</v>
      </c>
      <c r="H69" s="107">
        <f t="shared" si="7"/>
        <v>-81</v>
      </c>
      <c r="I69" s="111">
        <f t="shared" si="9"/>
        <v>0.001613128074403043</v>
      </c>
      <c r="J69" s="108">
        <f t="shared" si="8"/>
        <v>-16</v>
      </c>
    </row>
    <row r="70" spans="1:10" ht="15">
      <c r="A70" s="47">
        <v>69</v>
      </c>
      <c r="B70" s="113" t="s">
        <v>160</v>
      </c>
      <c r="C70" s="62">
        <v>1638</v>
      </c>
      <c r="D70" s="62">
        <v>1542</v>
      </c>
      <c r="E70" s="62">
        <v>1531</v>
      </c>
      <c r="F70" s="110">
        <f t="shared" si="5"/>
        <v>0.0007866619943089038</v>
      </c>
      <c r="G70" s="110">
        <f t="shared" si="6"/>
        <v>-0.06532356532356533</v>
      </c>
      <c r="H70" s="107">
        <f t="shared" si="7"/>
        <v>-107</v>
      </c>
      <c r="I70" s="111">
        <f t="shared" si="9"/>
        <v>0.0021309222711250074</v>
      </c>
      <c r="J70" s="108">
        <f t="shared" si="8"/>
        <v>-11</v>
      </c>
    </row>
    <row r="71" spans="1:10" ht="15">
      <c r="A71" s="47">
        <v>70</v>
      </c>
      <c r="B71" s="113" t="s">
        <v>161</v>
      </c>
      <c r="C71" s="62">
        <v>6527</v>
      </c>
      <c r="D71" s="62">
        <v>6552</v>
      </c>
      <c r="E71" s="62">
        <v>6536</v>
      </c>
      <c r="F71" s="110">
        <f t="shared" si="5"/>
        <v>0.0033583427791005847</v>
      </c>
      <c r="G71" s="110">
        <f t="shared" si="6"/>
        <v>0.0013788876972575456</v>
      </c>
      <c r="H71" s="107">
        <f t="shared" si="7"/>
        <v>9</v>
      </c>
      <c r="I71" s="111">
        <f t="shared" si="9"/>
        <v>-0.00017923645271144924</v>
      </c>
      <c r="J71" s="108">
        <f t="shared" si="8"/>
        <v>-16</v>
      </c>
    </row>
    <row r="72" spans="1:10" ht="15">
      <c r="A72" s="47">
        <v>71</v>
      </c>
      <c r="B72" s="113" t="s">
        <v>162</v>
      </c>
      <c r="C72" s="62">
        <v>5658</v>
      </c>
      <c r="D72" s="62">
        <v>5407</v>
      </c>
      <c r="E72" s="62">
        <v>5415</v>
      </c>
      <c r="F72" s="110">
        <f t="shared" si="5"/>
        <v>0.002782347941987403</v>
      </c>
      <c r="G72" s="110">
        <f t="shared" si="6"/>
        <v>-0.04294803817603393</v>
      </c>
      <c r="H72" s="107">
        <f t="shared" si="7"/>
        <v>-243</v>
      </c>
      <c r="I72" s="111">
        <f t="shared" si="9"/>
        <v>0.0048393842232091295</v>
      </c>
      <c r="J72" s="108">
        <f t="shared" si="8"/>
        <v>8</v>
      </c>
    </row>
    <row r="73" spans="1:10" ht="15">
      <c r="A73" s="47">
        <v>72</v>
      </c>
      <c r="B73" s="113" t="s">
        <v>163</v>
      </c>
      <c r="C73" s="62">
        <v>5742</v>
      </c>
      <c r="D73" s="62">
        <v>5519</v>
      </c>
      <c r="E73" s="62">
        <v>5505</v>
      </c>
      <c r="F73" s="110">
        <f t="shared" si="5"/>
        <v>0.002828591952103537</v>
      </c>
      <c r="G73" s="110">
        <f t="shared" si="6"/>
        <v>-0.041274817136886105</v>
      </c>
      <c r="H73" s="107">
        <f t="shared" si="7"/>
        <v>-237</v>
      </c>
      <c r="I73" s="111">
        <f t="shared" si="9"/>
        <v>0.00471989325473483</v>
      </c>
      <c r="J73" s="108">
        <f t="shared" si="8"/>
        <v>-14</v>
      </c>
    </row>
    <row r="74" spans="1:10" ht="15">
      <c r="A74" s="47">
        <v>73</v>
      </c>
      <c r="B74" s="113" t="s">
        <v>164</v>
      </c>
      <c r="C74" s="62">
        <v>4880</v>
      </c>
      <c r="D74" s="62">
        <v>4440</v>
      </c>
      <c r="E74" s="62">
        <v>4408</v>
      </c>
      <c r="F74" s="110">
        <f t="shared" si="5"/>
        <v>0.002264928851021325</v>
      </c>
      <c r="G74" s="110">
        <f t="shared" si="6"/>
        <v>-0.09672131147540984</v>
      </c>
      <c r="H74" s="107">
        <f t="shared" si="7"/>
        <v>-472</v>
      </c>
      <c r="I74" s="111">
        <f t="shared" si="9"/>
        <v>0.009399956186644893</v>
      </c>
      <c r="J74" s="108">
        <f t="shared" si="8"/>
        <v>-32</v>
      </c>
    </row>
    <row r="75" spans="1:10" ht="15">
      <c r="A75" s="47">
        <v>74</v>
      </c>
      <c r="B75" s="113" t="s">
        <v>165</v>
      </c>
      <c r="C75" s="62">
        <v>4052</v>
      </c>
      <c r="D75" s="62">
        <v>3891</v>
      </c>
      <c r="E75" s="62">
        <v>3910</v>
      </c>
      <c r="F75" s="110">
        <f t="shared" si="5"/>
        <v>0.002009045328378716</v>
      </c>
      <c r="G75" s="110">
        <f t="shared" si="6"/>
        <v>-0.03504442250740375</v>
      </c>
      <c r="H75" s="107">
        <f t="shared" si="7"/>
        <v>-142</v>
      </c>
      <c r="I75" s="111">
        <f t="shared" si="9"/>
        <v>0.002827952920558421</v>
      </c>
      <c r="J75" s="108">
        <f t="shared" si="8"/>
        <v>19</v>
      </c>
    </row>
    <row r="76" spans="1:10" ht="15">
      <c r="A76" s="47">
        <v>75</v>
      </c>
      <c r="B76" s="113" t="s">
        <v>166</v>
      </c>
      <c r="C76" s="62">
        <v>1961</v>
      </c>
      <c r="D76" s="62">
        <v>1876</v>
      </c>
      <c r="E76" s="62">
        <v>1881</v>
      </c>
      <c r="F76" s="110">
        <f t="shared" si="5"/>
        <v>0.0009664998114272032</v>
      </c>
      <c r="G76" s="110">
        <f t="shared" si="6"/>
        <v>-0.0407955124936257</v>
      </c>
      <c r="H76" s="107">
        <f t="shared" si="7"/>
        <v>-80</v>
      </c>
      <c r="I76" s="111">
        <f t="shared" si="9"/>
        <v>0.0015932129129906597</v>
      </c>
      <c r="J76" s="108">
        <f t="shared" si="8"/>
        <v>5</v>
      </c>
    </row>
    <row r="77" spans="1:10" ht="15">
      <c r="A77" s="47">
        <v>76</v>
      </c>
      <c r="B77" s="113" t="s">
        <v>167</v>
      </c>
      <c r="C77" s="62">
        <v>3425</v>
      </c>
      <c r="D77" s="62">
        <v>3387</v>
      </c>
      <c r="E77" s="62">
        <v>3383</v>
      </c>
      <c r="F77" s="110">
        <f t="shared" si="5"/>
        <v>0.0017382609580320193</v>
      </c>
      <c r="G77" s="110">
        <f t="shared" si="6"/>
        <v>-0.012262773722627737</v>
      </c>
      <c r="H77" s="107">
        <f t="shared" si="7"/>
        <v>-42</v>
      </c>
      <c r="I77" s="111">
        <f t="shared" si="9"/>
        <v>0.0008364367793200964</v>
      </c>
      <c r="J77" s="108">
        <f t="shared" si="8"/>
        <v>-4</v>
      </c>
    </row>
    <row r="78" spans="1:10" ht="15">
      <c r="A78" s="47">
        <v>77</v>
      </c>
      <c r="B78" s="113" t="s">
        <v>168</v>
      </c>
      <c r="C78" s="62">
        <v>6878</v>
      </c>
      <c r="D78" s="62">
        <v>6693</v>
      </c>
      <c r="E78" s="62">
        <v>6714</v>
      </c>
      <c r="F78" s="110">
        <f t="shared" si="5"/>
        <v>0.0034498031546636057</v>
      </c>
      <c r="G78" s="110">
        <f t="shared" si="6"/>
        <v>-0.0238441407385868</v>
      </c>
      <c r="H78" s="107">
        <f t="shared" si="7"/>
        <v>-164</v>
      </c>
      <c r="I78" s="111">
        <f t="shared" si="9"/>
        <v>0.0032660864716308525</v>
      </c>
      <c r="J78" s="108">
        <f t="shared" si="8"/>
        <v>21</v>
      </c>
    </row>
    <row r="79" spans="1:10" ht="15">
      <c r="A79" s="47">
        <v>78</v>
      </c>
      <c r="B79" s="113" t="s">
        <v>169</v>
      </c>
      <c r="C79" s="62">
        <v>4667</v>
      </c>
      <c r="D79" s="62">
        <v>4509</v>
      </c>
      <c r="E79" s="62">
        <v>4532</v>
      </c>
      <c r="F79" s="110">
        <f t="shared" si="5"/>
        <v>0.002328642820514665</v>
      </c>
      <c r="G79" s="110">
        <f t="shared" si="6"/>
        <v>-0.028926505249625027</v>
      </c>
      <c r="H79" s="107">
        <f t="shared" si="7"/>
        <v>-135</v>
      </c>
      <c r="I79" s="111">
        <f t="shared" si="9"/>
        <v>0.0026885467906717386</v>
      </c>
      <c r="J79" s="108">
        <f t="shared" si="8"/>
        <v>23</v>
      </c>
    </row>
    <row r="80" spans="1:10" ht="15">
      <c r="A80" s="47">
        <v>79</v>
      </c>
      <c r="B80" s="113" t="s">
        <v>170</v>
      </c>
      <c r="C80" s="62">
        <v>3475</v>
      </c>
      <c r="D80" s="62">
        <v>3380</v>
      </c>
      <c r="E80" s="62">
        <v>3372</v>
      </c>
      <c r="F80" s="110">
        <f t="shared" si="5"/>
        <v>0.0017326089123511584</v>
      </c>
      <c r="G80" s="110">
        <f t="shared" si="6"/>
        <v>-0.02964028776978417</v>
      </c>
      <c r="H80" s="107">
        <f t="shared" si="7"/>
        <v>-103</v>
      </c>
      <c r="I80" s="111">
        <f t="shared" si="9"/>
        <v>0.0020512616254754743</v>
      </c>
      <c r="J80" s="108">
        <f t="shared" si="8"/>
        <v>-8</v>
      </c>
    </row>
    <row r="81" spans="1:10" ht="15">
      <c r="A81" s="47">
        <v>80</v>
      </c>
      <c r="B81" s="113" t="s">
        <v>171</v>
      </c>
      <c r="C81" s="62">
        <v>10864</v>
      </c>
      <c r="D81" s="62">
        <v>10671</v>
      </c>
      <c r="E81" s="62">
        <v>10709</v>
      </c>
      <c r="F81" s="110">
        <f t="shared" si="5"/>
        <v>0.005502523381485337</v>
      </c>
      <c r="G81" s="110">
        <f t="shared" si="6"/>
        <v>-0.014267304860088365</v>
      </c>
      <c r="H81" s="107">
        <f t="shared" si="7"/>
        <v>-155</v>
      </c>
      <c r="I81" s="111">
        <f t="shared" si="9"/>
        <v>0.0030868500189194033</v>
      </c>
      <c r="J81" s="108">
        <f t="shared" si="8"/>
        <v>38</v>
      </c>
    </row>
    <row r="82" spans="1:10" ht="15">
      <c r="A82" s="47">
        <v>81</v>
      </c>
      <c r="B82" s="113" t="s">
        <v>172</v>
      </c>
      <c r="C82" s="62">
        <v>8625</v>
      </c>
      <c r="D82" s="62">
        <v>8730</v>
      </c>
      <c r="E82" s="62">
        <v>8787</v>
      </c>
      <c r="F82" s="110">
        <f t="shared" si="5"/>
        <v>0.004514956854338561</v>
      </c>
      <c r="G82" s="110">
        <f t="shared" si="6"/>
        <v>0.018782608695652174</v>
      </c>
      <c r="H82" s="107">
        <f t="shared" si="7"/>
        <v>162</v>
      </c>
      <c r="I82" s="111">
        <f t="shared" si="9"/>
        <v>-0.003226256148806086</v>
      </c>
      <c r="J82" s="108">
        <f t="shared" si="8"/>
        <v>57</v>
      </c>
    </row>
    <row r="83" spans="1:10" s="121" customFormat="1" ht="15">
      <c r="A83" s="177" t="s">
        <v>173</v>
      </c>
      <c r="B83" s="177"/>
      <c r="C83" s="73">
        <v>1996411</v>
      </c>
      <c r="D83" s="73">
        <v>1944407</v>
      </c>
      <c r="E83" s="73">
        <v>1946198</v>
      </c>
      <c r="F83" s="110">
        <f t="shared" si="5"/>
        <v>1</v>
      </c>
      <c r="G83" s="110">
        <f t="shared" si="6"/>
        <v>-0.025151634608304604</v>
      </c>
      <c r="H83" s="107">
        <f t="shared" si="7"/>
        <v>-50213</v>
      </c>
      <c r="I83" s="111">
        <f t="shared" si="9"/>
        <v>1</v>
      </c>
      <c r="J83" s="107">
        <f t="shared" si="8"/>
        <v>1791</v>
      </c>
    </row>
    <row r="84" spans="3:9" ht="15">
      <c r="C84" s="145"/>
      <c r="D84" s="143"/>
      <c r="E84" s="144"/>
      <c r="I84" s="15"/>
    </row>
    <row r="85" spans="3:5" ht="15">
      <c r="C85" s="145"/>
      <c r="D85" s="143"/>
      <c r="E85" s="144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L86"/>
  <sheetViews>
    <sheetView zoomScale="80" zoomScaleNormal="80" zoomScalePageLayoutView="80" workbookViewId="0" topLeftCell="A1">
      <pane ySplit="1" topLeftCell="A2" activePane="bottomLeft" state="frozen"/>
      <selection pane="topLeft" activeCell="W1" sqref="W1"/>
      <selection pane="bottomLeft" activeCell="C1" sqref="C1:E1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421875" style="8" customWidth="1"/>
    <col min="10" max="10" width="25.140625" style="8" customWidth="1"/>
    <col min="11" max="11" width="11.00390625" style="8" bestFit="1" customWidth="1"/>
    <col min="12" max="16384" width="9.140625" style="8" customWidth="1"/>
  </cols>
  <sheetData>
    <row r="1" spans="1:11" ht="29">
      <c r="A1" s="103" t="s">
        <v>91</v>
      </c>
      <c r="B1" s="103" t="s">
        <v>174</v>
      </c>
      <c r="C1" s="103">
        <v>42156</v>
      </c>
      <c r="D1" s="103">
        <v>42491</v>
      </c>
      <c r="E1" s="103">
        <v>42522</v>
      </c>
      <c r="F1" s="102" t="s">
        <v>300</v>
      </c>
      <c r="G1" s="102" t="s">
        <v>305</v>
      </c>
      <c r="H1" s="102" t="s">
        <v>306</v>
      </c>
      <c r="I1" s="102" t="s">
        <v>302</v>
      </c>
      <c r="J1" s="48" t="s">
        <v>311</v>
      </c>
      <c r="K1" s="6"/>
    </row>
    <row r="2" spans="1:12" ht="15">
      <c r="A2" s="47">
        <v>1</v>
      </c>
      <c r="B2" s="113" t="s">
        <v>92</v>
      </c>
      <c r="C2" s="63">
        <v>18311</v>
      </c>
      <c r="D2" s="63">
        <v>16549</v>
      </c>
      <c r="E2" s="63">
        <v>16456</v>
      </c>
      <c r="F2" s="110">
        <f>E2/$E$83</f>
        <v>0.02242973329934889</v>
      </c>
      <c r="G2" s="110">
        <f aca="true" t="shared" si="0" ref="G2:G65">(E2-C2)/C2</f>
        <v>-0.10130522636666485</v>
      </c>
      <c r="H2" s="107">
        <f aca="true" t="shared" si="1" ref="H2:H65">E2-C2</f>
        <v>-1855</v>
      </c>
      <c r="I2" s="111">
        <f>H2/$H$83</f>
        <v>0.018577122598994533</v>
      </c>
      <c r="J2" s="108">
        <f aca="true" t="shared" si="2" ref="J2:J65">E2-D2</f>
        <v>-93</v>
      </c>
      <c r="L2" s="11"/>
    </row>
    <row r="3" spans="1:12" ht="15">
      <c r="A3" s="47">
        <v>2</v>
      </c>
      <c r="B3" s="113" t="s">
        <v>93</v>
      </c>
      <c r="C3" s="63">
        <v>6107</v>
      </c>
      <c r="D3" s="63">
        <v>5211</v>
      </c>
      <c r="E3" s="63">
        <v>5139</v>
      </c>
      <c r="F3" s="110">
        <f aca="true" t="shared" si="3" ref="F3:F66">E3/$E$83</f>
        <v>0.007004521112381742</v>
      </c>
      <c r="G3" s="110">
        <f t="shared" si="0"/>
        <v>-0.15850663173407564</v>
      </c>
      <c r="H3" s="107">
        <f t="shared" si="1"/>
        <v>-968</v>
      </c>
      <c r="I3" s="111">
        <f aca="true" t="shared" si="4" ref="I3:I66">H3/$H$83</f>
        <v>0.009694153464057524</v>
      </c>
      <c r="J3" s="108">
        <f t="shared" si="2"/>
        <v>-72</v>
      </c>
      <c r="L3" s="11"/>
    </row>
    <row r="4" spans="1:12" ht="15">
      <c r="A4" s="47">
        <v>3</v>
      </c>
      <c r="B4" s="113" t="s">
        <v>94</v>
      </c>
      <c r="C4" s="63">
        <v>19043</v>
      </c>
      <c r="D4" s="63">
        <v>17303</v>
      </c>
      <c r="E4" s="63">
        <v>17391</v>
      </c>
      <c r="F4" s="110">
        <f t="shared" si="3"/>
        <v>0.023704149964084622</v>
      </c>
      <c r="G4" s="110">
        <f t="shared" si="0"/>
        <v>-0.08675103712650317</v>
      </c>
      <c r="H4" s="107">
        <f t="shared" si="1"/>
        <v>-1652</v>
      </c>
      <c r="I4" s="111">
        <f t="shared" si="4"/>
        <v>0.01654415446551966</v>
      </c>
      <c r="J4" s="108">
        <f t="shared" si="2"/>
        <v>88</v>
      </c>
      <c r="L4" s="11"/>
    </row>
    <row r="5" spans="1:12" ht="15">
      <c r="A5" s="47">
        <v>4</v>
      </c>
      <c r="B5" s="113" t="s">
        <v>95</v>
      </c>
      <c r="C5" s="63">
        <v>3696</v>
      </c>
      <c r="D5" s="63">
        <v>3256</v>
      </c>
      <c r="E5" s="63">
        <v>3267</v>
      </c>
      <c r="F5" s="110">
        <f t="shared" si="3"/>
        <v>0.004452961757958971</v>
      </c>
      <c r="G5" s="110">
        <f t="shared" si="0"/>
        <v>-0.11607142857142858</v>
      </c>
      <c r="H5" s="107">
        <f t="shared" si="1"/>
        <v>-429</v>
      </c>
      <c r="I5" s="111">
        <f t="shared" si="4"/>
        <v>0.004296272557934584</v>
      </c>
      <c r="J5" s="108">
        <f t="shared" si="2"/>
        <v>11</v>
      </c>
      <c r="L5" s="11"/>
    </row>
    <row r="6" spans="1:12" ht="15">
      <c r="A6" s="47">
        <v>5</v>
      </c>
      <c r="B6" s="113" t="s">
        <v>96</v>
      </c>
      <c r="C6" s="63">
        <v>5770</v>
      </c>
      <c r="D6" s="63">
        <v>5086</v>
      </c>
      <c r="E6" s="63">
        <v>5028</v>
      </c>
      <c r="F6" s="110">
        <f t="shared" si="3"/>
        <v>0.006853226727584237</v>
      </c>
      <c r="G6" s="110">
        <f t="shared" si="0"/>
        <v>-0.1285961871750433</v>
      </c>
      <c r="H6" s="107">
        <f t="shared" si="1"/>
        <v>-742</v>
      </c>
      <c r="I6" s="111">
        <f t="shared" si="4"/>
        <v>0.007430849039597813</v>
      </c>
      <c r="J6" s="108">
        <f t="shared" si="2"/>
        <v>-58</v>
      </c>
      <c r="L6" s="11"/>
    </row>
    <row r="7" spans="1:12" ht="15">
      <c r="A7" s="47">
        <v>6</v>
      </c>
      <c r="B7" s="113" t="s">
        <v>97</v>
      </c>
      <c r="C7" s="63">
        <v>17198</v>
      </c>
      <c r="D7" s="63">
        <v>15640</v>
      </c>
      <c r="E7" s="63">
        <v>15625</v>
      </c>
      <c r="F7" s="110">
        <f t="shared" si="3"/>
        <v>0.021297069932081088</v>
      </c>
      <c r="G7" s="110">
        <f t="shared" si="0"/>
        <v>-0.09146412373531806</v>
      </c>
      <c r="H7" s="107">
        <f t="shared" si="1"/>
        <v>-1573</v>
      </c>
      <c r="I7" s="111">
        <f t="shared" si="4"/>
        <v>0.015752999379093476</v>
      </c>
      <c r="J7" s="108">
        <f t="shared" si="2"/>
        <v>-15</v>
      </c>
      <c r="L7" s="11"/>
    </row>
    <row r="8" spans="1:12" ht="15">
      <c r="A8" s="47">
        <v>7</v>
      </c>
      <c r="B8" s="113" t="s">
        <v>98</v>
      </c>
      <c r="C8" s="63">
        <v>42568</v>
      </c>
      <c r="D8" s="63">
        <v>38855</v>
      </c>
      <c r="E8" s="63">
        <v>38536</v>
      </c>
      <c r="F8" s="110">
        <f t="shared" si="3"/>
        <v>0.05252504876177132</v>
      </c>
      <c r="G8" s="110">
        <f t="shared" si="0"/>
        <v>-0.09471903777485435</v>
      </c>
      <c r="H8" s="107">
        <f t="shared" si="1"/>
        <v>-4032</v>
      </c>
      <c r="I8" s="111">
        <f t="shared" si="4"/>
        <v>0.04037895327177679</v>
      </c>
      <c r="J8" s="108">
        <f t="shared" si="2"/>
        <v>-319</v>
      </c>
      <c r="L8" s="11"/>
    </row>
    <row r="9" spans="1:12" ht="15">
      <c r="A9" s="47">
        <v>8</v>
      </c>
      <c r="B9" s="113" t="s">
        <v>99</v>
      </c>
      <c r="C9" s="63">
        <v>1579</v>
      </c>
      <c r="D9" s="63">
        <v>1304</v>
      </c>
      <c r="E9" s="63">
        <v>1273</v>
      </c>
      <c r="F9" s="110">
        <f t="shared" si="3"/>
        <v>0.0017351148815065104</v>
      </c>
      <c r="G9" s="110">
        <f t="shared" si="0"/>
        <v>-0.19379354021532616</v>
      </c>
      <c r="H9" s="107">
        <f t="shared" si="1"/>
        <v>-306</v>
      </c>
      <c r="I9" s="111">
        <f t="shared" si="4"/>
        <v>0.00306447413223306</v>
      </c>
      <c r="J9" s="108">
        <f t="shared" si="2"/>
        <v>-31</v>
      </c>
      <c r="L9" s="11"/>
    </row>
    <row r="10" spans="1:12" ht="15">
      <c r="A10" s="47">
        <v>9</v>
      </c>
      <c r="B10" s="113" t="s">
        <v>100</v>
      </c>
      <c r="C10" s="63">
        <v>23601</v>
      </c>
      <c r="D10" s="63">
        <v>21742</v>
      </c>
      <c r="E10" s="63">
        <v>21602</v>
      </c>
      <c r="F10" s="110">
        <f t="shared" si="3"/>
        <v>0.0294437954990602</v>
      </c>
      <c r="G10" s="110">
        <f t="shared" si="0"/>
        <v>-0.08469980085589594</v>
      </c>
      <c r="H10" s="107">
        <f t="shared" si="1"/>
        <v>-1999</v>
      </c>
      <c r="I10" s="111">
        <f t="shared" si="4"/>
        <v>0.02001922807298656</v>
      </c>
      <c r="J10" s="108">
        <f t="shared" si="2"/>
        <v>-140</v>
      </c>
      <c r="L10" s="11"/>
    </row>
    <row r="11" spans="1:12" ht="15">
      <c r="A11" s="47">
        <v>10</v>
      </c>
      <c r="B11" s="113" t="s">
        <v>101</v>
      </c>
      <c r="C11" s="63">
        <v>27342</v>
      </c>
      <c r="D11" s="63">
        <v>24082</v>
      </c>
      <c r="E11" s="63">
        <v>24004</v>
      </c>
      <c r="F11" s="110">
        <f t="shared" si="3"/>
        <v>0.03271775146557916</v>
      </c>
      <c r="G11" s="110">
        <f t="shared" si="0"/>
        <v>-0.12208324189891011</v>
      </c>
      <c r="H11" s="107">
        <f t="shared" si="1"/>
        <v>-3338</v>
      </c>
      <c r="I11" s="111">
        <f t="shared" si="4"/>
        <v>0.033428806056842994</v>
      </c>
      <c r="J11" s="108">
        <f t="shared" si="2"/>
        <v>-78</v>
      </c>
      <c r="L11" s="11"/>
    </row>
    <row r="12" spans="1:12" ht="15">
      <c r="A12" s="47">
        <v>11</v>
      </c>
      <c r="B12" s="113" t="s">
        <v>102</v>
      </c>
      <c r="C12" s="63">
        <v>2285</v>
      </c>
      <c r="D12" s="63">
        <v>2139</v>
      </c>
      <c r="E12" s="63">
        <v>2121</v>
      </c>
      <c r="F12" s="110">
        <f t="shared" si="3"/>
        <v>0.0028909494608604152</v>
      </c>
      <c r="G12" s="110">
        <f t="shared" si="0"/>
        <v>-0.07177242888402625</v>
      </c>
      <c r="H12" s="107">
        <f t="shared" si="1"/>
        <v>-164</v>
      </c>
      <c r="I12" s="111">
        <f t="shared" si="4"/>
        <v>0.0016423979009353657</v>
      </c>
      <c r="J12" s="108">
        <f t="shared" si="2"/>
        <v>-18</v>
      </c>
      <c r="L12" s="11"/>
    </row>
    <row r="13" spans="1:12" ht="15">
      <c r="A13" s="47">
        <v>12</v>
      </c>
      <c r="B13" s="113" t="s">
        <v>103</v>
      </c>
      <c r="C13" s="63">
        <v>1003</v>
      </c>
      <c r="D13" s="63">
        <v>824</v>
      </c>
      <c r="E13" s="63">
        <v>802</v>
      </c>
      <c r="F13" s="110">
        <f t="shared" si="3"/>
        <v>0.001093136005473858</v>
      </c>
      <c r="G13" s="110">
        <f t="shared" si="0"/>
        <v>-0.20039880358923232</v>
      </c>
      <c r="H13" s="107">
        <f t="shared" si="1"/>
        <v>-201</v>
      </c>
      <c r="I13" s="111">
        <f t="shared" si="4"/>
        <v>0.0020129388907805397</v>
      </c>
      <c r="J13" s="108">
        <f t="shared" si="2"/>
        <v>-22</v>
      </c>
      <c r="L13" s="11"/>
    </row>
    <row r="14" spans="1:12" ht="15">
      <c r="A14" s="47">
        <v>13</v>
      </c>
      <c r="B14" s="113" t="s">
        <v>104</v>
      </c>
      <c r="C14" s="63">
        <v>3253</v>
      </c>
      <c r="D14" s="63">
        <v>2757</v>
      </c>
      <c r="E14" s="63">
        <v>2733</v>
      </c>
      <c r="F14" s="110">
        <f t="shared" si="3"/>
        <v>0.0037251130959601673</v>
      </c>
      <c r="G14" s="110">
        <f t="shared" si="0"/>
        <v>-0.15985244389794037</v>
      </c>
      <c r="H14" s="107">
        <f t="shared" si="1"/>
        <v>-520</v>
      </c>
      <c r="I14" s="111">
        <f t="shared" si="4"/>
        <v>0.005207603100526769</v>
      </c>
      <c r="J14" s="108">
        <f t="shared" si="2"/>
        <v>-24</v>
      </c>
      <c r="L14" s="11"/>
    </row>
    <row r="15" spans="1:12" ht="15">
      <c r="A15" s="47">
        <v>14</v>
      </c>
      <c r="B15" s="113" t="s">
        <v>105</v>
      </c>
      <c r="C15" s="63">
        <v>4190</v>
      </c>
      <c r="D15" s="63">
        <v>3498</v>
      </c>
      <c r="E15" s="63">
        <v>3470</v>
      </c>
      <c r="F15" s="110">
        <f t="shared" si="3"/>
        <v>0.004729653290516568</v>
      </c>
      <c r="G15" s="110">
        <f t="shared" si="0"/>
        <v>-0.1718377088305489</v>
      </c>
      <c r="H15" s="107">
        <f t="shared" si="1"/>
        <v>-720</v>
      </c>
      <c r="I15" s="111">
        <f t="shared" si="4"/>
        <v>0.007210527369960142</v>
      </c>
      <c r="J15" s="108">
        <f t="shared" si="2"/>
        <v>-28</v>
      </c>
      <c r="L15" s="11"/>
    </row>
    <row r="16" spans="1:12" ht="15">
      <c r="A16" s="47">
        <v>15</v>
      </c>
      <c r="B16" s="113" t="s">
        <v>106</v>
      </c>
      <c r="C16" s="63">
        <v>7987</v>
      </c>
      <c r="D16" s="63">
        <v>7212</v>
      </c>
      <c r="E16" s="63">
        <v>7140</v>
      </c>
      <c r="F16" s="110">
        <f t="shared" si="3"/>
        <v>0.009731909076163774</v>
      </c>
      <c r="G16" s="110">
        <f t="shared" si="0"/>
        <v>-0.10604732690622261</v>
      </c>
      <c r="H16" s="107">
        <f t="shared" si="1"/>
        <v>-847</v>
      </c>
      <c r="I16" s="111">
        <f t="shared" si="4"/>
        <v>0.008482384281050333</v>
      </c>
      <c r="J16" s="108">
        <f t="shared" si="2"/>
        <v>-72</v>
      </c>
      <c r="L16" s="11"/>
    </row>
    <row r="17" spans="1:10" ht="15">
      <c r="A17" s="47">
        <v>16</v>
      </c>
      <c r="B17" s="113" t="s">
        <v>107</v>
      </c>
      <c r="C17" s="63">
        <v>21163</v>
      </c>
      <c r="D17" s="63">
        <v>19012</v>
      </c>
      <c r="E17" s="63">
        <v>18883</v>
      </c>
      <c r="F17" s="110">
        <f t="shared" si="3"/>
        <v>0.02573776457775918</v>
      </c>
      <c r="G17" s="110">
        <f t="shared" si="0"/>
        <v>-0.10773519822331427</v>
      </c>
      <c r="H17" s="107">
        <f t="shared" si="1"/>
        <v>-2280</v>
      </c>
      <c r="I17" s="111">
        <f t="shared" si="4"/>
        <v>0.022833336671540447</v>
      </c>
      <c r="J17" s="108">
        <f t="shared" si="2"/>
        <v>-129</v>
      </c>
    </row>
    <row r="18" spans="1:10" ht="15">
      <c r="A18" s="47">
        <v>17</v>
      </c>
      <c r="B18" s="113" t="s">
        <v>108</v>
      </c>
      <c r="C18" s="63">
        <v>12347</v>
      </c>
      <c r="D18" s="63">
        <v>11383</v>
      </c>
      <c r="E18" s="63">
        <v>11344</v>
      </c>
      <c r="F18" s="110">
        <f t="shared" si="3"/>
        <v>0.015462013523809784</v>
      </c>
      <c r="G18" s="110">
        <f t="shared" si="0"/>
        <v>-0.08123430792905159</v>
      </c>
      <c r="H18" s="107">
        <f t="shared" si="1"/>
        <v>-1003</v>
      </c>
      <c r="I18" s="111">
        <f t="shared" si="4"/>
        <v>0.010044665211208365</v>
      </c>
      <c r="J18" s="108">
        <f t="shared" si="2"/>
        <v>-39</v>
      </c>
    </row>
    <row r="19" spans="1:10" ht="15">
      <c r="A19" s="47">
        <v>18</v>
      </c>
      <c r="B19" s="113" t="s">
        <v>109</v>
      </c>
      <c r="C19" s="63">
        <v>4555</v>
      </c>
      <c r="D19" s="63">
        <v>3965</v>
      </c>
      <c r="E19" s="63">
        <v>3914</v>
      </c>
      <c r="F19" s="110">
        <f t="shared" si="3"/>
        <v>0.005334830829706584</v>
      </c>
      <c r="G19" s="110">
        <f t="shared" si="0"/>
        <v>-0.1407244785949506</v>
      </c>
      <c r="H19" s="107">
        <f t="shared" si="1"/>
        <v>-641</v>
      </c>
      <c r="I19" s="111">
        <f t="shared" si="4"/>
        <v>0.00641937228353396</v>
      </c>
      <c r="J19" s="108">
        <f t="shared" si="2"/>
        <v>-51</v>
      </c>
    </row>
    <row r="20" spans="1:11" ht="15">
      <c r="A20" s="47">
        <v>19</v>
      </c>
      <c r="B20" s="113" t="s">
        <v>110</v>
      </c>
      <c r="C20" s="63">
        <v>8763</v>
      </c>
      <c r="D20" s="63">
        <v>7097</v>
      </c>
      <c r="E20" s="63">
        <v>7067</v>
      </c>
      <c r="F20" s="110">
        <f t="shared" si="3"/>
        <v>0.009632409165441091</v>
      </c>
      <c r="G20" s="110">
        <f t="shared" si="0"/>
        <v>-0.19354102476320895</v>
      </c>
      <c r="H20" s="107">
        <f t="shared" si="1"/>
        <v>-1696</v>
      </c>
      <c r="I20" s="111">
        <f t="shared" si="4"/>
        <v>0.016984797804795</v>
      </c>
      <c r="J20" s="108">
        <f t="shared" si="2"/>
        <v>-30</v>
      </c>
      <c r="K20" s="4"/>
    </row>
    <row r="21" spans="1:11" ht="15">
      <c r="A21" s="47">
        <v>20</v>
      </c>
      <c r="B21" s="113" t="s">
        <v>111</v>
      </c>
      <c r="C21" s="63">
        <v>18197</v>
      </c>
      <c r="D21" s="63">
        <v>16332</v>
      </c>
      <c r="E21" s="63">
        <v>16274</v>
      </c>
      <c r="F21" s="110">
        <f t="shared" si="3"/>
        <v>0.02218166502878001</v>
      </c>
      <c r="G21" s="110">
        <f t="shared" si="0"/>
        <v>-0.10567675990547892</v>
      </c>
      <c r="H21" s="107">
        <f t="shared" si="1"/>
        <v>-1923</v>
      </c>
      <c r="I21" s="111">
        <f t="shared" si="4"/>
        <v>0.01925811685060188</v>
      </c>
      <c r="J21" s="108">
        <f t="shared" si="2"/>
        <v>-58</v>
      </c>
      <c r="K21" s="4"/>
    </row>
    <row r="22" spans="1:11" ht="15">
      <c r="A22" s="47">
        <v>21</v>
      </c>
      <c r="B22" s="113" t="s">
        <v>112</v>
      </c>
      <c r="C22" s="63">
        <v>7721</v>
      </c>
      <c r="D22" s="63">
        <v>6709</v>
      </c>
      <c r="E22" s="63">
        <v>6624</v>
      </c>
      <c r="F22" s="110">
        <f t="shared" si="3"/>
        <v>0.009028594638726729</v>
      </c>
      <c r="G22" s="110">
        <f t="shared" si="0"/>
        <v>-0.14208004144540862</v>
      </c>
      <c r="H22" s="107">
        <f t="shared" si="1"/>
        <v>-1097</v>
      </c>
      <c r="I22" s="111">
        <f t="shared" si="4"/>
        <v>0.01098603961784205</v>
      </c>
      <c r="J22" s="108">
        <f t="shared" si="2"/>
        <v>-85</v>
      </c>
      <c r="K22" s="4"/>
    </row>
    <row r="23" spans="1:11" ht="15">
      <c r="A23" s="47">
        <v>22</v>
      </c>
      <c r="B23" s="113" t="s">
        <v>113</v>
      </c>
      <c r="C23" s="63">
        <v>10213</v>
      </c>
      <c r="D23" s="63">
        <v>9204</v>
      </c>
      <c r="E23" s="63">
        <v>9168</v>
      </c>
      <c r="F23" s="110">
        <f t="shared" si="3"/>
        <v>0.012496098376788443</v>
      </c>
      <c r="G23" s="110">
        <f t="shared" si="0"/>
        <v>-0.10232057182022912</v>
      </c>
      <c r="H23" s="107">
        <f t="shared" si="1"/>
        <v>-1045</v>
      </c>
      <c r="I23" s="111">
        <f t="shared" si="4"/>
        <v>0.010465279307789373</v>
      </c>
      <c r="J23" s="108">
        <f t="shared" si="2"/>
        <v>-36</v>
      </c>
      <c r="K23" s="4"/>
    </row>
    <row r="24" spans="1:11" ht="15">
      <c r="A24" s="47">
        <v>23</v>
      </c>
      <c r="B24" s="113" t="s">
        <v>114</v>
      </c>
      <c r="C24" s="63">
        <v>6643</v>
      </c>
      <c r="D24" s="63">
        <v>5520</v>
      </c>
      <c r="E24" s="63">
        <v>5452</v>
      </c>
      <c r="F24" s="110">
        <f t="shared" si="3"/>
        <v>0.00743114401726119</v>
      </c>
      <c r="G24" s="110">
        <f t="shared" si="0"/>
        <v>-0.17928646695769984</v>
      </c>
      <c r="H24" s="107">
        <f t="shared" si="1"/>
        <v>-1191</v>
      </c>
      <c r="I24" s="111">
        <f t="shared" si="4"/>
        <v>0.011927414024475735</v>
      </c>
      <c r="J24" s="108">
        <f t="shared" si="2"/>
        <v>-68</v>
      </c>
      <c r="K24" s="4"/>
    </row>
    <row r="25" spans="1:11" ht="15">
      <c r="A25" s="47">
        <v>24</v>
      </c>
      <c r="B25" s="113" t="s">
        <v>115</v>
      </c>
      <c r="C25" s="63">
        <v>4677</v>
      </c>
      <c r="D25" s="63">
        <v>4047</v>
      </c>
      <c r="E25" s="63">
        <v>4029</v>
      </c>
      <c r="F25" s="110">
        <f t="shared" si="3"/>
        <v>0.0054915772644067015</v>
      </c>
      <c r="G25" s="110">
        <f t="shared" si="0"/>
        <v>-0.13855035279025016</v>
      </c>
      <c r="H25" s="107">
        <f t="shared" si="1"/>
        <v>-648</v>
      </c>
      <c r="I25" s="111">
        <f t="shared" si="4"/>
        <v>0.006489474632964128</v>
      </c>
      <c r="J25" s="108">
        <f t="shared" si="2"/>
        <v>-18</v>
      </c>
      <c r="K25" s="4"/>
    </row>
    <row r="26" spans="1:11" ht="15">
      <c r="A26" s="47">
        <v>25</v>
      </c>
      <c r="B26" s="113" t="s">
        <v>116</v>
      </c>
      <c r="C26" s="63">
        <v>7922</v>
      </c>
      <c r="D26" s="63">
        <v>6783</v>
      </c>
      <c r="E26" s="63">
        <v>6755</v>
      </c>
      <c r="F26" s="110">
        <f t="shared" si="3"/>
        <v>0.009207149273037295</v>
      </c>
      <c r="G26" s="110">
        <f t="shared" si="0"/>
        <v>-0.14731128502903307</v>
      </c>
      <c r="H26" s="107">
        <f t="shared" si="1"/>
        <v>-1167</v>
      </c>
      <c r="I26" s="111">
        <f t="shared" si="4"/>
        <v>0.01168706311214373</v>
      </c>
      <c r="J26" s="108">
        <f t="shared" si="2"/>
        <v>-28</v>
      </c>
      <c r="K26" s="4"/>
    </row>
    <row r="27" spans="1:11" ht="15">
      <c r="A27" s="47">
        <v>26</v>
      </c>
      <c r="B27" s="113" t="s">
        <v>117</v>
      </c>
      <c r="C27" s="63">
        <v>7229</v>
      </c>
      <c r="D27" s="63">
        <v>6913</v>
      </c>
      <c r="E27" s="63">
        <v>6891</v>
      </c>
      <c r="F27" s="110">
        <f t="shared" si="3"/>
        <v>0.00939251896972613</v>
      </c>
      <c r="G27" s="110">
        <f t="shared" si="0"/>
        <v>-0.04675612117858625</v>
      </c>
      <c r="H27" s="107">
        <f t="shared" si="1"/>
        <v>-338</v>
      </c>
      <c r="I27" s="111">
        <f t="shared" si="4"/>
        <v>0.0033849420153424</v>
      </c>
      <c r="J27" s="108">
        <f t="shared" si="2"/>
        <v>-22</v>
      </c>
      <c r="K27" s="4"/>
    </row>
    <row r="28" spans="1:11" ht="15">
      <c r="A28" s="47">
        <v>27</v>
      </c>
      <c r="B28" s="113" t="s">
        <v>118</v>
      </c>
      <c r="C28" s="63">
        <v>17300</v>
      </c>
      <c r="D28" s="63">
        <v>16053</v>
      </c>
      <c r="E28" s="63">
        <v>15978</v>
      </c>
      <c r="F28" s="110">
        <f t="shared" si="3"/>
        <v>0.021778213335986663</v>
      </c>
      <c r="G28" s="110">
        <f t="shared" si="0"/>
        <v>-0.07641618497109827</v>
      </c>
      <c r="H28" s="107">
        <f t="shared" si="1"/>
        <v>-1322</v>
      </c>
      <c r="I28" s="111">
        <f t="shared" si="4"/>
        <v>0.013239329420954593</v>
      </c>
      <c r="J28" s="108">
        <f t="shared" si="2"/>
        <v>-75</v>
      </c>
      <c r="K28" s="4"/>
    </row>
    <row r="29" spans="1:11" ht="15">
      <c r="A29" s="47">
        <v>28</v>
      </c>
      <c r="B29" s="113" t="s">
        <v>119</v>
      </c>
      <c r="C29" s="63">
        <v>8827</v>
      </c>
      <c r="D29" s="63">
        <v>7447</v>
      </c>
      <c r="E29" s="63">
        <v>7395</v>
      </c>
      <c r="F29" s="110">
        <f t="shared" si="3"/>
        <v>0.010079477257455338</v>
      </c>
      <c r="G29" s="110">
        <f t="shared" si="0"/>
        <v>-0.16222952305426533</v>
      </c>
      <c r="H29" s="107">
        <f t="shared" si="1"/>
        <v>-1432</v>
      </c>
      <c r="I29" s="111">
        <f t="shared" si="4"/>
        <v>0.014340937769142949</v>
      </c>
      <c r="J29" s="108">
        <f t="shared" si="2"/>
        <v>-52</v>
      </c>
      <c r="K29" s="4"/>
    </row>
    <row r="30" spans="1:11" ht="15">
      <c r="A30" s="47">
        <v>29</v>
      </c>
      <c r="B30" s="113" t="s">
        <v>120</v>
      </c>
      <c r="C30" s="63">
        <v>2788</v>
      </c>
      <c r="D30" s="63">
        <v>2167</v>
      </c>
      <c r="E30" s="63">
        <v>2127</v>
      </c>
      <c r="F30" s="110">
        <f t="shared" si="3"/>
        <v>0.0028991275357143345</v>
      </c>
      <c r="G30" s="110">
        <f t="shared" si="0"/>
        <v>-0.23708751793400287</v>
      </c>
      <c r="H30" s="107">
        <f t="shared" si="1"/>
        <v>-661</v>
      </c>
      <c r="I30" s="111">
        <f t="shared" si="4"/>
        <v>0.006619664710477297</v>
      </c>
      <c r="J30" s="108">
        <f t="shared" si="2"/>
        <v>-40</v>
      </c>
      <c r="K30" s="4"/>
    </row>
    <row r="31" spans="1:11" ht="15">
      <c r="A31" s="47">
        <v>30</v>
      </c>
      <c r="B31" s="113" t="s">
        <v>121</v>
      </c>
      <c r="C31" s="63">
        <v>2466</v>
      </c>
      <c r="D31" s="63">
        <v>1171</v>
      </c>
      <c r="E31" s="63">
        <v>1210</v>
      </c>
      <c r="F31" s="110">
        <f t="shared" si="3"/>
        <v>0.0016492450955403594</v>
      </c>
      <c r="G31" s="110">
        <f t="shared" si="0"/>
        <v>-0.5093268450932684</v>
      </c>
      <c r="H31" s="107">
        <f t="shared" si="1"/>
        <v>-1256</v>
      </c>
      <c r="I31" s="111">
        <f t="shared" si="4"/>
        <v>0.012578364412041581</v>
      </c>
      <c r="J31" s="108">
        <f t="shared" si="2"/>
        <v>39</v>
      </c>
      <c r="K31" s="4"/>
    </row>
    <row r="32" spans="1:11" ht="15">
      <c r="A32" s="47">
        <v>31</v>
      </c>
      <c r="B32" s="113" t="s">
        <v>122</v>
      </c>
      <c r="C32" s="63">
        <v>24586</v>
      </c>
      <c r="D32" s="63">
        <v>20752</v>
      </c>
      <c r="E32" s="63">
        <v>20505</v>
      </c>
      <c r="F32" s="110">
        <f t="shared" si="3"/>
        <v>0.027948570813268653</v>
      </c>
      <c r="G32" s="110">
        <f t="shared" si="0"/>
        <v>-0.16598877409908078</v>
      </c>
      <c r="H32" s="107">
        <f t="shared" si="1"/>
        <v>-4081</v>
      </c>
      <c r="I32" s="111">
        <f t="shared" si="4"/>
        <v>0.04086966971778797</v>
      </c>
      <c r="J32" s="108">
        <f t="shared" si="2"/>
        <v>-247</v>
      </c>
      <c r="K32" s="4"/>
    </row>
    <row r="33" spans="1:11" ht="15">
      <c r="A33" s="47">
        <v>32</v>
      </c>
      <c r="B33" s="113" t="s">
        <v>123</v>
      </c>
      <c r="C33" s="63">
        <v>6731</v>
      </c>
      <c r="D33" s="63">
        <v>6090</v>
      </c>
      <c r="E33" s="63">
        <v>6036</v>
      </c>
      <c r="F33" s="110">
        <f t="shared" si="3"/>
        <v>0.008227143303042653</v>
      </c>
      <c r="G33" s="110">
        <f t="shared" si="0"/>
        <v>-0.10325360273362057</v>
      </c>
      <c r="H33" s="107">
        <f t="shared" si="1"/>
        <v>-695</v>
      </c>
      <c r="I33" s="111">
        <f t="shared" si="4"/>
        <v>0.00696016183628097</v>
      </c>
      <c r="J33" s="108">
        <f t="shared" si="2"/>
        <v>-54</v>
      </c>
      <c r="K33" s="4"/>
    </row>
    <row r="34" spans="1:11" ht="15">
      <c r="A34" s="47">
        <v>33</v>
      </c>
      <c r="B34" s="113" t="s">
        <v>124</v>
      </c>
      <c r="C34" s="63">
        <v>34400</v>
      </c>
      <c r="D34" s="63">
        <v>29595</v>
      </c>
      <c r="E34" s="63">
        <v>29357</v>
      </c>
      <c r="F34" s="110">
        <f t="shared" si="3"/>
        <v>0.04001395724775069</v>
      </c>
      <c r="G34" s="110">
        <f t="shared" si="0"/>
        <v>-0.14659883720930234</v>
      </c>
      <c r="H34" s="107">
        <f t="shared" si="1"/>
        <v>-5043</v>
      </c>
      <c r="I34" s="111">
        <f t="shared" si="4"/>
        <v>0.050503735453762494</v>
      </c>
      <c r="J34" s="108">
        <f t="shared" si="2"/>
        <v>-238</v>
      </c>
      <c r="K34" s="4"/>
    </row>
    <row r="35" spans="1:10" ht="15">
      <c r="A35" s="47">
        <v>34</v>
      </c>
      <c r="B35" s="113" t="s">
        <v>125</v>
      </c>
      <c r="C35" s="63">
        <v>6129</v>
      </c>
      <c r="D35" s="63">
        <v>5377</v>
      </c>
      <c r="E35" s="63">
        <v>5344</v>
      </c>
      <c r="F35" s="110">
        <f t="shared" si="3"/>
        <v>0.007283938669890646</v>
      </c>
      <c r="G35" s="110">
        <f t="shared" si="0"/>
        <v>-0.12807962147169197</v>
      </c>
      <c r="H35" s="107">
        <f t="shared" si="1"/>
        <v>-785</v>
      </c>
      <c r="I35" s="111">
        <f t="shared" si="4"/>
        <v>0.007861477757525989</v>
      </c>
      <c r="J35" s="108">
        <f t="shared" si="2"/>
        <v>-33</v>
      </c>
    </row>
    <row r="36" spans="1:10" ht="15.75" customHeight="1">
      <c r="A36" s="47">
        <v>35</v>
      </c>
      <c r="B36" s="113" t="s">
        <v>126</v>
      </c>
      <c r="C36" s="63">
        <v>29110</v>
      </c>
      <c r="D36" s="63">
        <v>27288</v>
      </c>
      <c r="E36" s="63">
        <v>27235</v>
      </c>
      <c r="F36" s="110">
        <f t="shared" si="3"/>
        <v>0.03712164477441462</v>
      </c>
      <c r="G36" s="110">
        <f t="shared" si="0"/>
        <v>-0.0644108553761594</v>
      </c>
      <c r="H36" s="107">
        <f t="shared" si="1"/>
        <v>-1875</v>
      </c>
      <c r="I36" s="111">
        <f t="shared" si="4"/>
        <v>0.01877741502593787</v>
      </c>
      <c r="J36" s="108">
        <f t="shared" si="2"/>
        <v>-53</v>
      </c>
    </row>
    <row r="37" spans="1:10" ht="15">
      <c r="A37" s="47">
        <v>36</v>
      </c>
      <c r="B37" s="113" t="s">
        <v>127</v>
      </c>
      <c r="C37" s="63">
        <v>4755</v>
      </c>
      <c r="D37" s="63">
        <v>4324</v>
      </c>
      <c r="E37" s="63">
        <v>4324</v>
      </c>
      <c r="F37" s="110">
        <f t="shared" si="3"/>
        <v>0.005893665944724392</v>
      </c>
      <c r="G37" s="110">
        <f t="shared" si="0"/>
        <v>-0.09064143007360673</v>
      </c>
      <c r="H37" s="107">
        <f t="shared" si="1"/>
        <v>-431</v>
      </c>
      <c r="I37" s="111">
        <f t="shared" si="4"/>
        <v>0.004316301800628918</v>
      </c>
      <c r="J37" s="108">
        <f t="shared" si="2"/>
        <v>0</v>
      </c>
    </row>
    <row r="38" spans="1:10" ht="15">
      <c r="A38" s="47">
        <v>37</v>
      </c>
      <c r="B38" s="113" t="s">
        <v>128</v>
      </c>
      <c r="C38" s="63">
        <v>10162</v>
      </c>
      <c r="D38" s="63">
        <v>8776</v>
      </c>
      <c r="E38" s="63">
        <v>8754</v>
      </c>
      <c r="F38" s="110">
        <f t="shared" si="3"/>
        <v>0.011931811211868022</v>
      </c>
      <c r="G38" s="110">
        <f t="shared" si="0"/>
        <v>-0.1385554024798268</v>
      </c>
      <c r="H38" s="107">
        <f t="shared" si="1"/>
        <v>-1408</v>
      </c>
      <c r="I38" s="111">
        <f t="shared" si="4"/>
        <v>0.014100586856810943</v>
      </c>
      <c r="J38" s="108">
        <f t="shared" si="2"/>
        <v>-22</v>
      </c>
    </row>
    <row r="39" spans="1:10" ht="15">
      <c r="A39" s="47">
        <v>38</v>
      </c>
      <c r="B39" s="113" t="s">
        <v>129</v>
      </c>
      <c r="C39" s="63">
        <v>12428</v>
      </c>
      <c r="D39" s="63">
        <v>11314</v>
      </c>
      <c r="E39" s="63">
        <v>11265</v>
      </c>
      <c r="F39" s="110">
        <f t="shared" si="3"/>
        <v>0.015354335538233182</v>
      </c>
      <c r="G39" s="110">
        <f t="shared" si="0"/>
        <v>-0.09357901512713228</v>
      </c>
      <c r="H39" s="107">
        <f t="shared" si="1"/>
        <v>-1163</v>
      </c>
      <c r="I39" s="111">
        <f t="shared" si="4"/>
        <v>0.011647004626755062</v>
      </c>
      <c r="J39" s="108">
        <f t="shared" si="2"/>
        <v>-49</v>
      </c>
    </row>
    <row r="40" spans="1:10" ht="15">
      <c r="A40" s="47">
        <v>39</v>
      </c>
      <c r="B40" s="113" t="s">
        <v>130</v>
      </c>
      <c r="C40" s="63">
        <v>5404</v>
      </c>
      <c r="D40" s="63">
        <v>4823</v>
      </c>
      <c r="E40" s="63">
        <v>4799</v>
      </c>
      <c r="F40" s="110">
        <f t="shared" si="3"/>
        <v>0.006541096870659657</v>
      </c>
      <c r="G40" s="110">
        <f t="shared" si="0"/>
        <v>-0.1119541080680977</v>
      </c>
      <c r="H40" s="107">
        <f t="shared" si="1"/>
        <v>-605</v>
      </c>
      <c r="I40" s="111">
        <f t="shared" si="4"/>
        <v>0.006058845915035953</v>
      </c>
      <c r="J40" s="108">
        <f t="shared" si="2"/>
        <v>-24</v>
      </c>
    </row>
    <row r="41" spans="1:10" ht="15">
      <c r="A41" s="47">
        <v>40</v>
      </c>
      <c r="B41" s="113" t="s">
        <v>131</v>
      </c>
      <c r="C41" s="63">
        <v>4159</v>
      </c>
      <c r="D41" s="63">
        <v>3690</v>
      </c>
      <c r="E41" s="63">
        <v>3671</v>
      </c>
      <c r="F41" s="110">
        <f t="shared" si="3"/>
        <v>0.005003618798122859</v>
      </c>
      <c r="G41" s="110">
        <f t="shared" si="0"/>
        <v>-0.11733589805241644</v>
      </c>
      <c r="H41" s="107">
        <f t="shared" si="1"/>
        <v>-488</v>
      </c>
      <c r="I41" s="111">
        <f t="shared" si="4"/>
        <v>0.0048871352174174295</v>
      </c>
      <c r="J41" s="108">
        <f t="shared" si="2"/>
        <v>-19</v>
      </c>
    </row>
    <row r="42" spans="1:10" ht="15">
      <c r="A42" s="47">
        <v>41</v>
      </c>
      <c r="B42" s="113" t="s">
        <v>132</v>
      </c>
      <c r="C42" s="63">
        <v>3049</v>
      </c>
      <c r="D42" s="63">
        <v>2626</v>
      </c>
      <c r="E42" s="63">
        <v>2613</v>
      </c>
      <c r="F42" s="110">
        <f t="shared" si="3"/>
        <v>0.0035615515988817845</v>
      </c>
      <c r="G42" s="110">
        <f t="shared" si="0"/>
        <v>-0.1429977041653001</v>
      </c>
      <c r="H42" s="107">
        <f t="shared" si="1"/>
        <v>-436</v>
      </c>
      <c r="I42" s="111">
        <f t="shared" si="4"/>
        <v>0.004366374907364753</v>
      </c>
      <c r="J42" s="108">
        <f t="shared" si="2"/>
        <v>-13</v>
      </c>
    </row>
    <row r="43" spans="1:10" ht="15">
      <c r="A43" s="47">
        <v>42</v>
      </c>
      <c r="B43" s="113" t="s">
        <v>133</v>
      </c>
      <c r="C43" s="63">
        <v>46744</v>
      </c>
      <c r="D43" s="63">
        <v>42037</v>
      </c>
      <c r="E43" s="63">
        <v>41853</v>
      </c>
      <c r="F43" s="110">
        <f t="shared" si="3"/>
        <v>0.05704616114351295</v>
      </c>
      <c r="G43" s="110">
        <f t="shared" si="0"/>
        <v>-0.1046337497860688</v>
      </c>
      <c r="H43" s="107">
        <f t="shared" si="1"/>
        <v>-4891</v>
      </c>
      <c r="I43" s="111">
        <f t="shared" si="4"/>
        <v>0.04898151300899313</v>
      </c>
      <c r="J43" s="108">
        <f t="shared" si="2"/>
        <v>-184</v>
      </c>
    </row>
    <row r="44" spans="1:10" ht="15">
      <c r="A44" s="47">
        <v>43</v>
      </c>
      <c r="B44" s="113" t="s">
        <v>134</v>
      </c>
      <c r="C44" s="63">
        <v>8229</v>
      </c>
      <c r="D44" s="63">
        <v>7074</v>
      </c>
      <c r="E44" s="63">
        <v>7019</v>
      </c>
      <c r="F44" s="110">
        <f t="shared" si="3"/>
        <v>0.009566984566609739</v>
      </c>
      <c r="G44" s="110">
        <f t="shared" si="0"/>
        <v>-0.1470409527281565</v>
      </c>
      <c r="H44" s="107">
        <f t="shared" si="1"/>
        <v>-1210</v>
      </c>
      <c r="I44" s="111">
        <f t="shared" si="4"/>
        <v>0.012117691830071905</v>
      </c>
      <c r="J44" s="108">
        <f t="shared" si="2"/>
        <v>-55</v>
      </c>
    </row>
    <row r="45" spans="1:10" ht="15">
      <c r="A45" s="47">
        <v>44</v>
      </c>
      <c r="B45" s="113" t="s">
        <v>135</v>
      </c>
      <c r="C45" s="63">
        <v>14421</v>
      </c>
      <c r="D45" s="63">
        <v>12907</v>
      </c>
      <c r="E45" s="63">
        <v>12762</v>
      </c>
      <c r="F45" s="110">
        <f t="shared" si="3"/>
        <v>0.017394765214286005</v>
      </c>
      <c r="G45" s="110">
        <f t="shared" si="0"/>
        <v>-0.11504056584148117</v>
      </c>
      <c r="H45" s="107">
        <f t="shared" si="1"/>
        <v>-1659</v>
      </c>
      <c r="I45" s="111">
        <f t="shared" si="4"/>
        <v>0.016614256814949827</v>
      </c>
      <c r="J45" s="108">
        <f t="shared" si="2"/>
        <v>-145</v>
      </c>
    </row>
    <row r="46" spans="1:10" ht="15">
      <c r="A46" s="47">
        <v>45</v>
      </c>
      <c r="B46" s="113" t="s">
        <v>136</v>
      </c>
      <c r="C46" s="63">
        <v>36934</v>
      </c>
      <c r="D46" s="63">
        <v>34443</v>
      </c>
      <c r="E46" s="63">
        <v>34334</v>
      </c>
      <c r="F46" s="110">
        <f t="shared" si="3"/>
        <v>0.046797670339076614</v>
      </c>
      <c r="G46" s="110">
        <f t="shared" si="0"/>
        <v>-0.07039584123030271</v>
      </c>
      <c r="H46" s="107">
        <f t="shared" si="1"/>
        <v>-2600</v>
      </c>
      <c r="I46" s="111">
        <f t="shared" si="4"/>
        <v>0.026038015502633845</v>
      </c>
      <c r="J46" s="108">
        <f t="shared" si="2"/>
        <v>-109</v>
      </c>
    </row>
    <row r="47" spans="1:10" ht="15">
      <c r="A47" s="47">
        <v>46</v>
      </c>
      <c r="B47" s="113" t="s">
        <v>137</v>
      </c>
      <c r="C47" s="63">
        <v>11713</v>
      </c>
      <c r="D47" s="63">
        <v>10382</v>
      </c>
      <c r="E47" s="63">
        <v>10281</v>
      </c>
      <c r="F47" s="110">
        <f t="shared" si="3"/>
        <v>0.014013131262190443</v>
      </c>
      <c r="G47" s="110">
        <f t="shared" si="0"/>
        <v>-0.12225732092546743</v>
      </c>
      <c r="H47" s="107">
        <f t="shared" si="1"/>
        <v>-1432</v>
      </c>
      <c r="I47" s="111">
        <f t="shared" si="4"/>
        <v>0.014340937769142949</v>
      </c>
      <c r="J47" s="108">
        <f t="shared" si="2"/>
        <v>-101</v>
      </c>
    </row>
    <row r="48" spans="1:10" ht="15">
      <c r="A48" s="47">
        <v>47</v>
      </c>
      <c r="B48" s="113" t="s">
        <v>138</v>
      </c>
      <c r="C48" s="63">
        <v>10135</v>
      </c>
      <c r="D48" s="63">
        <v>7911</v>
      </c>
      <c r="E48" s="63">
        <v>7817</v>
      </c>
      <c r="F48" s="110">
        <f t="shared" si="3"/>
        <v>0.010654668522180983</v>
      </c>
      <c r="G48" s="110">
        <f t="shared" si="0"/>
        <v>-0.2287123828317711</v>
      </c>
      <c r="H48" s="107">
        <f t="shared" si="1"/>
        <v>-2318</v>
      </c>
      <c r="I48" s="111">
        <f t="shared" si="4"/>
        <v>0.02321389228273279</v>
      </c>
      <c r="J48" s="108">
        <f t="shared" si="2"/>
        <v>-94</v>
      </c>
    </row>
    <row r="49" spans="1:10" ht="15">
      <c r="A49" s="47">
        <v>48</v>
      </c>
      <c r="B49" s="113" t="s">
        <v>139</v>
      </c>
      <c r="C49" s="63">
        <v>13617</v>
      </c>
      <c r="D49" s="63">
        <v>12319</v>
      </c>
      <c r="E49" s="63">
        <v>12216</v>
      </c>
      <c r="F49" s="110">
        <f t="shared" si="3"/>
        <v>0.016650560402579364</v>
      </c>
      <c r="G49" s="110">
        <f t="shared" si="0"/>
        <v>-0.10288609825952853</v>
      </c>
      <c r="H49" s="107">
        <f t="shared" si="1"/>
        <v>-1401</v>
      </c>
      <c r="I49" s="111">
        <f t="shared" si="4"/>
        <v>0.014030484507380776</v>
      </c>
      <c r="J49" s="108">
        <f t="shared" si="2"/>
        <v>-103</v>
      </c>
    </row>
    <row r="50" spans="1:10" ht="15">
      <c r="A50" s="47">
        <v>49</v>
      </c>
      <c r="B50" s="113" t="s">
        <v>140</v>
      </c>
      <c r="C50" s="63">
        <v>2693</v>
      </c>
      <c r="D50" s="63">
        <v>2220</v>
      </c>
      <c r="E50" s="63">
        <v>2184</v>
      </c>
      <c r="F50" s="110">
        <f t="shared" si="3"/>
        <v>0.002976819246826566</v>
      </c>
      <c r="G50" s="110">
        <f t="shared" si="0"/>
        <v>-0.1890085406609729</v>
      </c>
      <c r="H50" s="107">
        <f t="shared" si="1"/>
        <v>-509</v>
      </c>
      <c r="I50" s="111">
        <f t="shared" si="4"/>
        <v>0.005097442265707934</v>
      </c>
      <c r="J50" s="108">
        <f t="shared" si="2"/>
        <v>-36</v>
      </c>
    </row>
    <row r="51" spans="1:10" ht="15">
      <c r="A51" s="47">
        <v>50</v>
      </c>
      <c r="B51" s="113" t="s">
        <v>141</v>
      </c>
      <c r="C51" s="63">
        <v>8834</v>
      </c>
      <c r="D51" s="63">
        <v>7768</v>
      </c>
      <c r="E51" s="63">
        <v>7728</v>
      </c>
      <c r="F51" s="110">
        <f t="shared" si="3"/>
        <v>0.01053336041184785</v>
      </c>
      <c r="G51" s="110">
        <f t="shared" si="0"/>
        <v>-0.12519809825673534</v>
      </c>
      <c r="H51" s="107">
        <f t="shared" si="1"/>
        <v>-1106</v>
      </c>
      <c r="I51" s="111">
        <f t="shared" si="4"/>
        <v>0.01107617120996655</v>
      </c>
      <c r="J51" s="108">
        <f t="shared" si="2"/>
        <v>-40</v>
      </c>
    </row>
    <row r="52" spans="1:10" ht="15">
      <c r="A52" s="47">
        <v>51</v>
      </c>
      <c r="B52" s="113" t="s">
        <v>142</v>
      </c>
      <c r="C52" s="63">
        <v>13198</v>
      </c>
      <c r="D52" s="63">
        <v>12580</v>
      </c>
      <c r="E52" s="63">
        <v>12565</v>
      </c>
      <c r="F52" s="110">
        <f t="shared" si="3"/>
        <v>0.017126251756582327</v>
      </c>
      <c r="G52" s="110">
        <f t="shared" si="0"/>
        <v>-0.047961812395817545</v>
      </c>
      <c r="H52" s="107">
        <f t="shared" si="1"/>
        <v>-633</v>
      </c>
      <c r="I52" s="111">
        <f t="shared" si="4"/>
        <v>0.006339255312756625</v>
      </c>
      <c r="J52" s="108">
        <f t="shared" si="2"/>
        <v>-15</v>
      </c>
    </row>
    <row r="53" spans="1:10" ht="15">
      <c r="A53" s="47">
        <v>52</v>
      </c>
      <c r="B53" s="113" t="s">
        <v>143</v>
      </c>
      <c r="C53" s="63">
        <v>12681</v>
      </c>
      <c r="D53" s="63">
        <v>10380</v>
      </c>
      <c r="E53" s="63">
        <v>10319</v>
      </c>
      <c r="F53" s="110">
        <f t="shared" si="3"/>
        <v>0.014064925736265265</v>
      </c>
      <c r="G53" s="110">
        <f t="shared" si="0"/>
        <v>-0.18626291301947795</v>
      </c>
      <c r="H53" s="107">
        <f t="shared" si="1"/>
        <v>-2362</v>
      </c>
      <c r="I53" s="111">
        <f t="shared" si="4"/>
        <v>0.023654535622008133</v>
      </c>
      <c r="J53" s="108">
        <f t="shared" si="2"/>
        <v>-61</v>
      </c>
    </row>
    <row r="54" spans="1:10" ht="15">
      <c r="A54" s="47">
        <v>53</v>
      </c>
      <c r="B54" s="113" t="s">
        <v>144</v>
      </c>
      <c r="C54" s="63">
        <v>9534</v>
      </c>
      <c r="D54" s="63">
        <v>8490</v>
      </c>
      <c r="E54" s="63">
        <v>7938</v>
      </c>
      <c r="F54" s="110">
        <f t="shared" si="3"/>
        <v>0.01081959303173502</v>
      </c>
      <c r="G54" s="110">
        <f t="shared" si="0"/>
        <v>-0.16740088105726872</v>
      </c>
      <c r="H54" s="107">
        <f t="shared" si="1"/>
        <v>-1596</v>
      </c>
      <c r="I54" s="111">
        <f t="shared" si="4"/>
        <v>0.015983335670078314</v>
      </c>
      <c r="J54" s="108">
        <f t="shared" si="2"/>
        <v>-552</v>
      </c>
    </row>
    <row r="55" spans="1:10" ht="15">
      <c r="A55" s="47">
        <v>54</v>
      </c>
      <c r="B55" s="113" t="s">
        <v>145</v>
      </c>
      <c r="C55" s="63">
        <v>11161</v>
      </c>
      <c r="D55" s="63">
        <v>9489</v>
      </c>
      <c r="E55" s="63">
        <v>9411</v>
      </c>
      <c r="F55" s="110">
        <f t="shared" si="3"/>
        <v>0.012827310408372167</v>
      </c>
      <c r="G55" s="110">
        <f t="shared" si="0"/>
        <v>-0.15679598602275782</v>
      </c>
      <c r="H55" s="107">
        <f t="shared" si="1"/>
        <v>-1750</v>
      </c>
      <c r="I55" s="111">
        <f t="shared" si="4"/>
        <v>0.017525587357542012</v>
      </c>
      <c r="J55" s="108">
        <f t="shared" si="2"/>
        <v>-78</v>
      </c>
    </row>
    <row r="56" spans="1:10" ht="15">
      <c r="A56" s="47">
        <v>55</v>
      </c>
      <c r="B56" s="113" t="s">
        <v>146</v>
      </c>
      <c r="C56" s="63">
        <v>24617</v>
      </c>
      <c r="D56" s="63">
        <v>21039</v>
      </c>
      <c r="E56" s="63">
        <v>20827</v>
      </c>
      <c r="F56" s="110">
        <f t="shared" si="3"/>
        <v>0.028387460830428982</v>
      </c>
      <c r="G56" s="110">
        <f t="shared" si="0"/>
        <v>-0.15395864646382582</v>
      </c>
      <c r="H56" s="107">
        <f t="shared" si="1"/>
        <v>-3790</v>
      </c>
      <c r="I56" s="111">
        <f t="shared" si="4"/>
        <v>0.037955414905762416</v>
      </c>
      <c r="J56" s="108">
        <f t="shared" si="2"/>
        <v>-212</v>
      </c>
    </row>
    <row r="57" spans="1:10" ht="15">
      <c r="A57" s="47">
        <v>56</v>
      </c>
      <c r="B57" s="113" t="s">
        <v>147</v>
      </c>
      <c r="C57" s="63">
        <v>2194</v>
      </c>
      <c r="D57" s="63">
        <v>1878</v>
      </c>
      <c r="E57" s="63">
        <v>1876</v>
      </c>
      <c r="F57" s="110">
        <f t="shared" si="3"/>
        <v>0.0025570114043253836</v>
      </c>
      <c r="G57" s="110">
        <f t="shared" si="0"/>
        <v>-0.14494074749316319</v>
      </c>
      <c r="H57" s="107">
        <f t="shared" si="1"/>
        <v>-318</v>
      </c>
      <c r="I57" s="111">
        <f t="shared" si="4"/>
        <v>0.0031846495883990624</v>
      </c>
      <c r="J57" s="108">
        <f t="shared" si="2"/>
        <v>-2</v>
      </c>
    </row>
    <row r="58" spans="1:10" ht="15">
      <c r="A58" s="47">
        <v>57</v>
      </c>
      <c r="B58" s="113" t="s">
        <v>148</v>
      </c>
      <c r="C58" s="63">
        <v>3810</v>
      </c>
      <c r="D58" s="63">
        <v>3180</v>
      </c>
      <c r="E58" s="63">
        <v>3163</v>
      </c>
      <c r="F58" s="110">
        <f t="shared" si="3"/>
        <v>0.004311208460491039</v>
      </c>
      <c r="G58" s="110">
        <f t="shared" si="0"/>
        <v>-0.16981627296587926</v>
      </c>
      <c r="H58" s="107">
        <f t="shared" si="1"/>
        <v>-647</v>
      </c>
      <c r="I58" s="111">
        <f t="shared" si="4"/>
        <v>0.006479460011616961</v>
      </c>
      <c r="J58" s="108">
        <f t="shared" si="2"/>
        <v>-17</v>
      </c>
    </row>
    <row r="59" spans="1:10" ht="15">
      <c r="A59" s="47">
        <v>58</v>
      </c>
      <c r="B59" s="113" t="s">
        <v>149</v>
      </c>
      <c r="C59" s="63">
        <v>14468</v>
      </c>
      <c r="D59" s="63">
        <v>12540</v>
      </c>
      <c r="E59" s="63">
        <v>12477</v>
      </c>
      <c r="F59" s="110">
        <f t="shared" si="3"/>
        <v>0.017006306658724848</v>
      </c>
      <c r="G59" s="110">
        <f t="shared" si="0"/>
        <v>-0.13761404478849876</v>
      </c>
      <c r="H59" s="107">
        <f t="shared" si="1"/>
        <v>-1991</v>
      </c>
      <c r="I59" s="111">
        <f t="shared" si="4"/>
        <v>0.019939111102209226</v>
      </c>
      <c r="J59" s="108">
        <f t="shared" si="2"/>
        <v>-63</v>
      </c>
    </row>
    <row r="60" spans="1:10" ht="15">
      <c r="A60" s="47">
        <v>59</v>
      </c>
      <c r="B60" s="113" t="s">
        <v>150</v>
      </c>
      <c r="C60" s="63">
        <v>8069</v>
      </c>
      <c r="D60" s="63">
        <v>7641</v>
      </c>
      <c r="E60" s="63">
        <v>7561</v>
      </c>
      <c r="F60" s="110">
        <f t="shared" si="3"/>
        <v>0.010305737328413767</v>
      </c>
      <c r="G60" s="110">
        <f t="shared" si="0"/>
        <v>-0.06295699591027389</v>
      </c>
      <c r="H60" s="107">
        <f t="shared" si="1"/>
        <v>-508</v>
      </c>
      <c r="I60" s="111">
        <f t="shared" si="4"/>
        <v>0.005087427644360766</v>
      </c>
      <c r="J60" s="108">
        <f t="shared" si="2"/>
        <v>-80</v>
      </c>
    </row>
    <row r="61" spans="1:10" ht="15">
      <c r="A61" s="47">
        <v>60</v>
      </c>
      <c r="B61" s="113" t="s">
        <v>151</v>
      </c>
      <c r="C61" s="63">
        <v>10764</v>
      </c>
      <c r="D61" s="63">
        <v>9277</v>
      </c>
      <c r="E61" s="63">
        <v>9187</v>
      </c>
      <c r="F61" s="110">
        <f t="shared" si="3"/>
        <v>0.012521995613825854</v>
      </c>
      <c r="G61" s="110">
        <f t="shared" si="0"/>
        <v>-0.14650687476774432</v>
      </c>
      <c r="H61" s="107">
        <f t="shared" si="1"/>
        <v>-1577</v>
      </c>
      <c r="I61" s="111">
        <f t="shared" si="4"/>
        <v>0.015793057864482145</v>
      </c>
      <c r="J61" s="108">
        <f t="shared" si="2"/>
        <v>-90</v>
      </c>
    </row>
    <row r="62" spans="1:10" ht="15">
      <c r="A62" s="47">
        <v>61</v>
      </c>
      <c r="B62" s="113" t="s">
        <v>152</v>
      </c>
      <c r="C62" s="63">
        <v>6650</v>
      </c>
      <c r="D62" s="63">
        <v>5455</v>
      </c>
      <c r="E62" s="63">
        <v>5383</v>
      </c>
      <c r="F62" s="110">
        <f t="shared" si="3"/>
        <v>0.00733709615644112</v>
      </c>
      <c r="G62" s="110">
        <f t="shared" si="0"/>
        <v>-0.19052631578947368</v>
      </c>
      <c r="H62" s="107">
        <f t="shared" si="1"/>
        <v>-1267</v>
      </c>
      <c r="I62" s="111">
        <f t="shared" si="4"/>
        <v>0.012688525246860417</v>
      </c>
      <c r="J62" s="108">
        <f t="shared" si="2"/>
        <v>-72</v>
      </c>
    </row>
    <row r="63" spans="1:10" ht="15">
      <c r="A63" s="47">
        <v>62</v>
      </c>
      <c r="B63" s="113" t="s">
        <v>153</v>
      </c>
      <c r="C63" s="63">
        <v>1316</v>
      </c>
      <c r="D63" s="63">
        <v>1147</v>
      </c>
      <c r="E63" s="63">
        <v>1134</v>
      </c>
      <c r="F63" s="110">
        <f t="shared" si="3"/>
        <v>0.001545656147390717</v>
      </c>
      <c r="G63" s="110">
        <f t="shared" si="0"/>
        <v>-0.13829787234042554</v>
      </c>
      <c r="H63" s="107">
        <f t="shared" si="1"/>
        <v>-182</v>
      </c>
      <c r="I63" s="111">
        <f t="shared" si="4"/>
        <v>0.0018226610851843693</v>
      </c>
      <c r="J63" s="108">
        <f t="shared" si="2"/>
        <v>-13</v>
      </c>
    </row>
    <row r="64" spans="1:10" ht="15">
      <c r="A64" s="47">
        <v>63</v>
      </c>
      <c r="B64" s="113" t="s">
        <v>154</v>
      </c>
      <c r="C64" s="63">
        <v>21452</v>
      </c>
      <c r="D64" s="63">
        <v>19004</v>
      </c>
      <c r="E64" s="63">
        <v>18914</v>
      </c>
      <c r="F64" s="110">
        <f t="shared" si="3"/>
        <v>0.02578001796450443</v>
      </c>
      <c r="G64" s="110">
        <f t="shared" si="0"/>
        <v>-0.11831064702591833</v>
      </c>
      <c r="H64" s="107">
        <f t="shared" si="1"/>
        <v>-2538</v>
      </c>
      <c r="I64" s="111">
        <f t="shared" si="4"/>
        <v>0.0254171089791095</v>
      </c>
      <c r="J64" s="108">
        <f t="shared" si="2"/>
        <v>-90</v>
      </c>
    </row>
    <row r="65" spans="1:10" ht="15">
      <c r="A65" s="47">
        <v>64</v>
      </c>
      <c r="B65" s="113" t="s">
        <v>155</v>
      </c>
      <c r="C65" s="63">
        <v>7963</v>
      </c>
      <c r="D65" s="63">
        <v>7209</v>
      </c>
      <c r="E65" s="63">
        <v>7180</v>
      </c>
      <c r="F65" s="110">
        <f t="shared" si="3"/>
        <v>0.009786429575189902</v>
      </c>
      <c r="G65" s="110">
        <f t="shared" si="0"/>
        <v>-0.09832977521034786</v>
      </c>
      <c r="H65" s="107">
        <f t="shared" si="1"/>
        <v>-783</v>
      </c>
      <c r="I65" s="111">
        <f t="shared" si="4"/>
        <v>0.007841448514831654</v>
      </c>
      <c r="J65" s="108">
        <f t="shared" si="2"/>
        <v>-29</v>
      </c>
    </row>
    <row r="66" spans="1:12" ht="15">
      <c r="A66" s="47">
        <v>65</v>
      </c>
      <c r="B66" s="113" t="s">
        <v>156</v>
      </c>
      <c r="C66" s="63">
        <v>3530</v>
      </c>
      <c r="D66" s="63">
        <v>2835</v>
      </c>
      <c r="E66" s="63">
        <v>2809</v>
      </c>
      <c r="F66" s="110">
        <f t="shared" si="3"/>
        <v>0.00382870204410981</v>
      </c>
      <c r="G66" s="110">
        <f aca="true" t="shared" si="5" ref="G66:G83">(E66-C66)/C66</f>
        <v>-0.20424929178470255</v>
      </c>
      <c r="H66" s="107">
        <f aca="true" t="shared" si="6" ref="H66:H82">E66-C66</f>
        <v>-721</v>
      </c>
      <c r="I66" s="111">
        <f t="shared" si="4"/>
        <v>0.007220541991307308</v>
      </c>
      <c r="J66" s="108">
        <f aca="true" t="shared" si="7" ref="J66:J82">E66-D66</f>
        <v>-26</v>
      </c>
      <c r="L66" s="12"/>
    </row>
    <row r="67" spans="1:10" ht="15">
      <c r="A67" s="47">
        <v>66</v>
      </c>
      <c r="B67" s="113" t="s">
        <v>157</v>
      </c>
      <c r="C67" s="63">
        <v>13820</v>
      </c>
      <c r="D67" s="63">
        <v>11698</v>
      </c>
      <c r="E67" s="63">
        <v>11607</v>
      </c>
      <c r="F67" s="110">
        <f aca="true" t="shared" si="8" ref="F67:F82">E67/$E$83</f>
        <v>0.01582048580490657</v>
      </c>
      <c r="G67" s="110">
        <f t="shared" si="5"/>
        <v>-0.1601302460202605</v>
      </c>
      <c r="H67" s="107">
        <f t="shared" si="6"/>
        <v>-2213</v>
      </c>
      <c r="I67" s="111">
        <f aca="true" t="shared" si="9" ref="I67:I83">H67/$H$83</f>
        <v>0.022162357041280268</v>
      </c>
      <c r="J67" s="108">
        <f t="shared" si="7"/>
        <v>-91</v>
      </c>
    </row>
    <row r="68" spans="1:10" ht="15">
      <c r="A68" s="47">
        <v>67</v>
      </c>
      <c r="B68" s="113" t="s">
        <v>158</v>
      </c>
      <c r="C68" s="63">
        <v>1802</v>
      </c>
      <c r="D68" s="63">
        <v>1473</v>
      </c>
      <c r="E68" s="63">
        <v>1450</v>
      </c>
      <c r="F68" s="110">
        <f t="shared" si="8"/>
        <v>0.001976368089697125</v>
      </c>
      <c r="G68" s="110">
        <f t="shared" si="5"/>
        <v>-0.195338512763596</v>
      </c>
      <c r="H68" s="107">
        <f t="shared" si="6"/>
        <v>-352</v>
      </c>
      <c r="I68" s="111">
        <f t="shared" si="9"/>
        <v>0.003525146714202736</v>
      </c>
      <c r="J68" s="108">
        <f t="shared" si="7"/>
        <v>-23</v>
      </c>
    </row>
    <row r="69" spans="1:10" ht="15">
      <c r="A69" s="47">
        <v>68</v>
      </c>
      <c r="B69" s="113" t="s">
        <v>159</v>
      </c>
      <c r="C69" s="63">
        <v>10810</v>
      </c>
      <c r="D69" s="63">
        <v>9800</v>
      </c>
      <c r="E69" s="63">
        <v>9736</v>
      </c>
      <c r="F69" s="110">
        <f t="shared" si="8"/>
        <v>0.013270289462959455</v>
      </c>
      <c r="G69" s="110">
        <f t="shared" si="5"/>
        <v>-0.09935245143385754</v>
      </c>
      <c r="H69" s="107">
        <f t="shared" si="6"/>
        <v>-1074</v>
      </c>
      <c r="I69" s="111">
        <f t="shared" si="9"/>
        <v>0.010755703326857212</v>
      </c>
      <c r="J69" s="108">
        <f t="shared" si="7"/>
        <v>-64</v>
      </c>
    </row>
    <row r="70" spans="1:10" ht="15">
      <c r="A70" s="47">
        <v>69</v>
      </c>
      <c r="B70" s="113" t="s">
        <v>160</v>
      </c>
      <c r="C70" s="63">
        <v>1816</v>
      </c>
      <c r="D70" s="63">
        <v>1641</v>
      </c>
      <c r="E70" s="63">
        <v>1628</v>
      </c>
      <c r="F70" s="110">
        <f t="shared" si="8"/>
        <v>0.0022189843103633928</v>
      </c>
      <c r="G70" s="110">
        <f t="shared" si="5"/>
        <v>-0.10352422907488987</v>
      </c>
      <c r="H70" s="107">
        <f t="shared" si="6"/>
        <v>-188</v>
      </c>
      <c r="I70" s="111">
        <f t="shared" si="9"/>
        <v>0.0018827488132673704</v>
      </c>
      <c r="J70" s="108">
        <f t="shared" si="7"/>
        <v>-13</v>
      </c>
    </row>
    <row r="71" spans="1:10" ht="15">
      <c r="A71" s="47">
        <v>70</v>
      </c>
      <c r="B71" s="113" t="s">
        <v>161</v>
      </c>
      <c r="C71" s="63">
        <v>6286</v>
      </c>
      <c r="D71" s="63">
        <v>5712</v>
      </c>
      <c r="E71" s="63">
        <v>5666</v>
      </c>
      <c r="F71" s="110">
        <f t="shared" si="8"/>
        <v>0.007722828687050973</v>
      </c>
      <c r="G71" s="110">
        <f t="shared" si="5"/>
        <v>-0.09863188036907414</v>
      </c>
      <c r="H71" s="107">
        <f t="shared" si="6"/>
        <v>-620</v>
      </c>
      <c r="I71" s="111">
        <f t="shared" si="9"/>
        <v>0.0062090652352434555</v>
      </c>
      <c r="J71" s="108">
        <f t="shared" si="7"/>
        <v>-46</v>
      </c>
    </row>
    <row r="72" spans="1:10" ht="15">
      <c r="A72" s="47">
        <v>71</v>
      </c>
      <c r="B72" s="113" t="s">
        <v>162</v>
      </c>
      <c r="C72" s="63">
        <v>3685</v>
      </c>
      <c r="D72" s="63">
        <v>3225</v>
      </c>
      <c r="E72" s="63">
        <v>3221</v>
      </c>
      <c r="F72" s="110">
        <f t="shared" si="8"/>
        <v>0.004390263184078924</v>
      </c>
      <c r="G72" s="110">
        <f t="shared" si="5"/>
        <v>-0.1259158751696065</v>
      </c>
      <c r="H72" s="107">
        <f t="shared" si="6"/>
        <v>-464</v>
      </c>
      <c r="I72" s="111">
        <f t="shared" si="9"/>
        <v>0.004646784305085425</v>
      </c>
      <c r="J72" s="108">
        <f t="shared" si="7"/>
        <v>-4</v>
      </c>
    </row>
    <row r="73" spans="1:10" ht="15">
      <c r="A73" s="47">
        <v>72</v>
      </c>
      <c r="B73" s="113" t="s">
        <v>163</v>
      </c>
      <c r="C73" s="63">
        <v>1315</v>
      </c>
      <c r="D73" s="63">
        <v>1060</v>
      </c>
      <c r="E73" s="63">
        <v>1013</v>
      </c>
      <c r="F73" s="110">
        <f t="shared" si="8"/>
        <v>0.001380731637836681</v>
      </c>
      <c r="G73" s="110">
        <f t="shared" si="5"/>
        <v>-0.22965779467680608</v>
      </c>
      <c r="H73" s="107">
        <f t="shared" si="6"/>
        <v>-302</v>
      </c>
      <c r="I73" s="111">
        <f t="shared" si="9"/>
        <v>0.0030244156468443926</v>
      </c>
      <c r="J73" s="108">
        <f t="shared" si="7"/>
        <v>-47</v>
      </c>
    </row>
    <row r="74" spans="1:10" ht="15">
      <c r="A74" s="47">
        <v>73</v>
      </c>
      <c r="B74" s="113" t="s">
        <v>164</v>
      </c>
      <c r="C74" s="63">
        <v>989</v>
      </c>
      <c r="D74" s="63">
        <v>848</v>
      </c>
      <c r="E74" s="63">
        <v>848</v>
      </c>
      <c r="F74" s="110">
        <f t="shared" si="8"/>
        <v>0.0011558345793539048</v>
      </c>
      <c r="G74" s="110">
        <f t="shared" si="5"/>
        <v>-0.14256825075834176</v>
      </c>
      <c r="H74" s="107">
        <f t="shared" si="6"/>
        <v>-141</v>
      </c>
      <c r="I74" s="111">
        <f t="shared" si="9"/>
        <v>0.0014120616099505278</v>
      </c>
      <c r="J74" s="108">
        <f t="shared" si="7"/>
        <v>0</v>
      </c>
    </row>
    <row r="75" spans="1:10" ht="15">
      <c r="A75" s="47">
        <v>74</v>
      </c>
      <c r="B75" s="113" t="s">
        <v>165</v>
      </c>
      <c r="C75" s="63">
        <v>736</v>
      </c>
      <c r="D75" s="63">
        <v>618</v>
      </c>
      <c r="E75" s="63">
        <v>614</v>
      </c>
      <c r="F75" s="110">
        <f t="shared" si="8"/>
        <v>0.0008368896600510585</v>
      </c>
      <c r="G75" s="110">
        <f t="shared" si="5"/>
        <v>-0.16576086956521738</v>
      </c>
      <c r="H75" s="107">
        <f t="shared" si="6"/>
        <v>-122</v>
      </c>
      <c r="I75" s="111">
        <f t="shared" si="9"/>
        <v>0.0012217838043543574</v>
      </c>
      <c r="J75" s="108">
        <f t="shared" si="7"/>
        <v>-4</v>
      </c>
    </row>
    <row r="76" spans="1:10" ht="15">
      <c r="A76" s="47">
        <v>75</v>
      </c>
      <c r="B76" s="113" t="s">
        <v>166</v>
      </c>
      <c r="C76" s="63">
        <v>3460</v>
      </c>
      <c r="D76" s="63">
        <v>3122</v>
      </c>
      <c r="E76" s="63">
        <v>3121</v>
      </c>
      <c r="F76" s="110">
        <f t="shared" si="8"/>
        <v>0.004253961936513605</v>
      </c>
      <c r="G76" s="110">
        <f t="shared" si="5"/>
        <v>-0.09797687861271677</v>
      </c>
      <c r="H76" s="107">
        <f t="shared" si="6"/>
        <v>-339</v>
      </c>
      <c r="I76" s="111">
        <f t="shared" si="9"/>
        <v>0.0033949566366895667</v>
      </c>
      <c r="J76" s="108">
        <f t="shared" si="7"/>
        <v>-1</v>
      </c>
    </row>
    <row r="77" spans="1:10" ht="15">
      <c r="A77" s="47">
        <v>76</v>
      </c>
      <c r="B77" s="113" t="s">
        <v>167</v>
      </c>
      <c r="C77" s="63">
        <v>2058</v>
      </c>
      <c r="D77" s="63">
        <v>1786</v>
      </c>
      <c r="E77" s="63">
        <v>1772</v>
      </c>
      <c r="F77" s="110">
        <f t="shared" si="8"/>
        <v>0.002415258106857452</v>
      </c>
      <c r="G77" s="110">
        <f t="shared" si="5"/>
        <v>-0.13896987366375121</v>
      </c>
      <c r="H77" s="107">
        <f t="shared" si="6"/>
        <v>-286</v>
      </c>
      <c r="I77" s="111">
        <f t="shared" si="9"/>
        <v>0.002864181705289723</v>
      </c>
      <c r="J77" s="108">
        <f t="shared" si="7"/>
        <v>-14</v>
      </c>
    </row>
    <row r="78" spans="1:10" ht="15">
      <c r="A78" s="47">
        <v>77</v>
      </c>
      <c r="B78" s="113" t="s">
        <v>168</v>
      </c>
      <c r="C78" s="63">
        <v>1630</v>
      </c>
      <c r="D78" s="63">
        <v>1435</v>
      </c>
      <c r="E78" s="63">
        <v>1419</v>
      </c>
      <c r="F78" s="110">
        <f t="shared" si="8"/>
        <v>0.0019341147029518762</v>
      </c>
      <c r="G78" s="110">
        <f t="shared" si="5"/>
        <v>-0.1294478527607362</v>
      </c>
      <c r="H78" s="107">
        <f t="shared" si="6"/>
        <v>-211</v>
      </c>
      <c r="I78" s="111">
        <f t="shared" si="9"/>
        <v>0.0021130851042522082</v>
      </c>
      <c r="J78" s="108">
        <f t="shared" si="7"/>
        <v>-16</v>
      </c>
    </row>
    <row r="79" spans="1:10" ht="15">
      <c r="A79" s="47">
        <v>78</v>
      </c>
      <c r="B79" s="113" t="s">
        <v>169</v>
      </c>
      <c r="C79" s="63">
        <v>1283</v>
      </c>
      <c r="D79" s="63">
        <v>1131</v>
      </c>
      <c r="E79" s="63">
        <v>1125</v>
      </c>
      <c r="F79" s="110">
        <f t="shared" si="8"/>
        <v>0.0015333890351098385</v>
      </c>
      <c r="G79" s="110">
        <f t="shared" si="5"/>
        <v>-0.12314886983632112</v>
      </c>
      <c r="H79" s="107">
        <f t="shared" si="6"/>
        <v>-158</v>
      </c>
      <c r="I79" s="111">
        <f t="shared" si="9"/>
        <v>0.0015823101728523645</v>
      </c>
      <c r="J79" s="108">
        <f t="shared" si="7"/>
        <v>-6</v>
      </c>
    </row>
    <row r="80" spans="1:10" ht="15">
      <c r="A80" s="47">
        <v>79</v>
      </c>
      <c r="B80" s="113" t="s">
        <v>170</v>
      </c>
      <c r="C80" s="63">
        <v>2481</v>
      </c>
      <c r="D80" s="63">
        <v>2453</v>
      </c>
      <c r="E80" s="63">
        <v>2425</v>
      </c>
      <c r="F80" s="110">
        <f t="shared" si="8"/>
        <v>0.003305305253458985</v>
      </c>
      <c r="G80" s="110">
        <f t="shared" si="5"/>
        <v>-0.02257154373236598</v>
      </c>
      <c r="H80" s="107">
        <f t="shared" si="6"/>
        <v>-56</v>
      </c>
      <c r="I80" s="111">
        <f t="shared" si="9"/>
        <v>0.0005608187954413443</v>
      </c>
      <c r="J80" s="108">
        <f t="shared" si="7"/>
        <v>-28</v>
      </c>
    </row>
    <row r="81" spans="1:10" ht="15">
      <c r="A81" s="47">
        <v>80</v>
      </c>
      <c r="B81" s="113" t="s">
        <v>171</v>
      </c>
      <c r="C81" s="63">
        <v>6225</v>
      </c>
      <c r="D81" s="63">
        <v>5479</v>
      </c>
      <c r="E81" s="63">
        <v>5410</v>
      </c>
      <c r="F81" s="110">
        <f t="shared" si="8"/>
        <v>0.007373897493283756</v>
      </c>
      <c r="G81" s="110">
        <f t="shared" si="5"/>
        <v>-0.13092369477911647</v>
      </c>
      <c r="H81" s="107">
        <f t="shared" si="6"/>
        <v>-815</v>
      </c>
      <c r="I81" s="111">
        <f t="shared" si="9"/>
        <v>0.008161916397940994</v>
      </c>
      <c r="J81" s="108">
        <f t="shared" si="7"/>
        <v>-69</v>
      </c>
    </row>
    <row r="82" spans="1:10" ht="15">
      <c r="A82" s="47">
        <v>81</v>
      </c>
      <c r="B82" s="113" t="s">
        <v>172</v>
      </c>
      <c r="C82" s="63">
        <v>4743</v>
      </c>
      <c r="D82" s="63">
        <v>4117</v>
      </c>
      <c r="E82" s="63">
        <v>4075</v>
      </c>
      <c r="F82" s="110">
        <f t="shared" si="8"/>
        <v>0.005554275838286748</v>
      </c>
      <c r="G82" s="110">
        <f t="shared" si="5"/>
        <v>-0.1408391313514653</v>
      </c>
      <c r="H82" s="107">
        <f t="shared" si="6"/>
        <v>-668</v>
      </c>
      <c r="I82" s="111">
        <f t="shared" si="9"/>
        <v>0.0066897670599074645</v>
      </c>
      <c r="J82" s="108">
        <f t="shared" si="7"/>
        <v>-42</v>
      </c>
    </row>
    <row r="83" spans="1:12" s="121" customFormat="1" ht="15">
      <c r="A83" s="177" t="s">
        <v>173</v>
      </c>
      <c r="B83" s="177"/>
      <c r="C83" s="75">
        <v>833523</v>
      </c>
      <c r="D83" s="75">
        <v>738719</v>
      </c>
      <c r="E83" s="75">
        <f>SUM(E2:E82)</f>
        <v>733669</v>
      </c>
      <c r="F83" s="110">
        <f>SUM(F2:F82)</f>
        <v>1</v>
      </c>
      <c r="G83" s="110">
        <f t="shared" si="5"/>
        <v>-0.1197975340812431</v>
      </c>
      <c r="H83" s="107">
        <f>SUM(H2:H82)</f>
        <v>-99854</v>
      </c>
      <c r="I83" s="111">
        <f t="shared" si="9"/>
        <v>1</v>
      </c>
      <c r="J83" s="107">
        <f>SUM(J2:J82)</f>
        <v>-5050</v>
      </c>
      <c r="L83" s="22"/>
    </row>
    <row r="84" spans="3:9" ht="15">
      <c r="C84" s="146"/>
      <c r="D84" s="145"/>
      <c r="E84" s="147"/>
      <c r="I84" s="15"/>
    </row>
    <row r="86" spans="3:5" ht="15">
      <c r="C86" s="146"/>
      <c r="D86" s="145"/>
      <c r="E86" s="147"/>
    </row>
  </sheetData>
  <mergeCells count="1">
    <mergeCell ref="A83:B83"/>
  </mergeCells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84"/>
  <sheetViews>
    <sheetView zoomScale="80" zoomScaleNormal="80" zoomScalePageLayoutView="80" workbookViewId="0" topLeftCell="A1">
      <pane ySplit="1" topLeftCell="A2" activePane="bottomLeft" state="frozen"/>
      <selection pane="topLeft" activeCell="W1" sqref="W1"/>
      <selection pane="bottomLeft" activeCell="C1" sqref="C1:E1"/>
    </sheetView>
  </sheetViews>
  <sheetFormatPr defaultColWidth="9.140625" defaultRowHeight="15"/>
  <cols>
    <col min="1" max="1" width="11.8515625" style="8" customWidth="1"/>
    <col min="2" max="2" width="16.421875" style="8" bestFit="1" customWidth="1"/>
    <col min="3" max="5" width="12.00390625" style="8" customWidth="1"/>
    <col min="6" max="6" width="18.140625" style="8" customWidth="1"/>
    <col min="7" max="7" width="30.421875" style="8" customWidth="1"/>
    <col min="8" max="8" width="27.421875" style="8" customWidth="1"/>
    <col min="9" max="9" width="22.421875" style="8" customWidth="1"/>
    <col min="10" max="10" width="27.421875" style="8" customWidth="1"/>
    <col min="11" max="16384" width="9.140625" style="8" customWidth="1"/>
  </cols>
  <sheetData>
    <row r="1" spans="1:10" ht="29">
      <c r="A1" s="21" t="s">
        <v>91</v>
      </c>
      <c r="B1" s="21" t="s">
        <v>174</v>
      </c>
      <c r="C1" s="21">
        <v>42156</v>
      </c>
      <c r="D1" s="21">
        <v>42491</v>
      </c>
      <c r="E1" s="21">
        <v>42522</v>
      </c>
      <c r="F1" s="71" t="s">
        <v>300</v>
      </c>
      <c r="G1" s="16" t="s">
        <v>294</v>
      </c>
      <c r="H1" s="102" t="s">
        <v>295</v>
      </c>
      <c r="I1" s="102" t="s">
        <v>302</v>
      </c>
      <c r="J1" s="106" t="s">
        <v>312</v>
      </c>
    </row>
    <row r="2" spans="1:13" ht="15">
      <c r="A2" s="47">
        <v>1</v>
      </c>
      <c r="B2" s="113" t="s">
        <v>92</v>
      </c>
      <c r="C2" s="36">
        <v>71479</v>
      </c>
      <c r="D2" s="36">
        <v>74397</v>
      </c>
      <c r="E2" s="36">
        <v>74934</v>
      </c>
      <c r="F2" s="110">
        <f aca="true" t="shared" si="0" ref="F2:F65">E2/$E$83</f>
        <v>0.024303654597112128</v>
      </c>
      <c r="G2" s="110">
        <f aca="true" t="shared" si="1" ref="G2:G65">(E2-C2)/C2</f>
        <v>0.048335874872340125</v>
      </c>
      <c r="H2" s="107">
        <f aca="true" t="shared" si="2" ref="H2:H65">E2-C2</f>
        <v>3455</v>
      </c>
      <c r="I2" s="111">
        <f>H2/$H$83</f>
        <v>0.023601016448986285</v>
      </c>
      <c r="J2" s="49">
        <f aca="true" t="shared" si="3" ref="J2:J65">E2-D2</f>
        <v>537</v>
      </c>
      <c r="L2" s="10"/>
      <c r="M2" s="11"/>
    </row>
    <row r="3" spans="1:13" ht="15">
      <c r="A3" s="47">
        <v>2</v>
      </c>
      <c r="B3" s="113" t="s">
        <v>93</v>
      </c>
      <c r="C3" s="36">
        <v>21598</v>
      </c>
      <c r="D3" s="36">
        <v>22902</v>
      </c>
      <c r="E3" s="36">
        <v>23107</v>
      </c>
      <c r="F3" s="110">
        <f t="shared" si="0"/>
        <v>0.007494389019343288</v>
      </c>
      <c r="G3" s="110">
        <f t="shared" si="1"/>
        <v>0.06986758033151218</v>
      </c>
      <c r="H3" s="107">
        <f t="shared" si="2"/>
        <v>1509</v>
      </c>
      <c r="I3" s="111">
        <f aca="true" t="shared" si="4" ref="I3:I66">H3/$H$83</f>
        <v>0.010307940324607903</v>
      </c>
      <c r="J3" s="49">
        <f t="shared" si="3"/>
        <v>205</v>
      </c>
      <c r="L3" s="10"/>
      <c r="M3" s="11"/>
    </row>
    <row r="4" spans="1:13" ht="15">
      <c r="A4" s="47">
        <v>3</v>
      </c>
      <c r="B4" s="113" t="s">
        <v>94</v>
      </c>
      <c r="C4" s="36">
        <v>27648</v>
      </c>
      <c r="D4" s="36">
        <v>28657</v>
      </c>
      <c r="E4" s="36">
        <v>28993</v>
      </c>
      <c r="F4" s="110">
        <f t="shared" si="0"/>
        <v>0.009403419779193315</v>
      </c>
      <c r="G4" s="110">
        <f t="shared" si="1"/>
        <v>0.048647280092592594</v>
      </c>
      <c r="H4" s="107">
        <f t="shared" si="2"/>
        <v>1345</v>
      </c>
      <c r="I4" s="111">
        <f t="shared" si="4"/>
        <v>0.0091876605278977</v>
      </c>
      <c r="J4" s="49">
        <f t="shared" si="3"/>
        <v>336</v>
      </c>
      <c r="L4" s="4"/>
      <c r="M4" s="11"/>
    </row>
    <row r="5" spans="1:13" ht="14.25" customHeight="1">
      <c r="A5" s="47">
        <v>4</v>
      </c>
      <c r="B5" s="113" t="s">
        <v>95</v>
      </c>
      <c r="C5" s="36">
        <v>18664</v>
      </c>
      <c r="D5" s="36">
        <v>19736</v>
      </c>
      <c r="E5" s="36">
        <v>19964</v>
      </c>
      <c r="F5" s="110">
        <f t="shared" si="0"/>
        <v>0.006475006811016982</v>
      </c>
      <c r="G5" s="110">
        <f t="shared" si="1"/>
        <v>0.06965280754393485</v>
      </c>
      <c r="H5" s="107">
        <f t="shared" si="2"/>
        <v>1300</v>
      </c>
      <c r="I5" s="111">
        <f t="shared" si="4"/>
        <v>0.008880266681239412</v>
      </c>
      <c r="J5" s="49">
        <f t="shared" si="3"/>
        <v>228</v>
      </c>
      <c r="L5" s="4"/>
      <c r="M5" s="11"/>
    </row>
    <row r="6" spans="1:13" ht="15">
      <c r="A6" s="47">
        <v>5</v>
      </c>
      <c r="B6" s="113" t="s">
        <v>96</v>
      </c>
      <c r="C6" s="36">
        <v>17290</v>
      </c>
      <c r="D6" s="36">
        <v>17565</v>
      </c>
      <c r="E6" s="36">
        <v>17684</v>
      </c>
      <c r="F6" s="110">
        <f t="shared" si="0"/>
        <v>0.005735524967242251</v>
      </c>
      <c r="G6" s="110">
        <f t="shared" si="1"/>
        <v>0.022787738577212262</v>
      </c>
      <c r="H6" s="107">
        <f t="shared" si="2"/>
        <v>394</v>
      </c>
      <c r="I6" s="111">
        <f t="shared" si="4"/>
        <v>0.0026914039018525603</v>
      </c>
      <c r="J6" s="49">
        <f t="shared" si="3"/>
        <v>119</v>
      </c>
      <c r="L6" s="10"/>
      <c r="M6" s="11"/>
    </row>
    <row r="7" spans="1:13" ht="15">
      <c r="A7" s="47">
        <v>6</v>
      </c>
      <c r="B7" s="113" t="s">
        <v>97</v>
      </c>
      <c r="C7" s="36">
        <v>391897</v>
      </c>
      <c r="D7" s="36">
        <v>407169</v>
      </c>
      <c r="E7" s="36">
        <v>409264</v>
      </c>
      <c r="F7" s="110">
        <f t="shared" si="0"/>
        <v>0.13273828829413215</v>
      </c>
      <c r="G7" s="110">
        <f t="shared" si="1"/>
        <v>0.04431521547753619</v>
      </c>
      <c r="H7" s="107">
        <f t="shared" si="2"/>
        <v>17367</v>
      </c>
      <c r="I7" s="111">
        <f t="shared" si="4"/>
        <v>0.11863353188698836</v>
      </c>
      <c r="J7" s="49">
        <f t="shared" si="3"/>
        <v>2095</v>
      </c>
      <c r="L7" s="4"/>
      <c r="M7" s="11"/>
    </row>
    <row r="8" spans="1:13" ht="15">
      <c r="A8" s="47">
        <v>7</v>
      </c>
      <c r="B8" s="113" t="s">
        <v>98</v>
      </c>
      <c r="C8" s="36">
        <v>68097</v>
      </c>
      <c r="D8" s="36">
        <v>73527</v>
      </c>
      <c r="E8" s="36">
        <v>73746</v>
      </c>
      <c r="F8" s="110">
        <f t="shared" si="0"/>
        <v>0.023918345636408454</v>
      </c>
      <c r="G8" s="110">
        <f t="shared" si="1"/>
        <v>0.08295519626415261</v>
      </c>
      <c r="H8" s="107">
        <f t="shared" si="2"/>
        <v>5649</v>
      </c>
      <c r="I8" s="111">
        <f t="shared" si="4"/>
        <v>0.03858817421717034</v>
      </c>
      <c r="J8" s="49">
        <f t="shared" si="3"/>
        <v>219</v>
      </c>
      <c r="L8" s="10"/>
      <c r="M8" s="11"/>
    </row>
    <row r="9" spans="1:13" ht="15">
      <c r="A9" s="47">
        <v>8</v>
      </c>
      <c r="B9" s="113" t="s">
        <v>99</v>
      </c>
      <c r="C9" s="36">
        <v>9408</v>
      </c>
      <c r="D9" s="36">
        <v>9329</v>
      </c>
      <c r="E9" s="36">
        <v>9404</v>
      </c>
      <c r="F9" s="110">
        <f t="shared" si="0"/>
        <v>0.0030500382714287568</v>
      </c>
      <c r="G9" s="110">
        <f t="shared" si="1"/>
        <v>-0.00042517006802721087</v>
      </c>
      <c r="H9" s="107">
        <f t="shared" si="2"/>
        <v>-4</v>
      </c>
      <c r="I9" s="111">
        <f t="shared" si="4"/>
        <v>-2.7323897480736652E-05</v>
      </c>
      <c r="J9" s="49">
        <f t="shared" si="3"/>
        <v>75</v>
      </c>
      <c r="L9" s="4"/>
      <c r="M9" s="11"/>
    </row>
    <row r="10" spans="1:13" ht="15">
      <c r="A10" s="47">
        <v>9</v>
      </c>
      <c r="B10" s="113" t="s">
        <v>100</v>
      </c>
      <c r="C10" s="36">
        <v>37386</v>
      </c>
      <c r="D10" s="36">
        <v>39202</v>
      </c>
      <c r="E10" s="36">
        <v>39302</v>
      </c>
      <c r="F10" s="110">
        <f t="shared" si="0"/>
        <v>0.01274698044913792</v>
      </c>
      <c r="G10" s="110">
        <f t="shared" si="1"/>
        <v>0.05124913069063286</v>
      </c>
      <c r="H10" s="107">
        <f t="shared" si="2"/>
        <v>1916</v>
      </c>
      <c r="I10" s="111">
        <f t="shared" si="4"/>
        <v>0.013088146893272857</v>
      </c>
      <c r="J10" s="49">
        <f t="shared" si="3"/>
        <v>100</v>
      </c>
      <c r="L10" s="4"/>
      <c r="M10" s="11"/>
    </row>
    <row r="11" spans="1:13" ht="15">
      <c r="A11" s="47">
        <v>10</v>
      </c>
      <c r="B11" s="113" t="s">
        <v>101</v>
      </c>
      <c r="C11" s="36">
        <v>49781</v>
      </c>
      <c r="D11" s="36">
        <v>52366</v>
      </c>
      <c r="E11" s="36">
        <v>52349</v>
      </c>
      <c r="F11" s="110">
        <f t="shared" si="0"/>
        <v>0.016978567999896214</v>
      </c>
      <c r="G11" s="110">
        <f t="shared" si="1"/>
        <v>0.051585946445430984</v>
      </c>
      <c r="H11" s="107">
        <f t="shared" si="2"/>
        <v>2568</v>
      </c>
      <c r="I11" s="111">
        <f t="shared" si="4"/>
        <v>0.01754194218263293</v>
      </c>
      <c r="J11" s="49">
        <f t="shared" si="3"/>
        <v>-17</v>
      </c>
      <c r="L11" s="4"/>
      <c r="M11" s="11"/>
    </row>
    <row r="12" spans="1:13" ht="15.75" customHeight="1">
      <c r="A12" s="47">
        <v>11</v>
      </c>
      <c r="B12" s="113" t="s">
        <v>102</v>
      </c>
      <c r="C12" s="36">
        <v>9370</v>
      </c>
      <c r="D12" s="36">
        <v>9487</v>
      </c>
      <c r="E12" s="36">
        <v>9535</v>
      </c>
      <c r="F12" s="110">
        <f t="shared" si="0"/>
        <v>0.003092526044031603</v>
      </c>
      <c r="G12" s="110">
        <f t="shared" si="1"/>
        <v>0.017609391675560297</v>
      </c>
      <c r="H12" s="107">
        <f t="shared" si="2"/>
        <v>165</v>
      </c>
      <c r="I12" s="111">
        <f t="shared" si="4"/>
        <v>0.001127110771080387</v>
      </c>
      <c r="J12" s="49">
        <f t="shared" si="3"/>
        <v>48</v>
      </c>
      <c r="L12" s="10"/>
      <c r="M12" s="11"/>
    </row>
    <row r="13" spans="1:13" ht="15">
      <c r="A13" s="47">
        <v>12</v>
      </c>
      <c r="B13" s="113" t="s">
        <v>103</v>
      </c>
      <c r="C13" s="36">
        <v>14185</v>
      </c>
      <c r="D13" s="36">
        <v>15115</v>
      </c>
      <c r="E13" s="36">
        <v>15397</v>
      </c>
      <c r="F13" s="110">
        <f t="shared" si="0"/>
        <v>0.004993772784473476</v>
      </c>
      <c r="G13" s="110">
        <f t="shared" si="1"/>
        <v>0.08544236869933028</v>
      </c>
      <c r="H13" s="107">
        <f t="shared" si="2"/>
        <v>1212</v>
      </c>
      <c r="I13" s="111">
        <f t="shared" si="4"/>
        <v>0.008279140936663206</v>
      </c>
      <c r="J13" s="49">
        <f t="shared" si="3"/>
        <v>282</v>
      </c>
      <c r="L13" s="4"/>
      <c r="M13" s="11"/>
    </row>
    <row r="14" spans="1:13" ht="15">
      <c r="A14" s="47">
        <v>13</v>
      </c>
      <c r="B14" s="113" t="s">
        <v>104</v>
      </c>
      <c r="C14" s="36">
        <v>14891</v>
      </c>
      <c r="D14" s="36">
        <v>16088</v>
      </c>
      <c r="E14" s="36">
        <v>16358</v>
      </c>
      <c r="F14" s="110">
        <f t="shared" si="0"/>
        <v>0.0053054578949416845</v>
      </c>
      <c r="G14" s="110">
        <f t="shared" si="1"/>
        <v>0.098515882076422</v>
      </c>
      <c r="H14" s="107">
        <f t="shared" si="2"/>
        <v>1467</v>
      </c>
      <c r="I14" s="111">
        <f t="shared" si="4"/>
        <v>0.010021039401060167</v>
      </c>
      <c r="J14" s="49">
        <f t="shared" si="3"/>
        <v>270</v>
      </c>
      <c r="L14" s="4"/>
      <c r="M14" s="11"/>
    </row>
    <row r="15" spans="1:13" ht="15">
      <c r="A15" s="47">
        <v>14</v>
      </c>
      <c r="B15" s="113" t="s">
        <v>105</v>
      </c>
      <c r="C15" s="36">
        <v>15246</v>
      </c>
      <c r="D15" s="36">
        <v>15687</v>
      </c>
      <c r="E15" s="36">
        <v>15828</v>
      </c>
      <c r="F15" s="110">
        <f t="shared" si="0"/>
        <v>0.005133560799678261</v>
      </c>
      <c r="G15" s="110">
        <f t="shared" si="1"/>
        <v>0.03817394726485636</v>
      </c>
      <c r="H15" s="107">
        <f t="shared" si="2"/>
        <v>582</v>
      </c>
      <c r="I15" s="111">
        <f t="shared" si="4"/>
        <v>0.003975627083447183</v>
      </c>
      <c r="J15" s="49">
        <f t="shared" si="3"/>
        <v>141</v>
      </c>
      <c r="L15" s="10"/>
      <c r="M15" s="11"/>
    </row>
    <row r="16" spans="1:13" ht="15">
      <c r="A16" s="47">
        <v>15</v>
      </c>
      <c r="B16" s="113" t="s">
        <v>106</v>
      </c>
      <c r="C16" s="36">
        <v>12352</v>
      </c>
      <c r="D16" s="36">
        <v>12931</v>
      </c>
      <c r="E16" s="36">
        <v>12986</v>
      </c>
      <c r="F16" s="110">
        <f t="shared" si="0"/>
        <v>0.004211803168095899</v>
      </c>
      <c r="G16" s="110">
        <f t="shared" si="1"/>
        <v>0.05132772020725389</v>
      </c>
      <c r="H16" s="107">
        <f t="shared" si="2"/>
        <v>634</v>
      </c>
      <c r="I16" s="111">
        <f t="shared" si="4"/>
        <v>0.00433083775069676</v>
      </c>
      <c r="J16" s="49">
        <f t="shared" si="3"/>
        <v>55</v>
      </c>
      <c r="L16" s="4"/>
      <c r="M16" s="11"/>
    </row>
    <row r="17" spans="1:10" ht="15">
      <c r="A17" s="47">
        <v>16</v>
      </c>
      <c r="B17" s="113" t="s">
        <v>107</v>
      </c>
      <c r="C17" s="36">
        <v>77383</v>
      </c>
      <c r="D17" s="36">
        <v>81141</v>
      </c>
      <c r="E17" s="36">
        <v>81425</v>
      </c>
      <c r="F17" s="110">
        <f t="shared" si="0"/>
        <v>0.026408907512876067</v>
      </c>
      <c r="G17" s="110">
        <f t="shared" si="1"/>
        <v>0.052233694739154596</v>
      </c>
      <c r="H17" s="107">
        <f t="shared" si="2"/>
        <v>4042</v>
      </c>
      <c r="I17" s="111">
        <f t="shared" si="4"/>
        <v>0.027610798404284386</v>
      </c>
      <c r="J17" s="49">
        <f t="shared" si="3"/>
        <v>284</v>
      </c>
    </row>
    <row r="18" spans="1:10" ht="15">
      <c r="A18" s="47">
        <v>17</v>
      </c>
      <c r="B18" s="113" t="s">
        <v>108</v>
      </c>
      <c r="C18" s="36">
        <v>23410</v>
      </c>
      <c r="D18" s="36">
        <v>24216</v>
      </c>
      <c r="E18" s="36">
        <v>24289</v>
      </c>
      <c r="F18" s="110">
        <f t="shared" si="0"/>
        <v>0.007877751975194925</v>
      </c>
      <c r="G18" s="110">
        <f t="shared" si="1"/>
        <v>0.03754805638615976</v>
      </c>
      <c r="H18" s="107">
        <f t="shared" si="2"/>
        <v>879</v>
      </c>
      <c r="I18" s="111">
        <f t="shared" si="4"/>
        <v>0.00600442647139188</v>
      </c>
      <c r="J18" s="49">
        <f t="shared" si="3"/>
        <v>73</v>
      </c>
    </row>
    <row r="19" spans="1:11" ht="15">
      <c r="A19" s="47">
        <v>18</v>
      </c>
      <c r="B19" s="113" t="s">
        <v>109</v>
      </c>
      <c r="C19" s="36">
        <v>9669</v>
      </c>
      <c r="D19" s="36">
        <v>9702</v>
      </c>
      <c r="E19" s="36">
        <v>9774</v>
      </c>
      <c r="F19" s="110">
        <f t="shared" si="0"/>
        <v>0.0031700419039711472</v>
      </c>
      <c r="G19" s="110">
        <f t="shared" si="1"/>
        <v>0.01085944771951598</v>
      </c>
      <c r="H19" s="107">
        <f t="shared" si="2"/>
        <v>105</v>
      </c>
      <c r="I19" s="111">
        <f t="shared" si="4"/>
        <v>0.0007172523088693372</v>
      </c>
      <c r="J19" s="49">
        <f t="shared" si="3"/>
        <v>72</v>
      </c>
      <c r="K19" s="4"/>
    </row>
    <row r="20" spans="1:11" ht="15">
      <c r="A20" s="47">
        <v>19</v>
      </c>
      <c r="B20" s="113" t="s">
        <v>110</v>
      </c>
      <c r="C20" s="36">
        <v>20366</v>
      </c>
      <c r="D20" s="36">
        <v>20716</v>
      </c>
      <c r="E20" s="36">
        <v>20817</v>
      </c>
      <c r="F20" s="110">
        <f t="shared" si="0"/>
        <v>0.006751663834148493</v>
      </c>
      <c r="G20" s="110">
        <f t="shared" si="1"/>
        <v>0.022144751055681037</v>
      </c>
      <c r="H20" s="107">
        <f t="shared" si="2"/>
        <v>451</v>
      </c>
      <c r="I20" s="111">
        <f t="shared" si="4"/>
        <v>0.0030807694409530576</v>
      </c>
      <c r="J20" s="49">
        <f t="shared" si="3"/>
        <v>101</v>
      </c>
      <c r="K20" s="4"/>
    </row>
    <row r="21" spans="1:11" ht="15">
      <c r="A21" s="47">
        <v>20</v>
      </c>
      <c r="B21" s="113" t="s">
        <v>111</v>
      </c>
      <c r="C21" s="36">
        <v>35417</v>
      </c>
      <c r="D21" s="36">
        <v>36343</v>
      </c>
      <c r="E21" s="36">
        <v>36544</v>
      </c>
      <c r="F21" s="110">
        <f t="shared" si="0"/>
        <v>0.011852466885484102</v>
      </c>
      <c r="G21" s="110">
        <f t="shared" si="1"/>
        <v>0.031820876979981365</v>
      </c>
      <c r="H21" s="107">
        <f t="shared" si="2"/>
        <v>1127</v>
      </c>
      <c r="I21" s="111">
        <f t="shared" si="4"/>
        <v>0.007698508115197552</v>
      </c>
      <c r="J21" s="49">
        <f t="shared" si="3"/>
        <v>201</v>
      </c>
      <c r="K21" s="4"/>
    </row>
    <row r="22" spans="1:11" ht="15">
      <c r="A22" s="47">
        <v>21</v>
      </c>
      <c r="B22" s="113" t="s">
        <v>112</v>
      </c>
      <c r="C22" s="36">
        <v>61891</v>
      </c>
      <c r="D22" s="36">
        <v>63487</v>
      </c>
      <c r="E22" s="36">
        <v>64561</v>
      </c>
      <c r="F22" s="110">
        <f t="shared" si="0"/>
        <v>0.02093933654207911</v>
      </c>
      <c r="G22" s="110">
        <f t="shared" si="1"/>
        <v>0.04314035966457159</v>
      </c>
      <c r="H22" s="107">
        <f t="shared" si="2"/>
        <v>2670</v>
      </c>
      <c r="I22" s="111">
        <f t="shared" si="4"/>
        <v>0.018238701568391715</v>
      </c>
      <c r="J22" s="49">
        <f t="shared" si="3"/>
        <v>1074</v>
      </c>
      <c r="K22" s="4"/>
    </row>
    <row r="23" spans="1:11" ht="15">
      <c r="A23" s="47">
        <v>22</v>
      </c>
      <c r="B23" s="113" t="s">
        <v>113</v>
      </c>
      <c r="C23" s="36">
        <v>19944</v>
      </c>
      <c r="D23" s="36">
        <v>19901</v>
      </c>
      <c r="E23" s="36">
        <v>19954</v>
      </c>
      <c r="F23" s="110">
        <f t="shared" si="0"/>
        <v>0.006471763469596918</v>
      </c>
      <c r="G23" s="110">
        <f t="shared" si="1"/>
        <v>0.0005014039310068191</v>
      </c>
      <c r="H23" s="107">
        <f t="shared" si="2"/>
        <v>10</v>
      </c>
      <c r="I23" s="111">
        <f t="shared" si="4"/>
        <v>6.830974370184163E-05</v>
      </c>
      <c r="J23" s="49">
        <f t="shared" si="3"/>
        <v>53</v>
      </c>
      <c r="K23" s="4"/>
    </row>
    <row r="24" spans="1:11" ht="15">
      <c r="A24" s="47">
        <v>23</v>
      </c>
      <c r="B24" s="113" t="s">
        <v>114</v>
      </c>
      <c r="C24" s="36">
        <v>26962</v>
      </c>
      <c r="D24" s="36">
        <v>28805</v>
      </c>
      <c r="E24" s="36">
        <v>29168</v>
      </c>
      <c r="F24" s="110">
        <f t="shared" si="0"/>
        <v>0.009460178254044447</v>
      </c>
      <c r="G24" s="110">
        <f t="shared" si="1"/>
        <v>0.08181885616794006</v>
      </c>
      <c r="H24" s="107">
        <f t="shared" si="2"/>
        <v>2206</v>
      </c>
      <c r="I24" s="111">
        <f t="shared" si="4"/>
        <v>0.015069129460626263</v>
      </c>
      <c r="J24" s="49">
        <f t="shared" si="3"/>
        <v>363</v>
      </c>
      <c r="K24" s="4"/>
    </row>
    <row r="25" spans="1:11" ht="15">
      <c r="A25" s="47">
        <v>24</v>
      </c>
      <c r="B25" s="113" t="s">
        <v>115</v>
      </c>
      <c r="C25" s="36">
        <v>14162</v>
      </c>
      <c r="D25" s="36">
        <v>14580</v>
      </c>
      <c r="E25" s="36">
        <v>14706</v>
      </c>
      <c r="F25" s="110">
        <f t="shared" si="0"/>
        <v>0.0047696578923470115</v>
      </c>
      <c r="G25" s="110">
        <f t="shared" si="1"/>
        <v>0.03841265358000282</v>
      </c>
      <c r="H25" s="107">
        <f t="shared" si="2"/>
        <v>544</v>
      </c>
      <c r="I25" s="111">
        <f t="shared" si="4"/>
        <v>0.0037160500573801846</v>
      </c>
      <c r="J25" s="49">
        <f t="shared" si="3"/>
        <v>126</v>
      </c>
      <c r="K25" s="4"/>
    </row>
    <row r="26" spans="1:11" ht="15">
      <c r="A26" s="47">
        <v>25</v>
      </c>
      <c r="B26" s="113" t="s">
        <v>116</v>
      </c>
      <c r="C26" s="36">
        <v>38534</v>
      </c>
      <c r="D26" s="36">
        <v>38977</v>
      </c>
      <c r="E26" s="36">
        <v>39300</v>
      </c>
      <c r="F26" s="110">
        <f t="shared" si="0"/>
        <v>0.012746331780853907</v>
      </c>
      <c r="G26" s="110">
        <f t="shared" si="1"/>
        <v>0.01987854881403436</v>
      </c>
      <c r="H26" s="107">
        <f t="shared" si="2"/>
        <v>766</v>
      </c>
      <c r="I26" s="111">
        <f t="shared" si="4"/>
        <v>0.005232526367561069</v>
      </c>
      <c r="J26" s="49">
        <f t="shared" si="3"/>
        <v>323</v>
      </c>
      <c r="K26" s="4"/>
    </row>
    <row r="27" spans="1:11" ht="15">
      <c r="A27" s="47">
        <v>26</v>
      </c>
      <c r="B27" s="113" t="s">
        <v>117</v>
      </c>
      <c r="C27" s="36">
        <v>39827</v>
      </c>
      <c r="D27" s="36">
        <v>41171</v>
      </c>
      <c r="E27" s="36">
        <v>41381</v>
      </c>
      <c r="F27" s="110">
        <f t="shared" si="0"/>
        <v>0.013421271130369351</v>
      </c>
      <c r="G27" s="110">
        <f t="shared" si="1"/>
        <v>0.039018756120219954</v>
      </c>
      <c r="H27" s="107">
        <f t="shared" si="2"/>
        <v>1554</v>
      </c>
      <c r="I27" s="111">
        <f t="shared" si="4"/>
        <v>0.01061533417126619</v>
      </c>
      <c r="J27" s="49">
        <f t="shared" si="3"/>
        <v>210</v>
      </c>
      <c r="K27" s="4"/>
    </row>
    <row r="28" spans="1:11" ht="15">
      <c r="A28" s="47">
        <v>27</v>
      </c>
      <c r="B28" s="113" t="s">
        <v>118</v>
      </c>
      <c r="C28" s="36">
        <v>49592</v>
      </c>
      <c r="D28" s="36">
        <v>52932</v>
      </c>
      <c r="E28" s="36">
        <v>53588</v>
      </c>
      <c r="F28" s="110">
        <f t="shared" si="0"/>
        <v>0.01738041800184222</v>
      </c>
      <c r="G28" s="110">
        <f t="shared" si="1"/>
        <v>0.08057751250201646</v>
      </c>
      <c r="H28" s="107">
        <f t="shared" si="2"/>
        <v>3996</v>
      </c>
      <c r="I28" s="111">
        <f t="shared" si="4"/>
        <v>0.027296573583255917</v>
      </c>
      <c r="J28" s="49">
        <f t="shared" si="3"/>
        <v>656</v>
      </c>
      <c r="K28" s="4"/>
    </row>
    <row r="29" spans="1:11" ht="15">
      <c r="A29" s="47">
        <v>28</v>
      </c>
      <c r="B29" s="113" t="s">
        <v>119</v>
      </c>
      <c r="C29" s="36">
        <v>18109</v>
      </c>
      <c r="D29" s="36">
        <v>18349</v>
      </c>
      <c r="E29" s="36">
        <v>18434</v>
      </c>
      <c r="F29" s="110">
        <f t="shared" si="0"/>
        <v>0.005978775573747097</v>
      </c>
      <c r="G29" s="110">
        <f t="shared" si="1"/>
        <v>0.017946877243359655</v>
      </c>
      <c r="H29" s="107">
        <f t="shared" si="2"/>
        <v>325</v>
      </c>
      <c r="I29" s="111">
        <f t="shared" si="4"/>
        <v>0.002220066670309853</v>
      </c>
      <c r="J29" s="49">
        <f t="shared" si="3"/>
        <v>85</v>
      </c>
      <c r="K29" s="4"/>
    </row>
    <row r="30" spans="1:11" ht="15">
      <c r="A30" s="47">
        <v>29</v>
      </c>
      <c r="B30" s="113" t="s">
        <v>120</v>
      </c>
      <c r="C30" s="36">
        <v>7321</v>
      </c>
      <c r="D30" s="36">
        <v>7167</v>
      </c>
      <c r="E30" s="36">
        <v>7211</v>
      </c>
      <c r="F30" s="110">
        <f t="shared" si="0"/>
        <v>0.0023387734980085885</v>
      </c>
      <c r="G30" s="110">
        <f t="shared" si="1"/>
        <v>-0.015025269771889086</v>
      </c>
      <c r="H30" s="107">
        <f t="shared" si="2"/>
        <v>-110</v>
      </c>
      <c r="I30" s="111">
        <f t="shared" si="4"/>
        <v>-0.0007514071807202579</v>
      </c>
      <c r="J30" s="49">
        <f t="shared" si="3"/>
        <v>44</v>
      </c>
      <c r="K30" s="4"/>
    </row>
    <row r="31" spans="1:11" ht="15">
      <c r="A31" s="47">
        <v>30</v>
      </c>
      <c r="B31" s="113" t="s">
        <v>121</v>
      </c>
      <c r="C31" s="36">
        <v>21584</v>
      </c>
      <c r="D31" s="36">
        <v>24308</v>
      </c>
      <c r="E31" s="36">
        <v>24543</v>
      </c>
      <c r="F31" s="110">
        <f t="shared" si="0"/>
        <v>0.007960132847264566</v>
      </c>
      <c r="G31" s="110">
        <f t="shared" si="1"/>
        <v>0.13709229058561898</v>
      </c>
      <c r="H31" s="107">
        <f t="shared" si="2"/>
        <v>2959</v>
      </c>
      <c r="I31" s="111">
        <f t="shared" si="4"/>
        <v>0.020212853161374937</v>
      </c>
      <c r="J31" s="49">
        <f t="shared" si="3"/>
        <v>235</v>
      </c>
      <c r="K31" s="4"/>
    </row>
    <row r="32" spans="1:11" ht="15">
      <c r="A32" s="47">
        <v>31</v>
      </c>
      <c r="B32" s="113" t="s">
        <v>122</v>
      </c>
      <c r="C32" s="36">
        <v>47199</v>
      </c>
      <c r="D32" s="36">
        <v>49916</v>
      </c>
      <c r="E32" s="36">
        <v>50536</v>
      </c>
      <c r="F32" s="110">
        <f t="shared" si="0"/>
        <v>0.0163905502004385</v>
      </c>
      <c r="G32" s="110">
        <f t="shared" si="1"/>
        <v>0.07070065043750927</v>
      </c>
      <c r="H32" s="107">
        <f t="shared" si="2"/>
        <v>3337</v>
      </c>
      <c r="I32" s="111">
        <f t="shared" si="4"/>
        <v>0.02279496147330455</v>
      </c>
      <c r="J32" s="49">
        <f t="shared" si="3"/>
        <v>620</v>
      </c>
      <c r="K32" s="4"/>
    </row>
    <row r="33" spans="1:11" ht="15">
      <c r="A33" s="47">
        <v>32</v>
      </c>
      <c r="B33" s="113" t="s">
        <v>123</v>
      </c>
      <c r="C33" s="36">
        <v>23884</v>
      </c>
      <c r="D33" s="36">
        <v>25611</v>
      </c>
      <c r="E33" s="36">
        <v>25651</v>
      </c>
      <c r="F33" s="110">
        <f t="shared" si="0"/>
        <v>0.008319495076607725</v>
      </c>
      <c r="G33" s="110">
        <f t="shared" si="1"/>
        <v>0.07398258248199631</v>
      </c>
      <c r="H33" s="107">
        <f t="shared" si="2"/>
        <v>1767</v>
      </c>
      <c r="I33" s="111">
        <f t="shared" si="4"/>
        <v>0.012070331712115415</v>
      </c>
      <c r="J33" s="49">
        <f t="shared" si="3"/>
        <v>40</v>
      </c>
      <c r="K33" s="4"/>
    </row>
    <row r="34" spans="1:10" ht="15">
      <c r="A34" s="47">
        <v>33</v>
      </c>
      <c r="B34" s="113" t="s">
        <v>124</v>
      </c>
      <c r="C34" s="36">
        <v>60036</v>
      </c>
      <c r="D34" s="36">
        <v>64059</v>
      </c>
      <c r="E34" s="36">
        <v>64442</v>
      </c>
      <c r="F34" s="110">
        <f t="shared" si="0"/>
        <v>0.020900740779180343</v>
      </c>
      <c r="G34" s="110">
        <f t="shared" si="1"/>
        <v>0.07338929975348124</v>
      </c>
      <c r="H34" s="107">
        <f t="shared" si="2"/>
        <v>4406</v>
      </c>
      <c r="I34" s="111">
        <f t="shared" si="4"/>
        <v>0.030097273075031423</v>
      </c>
      <c r="J34" s="49">
        <f t="shared" si="3"/>
        <v>383</v>
      </c>
    </row>
    <row r="35" spans="1:10" ht="15">
      <c r="A35" s="47">
        <v>34</v>
      </c>
      <c r="B35" s="113" t="s">
        <v>125</v>
      </c>
      <c r="C35" s="36">
        <v>341930</v>
      </c>
      <c r="D35" s="36">
        <v>354275</v>
      </c>
      <c r="E35" s="36">
        <v>358076</v>
      </c>
      <c r="F35" s="110">
        <f t="shared" si="0"/>
        <v>0.11613627223310544</v>
      </c>
      <c r="G35" s="110">
        <f t="shared" si="1"/>
        <v>0.047220191267218437</v>
      </c>
      <c r="H35" s="107">
        <f t="shared" si="2"/>
        <v>16146</v>
      </c>
      <c r="I35" s="111">
        <f t="shared" si="4"/>
        <v>0.11029291218099349</v>
      </c>
      <c r="J35" s="49">
        <f t="shared" si="3"/>
        <v>3801</v>
      </c>
    </row>
    <row r="36" spans="1:10" ht="15">
      <c r="A36" s="47">
        <v>35</v>
      </c>
      <c r="B36" s="113" t="s">
        <v>126</v>
      </c>
      <c r="C36" s="36">
        <v>155585</v>
      </c>
      <c r="D36" s="36">
        <v>161097</v>
      </c>
      <c r="E36" s="36">
        <v>160347</v>
      </c>
      <c r="F36" s="110">
        <f t="shared" si="0"/>
        <v>0.052006006668309956</v>
      </c>
      <c r="G36" s="110">
        <f t="shared" si="1"/>
        <v>0.03060706366294951</v>
      </c>
      <c r="H36" s="107">
        <f t="shared" si="2"/>
        <v>4762</v>
      </c>
      <c r="I36" s="111">
        <f t="shared" si="4"/>
        <v>0.032529099950816986</v>
      </c>
      <c r="J36" s="49">
        <f t="shared" si="3"/>
        <v>-750</v>
      </c>
    </row>
    <row r="37" spans="1:10" ht="15">
      <c r="A37" s="47">
        <v>36</v>
      </c>
      <c r="B37" s="113" t="s">
        <v>127</v>
      </c>
      <c r="C37" s="36">
        <v>13845</v>
      </c>
      <c r="D37" s="36">
        <v>14254</v>
      </c>
      <c r="E37" s="36">
        <v>14413</v>
      </c>
      <c r="F37" s="110">
        <f t="shared" si="0"/>
        <v>0.004674627988739119</v>
      </c>
      <c r="G37" s="110">
        <f t="shared" si="1"/>
        <v>0.041025641025641026</v>
      </c>
      <c r="H37" s="107">
        <f t="shared" si="2"/>
        <v>568</v>
      </c>
      <c r="I37" s="111">
        <f t="shared" si="4"/>
        <v>0.0038799934422646047</v>
      </c>
      <c r="J37" s="49">
        <f t="shared" si="3"/>
        <v>159</v>
      </c>
    </row>
    <row r="38" spans="1:10" ht="15">
      <c r="A38" s="47">
        <v>37</v>
      </c>
      <c r="B38" s="113" t="s">
        <v>128</v>
      </c>
      <c r="C38" s="36">
        <v>17955</v>
      </c>
      <c r="D38" s="36">
        <v>18312</v>
      </c>
      <c r="E38" s="36">
        <v>18381</v>
      </c>
      <c r="F38" s="110">
        <f t="shared" si="0"/>
        <v>0.005961585864220755</v>
      </c>
      <c r="G38" s="110">
        <f t="shared" si="1"/>
        <v>0.023725981620718463</v>
      </c>
      <c r="H38" s="107">
        <f t="shared" si="2"/>
        <v>426</v>
      </c>
      <c r="I38" s="111">
        <f t="shared" si="4"/>
        <v>0.0029099950816984534</v>
      </c>
      <c r="J38" s="49">
        <f t="shared" si="3"/>
        <v>69</v>
      </c>
    </row>
    <row r="39" spans="1:10" ht="15">
      <c r="A39" s="47">
        <v>38</v>
      </c>
      <c r="B39" s="113" t="s">
        <v>129</v>
      </c>
      <c r="C39" s="36">
        <v>49069</v>
      </c>
      <c r="D39" s="36">
        <v>52436</v>
      </c>
      <c r="E39" s="36">
        <v>52849</v>
      </c>
      <c r="F39" s="110">
        <f t="shared" si="0"/>
        <v>0.017140735070899443</v>
      </c>
      <c r="G39" s="110">
        <f t="shared" si="1"/>
        <v>0.07703438015855224</v>
      </c>
      <c r="H39" s="107">
        <f t="shared" si="2"/>
        <v>3780</v>
      </c>
      <c r="I39" s="111">
        <f t="shared" si="4"/>
        <v>0.025821083119296137</v>
      </c>
      <c r="J39" s="49">
        <f t="shared" si="3"/>
        <v>413</v>
      </c>
    </row>
    <row r="40" spans="1:10" ht="15">
      <c r="A40" s="47">
        <v>39</v>
      </c>
      <c r="B40" s="113" t="s">
        <v>130</v>
      </c>
      <c r="C40" s="36">
        <v>13726</v>
      </c>
      <c r="D40" s="36">
        <v>13701</v>
      </c>
      <c r="E40" s="36">
        <v>13791</v>
      </c>
      <c r="F40" s="110">
        <f t="shared" si="0"/>
        <v>0.0044728921524111</v>
      </c>
      <c r="G40" s="110">
        <f t="shared" si="1"/>
        <v>0.004735538394288212</v>
      </c>
      <c r="H40" s="107">
        <f t="shared" si="2"/>
        <v>65</v>
      </c>
      <c r="I40" s="111">
        <f t="shared" si="4"/>
        <v>0.0004440133340619706</v>
      </c>
      <c r="J40" s="49">
        <f t="shared" si="3"/>
        <v>90</v>
      </c>
    </row>
    <row r="41" spans="1:10" ht="15">
      <c r="A41" s="47">
        <v>40</v>
      </c>
      <c r="B41" s="113" t="s">
        <v>131</v>
      </c>
      <c r="C41" s="36">
        <v>12124</v>
      </c>
      <c r="D41" s="36">
        <v>12575</v>
      </c>
      <c r="E41" s="36">
        <v>12637</v>
      </c>
      <c r="F41" s="110">
        <f t="shared" si="0"/>
        <v>0.004098610552535644</v>
      </c>
      <c r="G41" s="110">
        <f t="shared" si="1"/>
        <v>0.042312768063345434</v>
      </c>
      <c r="H41" s="107">
        <f t="shared" si="2"/>
        <v>513</v>
      </c>
      <c r="I41" s="111">
        <f t="shared" si="4"/>
        <v>0.0035042898519044756</v>
      </c>
      <c r="J41" s="49">
        <f t="shared" si="3"/>
        <v>62</v>
      </c>
    </row>
    <row r="42" spans="1:10" ht="15">
      <c r="A42" s="47">
        <v>41</v>
      </c>
      <c r="B42" s="113" t="s">
        <v>132</v>
      </c>
      <c r="C42" s="36">
        <v>55362</v>
      </c>
      <c r="D42" s="36">
        <v>59027</v>
      </c>
      <c r="E42" s="36">
        <v>59710</v>
      </c>
      <c r="F42" s="110">
        <f t="shared" si="0"/>
        <v>0.01936599161920577</v>
      </c>
      <c r="G42" s="110">
        <f t="shared" si="1"/>
        <v>0.07853762508579892</v>
      </c>
      <c r="H42" s="107">
        <f t="shared" si="2"/>
        <v>4348</v>
      </c>
      <c r="I42" s="111">
        <f t="shared" si="4"/>
        <v>0.029701076561560742</v>
      </c>
      <c r="J42" s="49">
        <f t="shared" si="3"/>
        <v>683</v>
      </c>
    </row>
    <row r="43" spans="1:10" ht="15">
      <c r="A43" s="47">
        <v>42</v>
      </c>
      <c r="B43" s="113" t="s">
        <v>133</v>
      </c>
      <c r="C43" s="36">
        <v>75259</v>
      </c>
      <c r="D43" s="36">
        <v>79548</v>
      </c>
      <c r="E43" s="36">
        <v>79609</v>
      </c>
      <c r="F43" s="110">
        <f t="shared" si="0"/>
        <v>0.025819916710992333</v>
      </c>
      <c r="G43" s="110">
        <f t="shared" si="1"/>
        <v>0.057800395965930985</v>
      </c>
      <c r="H43" s="107">
        <f t="shared" si="2"/>
        <v>4350</v>
      </c>
      <c r="I43" s="111">
        <f t="shared" si="4"/>
        <v>0.029714738510301108</v>
      </c>
      <c r="J43" s="49">
        <f t="shared" si="3"/>
        <v>61</v>
      </c>
    </row>
    <row r="44" spans="1:10" ht="15">
      <c r="A44" s="47">
        <v>43</v>
      </c>
      <c r="B44" s="113" t="s">
        <v>134</v>
      </c>
      <c r="C44" s="36">
        <v>21695</v>
      </c>
      <c r="D44" s="36">
        <v>25236</v>
      </c>
      <c r="E44" s="36">
        <v>24123</v>
      </c>
      <c r="F44" s="110">
        <f t="shared" si="0"/>
        <v>0.007823912507621853</v>
      </c>
      <c r="G44" s="110">
        <f t="shared" si="1"/>
        <v>0.11191518783129753</v>
      </c>
      <c r="H44" s="107">
        <f t="shared" si="2"/>
        <v>2428</v>
      </c>
      <c r="I44" s="111">
        <f t="shared" si="4"/>
        <v>0.016585605770807147</v>
      </c>
      <c r="J44" s="49">
        <f t="shared" si="3"/>
        <v>-1113</v>
      </c>
    </row>
    <row r="45" spans="1:10" ht="15">
      <c r="A45" s="47">
        <v>44</v>
      </c>
      <c r="B45" s="113" t="s">
        <v>135</v>
      </c>
      <c r="C45" s="36">
        <v>38837</v>
      </c>
      <c r="D45" s="36">
        <v>40195</v>
      </c>
      <c r="E45" s="36">
        <v>40354</v>
      </c>
      <c r="F45" s="110">
        <f t="shared" si="0"/>
        <v>0.013088179966528717</v>
      </c>
      <c r="G45" s="110">
        <f t="shared" si="1"/>
        <v>0.03906068954862631</v>
      </c>
      <c r="H45" s="107">
        <f t="shared" si="2"/>
        <v>1517</v>
      </c>
      <c r="I45" s="111">
        <f t="shared" si="4"/>
        <v>0.010362588119569376</v>
      </c>
      <c r="J45" s="49">
        <f t="shared" si="3"/>
        <v>159</v>
      </c>
    </row>
    <row r="46" spans="1:10" ht="15">
      <c r="A46" s="47">
        <v>45</v>
      </c>
      <c r="B46" s="113" t="s">
        <v>136</v>
      </c>
      <c r="C46" s="36">
        <v>42991</v>
      </c>
      <c r="D46" s="36">
        <v>45614</v>
      </c>
      <c r="E46" s="36">
        <v>45970</v>
      </c>
      <c r="F46" s="110">
        <f t="shared" si="0"/>
        <v>0.014909640508037</v>
      </c>
      <c r="G46" s="110">
        <f t="shared" si="1"/>
        <v>0.06929357307343398</v>
      </c>
      <c r="H46" s="107">
        <f t="shared" si="2"/>
        <v>2979</v>
      </c>
      <c r="I46" s="111">
        <f t="shared" si="4"/>
        <v>0.02034947264877862</v>
      </c>
      <c r="J46" s="49">
        <f t="shared" si="3"/>
        <v>356</v>
      </c>
    </row>
    <row r="47" spans="1:10" ht="15">
      <c r="A47" s="47">
        <v>46</v>
      </c>
      <c r="B47" s="113" t="s">
        <v>137</v>
      </c>
      <c r="C47" s="36">
        <v>35538</v>
      </c>
      <c r="D47" s="36">
        <v>37636</v>
      </c>
      <c r="E47" s="36">
        <v>37976</v>
      </c>
      <c r="F47" s="110">
        <f t="shared" si="0"/>
        <v>0.012316913376837354</v>
      </c>
      <c r="G47" s="110">
        <f t="shared" si="1"/>
        <v>0.06860262254488153</v>
      </c>
      <c r="H47" s="107">
        <f t="shared" si="2"/>
        <v>2438</v>
      </c>
      <c r="I47" s="111">
        <f t="shared" si="4"/>
        <v>0.01665391551450899</v>
      </c>
      <c r="J47" s="49">
        <f t="shared" si="3"/>
        <v>340</v>
      </c>
    </row>
    <row r="48" spans="1:10" ht="15">
      <c r="A48" s="47">
        <v>47</v>
      </c>
      <c r="B48" s="113" t="s">
        <v>138</v>
      </c>
      <c r="C48" s="36">
        <v>27135</v>
      </c>
      <c r="D48" s="36">
        <v>27917</v>
      </c>
      <c r="E48" s="36">
        <v>28225</v>
      </c>
      <c r="F48" s="110">
        <f t="shared" si="0"/>
        <v>0.009154331158132354</v>
      </c>
      <c r="G48" s="110">
        <f t="shared" si="1"/>
        <v>0.04016952275658743</v>
      </c>
      <c r="H48" s="107">
        <f t="shared" si="2"/>
        <v>1090</v>
      </c>
      <c r="I48" s="111">
        <f t="shared" si="4"/>
        <v>0.0074457620635007375</v>
      </c>
      <c r="J48" s="49">
        <f t="shared" si="3"/>
        <v>308</v>
      </c>
    </row>
    <row r="49" spans="1:10" ht="15">
      <c r="A49" s="47">
        <v>48</v>
      </c>
      <c r="B49" s="113" t="s">
        <v>139</v>
      </c>
      <c r="C49" s="36">
        <v>35477</v>
      </c>
      <c r="D49" s="36">
        <v>37190</v>
      </c>
      <c r="E49" s="36">
        <v>37397</v>
      </c>
      <c r="F49" s="110">
        <f t="shared" si="0"/>
        <v>0.012129123908615612</v>
      </c>
      <c r="G49" s="110">
        <f t="shared" si="1"/>
        <v>0.054119570425909744</v>
      </c>
      <c r="H49" s="107">
        <f t="shared" si="2"/>
        <v>1920</v>
      </c>
      <c r="I49" s="111">
        <f t="shared" si="4"/>
        <v>0.013115470790753593</v>
      </c>
      <c r="J49" s="49">
        <f t="shared" si="3"/>
        <v>207</v>
      </c>
    </row>
    <row r="50" spans="1:10" ht="15">
      <c r="A50" s="47">
        <v>49</v>
      </c>
      <c r="B50" s="113" t="s">
        <v>140</v>
      </c>
      <c r="C50" s="36">
        <v>15025</v>
      </c>
      <c r="D50" s="36">
        <v>15434</v>
      </c>
      <c r="E50" s="36">
        <v>15552</v>
      </c>
      <c r="F50" s="110">
        <f t="shared" si="0"/>
        <v>0.0050440445764844775</v>
      </c>
      <c r="G50" s="110">
        <f t="shared" si="1"/>
        <v>0.03507487520798669</v>
      </c>
      <c r="H50" s="107">
        <f t="shared" si="2"/>
        <v>527</v>
      </c>
      <c r="I50" s="111">
        <f t="shared" si="4"/>
        <v>0.003599923493087054</v>
      </c>
      <c r="J50" s="49">
        <f t="shared" si="3"/>
        <v>118</v>
      </c>
    </row>
    <row r="51" spans="1:10" ht="15">
      <c r="A51" s="47">
        <v>50</v>
      </c>
      <c r="B51" s="113" t="s">
        <v>141</v>
      </c>
      <c r="C51" s="36">
        <v>11913</v>
      </c>
      <c r="D51" s="36">
        <v>12436</v>
      </c>
      <c r="E51" s="36">
        <v>12531</v>
      </c>
      <c r="F51" s="110">
        <f t="shared" si="0"/>
        <v>0.00406423113348296</v>
      </c>
      <c r="G51" s="110">
        <f t="shared" si="1"/>
        <v>0.05187610173759758</v>
      </c>
      <c r="H51" s="107">
        <f t="shared" si="2"/>
        <v>618</v>
      </c>
      <c r="I51" s="111">
        <f t="shared" si="4"/>
        <v>0.004221542160773813</v>
      </c>
      <c r="J51" s="49">
        <f t="shared" si="3"/>
        <v>95</v>
      </c>
    </row>
    <row r="52" spans="1:10" ht="15">
      <c r="A52" s="47">
        <v>51</v>
      </c>
      <c r="B52" s="113" t="s">
        <v>142</v>
      </c>
      <c r="C52" s="36">
        <v>14818</v>
      </c>
      <c r="D52" s="36">
        <v>15146</v>
      </c>
      <c r="E52" s="36">
        <v>15261</v>
      </c>
      <c r="F52" s="110">
        <f t="shared" si="0"/>
        <v>0.004949663341160597</v>
      </c>
      <c r="G52" s="110">
        <f t="shared" si="1"/>
        <v>0.029896072344445943</v>
      </c>
      <c r="H52" s="107">
        <f t="shared" si="2"/>
        <v>443</v>
      </c>
      <c r="I52" s="111">
        <f t="shared" si="4"/>
        <v>0.003026121645991584</v>
      </c>
      <c r="J52" s="49">
        <f t="shared" si="3"/>
        <v>115</v>
      </c>
    </row>
    <row r="53" spans="1:10" ht="15">
      <c r="A53" s="47">
        <v>52</v>
      </c>
      <c r="B53" s="113" t="s">
        <v>143</v>
      </c>
      <c r="C53" s="36">
        <v>25205</v>
      </c>
      <c r="D53" s="36">
        <v>25988</v>
      </c>
      <c r="E53" s="36">
        <v>26114</v>
      </c>
      <c r="F53" s="110">
        <f t="shared" si="0"/>
        <v>0.008469661784356715</v>
      </c>
      <c r="G53" s="110">
        <f t="shared" si="1"/>
        <v>0.036064272961713946</v>
      </c>
      <c r="H53" s="107">
        <f t="shared" si="2"/>
        <v>909</v>
      </c>
      <c r="I53" s="111">
        <f t="shared" si="4"/>
        <v>0.006209355702497405</v>
      </c>
      <c r="J53" s="49">
        <f t="shared" si="3"/>
        <v>126</v>
      </c>
    </row>
    <row r="54" spans="1:10" ht="15">
      <c r="A54" s="47">
        <v>53</v>
      </c>
      <c r="B54" s="113" t="s">
        <v>144</v>
      </c>
      <c r="C54" s="36">
        <v>15384</v>
      </c>
      <c r="D54" s="36">
        <v>15476</v>
      </c>
      <c r="E54" s="36">
        <v>15603</v>
      </c>
      <c r="F54" s="110">
        <f t="shared" si="0"/>
        <v>0.005060585617726807</v>
      </c>
      <c r="G54" s="110">
        <f t="shared" si="1"/>
        <v>0.01423556942277691</v>
      </c>
      <c r="H54" s="107">
        <f t="shared" si="2"/>
        <v>219</v>
      </c>
      <c r="I54" s="111">
        <f t="shared" si="4"/>
        <v>0.0014959833870703317</v>
      </c>
      <c r="J54" s="49">
        <f t="shared" si="3"/>
        <v>127</v>
      </c>
    </row>
    <row r="55" spans="1:10" ht="15">
      <c r="A55" s="47">
        <v>54</v>
      </c>
      <c r="B55" s="113" t="s">
        <v>145</v>
      </c>
      <c r="C55" s="36">
        <v>29599</v>
      </c>
      <c r="D55" s="36">
        <v>30514</v>
      </c>
      <c r="E55" s="36">
        <v>30632</v>
      </c>
      <c r="F55" s="110">
        <f t="shared" si="0"/>
        <v>0.009935003437941905</v>
      </c>
      <c r="G55" s="110">
        <f t="shared" si="1"/>
        <v>0.03489982769688165</v>
      </c>
      <c r="H55" s="107">
        <f t="shared" si="2"/>
        <v>1033</v>
      </c>
      <c r="I55" s="111">
        <f t="shared" si="4"/>
        <v>0.007056396524400241</v>
      </c>
      <c r="J55" s="49">
        <f t="shared" si="3"/>
        <v>118</v>
      </c>
    </row>
    <row r="56" spans="1:10" ht="15">
      <c r="A56" s="47">
        <v>55</v>
      </c>
      <c r="B56" s="113" t="s">
        <v>146</v>
      </c>
      <c r="C56" s="36">
        <v>51960</v>
      </c>
      <c r="D56" s="36">
        <v>54254</v>
      </c>
      <c r="E56" s="36">
        <v>54380</v>
      </c>
      <c r="F56" s="110">
        <f t="shared" si="0"/>
        <v>0.017637290642311336</v>
      </c>
      <c r="G56" s="110">
        <f t="shared" si="1"/>
        <v>0.04657428791377983</v>
      </c>
      <c r="H56" s="107">
        <f t="shared" si="2"/>
        <v>2420</v>
      </c>
      <c r="I56" s="111">
        <f t="shared" si="4"/>
        <v>0.016530957975845674</v>
      </c>
      <c r="J56" s="49">
        <f t="shared" si="3"/>
        <v>126</v>
      </c>
    </row>
    <row r="57" spans="1:10" ht="15">
      <c r="A57" s="47">
        <v>56</v>
      </c>
      <c r="B57" s="113" t="s">
        <v>147</v>
      </c>
      <c r="C57" s="36">
        <v>15860</v>
      </c>
      <c r="D57" s="36">
        <v>15430</v>
      </c>
      <c r="E57" s="36">
        <v>15563</v>
      </c>
      <c r="F57" s="110">
        <f t="shared" si="0"/>
        <v>0.0050476122520465485</v>
      </c>
      <c r="G57" s="110">
        <f t="shared" si="1"/>
        <v>-0.018726355611601513</v>
      </c>
      <c r="H57" s="107">
        <f t="shared" si="2"/>
        <v>-297</v>
      </c>
      <c r="I57" s="111">
        <f t="shared" si="4"/>
        <v>-0.0020287993879446963</v>
      </c>
      <c r="J57" s="49">
        <f t="shared" si="3"/>
        <v>133</v>
      </c>
    </row>
    <row r="58" spans="1:10" ht="15">
      <c r="A58" s="47">
        <v>57</v>
      </c>
      <c r="B58" s="113" t="s">
        <v>148</v>
      </c>
      <c r="C58" s="36">
        <v>10190</v>
      </c>
      <c r="D58" s="36">
        <v>10451</v>
      </c>
      <c r="E58" s="36">
        <v>10492</v>
      </c>
      <c r="F58" s="110">
        <f t="shared" si="0"/>
        <v>0.003402913817931786</v>
      </c>
      <c r="G58" s="110">
        <f t="shared" si="1"/>
        <v>0.029636898920510305</v>
      </c>
      <c r="H58" s="107">
        <f t="shared" si="2"/>
        <v>302</v>
      </c>
      <c r="I58" s="111">
        <f t="shared" si="4"/>
        <v>0.0020629542597956174</v>
      </c>
      <c r="J58" s="49">
        <f t="shared" si="3"/>
        <v>41</v>
      </c>
    </row>
    <row r="59" spans="1:10" ht="15">
      <c r="A59" s="47">
        <v>58</v>
      </c>
      <c r="B59" s="113" t="s">
        <v>149</v>
      </c>
      <c r="C59" s="36">
        <v>28728</v>
      </c>
      <c r="D59" s="36">
        <v>30561</v>
      </c>
      <c r="E59" s="36">
        <v>30630</v>
      </c>
      <c r="F59" s="110">
        <f t="shared" si="0"/>
        <v>0.009934354769657892</v>
      </c>
      <c r="G59" s="110">
        <f t="shared" si="1"/>
        <v>0.06620718462823726</v>
      </c>
      <c r="H59" s="107">
        <f t="shared" si="2"/>
        <v>1902</v>
      </c>
      <c r="I59" s="111">
        <f t="shared" si="4"/>
        <v>0.012992513252090278</v>
      </c>
      <c r="J59" s="49">
        <f t="shared" si="3"/>
        <v>69</v>
      </c>
    </row>
    <row r="60" spans="1:10" ht="15">
      <c r="A60" s="47">
        <v>59</v>
      </c>
      <c r="B60" s="113" t="s">
        <v>150</v>
      </c>
      <c r="C60" s="36">
        <v>26900</v>
      </c>
      <c r="D60" s="36">
        <v>28021</v>
      </c>
      <c r="E60" s="36">
        <v>28279</v>
      </c>
      <c r="F60" s="110">
        <f t="shared" si="0"/>
        <v>0.009171845201800703</v>
      </c>
      <c r="G60" s="110">
        <f t="shared" si="1"/>
        <v>0.0512639405204461</v>
      </c>
      <c r="H60" s="107">
        <f t="shared" si="2"/>
        <v>1379</v>
      </c>
      <c r="I60" s="111">
        <f t="shared" si="4"/>
        <v>0.009419913656483961</v>
      </c>
      <c r="J60" s="49">
        <f t="shared" si="3"/>
        <v>258</v>
      </c>
    </row>
    <row r="61" spans="1:10" ht="15">
      <c r="A61" s="47">
        <v>60</v>
      </c>
      <c r="B61" s="113" t="s">
        <v>151</v>
      </c>
      <c r="C61" s="36">
        <v>25114</v>
      </c>
      <c r="D61" s="36">
        <v>25971</v>
      </c>
      <c r="E61" s="36">
        <v>26090</v>
      </c>
      <c r="F61" s="110">
        <f t="shared" si="0"/>
        <v>0.00846187776494856</v>
      </c>
      <c r="G61" s="110">
        <f t="shared" si="1"/>
        <v>0.038862785697220674</v>
      </c>
      <c r="H61" s="107">
        <f t="shared" si="2"/>
        <v>976</v>
      </c>
      <c r="I61" s="111">
        <f t="shared" si="4"/>
        <v>0.006667030985299743</v>
      </c>
      <c r="J61" s="49">
        <f t="shared" si="3"/>
        <v>119</v>
      </c>
    </row>
    <row r="62" spans="1:10" ht="15">
      <c r="A62" s="47">
        <v>61</v>
      </c>
      <c r="B62" s="113" t="s">
        <v>152</v>
      </c>
      <c r="C62" s="36">
        <v>36674</v>
      </c>
      <c r="D62" s="36">
        <v>37673</v>
      </c>
      <c r="E62" s="36">
        <v>37826</v>
      </c>
      <c r="F62" s="110">
        <f t="shared" si="0"/>
        <v>0.012268263255536383</v>
      </c>
      <c r="G62" s="110">
        <f t="shared" si="1"/>
        <v>0.03141189943829416</v>
      </c>
      <c r="H62" s="107">
        <f t="shared" si="2"/>
        <v>1152</v>
      </c>
      <c r="I62" s="111">
        <f t="shared" si="4"/>
        <v>0.007869282474452156</v>
      </c>
      <c r="J62" s="49">
        <f t="shared" si="3"/>
        <v>153</v>
      </c>
    </row>
    <row r="63" spans="1:10" ht="15">
      <c r="A63" s="47">
        <v>62</v>
      </c>
      <c r="B63" s="113" t="s">
        <v>153</v>
      </c>
      <c r="C63" s="36">
        <v>10408</v>
      </c>
      <c r="D63" s="36">
        <v>10486</v>
      </c>
      <c r="E63" s="36">
        <v>10777</v>
      </c>
      <c r="F63" s="110">
        <f t="shared" si="0"/>
        <v>0.0034953490484036275</v>
      </c>
      <c r="G63" s="110">
        <f t="shared" si="1"/>
        <v>0.035453497309761724</v>
      </c>
      <c r="H63" s="107">
        <f t="shared" si="2"/>
        <v>369</v>
      </c>
      <c r="I63" s="111">
        <f t="shared" si="4"/>
        <v>0.002520629542597956</v>
      </c>
      <c r="J63" s="49">
        <f t="shared" si="3"/>
        <v>291</v>
      </c>
    </row>
    <row r="64" spans="1:10" ht="15">
      <c r="A64" s="47">
        <v>63</v>
      </c>
      <c r="B64" s="113" t="s">
        <v>154</v>
      </c>
      <c r="C64" s="36">
        <v>47204</v>
      </c>
      <c r="D64" s="36">
        <v>51016</v>
      </c>
      <c r="E64" s="36">
        <v>51394</v>
      </c>
      <c r="F64" s="110">
        <f t="shared" si="0"/>
        <v>0.016668828894280042</v>
      </c>
      <c r="G64" s="110">
        <f t="shared" si="1"/>
        <v>0.08876366409626303</v>
      </c>
      <c r="H64" s="107">
        <f t="shared" si="2"/>
        <v>4190</v>
      </c>
      <c r="I64" s="111">
        <f t="shared" si="4"/>
        <v>0.028621782611071643</v>
      </c>
      <c r="J64" s="49">
        <f t="shared" si="3"/>
        <v>378</v>
      </c>
    </row>
    <row r="65" spans="1:10" ht="15">
      <c r="A65" s="47">
        <v>64</v>
      </c>
      <c r="B65" s="113" t="s">
        <v>155</v>
      </c>
      <c r="C65" s="36">
        <v>13099</v>
      </c>
      <c r="D65" s="36">
        <v>13562</v>
      </c>
      <c r="E65" s="36">
        <v>13617</v>
      </c>
      <c r="F65" s="110">
        <f t="shared" si="0"/>
        <v>0.004416458011701976</v>
      </c>
      <c r="G65" s="110">
        <f t="shared" si="1"/>
        <v>0.039545003435376744</v>
      </c>
      <c r="H65" s="107">
        <f t="shared" si="2"/>
        <v>518</v>
      </c>
      <c r="I65" s="111">
        <f t="shared" si="4"/>
        <v>0.0035384447237553963</v>
      </c>
      <c r="J65" s="49">
        <f t="shared" si="3"/>
        <v>55</v>
      </c>
    </row>
    <row r="66" spans="1:10" ht="15">
      <c r="A66" s="47">
        <v>65</v>
      </c>
      <c r="B66" s="113" t="s">
        <v>156</v>
      </c>
      <c r="C66" s="36">
        <v>38878</v>
      </c>
      <c r="D66" s="36">
        <v>39866</v>
      </c>
      <c r="E66" s="36">
        <v>40308</v>
      </c>
      <c r="F66" s="110">
        <f aca="true" t="shared" si="5" ref="F66:F83">E66/$E$83</f>
        <v>0.013073260595996419</v>
      </c>
      <c r="G66" s="110">
        <f aca="true" t="shared" si="6" ref="G66:G83">(E66-C66)/C66</f>
        <v>0.036781727455116</v>
      </c>
      <c r="H66" s="107">
        <f aca="true" t="shared" si="7" ref="H66:H83">E66-C66</f>
        <v>1430</v>
      </c>
      <c r="I66" s="111">
        <f t="shared" si="4"/>
        <v>0.009768293349363353</v>
      </c>
      <c r="J66" s="49">
        <f aca="true" t="shared" si="8" ref="J66:J83">E66-D66</f>
        <v>442</v>
      </c>
    </row>
    <row r="67" spans="1:10" ht="15">
      <c r="A67" s="47">
        <v>66</v>
      </c>
      <c r="B67" s="113" t="s">
        <v>157</v>
      </c>
      <c r="C67" s="36">
        <v>18664</v>
      </c>
      <c r="D67" s="36">
        <v>18982</v>
      </c>
      <c r="E67" s="36">
        <v>19177</v>
      </c>
      <c r="F67" s="110">
        <f t="shared" si="5"/>
        <v>0.006219755841257898</v>
      </c>
      <c r="G67" s="110">
        <f t="shared" si="6"/>
        <v>0.027486069438491214</v>
      </c>
      <c r="H67" s="107">
        <f t="shared" si="7"/>
        <v>513</v>
      </c>
      <c r="I67" s="111">
        <f aca="true" t="shared" si="9" ref="I67:I83">H67/$H$83</f>
        <v>0.0035042898519044756</v>
      </c>
      <c r="J67" s="49">
        <f t="shared" si="8"/>
        <v>195</v>
      </c>
    </row>
    <row r="68" spans="1:12" ht="15">
      <c r="A68" s="47">
        <v>67</v>
      </c>
      <c r="B68" s="113" t="s">
        <v>158</v>
      </c>
      <c r="C68" s="36">
        <v>23018</v>
      </c>
      <c r="D68" s="36">
        <v>23099</v>
      </c>
      <c r="E68" s="36">
        <v>23188</v>
      </c>
      <c r="F68" s="110">
        <f t="shared" si="5"/>
        <v>0.007520660084845811</v>
      </c>
      <c r="G68" s="110">
        <f t="shared" si="6"/>
        <v>0.007385524372230428</v>
      </c>
      <c r="H68" s="107">
        <f t="shared" si="7"/>
        <v>170</v>
      </c>
      <c r="I68" s="111">
        <f t="shared" si="9"/>
        <v>0.0011612656429313077</v>
      </c>
      <c r="J68" s="49">
        <f t="shared" si="8"/>
        <v>89</v>
      </c>
      <c r="L68" s="12"/>
    </row>
    <row r="69" spans="1:10" ht="15">
      <c r="A69" s="47">
        <v>68</v>
      </c>
      <c r="B69" s="113" t="s">
        <v>159</v>
      </c>
      <c r="C69" s="36">
        <v>13857</v>
      </c>
      <c r="D69" s="36">
        <v>14479</v>
      </c>
      <c r="E69" s="36">
        <v>14550</v>
      </c>
      <c r="F69" s="110">
        <f t="shared" si="5"/>
        <v>0.004719061766194003</v>
      </c>
      <c r="G69" s="110">
        <f t="shared" si="6"/>
        <v>0.050010824853864475</v>
      </c>
      <c r="H69" s="107">
        <f t="shared" si="7"/>
        <v>693</v>
      </c>
      <c r="I69" s="111">
        <f t="shared" si="9"/>
        <v>0.004733865238537625</v>
      </c>
      <c r="J69" s="49">
        <f t="shared" si="8"/>
        <v>71</v>
      </c>
    </row>
    <row r="70" spans="1:10" ht="15">
      <c r="A70" s="47">
        <v>69</v>
      </c>
      <c r="B70" s="113" t="s">
        <v>160</v>
      </c>
      <c r="C70" s="36">
        <v>4911</v>
      </c>
      <c r="D70" s="36">
        <v>5002</v>
      </c>
      <c r="E70" s="36">
        <v>5013</v>
      </c>
      <c r="F70" s="110">
        <f t="shared" si="5"/>
        <v>0.0016258870538783878</v>
      </c>
      <c r="G70" s="110">
        <f t="shared" si="6"/>
        <v>0.020769700671960906</v>
      </c>
      <c r="H70" s="107">
        <f t="shared" si="7"/>
        <v>102</v>
      </c>
      <c r="I70" s="111">
        <f t="shared" si="9"/>
        <v>0.0006967593857587846</v>
      </c>
      <c r="J70" s="49">
        <f t="shared" si="8"/>
        <v>11</v>
      </c>
    </row>
    <row r="71" spans="1:10" ht="15">
      <c r="A71" s="47">
        <v>70</v>
      </c>
      <c r="B71" s="113" t="s">
        <v>161</v>
      </c>
      <c r="C71" s="36">
        <v>9121</v>
      </c>
      <c r="D71" s="36">
        <v>9930</v>
      </c>
      <c r="E71" s="36">
        <v>9999</v>
      </c>
      <c r="F71" s="110">
        <f t="shared" si="5"/>
        <v>0.003243017085922601</v>
      </c>
      <c r="G71" s="110">
        <f t="shared" si="6"/>
        <v>0.09626137484924899</v>
      </c>
      <c r="H71" s="107">
        <f t="shared" si="7"/>
        <v>878</v>
      </c>
      <c r="I71" s="111">
        <f t="shared" si="9"/>
        <v>0.005997595497021695</v>
      </c>
      <c r="J71" s="49">
        <f t="shared" si="8"/>
        <v>69</v>
      </c>
    </row>
    <row r="72" spans="1:10" ht="15">
      <c r="A72" s="47">
        <v>71</v>
      </c>
      <c r="B72" s="113" t="s">
        <v>162</v>
      </c>
      <c r="C72" s="36">
        <v>16489</v>
      </c>
      <c r="D72" s="36">
        <v>16832</v>
      </c>
      <c r="E72" s="36">
        <v>16859</v>
      </c>
      <c r="F72" s="110">
        <f t="shared" si="5"/>
        <v>0.005467949300086921</v>
      </c>
      <c r="G72" s="110">
        <f t="shared" si="6"/>
        <v>0.022439201892170538</v>
      </c>
      <c r="H72" s="107">
        <f t="shared" si="7"/>
        <v>370</v>
      </c>
      <c r="I72" s="111">
        <f t="shared" si="9"/>
        <v>0.00252746051696814</v>
      </c>
      <c r="J72" s="49">
        <f t="shared" si="8"/>
        <v>27</v>
      </c>
    </row>
    <row r="73" spans="1:10" ht="15">
      <c r="A73" s="47">
        <v>72</v>
      </c>
      <c r="B73" s="113" t="s">
        <v>163</v>
      </c>
      <c r="C73" s="36">
        <v>19934</v>
      </c>
      <c r="D73" s="36">
        <v>21280</v>
      </c>
      <c r="E73" s="36">
        <v>21597</v>
      </c>
      <c r="F73" s="110">
        <f t="shared" si="5"/>
        <v>0.007004644464913532</v>
      </c>
      <c r="G73" s="110">
        <f t="shared" si="6"/>
        <v>0.08342530350155514</v>
      </c>
      <c r="H73" s="107">
        <f t="shared" si="7"/>
        <v>1663</v>
      </c>
      <c r="I73" s="111">
        <f t="shared" si="9"/>
        <v>0.011359910377616264</v>
      </c>
      <c r="J73" s="49">
        <f t="shared" si="8"/>
        <v>317</v>
      </c>
    </row>
    <row r="74" spans="1:10" ht="15">
      <c r="A74" s="47">
        <v>73</v>
      </c>
      <c r="B74" s="113" t="s">
        <v>164</v>
      </c>
      <c r="C74" s="36">
        <v>24122</v>
      </c>
      <c r="D74" s="36">
        <v>24708</v>
      </c>
      <c r="E74" s="36">
        <v>25570</v>
      </c>
      <c r="F74" s="110">
        <f t="shared" si="5"/>
        <v>0.0082932240111052</v>
      </c>
      <c r="G74" s="110">
        <f t="shared" si="6"/>
        <v>0.060028190033993865</v>
      </c>
      <c r="H74" s="107">
        <f t="shared" si="7"/>
        <v>1448</v>
      </c>
      <c r="I74" s="111">
        <f t="shared" si="9"/>
        <v>0.009891250888026669</v>
      </c>
      <c r="J74" s="49">
        <f t="shared" si="8"/>
        <v>862</v>
      </c>
    </row>
    <row r="75" spans="1:10" ht="15">
      <c r="A75" s="47">
        <v>74</v>
      </c>
      <c r="B75" s="113" t="s">
        <v>165</v>
      </c>
      <c r="C75" s="36">
        <v>8119</v>
      </c>
      <c r="D75" s="36">
        <v>8265</v>
      </c>
      <c r="E75" s="36">
        <v>8271</v>
      </c>
      <c r="F75" s="110">
        <f t="shared" si="5"/>
        <v>0.002682567688535437</v>
      </c>
      <c r="G75" s="110">
        <f t="shared" si="6"/>
        <v>0.01872151742825471</v>
      </c>
      <c r="H75" s="107">
        <f t="shared" si="7"/>
        <v>152</v>
      </c>
      <c r="I75" s="111">
        <f t="shared" si="9"/>
        <v>0.0010383081042679928</v>
      </c>
      <c r="J75" s="49">
        <f t="shared" si="8"/>
        <v>6</v>
      </c>
    </row>
    <row r="76" spans="1:10" ht="15">
      <c r="A76" s="47">
        <v>75</v>
      </c>
      <c r="B76" s="113" t="s">
        <v>166</v>
      </c>
      <c r="C76" s="36">
        <v>5403</v>
      </c>
      <c r="D76" s="36">
        <v>5256</v>
      </c>
      <c r="E76" s="36">
        <v>5298</v>
      </c>
      <c r="F76" s="110">
        <f t="shared" si="5"/>
        <v>0.001718322284350229</v>
      </c>
      <c r="G76" s="110">
        <f t="shared" si="6"/>
        <v>-0.01943364797334814</v>
      </c>
      <c r="H76" s="107">
        <f t="shared" si="7"/>
        <v>-105</v>
      </c>
      <c r="I76" s="111">
        <f t="shared" si="9"/>
        <v>-0.0007172523088693372</v>
      </c>
      <c r="J76" s="49">
        <f t="shared" si="8"/>
        <v>42</v>
      </c>
    </row>
    <row r="77" spans="1:10" ht="15">
      <c r="A77" s="47">
        <v>76</v>
      </c>
      <c r="B77" s="113" t="s">
        <v>167</v>
      </c>
      <c r="C77" s="36">
        <v>7455</v>
      </c>
      <c r="D77" s="36">
        <v>8849</v>
      </c>
      <c r="E77" s="36">
        <v>8897</v>
      </c>
      <c r="F77" s="110">
        <f t="shared" si="5"/>
        <v>0.002885600861431481</v>
      </c>
      <c r="G77" s="110">
        <f t="shared" si="6"/>
        <v>0.19342723004694837</v>
      </c>
      <c r="H77" s="107">
        <f t="shared" si="7"/>
        <v>1442</v>
      </c>
      <c r="I77" s="111">
        <f t="shared" si="9"/>
        <v>0.009850265041805563</v>
      </c>
      <c r="J77" s="49">
        <f t="shared" si="8"/>
        <v>48</v>
      </c>
    </row>
    <row r="78" spans="1:10" ht="15">
      <c r="A78" s="47">
        <v>77</v>
      </c>
      <c r="B78" s="113" t="s">
        <v>168</v>
      </c>
      <c r="C78" s="36">
        <v>10170</v>
      </c>
      <c r="D78" s="36">
        <v>10671</v>
      </c>
      <c r="E78" s="36">
        <v>10658</v>
      </c>
      <c r="F78" s="110">
        <f t="shared" si="5"/>
        <v>0.0034567532855048584</v>
      </c>
      <c r="G78" s="110">
        <f t="shared" si="6"/>
        <v>0.047984267453294004</v>
      </c>
      <c r="H78" s="107">
        <f t="shared" si="7"/>
        <v>488</v>
      </c>
      <c r="I78" s="111">
        <f t="shared" si="9"/>
        <v>0.0033335154926498714</v>
      </c>
      <c r="J78" s="49">
        <f t="shared" si="8"/>
        <v>-13</v>
      </c>
    </row>
    <row r="79" spans="1:10" ht="15">
      <c r="A79" s="47">
        <v>78</v>
      </c>
      <c r="B79" s="113" t="s">
        <v>169</v>
      </c>
      <c r="C79" s="36">
        <v>11636</v>
      </c>
      <c r="D79" s="36">
        <v>12037</v>
      </c>
      <c r="E79" s="36">
        <v>12055</v>
      </c>
      <c r="F79" s="110">
        <f t="shared" si="5"/>
        <v>0.003909848081887884</v>
      </c>
      <c r="G79" s="110">
        <f t="shared" si="6"/>
        <v>0.036008937779305604</v>
      </c>
      <c r="H79" s="107">
        <f t="shared" si="7"/>
        <v>419</v>
      </c>
      <c r="I79" s="111">
        <f t="shared" si="9"/>
        <v>0.0028621782611071645</v>
      </c>
      <c r="J79" s="49">
        <f t="shared" si="8"/>
        <v>18</v>
      </c>
    </row>
    <row r="80" spans="1:10" ht="15">
      <c r="A80" s="47">
        <v>79</v>
      </c>
      <c r="B80" s="113" t="s">
        <v>170</v>
      </c>
      <c r="C80" s="36">
        <v>5833</v>
      </c>
      <c r="D80" s="36">
        <v>6127</v>
      </c>
      <c r="E80" s="36">
        <v>6231</v>
      </c>
      <c r="F80" s="110">
        <f t="shared" si="5"/>
        <v>0.002020926038842257</v>
      </c>
      <c r="G80" s="110">
        <f t="shared" si="6"/>
        <v>0.06823247042688153</v>
      </c>
      <c r="H80" s="107">
        <f t="shared" si="7"/>
        <v>398</v>
      </c>
      <c r="I80" s="111">
        <f t="shared" si="9"/>
        <v>0.002718727799333297</v>
      </c>
      <c r="J80" s="49">
        <f t="shared" si="8"/>
        <v>104</v>
      </c>
    </row>
    <row r="81" spans="1:10" ht="15">
      <c r="A81" s="47">
        <v>80</v>
      </c>
      <c r="B81" s="113" t="s">
        <v>171</v>
      </c>
      <c r="C81" s="36">
        <v>17786</v>
      </c>
      <c r="D81" s="36">
        <v>18804</v>
      </c>
      <c r="E81" s="36">
        <v>18916</v>
      </c>
      <c r="F81" s="110">
        <f t="shared" si="5"/>
        <v>0.006135104630194212</v>
      </c>
      <c r="G81" s="110">
        <f t="shared" si="6"/>
        <v>0.06353311593388059</v>
      </c>
      <c r="H81" s="107">
        <f t="shared" si="7"/>
        <v>1130</v>
      </c>
      <c r="I81" s="111">
        <f t="shared" si="9"/>
        <v>0.007719001038308105</v>
      </c>
      <c r="J81" s="49">
        <f t="shared" si="8"/>
        <v>112</v>
      </c>
    </row>
    <row r="82" spans="1:10" ht="15">
      <c r="A82" s="47">
        <v>81</v>
      </c>
      <c r="B82" s="113" t="s">
        <v>172</v>
      </c>
      <c r="C82" s="36">
        <v>12261</v>
      </c>
      <c r="D82" s="36">
        <v>12817</v>
      </c>
      <c r="E82" s="36">
        <v>12879</v>
      </c>
      <c r="F82" s="110">
        <f t="shared" si="5"/>
        <v>0.004177099414901208</v>
      </c>
      <c r="G82" s="110">
        <f t="shared" si="6"/>
        <v>0.05040371910937118</v>
      </c>
      <c r="H82" s="107">
        <f t="shared" si="7"/>
        <v>618</v>
      </c>
      <c r="I82" s="111">
        <f t="shared" si="9"/>
        <v>0.004221542160773813</v>
      </c>
      <c r="J82" s="49">
        <f t="shared" si="8"/>
        <v>62</v>
      </c>
    </row>
    <row r="83" spans="1:12" s="121" customFormat="1" ht="15">
      <c r="A83" s="177" t="s">
        <v>173</v>
      </c>
      <c r="B83" s="177"/>
      <c r="C83" s="74">
        <v>2936848</v>
      </c>
      <c r="D83" s="74">
        <v>3063975</v>
      </c>
      <c r="E83" s="74">
        <v>3083240</v>
      </c>
      <c r="F83" s="110">
        <f t="shared" si="5"/>
        <v>1</v>
      </c>
      <c r="G83" s="110">
        <f t="shared" si="6"/>
        <v>0.049846638300654306</v>
      </c>
      <c r="H83" s="107">
        <f t="shared" si="7"/>
        <v>146392</v>
      </c>
      <c r="I83" s="111">
        <f t="shared" si="9"/>
        <v>1</v>
      </c>
      <c r="J83" s="123">
        <f t="shared" si="8"/>
        <v>19265</v>
      </c>
      <c r="L83" s="22"/>
    </row>
    <row r="84" spans="3:9" ht="15">
      <c r="C84" s="148"/>
      <c r="D84" s="147"/>
      <c r="E84" s="149"/>
      <c r="I84" s="15"/>
    </row>
  </sheetData>
  <mergeCells count="1">
    <mergeCell ref="A83:B8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M143"/>
  <sheetViews>
    <sheetView zoomScale="80" zoomScaleNormal="80" zoomScalePageLayoutView="80" workbookViewId="0" topLeftCell="A1">
      <pane ySplit="1" topLeftCell="A2" activePane="bottomLeft" state="frozen"/>
      <selection pane="bottomLeft" activeCell="F16" sqref="F16"/>
    </sheetView>
  </sheetViews>
  <sheetFormatPr defaultColWidth="9.140625" defaultRowHeight="15"/>
  <cols>
    <col min="1" max="1" width="12.57421875" style="8" bestFit="1" customWidth="1"/>
    <col min="2" max="2" width="16.421875" style="8" bestFit="1" customWidth="1"/>
    <col min="3" max="5" width="12.00390625" style="8" customWidth="1"/>
    <col min="6" max="6" width="19.140625" style="8" customWidth="1"/>
    <col min="7" max="8" width="33.140625" style="8" customWidth="1"/>
    <col min="9" max="9" width="18.421875" style="8" customWidth="1"/>
    <col min="10" max="10" width="33.140625" style="8" customWidth="1"/>
    <col min="11" max="11" width="9.140625" style="8" customWidth="1"/>
    <col min="12" max="12" width="11.57421875" style="8" bestFit="1" customWidth="1"/>
    <col min="13" max="16384" width="9.140625" style="8" customWidth="1"/>
  </cols>
  <sheetData>
    <row r="1" spans="1:10" ht="29">
      <c r="A1" s="103" t="s">
        <v>91</v>
      </c>
      <c r="B1" s="103" t="s">
        <v>174</v>
      </c>
      <c r="C1" s="103">
        <v>42156</v>
      </c>
      <c r="D1" s="103">
        <v>42491</v>
      </c>
      <c r="E1" s="103">
        <v>42522</v>
      </c>
      <c r="F1" s="102" t="s">
        <v>300</v>
      </c>
      <c r="G1" s="102" t="s">
        <v>297</v>
      </c>
      <c r="H1" s="102" t="s">
        <v>298</v>
      </c>
      <c r="I1" s="102" t="s">
        <v>302</v>
      </c>
      <c r="J1" s="106" t="s">
        <v>299</v>
      </c>
    </row>
    <row r="2" spans="1:13" ht="15">
      <c r="A2" s="47">
        <v>1</v>
      </c>
      <c r="B2" s="113" t="s">
        <v>92</v>
      </c>
      <c r="C2" s="108">
        <v>39037</v>
      </c>
      <c r="D2" s="108">
        <v>39220</v>
      </c>
      <c r="E2" s="108">
        <v>39243</v>
      </c>
      <c r="F2" s="110">
        <f aca="true" t="shared" si="0" ref="F2:F65">E2/$E$83</f>
        <v>0.022400008219558096</v>
      </c>
      <c r="G2" s="110">
        <f aca="true" t="shared" si="1" ref="G2:G65">(E2-C2)/C2</f>
        <v>0.005277044854881266</v>
      </c>
      <c r="H2" s="107">
        <f aca="true" t="shared" si="2" ref="H2:H65">E2-C2</f>
        <v>206</v>
      </c>
      <c r="I2" s="111">
        <f>H2/$H$83</f>
        <v>0.006726310977600731</v>
      </c>
      <c r="J2" s="108">
        <f aca="true" t="shared" si="3" ref="J2:J65">E2-D2</f>
        <v>23</v>
      </c>
      <c r="L2" s="5"/>
      <c r="M2" s="11"/>
    </row>
    <row r="3" spans="1:13" ht="15">
      <c r="A3" s="47">
        <v>2</v>
      </c>
      <c r="B3" s="113" t="s">
        <v>93</v>
      </c>
      <c r="C3" s="108">
        <v>6077</v>
      </c>
      <c r="D3" s="108">
        <v>6343</v>
      </c>
      <c r="E3" s="108">
        <v>6412</v>
      </c>
      <c r="F3" s="110">
        <f t="shared" si="0"/>
        <v>0.0036599865633057237</v>
      </c>
      <c r="G3" s="110">
        <f t="shared" si="1"/>
        <v>0.05512588448247491</v>
      </c>
      <c r="H3" s="107">
        <f t="shared" si="2"/>
        <v>335</v>
      </c>
      <c r="I3" s="111">
        <f aca="true" t="shared" si="4" ref="I3:I66">H3/$H$83</f>
        <v>0.010938418337360412</v>
      </c>
      <c r="J3" s="108">
        <f t="shared" si="3"/>
        <v>69</v>
      </c>
      <c r="L3" s="5"/>
      <c r="M3" s="11"/>
    </row>
    <row r="4" spans="1:13" ht="15">
      <c r="A4" s="47">
        <v>3</v>
      </c>
      <c r="B4" s="113" t="s">
        <v>94</v>
      </c>
      <c r="C4" s="108">
        <v>12044</v>
      </c>
      <c r="D4" s="108">
        <v>12379</v>
      </c>
      <c r="E4" s="108">
        <v>12501</v>
      </c>
      <c r="F4" s="110">
        <f t="shared" si="0"/>
        <v>0.007135603872096826</v>
      </c>
      <c r="G4" s="110">
        <f t="shared" si="1"/>
        <v>0.03794420458319495</v>
      </c>
      <c r="H4" s="107">
        <f t="shared" si="2"/>
        <v>457</v>
      </c>
      <c r="I4" s="111">
        <f t="shared" si="4"/>
        <v>0.014921961731861817</v>
      </c>
      <c r="J4" s="108">
        <f t="shared" si="3"/>
        <v>122</v>
      </c>
      <c r="L4" s="4"/>
      <c r="M4" s="11"/>
    </row>
    <row r="5" spans="1:13" ht="15">
      <c r="A5" s="47">
        <v>4</v>
      </c>
      <c r="B5" s="113" t="s">
        <v>95</v>
      </c>
      <c r="C5" s="108">
        <v>2404</v>
      </c>
      <c r="D5" s="108">
        <v>2418</v>
      </c>
      <c r="E5" s="108">
        <v>2465</v>
      </c>
      <c r="F5" s="110">
        <f t="shared" si="0"/>
        <v>0.0014070285212957904</v>
      </c>
      <c r="G5" s="110">
        <f t="shared" si="1"/>
        <v>0.025374376039933443</v>
      </c>
      <c r="H5" s="107">
        <f t="shared" si="2"/>
        <v>61</v>
      </c>
      <c r="I5" s="111">
        <f t="shared" si="4"/>
        <v>0.001991771697250702</v>
      </c>
      <c r="J5" s="108">
        <f t="shared" si="3"/>
        <v>47</v>
      </c>
      <c r="L5" s="5"/>
      <c r="M5" s="11"/>
    </row>
    <row r="6" spans="1:13" ht="15">
      <c r="A6" s="47">
        <v>5</v>
      </c>
      <c r="B6" s="113" t="s">
        <v>96</v>
      </c>
      <c r="C6" s="108">
        <v>5640</v>
      </c>
      <c r="D6" s="108">
        <v>5566</v>
      </c>
      <c r="E6" s="108">
        <v>5607</v>
      </c>
      <c r="F6" s="110">
        <f t="shared" si="0"/>
        <v>0.0032004904336330616</v>
      </c>
      <c r="G6" s="110">
        <f t="shared" si="1"/>
        <v>-0.005851063829787234</v>
      </c>
      <c r="H6" s="107">
        <f t="shared" si="2"/>
        <v>-33</v>
      </c>
      <c r="I6" s="111">
        <f t="shared" si="4"/>
        <v>-0.0010775158362175928</v>
      </c>
      <c r="J6" s="108">
        <f t="shared" si="3"/>
        <v>41</v>
      </c>
      <c r="L6" s="5"/>
      <c r="M6" s="11"/>
    </row>
    <row r="7" spans="1:13" ht="15">
      <c r="A7" s="47">
        <v>6</v>
      </c>
      <c r="B7" s="113" t="s">
        <v>97</v>
      </c>
      <c r="C7" s="108">
        <v>135812</v>
      </c>
      <c r="D7" s="108">
        <v>136826</v>
      </c>
      <c r="E7" s="108">
        <v>136899</v>
      </c>
      <c r="F7" s="110">
        <f t="shared" si="0"/>
        <v>0.07814231137398475</v>
      </c>
      <c r="G7" s="110">
        <f t="shared" si="1"/>
        <v>0.008003711012281683</v>
      </c>
      <c r="H7" s="107">
        <f t="shared" si="2"/>
        <v>1087</v>
      </c>
      <c r="I7" s="111">
        <f t="shared" si="4"/>
        <v>0.03549271860510677</v>
      </c>
      <c r="J7" s="108">
        <f t="shared" si="3"/>
        <v>73</v>
      </c>
      <c r="L7" s="5"/>
      <c r="M7" s="11"/>
    </row>
    <row r="8" spans="1:13" ht="15">
      <c r="A8" s="47">
        <v>7</v>
      </c>
      <c r="B8" s="113" t="s">
        <v>98</v>
      </c>
      <c r="C8" s="108">
        <v>70532</v>
      </c>
      <c r="D8" s="108">
        <v>69376</v>
      </c>
      <c r="E8" s="108">
        <v>69719</v>
      </c>
      <c r="F8" s="110">
        <f t="shared" si="0"/>
        <v>0.039795789645525846</v>
      </c>
      <c r="G8" s="110">
        <f t="shared" si="1"/>
        <v>-0.011526682924062837</v>
      </c>
      <c r="H8" s="107">
        <f t="shared" si="2"/>
        <v>-813</v>
      </c>
      <c r="I8" s="111">
        <f t="shared" si="4"/>
        <v>-0.026546071964997062</v>
      </c>
      <c r="J8" s="108">
        <f t="shared" si="3"/>
        <v>343</v>
      </c>
      <c r="L8" s="5"/>
      <c r="M8" s="11"/>
    </row>
    <row r="9" spans="1:13" ht="15">
      <c r="A9" s="47">
        <v>8</v>
      </c>
      <c r="B9" s="113" t="s">
        <v>99</v>
      </c>
      <c r="C9" s="108">
        <v>3422</v>
      </c>
      <c r="D9" s="108">
        <v>3497</v>
      </c>
      <c r="E9" s="108">
        <v>3542</v>
      </c>
      <c r="F9" s="110">
        <f t="shared" si="0"/>
        <v>0.0020217829705597118</v>
      </c>
      <c r="G9" s="110">
        <f t="shared" si="1"/>
        <v>0.03506721215663355</v>
      </c>
      <c r="H9" s="107">
        <f t="shared" si="2"/>
        <v>120</v>
      </c>
      <c r="I9" s="111">
        <f t="shared" si="4"/>
        <v>0.003918239404427611</v>
      </c>
      <c r="J9" s="108">
        <f t="shared" si="3"/>
        <v>45</v>
      </c>
      <c r="L9" s="4"/>
      <c r="M9" s="11"/>
    </row>
    <row r="10" spans="1:13" ht="15">
      <c r="A10" s="47">
        <v>9</v>
      </c>
      <c r="B10" s="113" t="s">
        <v>100</v>
      </c>
      <c r="C10" s="108">
        <v>25610</v>
      </c>
      <c r="D10" s="108">
        <v>26202</v>
      </c>
      <c r="E10" s="108">
        <v>26382</v>
      </c>
      <c r="F10" s="110">
        <f t="shared" si="0"/>
        <v>0.015058915395061073</v>
      </c>
      <c r="G10" s="110">
        <f t="shared" si="1"/>
        <v>0.030144474814525576</v>
      </c>
      <c r="H10" s="107">
        <f t="shared" si="2"/>
        <v>772</v>
      </c>
      <c r="I10" s="111">
        <f t="shared" si="4"/>
        <v>0.025207340168484294</v>
      </c>
      <c r="J10" s="108">
        <f t="shared" si="3"/>
        <v>180</v>
      </c>
      <c r="L10" s="5"/>
      <c r="M10" s="11"/>
    </row>
    <row r="11" spans="1:13" ht="15">
      <c r="A11" s="47">
        <v>10</v>
      </c>
      <c r="B11" s="113" t="s">
        <v>101</v>
      </c>
      <c r="C11" s="108">
        <v>27146</v>
      </c>
      <c r="D11" s="108">
        <v>27372</v>
      </c>
      <c r="E11" s="108">
        <v>27701</v>
      </c>
      <c r="F11" s="110">
        <f t="shared" si="0"/>
        <v>0.01581180408454957</v>
      </c>
      <c r="G11" s="110">
        <f t="shared" si="1"/>
        <v>0.020445001105135197</v>
      </c>
      <c r="H11" s="107">
        <f t="shared" si="2"/>
        <v>555</v>
      </c>
      <c r="I11" s="111">
        <f t="shared" si="4"/>
        <v>0.0181218572454777</v>
      </c>
      <c r="J11" s="108">
        <f t="shared" si="3"/>
        <v>329</v>
      </c>
      <c r="L11" s="4"/>
      <c r="M11" s="11"/>
    </row>
    <row r="12" spans="1:13" ht="15">
      <c r="A12" s="47">
        <v>11</v>
      </c>
      <c r="B12" s="113" t="s">
        <v>102</v>
      </c>
      <c r="C12" s="108">
        <v>4337</v>
      </c>
      <c r="D12" s="108">
        <v>4501</v>
      </c>
      <c r="E12" s="108">
        <v>4530</v>
      </c>
      <c r="F12" s="110">
        <f t="shared" si="0"/>
        <v>0.0025857359843691405</v>
      </c>
      <c r="G12" s="110">
        <f t="shared" si="1"/>
        <v>0.04450080700945354</v>
      </c>
      <c r="H12" s="107">
        <f t="shared" si="2"/>
        <v>193</v>
      </c>
      <c r="I12" s="111">
        <f t="shared" si="4"/>
        <v>0.0063018350421210735</v>
      </c>
      <c r="J12" s="108">
        <f t="shared" si="3"/>
        <v>29</v>
      </c>
      <c r="L12" s="5"/>
      <c r="M12" s="11"/>
    </row>
    <row r="13" spans="1:13" ht="15">
      <c r="A13" s="47">
        <v>12</v>
      </c>
      <c r="B13" s="113" t="s">
        <v>103</v>
      </c>
      <c r="C13" s="108">
        <v>2039</v>
      </c>
      <c r="D13" s="108">
        <v>2234</v>
      </c>
      <c r="E13" s="108">
        <v>2238</v>
      </c>
      <c r="F13" s="110">
        <f t="shared" si="0"/>
        <v>0.0012774563207545555</v>
      </c>
      <c r="G13" s="110">
        <f t="shared" si="1"/>
        <v>0.09759686120647376</v>
      </c>
      <c r="H13" s="107">
        <f t="shared" si="2"/>
        <v>199</v>
      </c>
      <c r="I13" s="111">
        <f t="shared" si="4"/>
        <v>0.006497747012342454</v>
      </c>
      <c r="J13" s="108">
        <f t="shared" si="3"/>
        <v>4</v>
      </c>
      <c r="L13" s="5"/>
      <c r="M13" s="11"/>
    </row>
    <row r="14" spans="1:13" ht="15">
      <c r="A14" s="47">
        <v>13</v>
      </c>
      <c r="B14" s="113" t="s">
        <v>104</v>
      </c>
      <c r="C14" s="108">
        <v>2498</v>
      </c>
      <c r="D14" s="108">
        <v>2476</v>
      </c>
      <c r="E14" s="108">
        <v>2503</v>
      </c>
      <c r="F14" s="110">
        <f t="shared" si="0"/>
        <v>0.0014287190218269224</v>
      </c>
      <c r="G14" s="110">
        <f t="shared" si="1"/>
        <v>0.0020016012810248197</v>
      </c>
      <c r="H14" s="107">
        <f t="shared" si="2"/>
        <v>5</v>
      </c>
      <c r="I14" s="111">
        <f t="shared" si="4"/>
        <v>0.00016325997518448377</v>
      </c>
      <c r="J14" s="108">
        <f t="shared" si="3"/>
        <v>27</v>
      </c>
      <c r="L14" s="5"/>
      <c r="M14" s="11"/>
    </row>
    <row r="15" spans="1:13" ht="15">
      <c r="A15" s="47">
        <v>14</v>
      </c>
      <c r="B15" s="113" t="s">
        <v>105</v>
      </c>
      <c r="C15" s="108">
        <v>6910</v>
      </c>
      <c r="D15" s="108">
        <v>7064</v>
      </c>
      <c r="E15" s="108">
        <v>7080</v>
      </c>
      <c r="F15" s="110">
        <f t="shared" si="0"/>
        <v>0.0040412827305371995</v>
      </c>
      <c r="G15" s="110">
        <f t="shared" si="1"/>
        <v>0.024602026049204053</v>
      </c>
      <c r="H15" s="107">
        <f t="shared" si="2"/>
        <v>170</v>
      </c>
      <c r="I15" s="111">
        <f t="shared" si="4"/>
        <v>0.005550839156272448</v>
      </c>
      <c r="J15" s="108">
        <f t="shared" si="3"/>
        <v>16</v>
      </c>
      <c r="L15" s="5"/>
      <c r="M15" s="11"/>
    </row>
    <row r="16" spans="1:13" ht="15">
      <c r="A16" s="47">
        <v>15</v>
      </c>
      <c r="B16" s="113" t="s">
        <v>106</v>
      </c>
      <c r="C16" s="108">
        <v>5675</v>
      </c>
      <c r="D16" s="108">
        <v>5811</v>
      </c>
      <c r="E16" s="108">
        <v>5866</v>
      </c>
      <c r="F16" s="110">
        <f t="shared" si="0"/>
        <v>0.003348328318832092</v>
      </c>
      <c r="G16" s="110">
        <f t="shared" si="1"/>
        <v>0.03365638766519824</v>
      </c>
      <c r="H16" s="107">
        <f t="shared" si="2"/>
        <v>191</v>
      </c>
      <c r="I16" s="111">
        <f t="shared" si="4"/>
        <v>0.00623653105204728</v>
      </c>
      <c r="J16" s="108">
        <f t="shared" si="3"/>
        <v>55</v>
      </c>
      <c r="L16" s="5"/>
      <c r="M16" s="11"/>
    </row>
    <row r="17" spans="1:13" ht="15">
      <c r="A17" s="47">
        <v>16</v>
      </c>
      <c r="B17" s="113" t="s">
        <v>107</v>
      </c>
      <c r="C17" s="108">
        <v>70320</v>
      </c>
      <c r="D17" s="108">
        <v>71945</v>
      </c>
      <c r="E17" s="108">
        <v>72025</v>
      </c>
      <c r="F17" s="110">
        <f t="shared" si="0"/>
        <v>0.04111206054617822</v>
      </c>
      <c r="G17" s="110">
        <f t="shared" si="1"/>
        <v>0.024246302616609785</v>
      </c>
      <c r="H17" s="107">
        <f t="shared" si="2"/>
        <v>1705</v>
      </c>
      <c r="I17" s="111">
        <f t="shared" si="4"/>
        <v>0.05567165153790896</v>
      </c>
      <c r="J17" s="108">
        <f t="shared" si="3"/>
        <v>80</v>
      </c>
      <c r="L17" s="10"/>
      <c r="M17" s="10"/>
    </row>
    <row r="18" spans="1:10" ht="15">
      <c r="A18" s="47">
        <v>17</v>
      </c>
      <c r="B18" s="113" t="s">
        <v>108</v>
      </c>
      <c r="C18" s="108">
        <v>13275</v>
      </c>
      <c r="D18" s="108">
        <v>13623</v>
      </c>
      <c r="E18" s="108">
        <v>13748</v>
      </c>
      <c r="F18" s="110">
        <f t="shared" si="0"/>
        <v>0.007847394771105284</v>
      </c>
      <c r="G18" s="110">
        <f t="shared" si="1"/>
        <v>0.03563088512241055</v>
      </c>
      <c r="H18" s="107">
        <f t="shared" si="2"/>
        <v>473</v>
      </c>
      <c r="I18" s="111">
        <f t="shared" si="4"/>
        <v>0.015444393652452164</v>
      </c>
      <c r="J18" s="108">
        <f t="shared" si="3"/>
        <v>125</v>
      </c>
    </row>
    <row r="19" spans="1:10" ht="15">
      <c r="A19" s="47">
        <v>18</v>
      </c>
      <c r="B19" s="113" t="s">
        <v>109</v>
      </c>
      <c r="C19" s="108">
        <v>2846</v>
      </c>
      <c r="D19" s="108">
        <v>2967</v>
      </c>
      <c r="E19" s="108">
        <v>3014</v>
      </c>
      <c r="F19" s="110">
        <f t="shared" si="0"/>
        <v>0.0017203991737060904</v>
      </c>
      <c r="G19" s="110">
        <f t="shared" si="1"/>
        <v>0.059030217849613494</v>
      </c>
      <c r="H19" s="107">
        <f t="shared" si="2"/>
        <v>168</v>
      </c>
      <c r="I19" s="111">
        <f t="shared" si="4"/>
        <v>0.005485535166198654</v>
      </c>
      <c r="J19" s="108">
        <f t="shared" si="3"/>
        <v>47</v>
      </c>
    </row>
    <row r="20" spans="1:11" ht="15">
      <c r="A20" s="47">
        <v>19</v>
      </c>
      <c r="B20" s="113" t="s">
        <v>110</v>
      </c>
      <c r="C20" s="108">
        <v>7983</v>
      </c>
      <c r="D20" s="108">
        <v>8247</v>
      </c>
      <c r="E20" s="108">
        <v>8290</v>
      </c>
      <c r="F20" s="110">
        <f t="shared" si="0"/>
        <v>0.004731953931660082</v>
      </c>
      <c r="G20" s="110">
        <f t="shared" si="1"/>
        <v>0.03845672053112865</v>
      </c>
      <c r="H20" s="107">
        <f t="shared" si="2"/>
        <v>307</v>
      </c>
      <c r="I20" s="111">
        <f t="shared" si="4"/>
        <v>0.010024162476327304</v>
      </c>
      <c r="J20" s="108">
        <f t="shared" si="3"/>
        <v>43</v>
      </c>
      <c r="K20" s="5"/>
    </row>
    <row r="21" spans="1:11" ht="15">
      <c r="A21" s="47">
        <v>20</v>
      </c>
      <c r="B21" s="113" t="s">
        <v>111</v>
      </c>
      <c r="C21" s="108">
        <v>23953</v>
      </c>
      <c r="D21" s="108">
        <v>24331</v>
      </c>
      <c r="E21" s="108">
        <v>24380</v>
      </c>
      <c r="F21" s="110">
        <f t="shared" si="0"/>
        <v>0.013916168498657757</v>
      </c>
      <c r="G21" s="110">
        <f t="shared" si="1"/>
        <v>0.017826577046716488</v>
      </c>
      <c r="H21" s="107">
        <f t="shared" si="2"/>
        <v>427</v>
      </c>
      <c r="I21" s="111">
        <f t="shared" si="4"/>
        <v>0.013942401880754914</v>
      </c>
      <c r="J21" s="108">
        <f t="shared" si="3"/>
        <v>49</v>
      </c>
      <c r="K21" s="4"/>
    </row>
    <row r="22" spans="1:11" ht="15">
      <c r="A22" s="47">
        <v>21</v>
      </c>
      <c r="B22" s="113" t="s">
        <v>112</v>
      </c>
      <c r="C22" s="108">
        <v>13218</v>
      </c>
      <c r="D22" s="108">
        <v>13264</v>
      </c>
      <c r="E22" s="108">
        <v>13327</v>
      </c>
      <c r="F22" s="110">
        <f t="shared" si="0"/>
        <v>0.0076070868573261665</v>
      </c>
      <c r="G22" s="110">
        <f t="shared" si="1"/>
        <v>0.008246330761083371</v>
      </c>
      <c r="H22" s="107">
        <f t="shared" si="2"/>
        <v>109</v>
      </c>
      <c r="I22" s="111">
        <f t="shared" si="4"/>
        <v>0.0035590674590217464</v>
      </c>
      <c r="J22" s="108">
        <f t="shared" si="3"/>
        <v>63</v>
      </c>
      <c r="K22" s="5"/>
    </row>
    <row r="23" spans="1:11" ht="15">
      <c r="A23" s="47">
        <v>22</v>
      </c>
      <c r="B23" s="113" t="s">
        <v>113</v>
      </c>
      <c r="C23" s="108">
        <v>9281</v>
      </c>
      <c r="D23" s="108">
        <v>9285</v>
      </c>
      <c r="E23" s="108">
        <v>9282</v>
      </c>
      <c r="F23" s="110">
        <f t="shared" si="0"/>
        <v>0.005298190156051735</v>
      </c>
      <c r="G23" s="110">
        <f t="shared" si="1"/>
        <v>0.00010774701002047193</v>
      </c>
      <c r="H23" s="107">
        <f t="shared" si="2"/>
        <v>1</v>
      </c>
      <c r="I23" s="111">
        <f t="shared" si="4"/>
        <v>3.265199503689675E-05</v>
      </c>
      <c r="J23" s="108">
        <f t="shared" si="3"/>
        <v>-3</v>
      </c>
      <c r="K23" s="5"/>
    </row>
    <row r="24" spans="1:11" ht="15">
      <c r="A24" s="47">
        <v>23</v>
      </c>
      <c r="B24" s="113" t="s">
        <v>114</v>
      </c>
      <c r="C24" s="108">
        <v>6955</v>
      </c>
      <c r="D24" s="108">
        <v>7159</v>
      </c>
      <c r="E24" s="108">
        <v>7186</v>
      </c>
      <c r="F24" s="110">
        <f t="shared" si="0"/>
        <v>0.004101787810966147</v>
      </c>
      <c r="G24" s="110">
        <f t="shared" si="1"/>
        <v>0.03321351545650611</v>
      </c>
      <c r="H24" s="107">
        <f t="shared" si="2"/>
        <v>231</v>
      </c>
      <c r="I24" s="111">
        <f t="shared" si="4"/>
        <v>0.0075426108535231505</v>
      </c>
      <c r="J24" s="108">
        <f t="shared" si="3"/>
        <v>27</v>
      </c>
      <c r="K24" s="5"/>
    </row>
    <row r="25" spans="1:11" ht="15">
      <c r="A25" s="47">
        <v>24</v>
      </c>
      <c r="B25" s="113" t="s">
        <v>115</v>
      </c>
      <c r="C25" s="108">
        <v>3449</v>
      </c>
      <c r="D25" s="108">
        <v>3509</v>
      </c>
      <c r="E25" s="108">
        <v>3579</v>
      </c>
      <c r="F25" s="110">
        <f t="shared" si="0"/>
        <v>0.002042902668445288</v>
      </c>
      <c r="G25" s="110">
        <f t="shared" si="1"/>
        <v>0.03769208466222093</v>
      </c>
      <c r="H25" s="107">
        <f t="shared" si="2"/>
        <v>130</v>
      </c>
      <c r="I25" s="111">
        <f t="shared" si="4"/>
        <v>0.004244759354796578</v>
      </c>
      <c r="J25" s="108">
        <f t="shared" si="3"/>
        <v>70</v>
      </c>
      <c r="K25" s="5"/>
    </row>
    <row r="26" spans="1:11" ht="15">
      <c r="A26" s="47">
        <v>25</v>
      </c>
      <c r="B26" s="113" t="s">
        <v>116</v>
      </c>
      <c r="C26" s="108">
        <v>9000</v>
      </c>
      <c r="D26" s="108">
        <v>9602</v>
      </c>
      <c r="E26" s="108">
        <v>9544</v>
      </c>
      <c r="F26" s="110">
        <f t="shared" si="0"/>
        <v>0.005447740449187434</v>
      </c>
      <c r="G26" s="110">
        <f t="shared" si="1"/>
        <v>0.060444444444444446</v>
      </c>
      <c r="H26" s="107">
        <f t="shared" si="2"/>
        <v>544</v>
      </c>
      <c r="I26" s="111">
        <f t="shared" si="4"/>
        <v>0.017762685300071836</v>
      </c>
      <c r="J26" s="108">
        <f t="shared" si="3"/>
        <v>-58</v>
      </c>
      <c r="K26" s="5"/>
    </row>
    <row r="27" spans="1:11" ht="15">
      <c r="A27" s="47">
        <v>26</v>
      </c>
      <c r="B27" s="113" t="s">
        <v>117</v>
      </c>
      <c r="C27" s="108">
        <v>19299</v>
      </c>
      <c r="D27" s="108">
        <v>19569</v>
      </c>
      <c r="E27" s="108">
        <v>19613</v>
      </c>
      <c r="F27" s="110">
        <f t="shared" si="0"/>
        <v>0.01119515228729182</v>
      </c>
      <c r="G27" s="110">
        <f t="shared" si="1"/>
        <v>0.016270273071143582</v>
      </c>
      <c r="H27" s="107">
        <f t="shared" si="2"/>
        <v>314</v>
      </c>
      <c r="I27" s="111">
        <f t="shared" si="4"/>
        <v>0.01025272644158558</v>
      </c>
      <c r="J27" s="108">
        <f t="shared" si="3"/>
        <v>44</v>
      </c>
      <c r="K27" s="4"/>
    </row>
    <row r="28" spans="1:11" ht="15">
      <c r="A28" s="47">
        <v>27</v>
      </c>
      <c r="B28" s="113" t="s">
        <v>118</v>
      </c>
      <c r="C28" s="108">
        <v>31950</v>
      </c>
      <c r="D28" s="108">
        <v>32113</v>
      </c>
      <c r="E28" s="108">
        <v>32012</v>
      </c>
      <c r="F28" s="110">
        <f t="shared" si="0"/>
        <v>0.018272534289541925</v>
      </c>
      <c r="G28" s="110">
        <f t="shared" si="1"/>
        <v>0.0019405320813771518</v>
      </c>
      <c r="H28" s="107">
        <f t="shared" si="2"/>
        <v>62</v>
      </c>
      <c r="I28" s="111">
        <f t="shared" si="4"/>
        <v>0.002024423692287599</v>
      </c>
      <c r="J28" s="108">
        <f t="shared" si="3"/>
        <v>-101</v>
      </c>
      <c r="K28" s="5"/>
    </row>
    <row r="29" spans="1:11" ht="15">
      <c r="A29" s="47">
        <v>28</v>
      </c>
      <c r="B29" s="113" t="s">
        <v>119</v>
      </c>
      <c r="C29" s="108">
        <v>7588</v>
      </c>
      <c r="D29" s="108">
        <v>7772</v>
      </c>
      <c r="E29" s="108">
        <v>7818</v>
      </c>
      <c r="F29" s="110">
        <f t="shared" si="0"/>
        <v>0.004462535082957603</v>
      </c>
      <c r="G29" s="110">
        <f t="shared" si="1"/>
        <v>0.030311017395888245</v>
      </c>
      <c r="H29" s="107">
        <f t="shared" si="2"/>
        <v>230</v>
      </c>
      <c r="I29" s="111">
        <f t="shared" si="4"/>
        <v>0.007509958858486253</v>
      </c>
      <c r="J29" s="108">
        <f t="shared" si="3"/>
        <v>46</v>
      </c>
      <c r="K29" s="5"/>
    </row>
    <row r="30" spans="1:11" ht="15">
      <c r="A30" s="47">
        <v>29</v>
      </c>
      <c r="B30" s="113" t="s">
        <v>120</v>
      </c>
      <c r="C30" s="108">
        <v>2170</v>
      </c>
      <c r="D30" s="108">
        <v>2169</v>
      </c>
      <c r="E30" s="108">
        <v>2217</v>
      </c>
      <c r="F30" s="110">
        <f t="shared" si="0"/>
        <v>0.0012654694651978774</v>
      </c>
      <c r="G30" s="110">
        <f t="shared" si="1"/>
        <v>0.02165898617511521</v>
      </c>
      <c r="H30" s="107">
        <f t="shared" si="2"/>
        <v>47</v>
      </c>
      <c r="I30" s="111">
        <f t="shared" si="4"/>
        <v>0.0015346437667341476</v>
      </c>
      <c r="J30" s="108">
        <f t="shared" si="3"/>
        <v>48</v>
      </c>
      <c r="K30" s="4"/>
    </row>
    <row r="31" spans="1:11" ht="15">
      <c r="A31" s="47">
        <v>30</v>
      </c>
      <c r="B31" s="113" t="s">
        <v>121</v>
      </c>
      <c r="C31" s="108">
        <v>1306</v>
      </c>
      <c r="D31" s="108">
        <v>1090</v>
      </c>
      <c r="E31" s="108">
        <v>1177</v>
      </c>
      <c r="F31" s="110">
        <f t="shared" si="0"/>
        <v>0.0006718347138195316</v>
      </c>
      <c r="G31" s="110">
        <f t="shared" si="1"/>
        <v>-0.09877488514548238</v>
      </c>
      <c r="H31" s="107">
        <f t="shared" si="2"/>
        <v>-129</v>
      </c>
      <c r="I31" s="111">
        <f t="shared" si="4"/>
        <v>-0.004212107359759681</v>
      </c>
      <c r="J31" s="108">
        <f t="shared" si="3"/>
        <v>87</v>
      </c>
      <c r="K31" s="5"/>
    </row>
    <row r="32" spans="1:11" ht="15">
      <c r="A32" s="47">
        <v>31</v>
      </c>
      <c r="B32" s="113" t="s">
        <v>122</v>
      </c>
      <c r="C32" s="108">
        <v>20994</v>
      </c>
      <c r="D32" s="108">
        <v>21306</v>
      </c>
      <c r="E32" s="108">
        <v>21435</v>
      </c>
      <c r="F32" s="110">
        <f t="shared" si="0"/>
        <v>0.012235154707495038</v>
      </c>
      <c r="G32" s="110">
        <f t="shared" si="1"/>
        <v>0.02100600171477565</v>
      </c>
      <c r="H32" s="107">
        <f t="shared" si="2"/>
        <v>441</v>
      </c>
      <c r="I32" s="111">
        <f t="shared" si="4"/>
        <v>0.014399529811271468</v>
      </c>
      <c r="J32" s="108">
        <f t="shared" si="3"/>
        <v>129</v>
      </c>
      <c r="K32" s="5"/>
    </row>
    <row r="33" spans="1:11" ht="15">
      <c r="A33" s="47">
        <v>32</v>
      </c>
      <c r="B33" s="113" t="s">
        <v>123</v>
      </c>
      <c r="C33" s="108">
        <v>8334</v>
      </c>
      <c r="D33" s="108">
        <v>8684</v>
      </c>
      <c r="E33" s="108">
        <v>8714</v>
      </c>
      <c r="F33" s="110">
        <f t="shared" si="0"/>
        <v>0.00497397425337587</v>
      </c>
      <c r="G33" s="110">
        <f t="shared" si="1"/>
        <v>0.045596352291816654</v>
      </c>
      <c r="H33" s="107">
        <f t="shared" si="2"/>
        <v>380</v>
      </c>
      <c r="I33" s="111">
        <f t="shared" si="4"/>
        <v>0.012407758114020766</v>
      </c>
      <c r="J33" s="108">
        <f t="shared" si="3"/>
        <v>30</v>
      </c>
      <c r="K33" s="5"/>
    </row>
    <row r="34" spans="1:11" ht="15">
      <c r="A34" s="47">
        <v>33</v>
      </c>
      <c r="B34" s="113" t="s">
        <v>124</v>
      </c>
      <c r="C34" s="108">
        <v>34250</v>
      </c>
      <c r="D34" s="108">
        <v>35123</v>
      </c>
      <c r="E34" s="108">
        <v>35235</v>
      </c>
      <c r="F34" s="110">
        <f t="shared" si="0"/>
        <v>0.02011223121616924</v>
      </c>
      <c r="G34" s="110">
        <f t="shared" si="1"/>
        <v>0.02875912408759124</v>
      </c>
      <c r="H34" s="107">
        <f t="shared" si="2"/>
        <v>985</v>
      </c>
      <c r="I34" s="111">
        <f t="shared" si="4"/>
        <v>0.032162215111343304</v>
      </c>
      <c r="J34" s="108">
        <f t="shared" si="3"/>
        <v>112</v>
      </c>
      <c r="K34" s="5"/>
    </row>
    <row r="35" spans="1:10" ht="15">
      <c r="A35" s="47">
        <v>34</v>
      </c>
      <c r="B35" s="113" t="s">
        <v>125</v>
      </c>
      <c r="C35" s="108">
        <v>500964</v>
      </c>
      <c r="D35" s="108">
        <v>503876</v>
      </c>
      <c r="E35" s="108">
        <v>503205</v>
      </c>
      <c r="F35" s="110">
        <f t="shared" si="0"/>
        <v>0.2872307452570581</v>
      </c>
      <c r="G35" s="110">
        <f t="shared" si="1"/>
        <v>0.004473375332359211</v>
      </c>
      <c r="H35" s="107">
        <f t="shared" si="2"/>
        <v>2241</v>
      </c>
      <c r="I35" s="111">
        <f t="shared" si="4"/>
        <v>0.07317312087768563</v>
      </c>
      <c r="J35" s="108">
        <f t="shared" si="3"/>
        <v>-671</v>
      </c>
    </row>
    <row r="36" spans="1:10" ht="15">
      <c r="A36" s="47">
        <v>35</v>
      </c>
      <c r="B36" s="113" t="s">
        <v>126</v>
      </c>
      <c r="C36" s="108">
        <v>119407</v>
      </c>
      <c r="D36" s="108">
        <v>121622</v>
      </c>
      <c r="E36" s="108">
        <v>121778</v>
      </c>
      <c r="F36" s="110">
        <f t="shared" si="0"/>
        <v>0.06951120457053095</v>
      </c>
      <c r="G36" s="110">
        <f t="shared" si="1"/>
        <v>0.019856457326622393</v>
      </c>
      <c r="H36" s="107">
        <f t="shared" si="2"/>
        <v>2371</v>
      </c>
      <c r="I36" s="111">
        <f t="shared" si="4"/>
        <v>0.07741788023248221</v>
      </c>
      <c r="J36" s="108">
        <f t="shared" si="3"/>
        <v>156</v>
      </c>
    </row>
    <row r="37" spans="1:10" ht="15">
      <c r="A37" s="47">
        <v>36</v>
      </c>
      <c r="B37" s="113" t="s">
        <v>127</v>
      </c>
      <c r="C37" s="108">
        <v>2805</v>
      </c>
      <c r="D37" s="108">
        <v>2885</v>
      </c>
      <c r="E37" s="108">
        <v>2930</v>
      </c>
      <c r="F37" s="110">
        <f t="shared" si="0"/>
        <v>0.0016724517514793778</v>
      </c>
      <c r="G37" s="110">
        <f t="shared" si="1"/>
        <v>0.044563279857397504</v>
      </c>
      <c r="H37" s="107">
        <f t="shared" si="2"/>
        <v>125</v>
      </c>
      <c r="I37" s="111">
        <f t="shared" si="4"/>
        <v>0.004081499379612094</v>
      </c>
      <c r="J37" s="108">
        <f t="shared" si="3"/>
        <v>45</v>
      </c>
    </row>
    <row r="38" spans="1:10" ht="15">
      <c r="A38" s="47">
        <v>37</v>
      </c>
      <c r="B38" s="113" t="s">
        <v>128</v>
      </c>
      <c r="C38" s="108">
        <v>6639</v>
      </c>
      <c r="D38" s="108">
        <v>7088</v>
      </c>
      <c r="E38" s="108">
        <v>7114</v>
      </c>
      <c r="F38" s="110">
        <f t="shared" si="0"/>
        <v>0.004060690020486107</v>
      </c>
      <c r="G38" s="110">
        <f t="shared" si="1"/>
        <v>0.07154691971682482</v>
      </c>
      <c r="H38" s="107">
        <f t="shared" si="2"/>
        <v>475</v>
      </c>
      <c r="I38" s="111">
        <f t="shared" si="4"/>
        <v>0.015509697642525959</v>
      </c>
      <c r="J38" s="108">
        <f t="shared" si="3"/>
        <v>26</v>
      </c>
    </row>
    <row r="39" spans="1:10" ht="15">
      <c r="A39" s="47">
        <v>38</v>
      </c>
      <c r="B39" s="113" t="s">
        <v>129</v>
      </c>
      <c r="C39" s="108">
        <v>28825</v>
      </c>
      <c r="D39" s="108">
        <v>29283</v>
      </c>
      <c r="E39" s="108">
        <v>29352</v>
      </c>
      <c r="F39" s="110">
        <f t="shared" si="0"/>
        <v>0.016754199252362694</v>
      </c>
      <c r="G39" s="110">
        <f t="shared" si="1"/>
        <v>0.018282740676496097</v>
      </c>
      <c r="H39" s="107">
        <f t="shared" si="2"/>
        <v>527</v>
      </c>
      <c r="I39" s="111">
        <f t="shared" si="4"/>
        <v>0.01720760138444459</v>
      </c>
      <c r="J39" s="108">
        <f t="shared" si="3"/>
        <v>69</v>
      </c>
    </row>
    <row r="40" spans="1:10" ht="15">
      <c r="A40" s="47">
        <v>39</v>
      </c>
      <c r="B40" s="113" t="s">
        <v>130</v>
      </c>
      <c r="C40" s="108">
        <v>7668</v>
      </c>
      <c r="D40" s="108">
        <v>7809</v>
      </c>
      <c r="E40" s="108">
        <v>7923</v>
      </c>
      <c r="F40" s="110">
        <f t="shared" si="0"/>
        <v>0.004522469360740993</v>
      </c>
      <c r="G40" s="110">
        <f t="shared" si="1"/>
        <v>0.03325508607198748</v>
      </c>
      <c r="H40" s="107">
        <f t="shared" si="2"/>
        <v>255</v>
      </c>
      <c r="I40" s="111">
        <f t="shared" si="4"/>
        <v>0.008326258734408672</v>
      </c>
      <c r="J40" s="108">
        <f t="shared" si="3"/>
        <v>114</v>
      </c>
    </row>
    <row r="41" spans="1:10" ht="15">
      <c r="A41" s="47">
        <v>40</v>
      </c>
      <c r="B41" s="113" t="s">
        <v>131</v>
      </c>
      <c r="C41" s="108">
        <v>3650</v>
      </c>
      <c r="D41" s="108">
        <v>3687</v>
      </c>
      <c r="E41" s="108">
        <v>3757</v>
      </c>
      <c r="F41" s="110">
        <f t="shared" si="0"/>
        <v>0.0021445055393542736</v>
      </c>
      <c r="G41" s="110">
        <f t="shared" si="1"/>
        <v>0.029315068493150687</v>
      </c>
      <c r="H41" s="107">
        <f t="shared" si="2"/>
        <v>107</v>
      </c>
      <c r="I41" s="111">
        <f t="shared" si="4"/>
        <v>0.0034937634689479525</v>
      </c>
      <c r="J41" s="108">
        <f t="shared" si="3"/>
        <v>70</v>
      </c>
    </row>
    <row r="42" spans="1:10" ht="15">
      <c r="A42" s="47">
        <v>41</v>
      </c>
      <c r="B42" s="113" t="s">
        <v>132</v>
      </c>
      <c r="C42" s="108">
        <v>41453</v>
      </c>
      <c r="D42" s="108">
        <v>43309</v>
      </c>
      <c r="E42" s="108">
        <v>43337</v>
      </c>
      <c r="F42" s="110">
        <f t="shared" si="0"/>
        <v>0.024736874250464776</v>
      </c>
      <c r="G42" s="110">
        <f t="shared" si="1"/>
        <v>0.04544906279400767</v>
      </c>
      <c r="H42" s="107">
        <f t="shared" si="2"/>
        <v>1884</v>
      </c>
      <c r="I42" s="111">
        <f t="shared" si="4"/>
        <v>0.061516358649513485</v>
      </c>
      <c r="J42" s="108">
        <f t="shared" si="3"/>
        <v>28</v>
      </c>
    </row>
    <row r="43" spans="1:10" ht="15">
      <c r="A43" s="47">
        <v>42</v>
      </c>
      <c r="B43" s="113" t="s">
        <v>133</v>
      </c>
      <c r="C43" s="108">
        <v>41661</v>
      </c>
      <c r="D43" s="108">
        <v>42991</v>
      </c>
      <c r="E43" s="108">
        <v>43071</v>
      </c>
      <c r="F43" s="110">
        <f t="shared" si="0"/>
        <v>0.024585040746746854</v>
      </c>
      <c r="G43" s="110">
        <f t="shared" si="1"/>
        <v>0.033844602865989774</v>
      </c>
      <c r="H43" s="107">
        <f t="shared" si="2"/>
        <v>1410</v>
      </c>
      <c r="I43" s="111">
        <f t="shared" si="4"/>
        <v>0.04603931300202442</v>
      </c>
      <c r="J43" s="108">
        <f t="shared" si="3"/>
        <v>80</v>
      </c>
    </row>
    <row r="44" spans="1:10" ht="15">
      <c r="A44" s="47">
        <v>43</v>
      </c>
      <c r="B44" s="113" t="s">
        <v>134</v>
      </c>
      <c r="C44" s="108">
        <v>10032</v>
      </c>
      <c r="D44" s="108">
        <v>10180</v>
      </c>
      <c r="E44" s="108">
        <v>10224</v>
      </c>
      <c r="F44" s="110">
        <f t="shared" si="0"/>
        <v>0.005835886248165583</v>
      </c>
      <c r="G44" s="110">
        <f t="shared" si="1"/>
        <v>0.019138755980861243</v>
      </c>
      <c r="H44" s="107">
        <f t="shared" si="2"/>
        <v>192</v>
      </c>
      <c r="I44" s="111">
        <f t="shared" si="4"/>
        <v>0.006269183047084177</v>
      </c>
      <c r="J44" s="108">
        <f t="shared" si="3"/>
        <v>44</v>
      </c>
    </row>
    <row r="45" spans="1:10" ht="15">
      <c r="A45" s="47">
        <v>44</v>
      </c>
      <c r="B45" s="113" t="s">
        <v>135</v>
      </c>
      <c r="C45" s="108">
        <v>10434</v>
      </c>
      <c r="D45" s="108">
        <v>10916</v>
      </c>
      <c r="E45" s="108">
        <v>10967</v>
      </c>
      <c r="F45" s="110">
        <f t="shared" si="0"/>
        <v>0.006259992613813766</v>
      </c>
      <c r="G45" s="110">
        <f t="shared" si="1"/>
        <v>0.05108299789150853</v>
      </c>
      <c r="H45" s="107">
        <f t="shared" si="2"/>
        <v>533</v>
      </c>
      <c r="I45" s="111">
        <f t="shared" si="4"/>
        <v>0.01740351335466597</v>
      </c>
      <c r="J45" s="108">
        <f t="shared" si="3"/>
        <v>51</v>
      </c>
    </row>
    <row r="46" spans="1:10" ht="15">
      <c r="A46" s="47">
        <v>45</v>
      </c>
      <c r="B46" s="113" t="s">
        <v>136</v>
      </c>
      <c r="C46" s="108">
        <v>25635</v>
      </c>
      <c r="D46" s="108">
        <v>26364</v>
      </c>
      <c r="E46" s="108">
        <v>26478</v>
      </c>
      <c r="F46" s="110">
        <f t="shared" si="0"/>
        <v>0.015113712449034459</v>
      </c>
      <c r="G46" s="110">
        <f t="shared" si="1"/>
        <v>0.0328847279110591</v>
      </c>
      <c r="H46" s="107">
        <f t="shared" si="2"/>
        <v>843</v>
      </c>
      <c r="I46" s="111">
        <f t="shared" si="4"/>
        <v>0.027525631816103964</v>
      </c>
      <c r="J46" s="108">
        <f t="shared" si="3"/>
        <v>114</v>
      </c>
    </row>
    <row r="47" spans="1:10" ht="15">
      <c r="A47" s="47">
        <v>46</v>
      </c>
      <c r="B47" s="113" t="s">
        <v>137</v>
      </c>
      <c r="C47" s="108">
        <v>13655</v>
      </c>
      <c r="D47" s="108">
        <v>14258</v>
      </c>
      <c r="E47" s="108">
        <v>14411</v>
      </c>
      <c r="F47" s="110">
        <f t="shared" si="0"/>
        <v>0.008225836925108981</v>
      </c>
      <c r="G47" s="110">
        <f t="shared" si="1"/>
        <v>0.05536433540827536</v>
      </c>
      <c r="H47" s="107">
        <f t="shared" si="2"/>
        <v>756</v>
      </c>
      <c r="I47" s="111">
        <f t="shared" si="4"/>
        <v>0.024684908247893947</v>
      </c>
      <c r="J47" s="108">
        <f t="shared" si="3"/>
        <v>153</v>
      </c>
    </row>
    <row r="48" spans="1:10" ht="15">
      <c r="A48" s="47">
        <v>47</v>
      </c>
      <c r="B48" s="113" t="s">
        <v>138</v>
      </c>
      <c r="C48" s="108">
        <v>4944</v>
      </c>
      <c r="D48" s="108">
        <v>4919</v>
      </c>
      <c r="E48" s="108">
        <v>4940</v>
      </c>
      <c r="F48" s="110">
        <f t="shared" si="0"/>
        <v>0.002819765069047142</v>
      </c>
      <c r="G48" s="110">
        <f t="shared" si="1"/>
        <v>-0.0008090614886731392</v>
      </c>
      <c r="H48" s="107">
        <f t="shared" si="2"/>
        <v>-4</v>
      </c>
      <c r="I48" s="111">
        <f t="shared" si="4"/>
        <v>-0.000130607980147587</v>
      </c>
      <c r="J48" s="108">
        <f t="shared" si="3"/>
        <v>21</v>
      </c>
    </row>
    <row r="49" spans="1:10" ht="15">
      <c r="A49" s="47">
        <v>48</v>
      </c>
      <c r="B49" s="113" t="s">
        <v>139</v>
      </c>
      <c r="C49" s="108">
        <v>35012</v>
      </c>
      <c r="D49" s="108">
        <v>34225</v>
      </c>
      <c r="E49" s="108">
        <v>34907</v>
      </c>
      <c r="F49" s="110">
        <f t="shared" si="0"/>
        <v>0.01992500794842684</v>
      </c>
      <c r="G49" s="110">
        <f t="shared" si="1"/>
        <v>-0.0029989717811036215</v>
      </c>
      <c r="H49" s="107">
        <f t="shared" si="2"/>
        <v>-105</v>
      </c>
      <c r="I49" s="111">
        <f t="shared" si="4"/>
        <v>-0.003428459478874159</v>
      </c>
      <c r="J49" s="108">
        <f t="shared" si="3"/>
        <v>682</v>
      </c>
    </row>
    <row r="50" spans="1:10" ht="15">
      <c r="A50" s="47">
        <v>49</v>
      </c>
      <c r="B50" s="113" t="s">
        <v>140</v>
      </c>
      <c r="C50" s="108">
        <v>1975</v>
      </c>
      <c r="D50" s="108">
        <v>2094</v>
      </c>
      <c r="E50" s="108">
        <v>2119</v>
      </c>
      <c r="F50" s="110">
        <f t="shared" si="0"/>
        <v>0.0012095308059333794</v>
      </c>
      <c r="G50" s="110">
        <f t="shared" si="1"/>
        <v>0.0729113924050633</v>
      </c>
      <c r="H50" s="107">
        <f t="shared" si="2"/>
        <v>144</v>
      </c>
      <c r="I50" s="111">
        <f t="shared" si="4"/>
        <v>0.004701887285313133</v>
      </c>
      <c r="J50" s="108">
        <f t="shared" si="3"/>
        <v>25</v>
      </c>
    </row>
    <row r="51" spans="1:10" ht="15">
      <c r="A51" s="47">
        <v>50</v>
      </c>
      <c r="B51" s="113" t="s">
        <v>141</v>
      </c>
      <c r="C51" s="108">
        <v>5937</v>
      </c>
      <c r="D51" s="108">
        <v>6033</v>
      </c>
      <c r="E51" s="108">
        <v>6054</v>
      </c>
      <c r="F51" s="110">
        <f t="shared" si="0"/>
        <v>0.003455639216196639</v>
      </c>
      <c r="G51" s="110">
        <f t="shared" si="1"/>
        <v>0.019706922688226377</v>
      </c>
      <c r="H51" s="107">
        <f t="shared" si="2"/>
        <v>117</v>
      </c>
      <c r="I51" s="111">
        <f t="shared" si="4"/>
        <v>0.0038202834193169204</v>
      </c>
      <c r="J51" s="108">
        <f t="shared" si="3"/>
        <v>21</v>
      </c>
    </row>
    <row r="52" spans="1:10" ht="15">
      <c r="A52" s="47">
        <v>51</v>
      </c>
      <c r="B52" s="113" t="s">
        <v>142</v>
      </c>
      <c r="C52" s="108">
        <v>5459</v>
      </c>
      <c r="D52" s="108">
        <v>5624</v>
      </c>
      <c r="E52" s="108">
        <v>5688</v>
      </c>
      <c r="F52" s="110">
        <f t="shared" si="0"/>
        <v>0.003246725447923106</v>
      </c>
      <c r="G52" s="110">
        <f t="shared" si="1"/>
        <v>0.04194907492214691</v>
      </c>
      <c r="H52" s="107">
        <f t="shared" si="2"/>
        <v>229</v>
      </c>
      <c r="I52" s="111">
        <f t="shared" si="4"/>
        <v>0.007477306863449357</v>
      </c>
      <c r="J52" s="108">
        <f t="shared" si="3"/>
        <v>64</v>
      </c>
    </row>
    <row r="53" spans="1:10" ht="15">
      <c r="A53" s="47">
        <v>52</v>
      </c>
      <c r="B53" s="113" t="s">
        <v>143</v>
      </c>
      <c r="C53" s="108">
        <v>11304</v>
      </c>
      <c r="D53" s="108">
        <v>11591</v>
      </c>
      <c r="E53" s="108">
        <v>11704</v>
      </c>
      <c r="F53" s="110">
        <f t="shared" si="0"/>
        <v>0.006680674163588613</v>
      </c>
      <c r="G53" s="110">
        <f t="shared" si="1"/>
        <v>0.035385704175513094</v>
      </c>
      <c r="H53" s="107">
        <f t="shared" si="2"/>
        <v>400</v>
      </c>
      <c r="I53" s="111">
        <f t="shared" si="4"/>
        <v>0.013060798014758701</v>
      </c>
      <c r="J53" s="108">
        <f t="shared" si="3"/>
        <v>113</v>
      </c>
    </row>
    <row r="54" spans="1:10" ht="15">
      <c r="A54" s="47">
        <v>53</v>
      </c>
      <c r="B54" s="113" t="s">
        <v>144</v>
      </c>
      <c r="C54" s="108">
        <v>6024</v>
      </c>
      <c r="D54" s="108">
        <v>6200</v>
      </c>
      <c r="E54" s="108">
        <v>6221</v>
      </c>
      <c r="F54" s="110">
        <f t="shared" si="0"/>
        <v>0.0035509632580045082</v>
      </c>
      <c r="G54" s="110">
        <f t="shared" si="1"/>
        <v>0.032702523240371845</v>
      </c>
      <c r="H54" s="107">
        <f t="shared" si="2"/>
        <v>197</v>
      </c>
      <c r="I54" s="111">
        <f t="shared" si="4"/>
        <v>0.00643244302226866</v>
      </c>
      <c r="J54" s="108">
        <f t="shared" si="3"/>
        <v>21</v>
      </c>
    </row>
    <row r="55" spans="1:10" ht="15">
      <c r="A55" s="47">
        <v>54</v>
      </c>
      <c r="B55" s="113" t="s">
        <v>145</v>
      </c>
      <c r="C55" s="108">
        <v>20969</v>
      </c>
      <c r="D55" s="108">
        <v>21901</v>
      </c>
      <c r="E55" s="108">
        <v>21914</v>
      </c>
      <c r="F55" s="110">
        <f t="shared" si="0"/>
        <v>0.01250856917471641</v>
      </c>
      <c r="G55" s="110">
        <f t="shared" si="1"/>
        <v>0.045066526777624114</v>
      </c>
      <c r="H55" s="107">
        <f t="shared" si="2"/>
        <v>945</v>
      </c>
      <c r="I55" s="111">
        <f t="shared" si="4"/>
        <v>0.030856135309867434</v>
      </c>
      <c r="J55" s="108">
        <f t="shared" si="3"/>
        <v>13</v>
      </c>
    </row>
    <row r="56" spans="1:10" ht="15">
      <c r="A56" s="47">
        <v>55</v>
      </c>
      <c r="B56" s="113" t="s">
        <v>146</v>
      </c>
      <c r="C56" s="108">
        <v>23052</v>
      </c>
      <c r="D56" s="108">
        <v>23733</v>
      </c>
      <c r="E56" s="108">
        <v>23796</v>
      </c>
      <c r="F56" s="110">
        <f t="shared" si="0"/>
        <v>0.013582819753652994</v>
      </c>
      <c r="G56" s="110">
        <f t="shared" si="1"/>
        <v>0.032274856845393024</v>
      </c>
      <c r="H56" s="107">
        <f t="shared" si="2"/>
        <v>744</v>
      </c>
      <c r="I56" s="111">
        <f t="shared" si="4"/>
        <v>0.024293084307451186</v>
      </c>
      <c r="J56" s="108">
        <f t="shared" si="3"/>
        <v>63</v>
      </c>
    </row>
    <row r="57" spans="1:10" ht="15">
      <c r="A57" s="47">
        <v>56</v>
      </c>
      <c r="B57" s="113" t="s">
        <v>147</v>
      </c>
      <c r="C57" s="108">
        <v>2010</v>
      </c>
      <c r="D57" s="108">
        <v>2042</v>
      </c>
      <c r="E57" s="108">
        <v>2033</v>
      </c>
      <c r="F57" s="110">
        <f t="shared" si="0"/>
        <v>0.0011604417784155546</v>
      </c>
      <c r="G57" s="110">
        <f t="shared" si="1"/>
        <v>0.011442786069651741</v>
      </c>
      <c r="H57" s="107">
        <f t="shared" si="2"/>
        <v>23</v>
      </c>
      <c r="I57" s="111">
        <f t="shared" si="4"/>
        <v>0.0007509958858486253</v>
      </c>
      <c r="J57" s="108">
        <f t="shared" si="3"/>
        <v>-9</v>
      </c>
    </row>
    <row r="58" spans="1:10" ht="15">
      <c r="A58" s="47">
        <v>57</v>
      </c>
      <c r="B58" s="113" t="s">
        <v>148</v>
      </c>
      <c r="C58" s="108">
        <v>3786</v>
      </c>
      <c r="D58" s="108">
        <v>3932</v>
      </c>
      <c r="E58" s="108">
        <v>3934</v>
      </c>
      <c r="F58" s="110">
        <f t="shared" si="0"/>
        <v>0.0022455376076177037</v>
      </c>
      <c r="G58" s="110">
        <f t="shared" si="1"/>
        <v>0.03909138932910724</v>
      </c>
      <c r="H58" s="107">
        <f t="shared" si="2"/>
        <v>148</v>
      </c>
      <c r="I58" s="111">
        <f t="shared" si="4"/>
        <v>0.004832495265460719</v>
      </c>
      <c r="J58" s="108">
        <f t="shared" si="3"/>
        <v>2</v>
      </c>
    </row>
    <row r="59" spans="1:10" ht="15">
      <c r="A59" s="47">
        <v>58</v>
      </c>
      <c r="B59" s="113" t="s">
        <v>149</v>
      </c>
      <c r="C59" s="108">
        <v>9021</v>
      </c>
      <c r="D59" s="108">
        <v>9366</v>
      </c>
      <c r="E59" s="108">
        <v>9570</v>
      </c>
      <c r="F59" s="110">
        <f t="shared" si="0"/>
        <v>0.005462581317971893</v>
      </c>
      <c r="G59" s="110">
        <f t="shared" si="1"/>
        <v>0.0608579980046558</v>
      </c>
      <c r="H59" s="107">
        <f t="shared" si="2"/>
        <v>549</v>
      </c>
      <c r="I59" s="111">
        <f t="shared" si="4"/>
        <v>0.01792594527525632</v>
      </c>
      <c r="J59" s="108">
        <f t="shared" si="3"/>
        <v>204</v>
      </c>
    </row>
    <row r="60" spans="1:10" ht="15">
      <c r="A60" s="47">
        <v>59</v>
      </c>
      <c r="B60" s="113" t="s">
        <v>150</v>
      </c>
      <c r="C60" s="108">
        <v>21747</v>
      </c>
      <c r="D60" s="108">
        <v>22625</v>
      </c>
      <c r="E60" s="108">
        <v>22819</v>
      </c>
      <c r="F60" s="110">
        <f t="shared" si="0"/>
        <v>0.013025145568944683</v>
      </c>
      <c r="G60" s="110">
        <f t="shared" si="1"/>
        <v>0.04929415551570331</v>
      </c>
      <c r="H60" s="107">
        <f t="shared" si="2"/>
        <v>1072</v>
      </c>
      <c r="I60" s="111">
        <f t="shared" si="4"/>
        <v>0.03500293867955332</v>
      </c>
      <c r="J60" s="108">
        <f t="shared" si="3"/>
        <v>194</v>
      </c>
    </row>
    <row r="61" spans="1:10" ht="15">
      <c r="A61" s="47">
        <v>60</v>
      </c>
      <c r="B61" s="113" t="s">
        <v>151</v>
      </c>
      <c r="C61" s="108">
        <v>7751</v>
      </c>
      <c r="D61" s="108">
        <v>7949</v>
      </c>
      <c r="E61" s="108">
        <v>7988</v>
      </c>
      <c r="F61" s="110">
        <f t="shared" si="0"/>
        <v>0.0045595715327021395</v>
      </c>
      <c r="G61" s="110">
        <f t="shared" si="1"/>
        <v>0.030576699780673462</v>
      </c>
      <c r="H61" s="107">
        <f t="shared" si="2"/>
        <v>237</v>
      </c>
      <c r="I61" s="111">
        <f t="shared" si="4"/>
        <v>0.007738522823744531</v>
      </c>
      <c r="J61" s="108">
        <f t="shared" si="3"/>
        <v>39</v>
      </c>
    </row>
    <row r="62" spans="1:10" ht="15">
      <c r="A62" s="47">
        <v>61</v>
      </c>
      <c r="B62" s="113" t="s">
        <v>152</v>
      </c>
      <c r="C62" s="108">
        <v>16135</v>
      </c>
      <c r="D62" s="108">
        <v>16531</v>
      </c>
      <c r="E62" s="108">
        <v>16555</v>
      </c>
      <c r="F62" s="110">
        <f t="shared" si="0"/>
        <v>0.009449637797181262</v>
      </c>
      <c r="G62" s="110">
        <f t="shared" si="1"/>
        <v>0.026030368763557483</v>
      </c>
      <c r="H62" s="107">
        <f t="shared" si="2"/>
        <v>420</v>
      </c>
      <c r="I62" s="111">
        <f t="shared" si="4"/>
        <v>0.013713837915496636</v>
      </c>
      <c r="J62" s="108">
        <f t="shared" si="3"/>
        <v>24</v>
      </c>
    </row>
    <row r="63" spans="1:10" ht="15">
      <c r="A63" s="47">
        <v>62</v>
      </c>
      <c r="B63" s="113" t="s">
        <v>153</v>
      </c>
      <c r="C63" s="108">
        <v>1215</v>
      </c>
      <c r="D63" s="108">
        <v>1162</v>
      </c>
      <c r="E63" s="108">
        <v>1204</v>
      </c>
      <c r="F63" s="110">
        <f t="shared" si="0"/>
        <v>0.0006872463852495463</v>
      </c>
      <c r="G63" s="110">
        <f t="shared" si="1"/>
        <v>-0.00905349794238683</v>
      </c>
      <c r="H63" s="107">
        <f t="shared" si="2"/>
        <v>-11</v>
      </c>
      <c r="I63" s="111">
        <f t="shared" si="4"/>
        <v>-0.0003591719454058643</v>
      </c>
      <c r="J63" s="108">
        <f t="shared" si="3"/>
        <v>42</v>
      </c>
    </row>
    <row r="64" spans="1:10" ht="15">
      <c r="A64" s="47">
        <v>63</v>
      </c>
      <c r="B64" s="113" t="s">
        <v>154</v>
      </c>
      <c r="C64" s="108">
        <v>11354</v>
      </c>
      <c r="D64" s="108">
        <v>11871</v>
      </c>
      <c r="E64" s="108">
        <v>11879</v>
      </c>
      <c r="F64" s="110">
        <f t="shared" si="0"/>
        <v>0.006780564626560931</v>
      </c>
      <c r="G64" s="110">
        <f t="shared" si="1"/>
        <v>0.04623921085080148</v>
      </c>
      <c r="H64" s="107">
        <f t="shared" si="2"/>
        <v>525</v>
      </c>
      <c r="I64" s="111">
        <f t="shared" si="4"/>
        <v>0.017142297394370797</v>
      </c>
      <c r="J64" s="108">
        <f t="shared" si="3"/>
        <v>8</v>
      </c>
    </row>
    <row r="65" spans="1:10" ht="15">
      <c r="A65" s="47">
        <v>64</v>
      </c>
      <c r="B65" s="113" t="s">
        <v>155</v>
      </c>
      <c r="C65" s="108">
        <v>8116</v>
      </c>
      <c r="D65" s="108">
        <v>8192</v>
      </c>
      <c r="E65" s="108">
        <v>8292</v>
      </c>
      <c r="F65" s="110">
        <f t="shared" si="0"/>
        <v>0.004733095536951195</v>
      </c>
      <c r="G65" s="110">
        <f t="shared" si="1"/>
        <v>0.02168555938886151</v>
      </c>
      <c r="H65" s="107">
        <f t="shared" si="2"/>
        <v>176</v>
      </c>
      <c r="I65" s="111">
        <f t="shared" si="4"/>
        <v>0.005746751126493829</v>
      </c>
      <c r="J65" s="108">
        <f t="shared" si="3"/>
        <v>100</v>
      </c>
    </row>
    <row r="66" spans="1:10" ht="15">
      <c r="A66" s="47">
        <v>65</v>
      </c>
      <c r="B66" s="113" t="s">
        <v>156</v>
      </c>
      <c r="C66" s="108">
        <v>6802</v>
      </c>
      <c r="D66" s="108">
        <v>7473</v>
      </c>
      <c r="E66" s="108">
        <v>7533</v>
      </c>
      <c r="F66" s="110">
        <f aca="true" t="shared" si="5" ref="F66:F83">E66/$E$83</f>
        <v>0.004299856328974114</v>
      </c>
      <c r="G66" s="110">
        <f aca="true" t="shared" si="6" ref="G66:G83">(E66-C66)/C66</f>
        <v>0.10746839164951486</v>
      </c>
      <c r="H66" s="107">
        <f aca="true" t="shared" si="7" ref="H66:H83">E66-C66</f>
        <v>731</v>
      </c>
      <c r="I66" s="111">
        <f t="shared" si="4"/>
        <v>0.023868608371971526</v>
      </c>
      <c r="J66" s="108">
        <f aca="true" t="shared" si="8" ref="J66:J83">E66-D66</f>
        <v>60</v>
      </c>
    </row>
    <row r="67" spans="1:10" ht="15">
      <c r="A67" s="47">
        <v>66</v>
      </c>
      <c r="B67" s="113" t="s">
        <v>157</v>
      </c>
      <c r="C67" s="108">
        <v>5422</v>
      </c>
      <c r="D67" s="108">
        <v>5645</v>
      </c>
      <c r="E67" s="108">
        <v>5745</v>
      </c>
      <c r="F67" s="110">
        <f t="shared" si="5"/>
        <v>0.003279261198719804</v>
      </c>
      <c r="G67" s="110">
        <f t="shared" si="6"/>
        <v>0.059572113611213576</v>
      </c>
      <c r="H67" s="107">
        <f t="shared" si="7"/>
        <v>323</v>
      </c>
      <c r="I67" s="111">
        <f aca="true" t="shared" si="9" ref="I67:I83">H67/$H$83</f>
        <v>0.010546594396917651</v>
      </c>
      <c r="J67" s="108">
        <f t="shared" si="8"/>
        <v>100</v>
      </c>
    </row>
    <row r="68" spans="1:11" ht="15">
      <c r="A68" s="47">
        <v>67</v>
      </c>
      <c r="B68" s="113" t="s">
        <v>158</v>
      </c>
      <c r="C68" s="108">
        <v>10644</v>
      </c>
      <c r="D68" s="108">
        <v>10765</v>
      </c>
      <c r="E68" s="108">
        <v>10803</v>
      </c>
      <c r="F68" s="110">
        <f t="shared" si="5"/>
        <v>0.006166380979942565</v>
      </c>
      <c r="G68" s="110">
        <f t="shared" si="6"/>
        <v>0.014937993235625705</v>
      </c>
      <c r="H68" s="107">
        <f t="shared" si="7"/>
        <v>159</v>
      </c>
      <c r="I68" s="111">
        <f t="shared" si="9"/>
        <v>0.005191667210866584</v>
      </c>
      <c r="J68" s="108">
        <f t="shared" si="8"/>
        <v>38</v>
      </c>
      <c r="K68" s="12"/>
    </row>
    <row r="69" spans="1:10" ht="15">
      <c r="A69" s="47">
        <v>68</v>
      </c>
      <c r="B69" s="113" t="s">
        <v>159</v>
      </c>
      <c r="C69" s="108">
        <v>6117</v>
      </c>
      <c r="D69" s="108">
        <v>6506</v>
      </c>
      <c r="E69" s="108">
        <v>6631</v>
      </c>
      <c r="F69" s="110">
        <f t="shared" si="5"/>
        <v>0.00378499234268251</v>
      </c>
      <c r="G69" s="110">
        <f t="shared" si="6"/>
        <v>0.08402811835867255</v>
      </c>
      <c r="H69" s="107">
        <f t="shared" si="7"/>
        <v>514</v>
      </c>
      <c r="I69" s="111">
        <f t="shared" si="9"/>
        <v>0.01678312544896493</v>
      </c>
      <c r="J69" s="108">
        <f t="shared" si="8"/>
        <v>125</v>
      </c>
    </row>
    <row r="70" spans="1:10" ht="15">
      <c r="A70" s="47">
        <v>69</v>
      </c>
      <c r="B70" s="113" t="s">
        <v>160</v>
      </c>
      <c r="C70" s="108">
        <v>1116</v>
      </c>
      <c r="D70" s="108">
        <v>1125</v>
      </c>
      <c r="E70" s="108">
        <v>1125</v>
      </c>
      <c r="F70" s="110">
        <f t="shared" si="5"/>
        <v>0.0006421529762506143</v>
      </c>
      <c r="G70" s="110">
        <f t="shared" si="6"/>
        <v>0.008064516129032258</v>
      </c>
      <c r="H70" s="107">
        <f t="shared" si="7"/>
        <v>9</v>
      </c>
      <c r="I70" s="111">
        <f t="shared" si="9"/>
        <v>0.0002938679553320708</v>
      </c>
      <c r="J70" s="108">
        <f t="shared" si="8"/>
        <v>0</v>
      </c>
    </row>
    <row r="71" spans="1:10" ht="15">
      <c r="A71" s="47">
        <v>70</v>
      </c>
      <c r="B71" s="113" t="s">
        <v>161</v>
      </c>
      <c r="C71" s="108">
        <v>4064</v>
      </c>
      <c r="D71" s="108">
        <v>4249</v>
      </c>
      <c r="E71" s="108">
        <v>4268</v>
      </c>
      <c r="F71" s="110">
        <f t="shared" si="5"/>
        <v>0.0024361856912334416</v>
      </c>
      <c r="G71" s="110">
        <f t="shared" si="6"/>
        <v>0.05019685039370079</v>
      </c>
      <c r="H71" s="107">
        <f t="shared" si="7"/>
        <v>204</v>
      </c>
      <c r="I71" s="111">
        <f t="shared" si="9"/>
        <v>0.0066610069875269375</v>
      </c>
      <c r="J71" s="108">
        <f t="shared" si="8"/>
        <v>19</v>
      </c>
    </row>
    <row r="72" spans="1:10" ht="15">
      <c r="A72" s="47">
        <v>71</v>
      </c>
      <c r="B72" s="113" t="s">
        <v>162</v>
      </c>
      <c r="C72" s="108">
        <v>4500</v>
      </c>
      <c r="D72" s="108">
        <v>4687</v>
      </c>
      <c r="E72" s="108">
        <v>4679</v>
      </c>
      <c r="F72" s="110">
        <f t="shared" si="5"/>
        <v>0.0026707855785569994</v>
      </c>
      <c r="G72" s="110">
        <f t="shared" si="6"/>
        <v>0.03977777777777778</v>
      </c>
      <c r="H72" s="107">
        <f t="shared" si="7"/>
        <v>179</v>
      </c>
      <c r="I72" s="111">
        <f t="shared" si="9"/>
        <v>0.005844707111604519</v>
      </c>
      <c r="J72" s="108">
        <f t="shared" si="8"/>
        <v>-8</v>
      </c>
    </row>
    <row r="73" spans="1:10" ht="15">
      <c r="A73" s="47">
        <v>72</v>
      </c>
      <c r="B73" s="113" t="s">
        <v>163</v>
      </c>
      <c r="C73" s="108">
        <v>3492</v>
      </c>
      <c r="D73" s="108">
        <v>3639</v>
      </c>
      <c r="E73" s="108">
        <v>3668</v>
      </c>
      <c r="F73" s="110">
        <f t="shared" si="5"/>
        <v>0.0020937041038997808</v>
      </c>
      <c r="G73" s="110">
        <f t="shared" si="6"/>
        <v>0.050400916380297825</v>
      </c>
      <c r="H73" s="107">
        <f t="shared" si="7"/>
        <v>176</v>
      </c>
      <c r="I73" s="111">
        <f t="shared" si="9"/>
        <v>0.005746751126493829</v>
      </c>
      <c r="J73" s="108">
        <f t="shared" si="8"/>
        <v>29</v>
      </c>
    </row>
    <row r="74" spans="1:10" ht="15">
      <c r="A74" s="47">
        <v>73</v>
      </c>
      <c r="B74" s="113" t="s">
        <v>164</v>
      </c>
      <c r="C74" s="108">
        <v>2061</v>
      </c>
      <c r="D74" s="108">
        <v>1882</v>
      </c>
      <c r="E74" s="108">
        <v>1910</v>
      </c>
      <c r="F74" s="110">
        <f t="shared" si="5"/>
        <v>0.001090233053012154</v>
      </c>
      <c r="G74" s="110">
        <f t="shared" si="6"/>
        <v>-0.0732654051431344</v>
      </c>
      <c r="H74" s="107">
        <f t="shared" si="7"/>
        <v>-151</v>
      </c>
      <c r="I74" s="111">
        <f t="shared" si="9"/>
        <v>-0.00493045125057141</v>
      </c>
      <c r="J74" s="108">
        <f t="shared" si="8"/>
        <v>28</v>
      </c>
    </row>
    <row r="75" spans="1:10" ht="15">
      <c r="A75" s="47">
        <v>74</v>
      </c>
      <c r="B75" s="113" t="s">
        <v>165</v>
      </c>
      <c r="C75" s="108">
        <v>4009</v>
      </c>
      <c r="D75" s="108">
        <v>4046</v>
      </c>
      <c r="E75" s="108">
        <v>4093</v>
      </c>
      <c r="F75" s="110">
        <f t="shared" si="5"/>
        <v>0.002336295228261124</v>
      </c>
      <c r="G75" s="110">
        <f t="shared" si="6"/>
        <v>0.020952856073833875</v>
      </c>
      <c r="H75" s="107">
        <f t="shared" si="7"/>
        <v>84</v>
      </c>
      <c r="I75" s="111">
        <f t="shared" si="9"/>
        <v>0.002742767583099327</v>
      </c>
      <c r="J75" s="108">
        <f t="shared" si="8"/>
        <v>47</v>
      </c>
    </row>
    <row r="76" spans="1:10" ht="15">
      <c r="A76" s="47">
        <v>75</v>
      </c>
      <c r="B76" s="113" t="s">
        <v>166</v>
      </c>
      <c r="C76" s="108">
        <v>1195</v>
      </c>
      <c r="D76" s="108">
        <v>1149</v>
      </c>
      <c r="E76" s="108">
        <v>1195</v>
      </c>
      <c r="F76" s="110">
        <f t="shared" si="5"/>
        <v>0.0006821091614395414</v>
      </c>
      <c r="G76" s="110">
        <f t="shared" si="6"/>
        <v>0</v>
      </c>
      <c r="H76" s="107">
        <f t="shared" si="7"/>
        <v>0</v>
      </c>
      <c r="I76" s="111">
        <f t="shared" si="9"/>
        <v>0</v>
      </c>
      <c r="J76" s="108">
        <f t="shared" si="8"/>
        <v>46</v>
      </c>
    </row>
    <row r="77" spans="1:10" ht="15">
      <c r="A77" s="47">
        <v>76</v>
      </c>
      <c r="B77" s="113" t="s">
        <v>167</v>
      </c>
      <c r="C77" s="108">
        <v>1748</v>
      </c>
      <c r="D77" s="108">
        <v>1692</v>
      </c>
      <c r="E77" s="108">
        <v>1754</v>
      </c>
      <c r="F77" s="110">
        <f t="shared" si="5"/>
        <v>0.0010011878403054023</v>
      </c>
      <c r="G77" s="110">
        <f t="shared" si="6"/>
        <v>0.003432494279176201</v>
      </c>
      <c r="H77" s="107">
        <f t="shared" si="7"/>
        <v>6</v>
      </c>
      <c r="I77" s="111">
        <f t="shared" si="9"/>
        <v>0.00019591197022138053</v>
      </c>
      <c r="J77" s="108">
        <f t="shared" si="8"/>
        <v>62</v>
      </c>
    </row>
    <row r="78" spans="1:10" ht="15">
      <c r="A78" s="47">
        <v>77</v>
      </c>
      <c r="B78" s="113" t="s">
        <v>168</v>
      </c>
      <c r="C78" s="108">
        <v>6403</v>
      </c>
      <c r="D78" s="108">
        <v>6725</v>
      </c>
      <c r="E78" s="108">
        <v>6730</v>
      </c>
      <c r="F78" s="110">
        <f t="shared" si="5"/>
        <v>0.003841501804592564</v>
      </c>
      <c r="G78" s="110">
        <f t="shared" si="6"/>
        <v>0.051069811026081526</v>
      </c>
      <c r="H78" s="107">
        <f t="shared" si="7"/>
        <v>327</v>
      </c>
      <c r="I78" s="111">
        <f t="shared" si="9"/>
        <v>0.010677202377065239</v>
      </c>
      <c r="J78" s="108">
        <f t="shared" si="8"/>
        <v>5</v>
      </c>
    </row>
    <row r="79" spans="1:10" ht="15">
      <c r="A79" s="47">
        <v>78</v>
      </c>
      <c r="B79" s="113" t="s">
        <v>169</v>
      </c>
      <c r="C79" s="108">
        <v>5108</v>
      </c>
      <c r="D79" s="108">
        <v>5118</v>
      </c>
      <c r="E79" s="108">
        <v>5114</v>
      </c>
      <c r="F79" s="110">
        <f t="shared" si="5"/>
        <v>0.002919084729373904</v>
      </c>
      <c r="G79" s="110">
        <f t="shared" si="6"/>
        <v>0.0011746280344557558</v>
      </c>
      <c r="H79" s="107">
        <f t="shared" si="7"/>
        <v>6</v>
      </c>
      <c r="I79" s="111">
        <f t="shared" si="9"/>
        <v>0.00019591197022138053</v>
      </c>
      <c r="J79" s="108">
        <f t="shared" si="8"/>
        <v>-4</v>
      </c>
    </row>
    <row r="80" spans="1:10" ht="15">
      <c r="A80" s="47">
        <v>79</v>
      </c>
      <c r="B80" s="113" t="s">
        <v>170</v>
      </c>
      <c r="C80" s="108">
        <v>1533</v>
      </c>
      <c r="D80" s="108">
        <v>1512</v>
      </c>
      <c r="E80" s="108">
        <v>1506</v>
      </c>
      <c r="F80" s="110">
        <f t="shared" si="5"/>
        <v>0.0008596287842074891</v>
      </c>
      <c r="G80" s="110">
        <f t="shared" si="6"/>
        <v>-0.01761252446183953</v>
      </c>
      <c r="H80" s="107">
        <f t="shared" si="7"/>
        <v>-27</v>
      </c>
      <c r="I80" s="111">
        <f t="shared" si="9"/>
        <v>-0.0008816038659962124</v>
      </c>
      <c r="J80" s="108">
        <f t="shared" si="8"/>
        <v>-6</v>
      </c>
    </row>
    <row r="81" spans="1:10" ht="15">
      <c r="A81" s="47">
        <v>80</v>
      </c>
      <c r="B81" s="113" t="s">
        <v>171</v>
      </c>
      <c r="C81" s="108">
        <v>6017</v>
      </c>
      <c r="D81" s="108">
        <v>6174</v>
      </c>
      <c r="E81" s="108">
        <v>6170</v>
      </c>
      <c r="F81" s="110">
        <f t="shared" si="5"/>
        <v>0.003521852323081147</v>
      </c>
      <c r="G81" s="110">
        <f t="shared" si="6"/>
        <v>0.0254279541299651</v>
      </c>
      <c r="H81" s="107">
        <f t="shared" si="7"/>
        <v>153</v>
      </c>
      <c r="I81" s="111">
        <f t="shared" si="9"/>
        <v>0.004995755240645204</v>
      </c>
      <c r="J81" s="108">
        <f t="shared" si="8"/>
        <v>-4</v>
      </c>
    </row>
    <row r="82" spans="1:10" ht="15">
      <c r="A82" s="47">
        <v>81</v>
      </c>
      <c r="B82" s="113" t="s">
        <v>172</v>
      </c>
      <c r="C82" s="108">
        <v>7069</v>
      </c>
      <c r="D82" s="108">
        <v>7490</v>
      </c>
      <c r="E82" s="108">
        <v>7547</v>
      </c>
      <c r="F82" s="110">
        <f t="shared" si="5"/>
        <v>0.004307847566011899</v>
      </c>
      <c r="G82" s="110">
        <f t="shared" si="6"/>
        <v>0.06761918234545197</v>
      </c>
      <c r="H82" s="107">
        <f t="shared" si="7"/>
        <v>478</v>
      </c>
      <c r="I82" s="111">
        <f t="shared" si="9"/>
        <v>0.015607653627636648</v>
      </c>
      <c r="J82" s="108">
        <f t="shared" si="8"/>
        <v>57</v>
      </c>
    </row>
    <row r="83" spans="1:11" s="121" customFormat="1" ht="15">
      <c r="A83" s="177" t="s">
        <v>173</v>
      </c>
      <c r="B83" s="177"/>
      <c r="C83" s="76">
        <v>1721293</v>
      </c>
      <c r="D83" s="76">
        <v>1747178</v>
      </c>
      <c r="E83" s="76">
        <v>1751919</v>
      </c>
      <c r="F83" s="110">
        <f t="shared" si="5"/>
        <v>1</v>
      </c>
      <c r="G83" s="110">
        <f t="shared" si="6"/>
        <v>0.017792438591221833</v>
      </c>
      <c r="H83" s="107">
        <f t="shared" si="7"/>
        <v>30626</v>
      </c>
      <c r="I83" s="111">
        <f t="shared" si="9"/>
        <v>1</v>
      </c>
      <c r="J83" s="107">
        <f t="shared" si="8"/>
        <v>4741</v>
      </c>
      <c r="K83" s="22"/>
    </row>
    <row r="84" spans="3:9" ht="15">
      <c r="C84" s="150"/>
      <c r="D84" s="150"/>
      <c r="E84" s="152"/>
      <c r="F84" s="66"/>
      <c r="I84" s="15"/>
    </row>
    <row r="85" spans="3:9" ht="15">
      <c r="C85" s="151"/>
      <c r="D85" s="151"/>
      <c r="E85" s="153"/>
      <c r="I85" s="15"/>
    </row>
    <row r="86" spans="3:9" ht="15">
      <c r="C86" s="150"/>
      <c r="D86" s="150"/>
      <c r="E86" s="152"/>
      <c r="I86" s="15"/>
    </row>
    <row r="87" spans="3:9" ht="15">
      <c r="C87" s="150"/>
      <c r="D87" s="150"/>
      <c r="E87" s="152"/>
      <c r="I87" s="15"/>
    </row>
    <row r="88" spans="3:9" ht="15">
      <c r="C88" s="150"/>
      <c r="D88" s="150"/>
      <c r="E88" s="152"/>
      <c r="I88" s="15"/>
    </row>
    <row r="89" spans="3:9" ht="15">
      <c r="C89" s="150"/>
      <c r="D89" s="150"/>
      <c r="E89" s="152"/>
      <c r="I89" s="15"/>
    </row>
    <row r="90" spans="3:5" ht="15">
      <c r="C90" s="150"/>
      <c r="D90" s="150"/>
      <c r="E90" s="152"/>
    </row>
    <row r="91" spans="3:5" ht="15">
      <c r="C91" s="150"/>
      <c r="D91" s="150"/>
      <c r="E91" s="152"/>
    </row>
    <row r="92" spans="3:5" ht="15">
      <c r="C92" s="150"/>
      <c r="D92" s="150"/>
      <c r="E92" s="152"/>
    </row>
    <row r="93" spans="3:5" ht="15">
      <c r="C93" s="150"/>
      <c r="D93" s="150"/>
      <c r="E93" s="152"/>
    </row>
    <row r="94" spans="3:5" ht="15">
      <c r="C94" s="150"/>
      <c r="D94" s="150"/>
      <c r="E94" s="152"/>
    </row>
    <row r="95" spans="3:5" ht="15">
      <c r="C95" s="150"/>
      <c r="D95" s="150"/>
      <c r="E95" s="152"/>
    </row>
    <row r="96" spans="3:5" ht="15">
      <c r="C96" s="150"/>
      <c r="D96" s="150"/>
      <c r="E96" s="152"/>
    </row>
    <row r="97" spans="3:5" ht="15">
      <c r="C97" s="150"/>
      <c r="D97" s="150"/>
      <c r="E97" s="152"/>
    </row>
    <row r="98" spans="3:5" ht="15">
      <c r="C98" s="150"/>
      <c r="D98" s="150"/>
      <c r="E98" s="152"/>
    </row>
    <row r="99" spans="3:5" ht="15">
      <c r="C99" s="150"/>
      <c r="D99" s="150"/>
      <c r="E99" s="152"/>
    </row>
    <row r="100" spans="3:5" ht="15">
      <c r="C100" s="150"/>
      <c r="D100" s="150"/>
      <c r="E100" s="152"/>
    </row>
    <row r="101" spans="3:6" ht="15">
      <c r="C101" s="150"/>
      <c r="D101" s="150"/>
      <c r="E101" s="152"/>
      <c r="F101" s="14"/>
    </row>
    <row r="102" spans="3:5" ht="15">
      <c r="C102" s="150"/>
      <c r="D102" s="150"/>
      <c r="E102" s="152"/>
    </row>
    <row r="103" spans="3:5" ht="15">
      <c r="C103" s="150"/>
      <c r="D103" s="150"/>
      <c r="E103" s="152"/>
    </row>
    <row r="104" spans="3:5" ht="15">
      <c r="C104" s="150"/>
      <c r="D104" s="150"/>
      <c r="E104" s="152"/>
    </row>
    <row r="105" spans="3:5" ht="15">
      <c r="C105" s="150"/>
      <c r="D105" s="150"/>
      <c r="E105" s="152"/>
    </row>
    <row r="106" spans="3:5" ht="15">
      <c r="C106" s="150"/>
      <c r="D106" s="150"/>
      <c r="E106" s="152"/>
    </row>
    <row r="107" spans="3:5" ht="15">
      <c r="C107" s="150"/>
      <c r="D107" s="150"/>
      <c r="E107" s="152"/>
    </row>
    <row r="108" spans="3:5" ht="15">
      <c r="C108" s="150"/>
      <c r="D108" s="150"/>
      <c r="E108" s="152"/>
    </row>
    <row r="109" spans="3:5" ht="15">
      <c r="C109" s="150"/>
      <c r="D109" s="150"/>
      <c r="E109" s="152"/>
    </row>
    <row r="110" spans="3:5" ht="15">
      <c r="C110" s="150"/>
      <c r="D110" s="150"/>
      <c r="E110" s="152"/>
    </row>
    <row r="111" spans="3:5" ht="15">
      <c r="C111" s="150"/>
      <c r="D111" s="150"/>
      <c r="E111" s="152"/>
    </row>
    <row r="112" spans="3:5" ht="15">
      <c r="C112" s="150"/>
      <c r="D112" s="150"/>
      <c r="E112" s="152"/>
    </row>
    <row r="113" spans="3:5" ht="15">
      <c r="C113" s="150"/>
      <c r="D113" s="150"/>
      <c r="E113" s="152"/>
    </row>
    <row r="114" spans="3:5" ht="15">
      <c r="C114" s="150"/>
      <c r="D114" s="150"/>
      <c r="E114" s="152"/>
    </row>
    <row r="115" spans="3:5" ht="15">
      <c r="C115" s="150"/>
      <c r="D115" s="150"/>
      <c r="E115" s="152"/>
    </row>
    <row r="116" spans="3:5" ht="15">
      <c r="C116" s="150"/>
      <c r="D116" s="150"/>
      <c r="E116" s="152"/>
    </row>
    <row r="117" spans="3:5" ht="15">
      <c r="C117" s="150"/>
      <c r="D117" s="150"/>
      <c r="E117" s="152"/>
    </row>
    <row r="118" spans="3:5" ht="15">
      <c r="C118" s="150"/>
      <c r="D118" s="150"/>
      <c r="E118" s="152"/>
    </row>
    <row r="119" spans="3:5" ht="15">
      <c r="C119" s="150"/>
      <c r="D119" s="150"/>
      <c r="E119" s="152"/>
    </row>
    <row r="120" spans="3:5" ht="15">
      <c r="C120" s="150"/>
      <c r="D120" s="150"/>
      <c r="E120" s="152"/>
    </row>
    <row r="121" spans="3:5" ht="15">
      <c r="C121" s="150"/>
      <c r="D121" s="150"/>
      <c r="E121" s="152"/>
    </row>
    <row r="122" spans="3:5" ht="15">
      <c r="C122" s="150"/>
      <c r="D122" s="150"/>
      <c r="E122" s="152"/>
    </row>
    <row r="123" spans="3:5" ht="15">
      <c r="C123" s="150"/>
      <c r="D123" s="150"/>
      <c r="E123" s="152"/>
    </row>
    <row r="124" spans="3:5" ht="15">
      <c r="C124" s="150"/>
      <c r="D124" s="150"/>
      <c r="E124" s="152"/>
    </row>
    <row r="125" spans="3:5" ht="15">
      <c r="C125" s="150"/>
      <c r="D125" s="150"/>
      <c r="E125" s="152"/>
    </row>
    <row r="126" spans="3:5" ht="15">
      <c r="C126" s="150"/>
      <c r="D126" s="150"/>
      <c r="E126" s="152"/>
    </row>
    <row r="127" spans="3:5" ht="15">
      <c r="C127" s="150"/>
      <c r="D127" s="150"/>
      <c r="E127" s="152"/>
    </row>
    <row r="128" spans="3:5" ht="15">
      <c r="C128" s="150"/>
      <c r="D128" s="150"/>
      <c r="E128" s="152"/>
    </row>
    <row r="129" spans="3:5" ht="15">
      <c r="C129" s="150"/>
      <c r="D129" s="150"/>
      <c r="E129" s="152"/>
    </row>
    <row r="130" spans="3:5" ht="15">
      <c r="C130" s="150"/>
      <c r="D130" s="150"/>
      <c r="E130" s="152"/>
    </row>
    <row r="131" spans="3:5" ht="15">
      <c r="C131" s="150"/>
      <c r="D131" s="150"/>
      <c r="E131" s="152"/>
    </row>
    <row r="132" spans="3:5" ht="15">
      <c r="C132" s="150"/>
      <c r="D132" s="150"/>
      <c r="E132" s="152"/>
    </row>
    <row r="133" spans="3:5" ht="15">
      <c r="C133" s="150"/>
      <c r="D133" s="150"/>
      <c r="E133" s="152"/>
    </row>
    <row r="134" spans="3:5" ht="15">
      <c r="C134" s="150"/>
      <c r="D134" s="150"/>
      <c r="E134" s="152"/>
    </row>
    <row r="135" spans="3:5" ht="15">
      <c r="C135" s="150"/>
      <c r="D135" s="150"/>
      <c r="E135" s="152"/>
    </row>
    <row r="136" spans="3:5" ht="15">
      <c r="C136" s="150"/>
      <c r="D136" s="150"/>
      <c r="E136" s="152"/>
    </row>
    <row r="137" spans="3:5" ht="15">
      <c r="C137" s="150"/>
      <c r="D137" s="150"/>
      <c r="E137" s="152"/>
    </row>
    <row r="138" spans="3:5" ht="15">
      <c r="C138" s="150"/>
      <c r="D138" s="150"/>
      <c r="E138" s="152"/>
    </row>
    <row r="139" spans="3:5" ht="15">
      <c r="C139" s="150"/>
      <c r="D139" s="150"/>
      <c r="E139" s="152"/>
    </row>
    <row r="140" spans="3:5" ht="15">
      <c r="C140" s="150"/>
      <c r="D140" s="150"/>
      <c r="E140" s="152"/>
    </row>
    <row r="141" spans="3:5" ht="15">
      <c r="C141" s="150"/>
      <c r="D141" s="150"/>
      <c r="E141" s="152"/>
    </row>
    <row r="142" spans="3:5" ht="15">
      <c r="C142" s="150"/>
      <c r="D142" s="150"/>
      <c r="E142" s="152"/>
    </row>
    <row r="143" spans="3:5" ht="15">
      <c r="C143" s="18"/>
      <c r="D143" s="18"/>
      <c r="E143" s="18"/>
    </row>
  </sheetData>
  <mergeCells count="1">
    <mergeCell ref="A83:B83"/>
  </mergeCells>
  <printOptions/>
  <pageMargins left="0.7" right="0.7" top="0.75" bottom="0.75" header="0.3" footer="0.3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tepav</dc:creator>
  <cp:keywords/>
  <dc:description/>
  <cp:lastModifiedBy>ASUS 10</cp:lastModifiedBy>
  <dcterms:created xsi:type="dcterms:W3CDTF">2011-08-11T09:01:00Z</dcterms:created>
  <dcterms:modified xsi:type="dcterms:W3CDTF">2016-09-30T11:15:26Z</dcterms:modified>
  <cp:category/>
  <cp:version/>
  <cp:contentType/>
  <cp:contentStatus/>
</cp:coreProperties>
</file>