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906" activeTab="0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3"/>
  </externalReferences>
  <definedNames/>
  <calcPr calcId="145621"/>
</workbook>
</file>

<file path=xl/sharedStrings.xml><?xml version="1.0" encoding="utf-8"?>
<sst xmlns="http://schemas.openxmlformats.org/spreadsheetml/2006/main" count="1611" uniqueCount="334">
  <si>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</si>
  <si>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</si>
  <si>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</si>
  <si>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</si>
  <si>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</si>
  <si>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</si>
  <si>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</si>
  <si>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</si>
  <si>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</si>
  <si>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</si>
  <si>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</si>
  <si>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</si>
  <si>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</si>
  <si>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</si>
  <si>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</si>
  <si>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</si>
  <si>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</si>
  <si>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</si>
  <si>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</si>
  <si>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</si>
  <si>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</si>
  <si>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</si>
  <si>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</si>
  <si>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</si>
  <si>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</si>
  <si>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</si>
  <si>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</si>
  <si>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</si>
  <si>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</si>
  <si>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</si>
  <si>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</si>
  <si>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</si>
  <si>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</si>
  <si>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</si>
  <si>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</si>
  <si>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</si>
  <si>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</si>
  <si>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</si>
  <si>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</si>
  <si>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</si>
  <si>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</si>
  <si>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</si>
  <si>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</si>
  <si>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</si>
  <si>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</si>
  <si>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</si>
  <si>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</si>
  <si>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</si>
  <si>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</si>
  <si>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</si>
  <si>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</si>
  <si>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</si>
  <si>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</si>
  <si>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</si>
  <si>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</si>
  <si>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</si>
  <si>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</si>
  <si>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</si>
  <si>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</si>
  <si>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</si>
  <si>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</si>
  <si>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</si>
  <si>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</si>
  <si>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</si>
  <si>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</si>
  <si>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</si>
  <si>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</si>
  <si>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</si>
  <si>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</si>
  <si>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</si>
  <si>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</si>
  <si>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</si>
  <si>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</si>
  <si>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</si>
  <si>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</si>
  <si>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</si>
  <si>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</si>
  <si>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</si>
  <si>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</si>
  <si>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</si>
  <si>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</si>
  <si>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</si>
  <si>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</si>
  <si>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</si>
  <si>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</si>
  <si>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</si>
  <si>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</si>
  <si>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</si>
  <si>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</si>
  <si>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</si>
  <si>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</si>
  <si>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</si>
  <si>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</si>
  <si>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</si>
  <si>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</si>
  <si>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</si>
  <si>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</si>
  <si>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</si>
  <si>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</si>
  <si>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</si>
  <si>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</si>
  <si>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</si>
  <si>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</si>
  <si>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</si>
  <si>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</si>
  <si>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</si>
  <si>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</si>
  <si>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</si>
  <si>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</si>
  <si>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</si>
  <si>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</si>
  <si>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</si>
  <si>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</si>
  <si>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</si>
  <si>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</si>
  <si>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</si>
  <si>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</si>
  <si>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</si>
  <si>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</si>
  <si>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</si>
  <si>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</si>
  <si>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</si>
  <si>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</si>
  <si>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</si>
  <si>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</si>
  <si>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</si>
  <si>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</si>
  <si>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</si>
  <si>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</si>
  <si>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</si>
  <si>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</si>
  <si>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</si>
  <si>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</si>
  <si>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</si>
  <si>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</si>
  <si>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</si>
  <si>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</si>
  <si>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</si>
  <si>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</si>
  <si>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</si>
  <si>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</si>
  <si>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</si>
  <si>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</si>
  <si>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</si>
  <si>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</si>
  <si>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</si>
  <si>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</si>
  <si>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</si>
  <si>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</si>
  <si>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</si>
  <si>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</si>
  <si>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</si>
  <si>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</si>
  <si>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</si>
  <si>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</si>
  <si>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</si>
  <si>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</si>
  <si>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</si>
  <si>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</si>
  <si>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</si>
  <si>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</si>
  <si>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</si>
  <si>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</si>
  <si>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</si>
  <si>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</si>
  <si>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</si>
  <si>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</si>
  <si>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</si>
  <si>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</si>
  <si>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</si>
  <si>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</si>
  <si>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</si>
  <si>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</si>
  <si>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</si>
  <si>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</si>
  <si>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</si>
  <si>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</si>
  <si>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</si>
  <si>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</si>
  <si>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</si>
  <si>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</si>
  <si>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</si>
  <si>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</si>
  <si>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</si>
  <si>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</si>
  <si>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</si>
  <si>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</si>
  <si>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</si>
  <si>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</si>
  <si>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</si>
  <si>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</si>
  <si>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</si>
  <si>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</si>
  <si>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</si>
  <si>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</si>
  <si>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</si>
  <si>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</si>
  <si>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</si>
  <si>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</si>
  <si>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</si>
  <si>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</si>
  <si>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</si>
  <si>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</si>
  <si>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</si>
  <si>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</si>
  <si>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</si>
  <si>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</si>
  <si>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</si>
  <si>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</si>
  <si>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</si>
  <si>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</si>
  <si>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</si>
  <si>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</si>
  <si>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</si>
  <si>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</si>
  <si>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</si>
  <si>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</si>
  <si>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</si>
  <si>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</si>
  <si>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</si>
  <si>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</si>
  <si>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</si>
  <si>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</si>
  <si>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</si>
  <si>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</si>
  <si>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</si>
  <si>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</si>
  <si>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</si>
  <si>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</si>
  <si>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</si>
  <si>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</si>
  <si>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</si>
  <si>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</si>
  <si>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</si>
  <si>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</si>
  <si>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</si>
  <si>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</si>
  <si>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</si>
  <si>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</si>
  <si>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</si>
  <si>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</si>
  <si>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</si>
  <si>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</si>
  <si>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</si>
  <si>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</si>
  <si>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</si>
  <si>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</si>
  <si>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</si>
  <si>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</si>
  <si>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</si>
  <si>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</si>
  <si>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</si>
  <si>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</si>
  <si>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</si>
  <si>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</si>
  <si>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</si>
  <si>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</si>
  <si>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</si>
  <si>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</si>
  <si>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</si>
  <si>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</si>
  <si>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</si>
  <si>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</si>
  <si>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</si>
  <si>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</si>
  <si>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</si>
  <si>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</si>
  <si>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</si>
  <si>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</si>
  <si>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</si>
  <si>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</si>
  <si>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</si>
  <si>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</si>
  <si>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</si>
  <si>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</si>
  <si>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</si>
  <si>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</si>
  <si>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</si>
  <si>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</si>
  <si>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</si>
  <si>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</si>
  <si>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 xml:space="preserve">DİĞER MADENCİLİK VE TAŞ ŞubatÇILIĞI  </t>
  </si>
  <si>
    <t xml:space="preserve">DİĞER MADENCİLİK VE TAŞ Şubat.  </t>
  </si>
  <si>
    <t>İlin Payı (Nisan 2016)</t>
  </si>
  <si>
    <t>İlin Payı (Nisan2016)</t>
  </si>
  <si>
    <t>Başvuru Sayısındaki Değişim (Nisan 2016 - Nisan 2015)</t>
  </si>
  <si>
    <t>Başvuru Sayısındaki Fark (Nisan 2016 - Nisan 2015)</t>
  </si>
  <si>
    <t>Ödeme Yapılan Kişi Sayısındaki Değişim (Nisan 2016 - Nisan 2015)</t>
  </si>
  <si>
    <t>Ödeme Yapılan Kişi Sayısındaki Fark (Nisan 2016 - Nisan 2015)</t>
  </si>
  <si>
    <t>Sektörün payı Temmuz 2016)</t>
  </si>
  <si>
    <t>Çalışan Sayısında Değişim Temmuz 2016 - Temmuz 2015)</t>
  </si>
  <si>
    <t>Çalışan Sayısındaki Fark Temmuz 2016 - Temmuz 2015)</t>
  </si>
  <si>
    <t>Artışta Sektörün Payı (%) (Temmuz 2016)</t>
  </si>
  <si>
    <t>Çalışan Sayısındaki Fark Temmuz 2016 - Haziran 2016)</t>
  </si>
  <si>
    <t>Sektörün payı (Temmuz 2016)</t>
  </si>
  <si>
    <t>Çalışan Sayısında Değişim (Temmuz 2016 - Temmuz 2015)</t>
  </si>
  <si>
    <t>Çalışan Sayısındaki Fark (Temmuz 2016 - Temmuz 2015)</t>
  </si>
  <si>
    <t>Çalışan Sayısındaki Fark (Temmuz 2016 -Haziran 2016)</t>
  </si>
  <si>
    <t>İşyeri Sayısında Değişim (Temmuz 2016 - Temmuz 2015)</t>
  </si>
  <si>
    <t>İşyeri Sayısındaki Fark (Temmuz 2016 - Temmuz 2015)</t>
  </si>
  <si>
    <t>İşyeri Sayısındaki Fark (Temmuz 2016 - Haziran 2016)</t>
  </si>
  <si>
    <t>İlin Payı (Temmuz 2016)</t>
  </si>
  <si>
    <t>Çalışan Sayısındaki Fark  (Temmuz 2016 - Temmuz 2015)</t>
  </si>
  <si>
    <t>Artışta İlin Payı (%) (Temmuz 2016)</t>
  </si>
  <si>
    <t>Çalışan Sayısındaki Fark  (Temmuz 2016 - Haziran 2016)</t>
  </si>
  <si>
    <t>Esnaf Sayısında Değişim (Temmuz 2016 - Temmuz 2015)</t>
  </si>
  <si>
    <t>Esnaf Sayısındaki Fark (Temmuz 2016 - Temmuz 2015)</t>
  </si>
  <si>
    <t>Esnaf Sayısındaki Fark (Temmuz 2016 - Haziran 2016)</t>
  </si>
  <si>
    <t>Çiftçi Sayısında Değişim (Temmuz 2016 - Temmuz 2015)</t>
  </si>
  <si>
    <t>Çiftçi Sayısındaki Fark (Temmuz 2016 - Temmuz 2015)</t>
  </si>
  <si>
    <t>Çiftçi Sayısındaki Fark (Temmuz 2016 - Haziran 2016)</t>
  </si>
  <si>
    <t>Çalışan Sayısındaki Fark (Temmuz 2016 - Haziran 2016)</t>
  </si>
  <si>
    <t>Sektörün Sigortalı Kadın İstihdamındaki Payı (Temmuz 2016)</t>
  </si>
  <si>
    <t>Çalışan Sayısında Değişim (Temmuz 2016- Temmuz 2015)</t>
  </si>
  <si>
    <t>Çalışan Sayısındaki Fark (Temmuz 2016- Haziran 2016)</t>
  </si>
  <si>
    <t>İldeki Kadın İstihdamının Toplam İstihdama Oranı (Temmuz 2016)</t>
  </si>
  <si>
    <t>Kadın İstihdamındaki Değişim (Temmuz 2016 - Temmuz 2015)</t>
  </si>
  <si>
    <t>Kadın İstihdamındaki Fark (Temmuz 2016 - Temmuz 2015)</t>
  </si>
  <si>
    <t>Kadın İstihdamındaki Fark (Temmuz 2016 - Haziran 2016)</t>
  </si>
  <si>
    <t>Ortalama Günlük Kazanç Değişim (Temmuz 2016 - Temmuz 2015)</t>
  </si>
  <si>
    <t>Ortalama Günlük Kazanç Fark (TL) (Temmuz 2016 - Temmuz 2015)</t>
  </si>
  <si>
    <t>Ortalama Günlük Kazanç Fark (TL) (Temmuz 2016 - Haziran 2016)</t>
  </si>
  <si>
    <t>KOBİ İşyeri Sayısı Değişim (Temmuz 2016 - Temmuz 2015)</t>
  </si>
  <si>
    <t>KOBİ İşyeri Sayısı Fark (Temmuz 2016 - Temmuz 2015)</t>
  </si>
  <si>
    <t>KOBİ İşyeri Sayısı Fark (Temmuz 2016 - Haziran 2016)</t>
  </si>
  <si>
    <t>KOBİ İşyeri Sektör Değişim (Temmuz 2016 - Temmuz 2015)</t>
  </si>
  <si>
    <t>KOBİ İşyeri Sektör Fark (Temmuz 2016 - Temmuz 2015)</t>
  </si>
  <si>
    <t>KOBİ İşyeri Sektör Fark (Temmuz 2016 - Haziran 2016)</t>
  </si>
  <si>
    <t>KOBİ Sigortalı Sayısı Değişim (Temmuz 2016 - Temmuz 2015)</t>
  </si>
  <si>
    <t>KOBİ Sigortalı Sayısı Fark (Temmuz 2016 - Temmuz 2015)</t>
  </si>
  <si>
    <t>KOBİ Sigortalı Sayısı Fark (Temmuz 2016 - Haziran 2016)</t>
  </si>
  <si>
    <t>KOBİ Sigortalı Sektör Değişim (Temmuz 2016 - Temmuz 2015)</t>
  </si>
  <si>
    <t>KOBİ Sigortalı Sektör Fark (Temmuz 2016 - Temmuz 2015)</t>
  </si>
  <si>
    <t>KOBİ Sigortalı Sektör Fark (Temmuz 2016 - Haziran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</si>
</sst>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"/>
      <family val="2"/>
    </font>
    <font>
      <b/>
      <sz val="8.5"/>
      <name val="Arial"/>
      <family val="2"/>
    </font>
    <font>
      <b/>
      <sz val="10"/>
      <name val="Arial Tur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hair"/>
      <right style="hair"/>
      <top/>
      <bottom style="hair"/>
    </border>
  </borders>
  <cellStyleXfs count="9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" fillId="0" borderId="0">
      <alignment/>
      <protection/>
    </xf>
  </cellStyleXfs>
  <cellXfs count="173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9" fontId="12" fillId="0" borderId="0" xfId="30" applyFont="1" applyBorder="1"/>
    <xf numFmtId="17" fontId="11" fillId="39" borderId="21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17" fontId="11" fillId="39" borderId="22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/>
    <xf numFmtId="17" fontId="12" fillId="0" borderId="0" xfId="0" applyNumberFormat="1" applyFont="1"/>
    <xf numFmtId="167" fontId="12" fillId="0" borderId="0" xfId="0" applyNumberFormat="1" applyFont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0" fontId="11" fillId="39" borderId="23" xfId="0" applyFont="1" applyFill="1" applyBorder="1" applyAlignment="1">
      <alignment horizontal="center" vertical="center" wrapText="1"/>
    </xf>
    <xf numFmtId="3" fontId="0" fillId="0" borderId="23" xfId="0" applyNumberFormat="1" applyBorder="1"/>
    <xf numFmtId="0" fontId="11" fillId="11" borderId="23" xfId="0" applyFont="1" applyFill="1" applyBorder="1" applyAlignment="1">
      <alignment horizontal="center" vertical="center" wrapText="1"/>
    </xf>
    <xf numFmtId="0" fontId="11" fillId="40" borderId="23" xfId="0" applyFont="1" applyFill="1" applyBorder="1" applyAlignment="1">
      <alignment horizontal="center" vertical="center" wrapText="1"/>
    </xf>
    <xf numFmtId="0" fontId="11" fillId="41" borderId="23" xfId="0" applyFont="1" applyFill="1" applyBorder="1" applyAlignment="1">
      <alignment horizontal="center" vertical="center" wrapText="1"/>
    </xf>
    <xf numFmtId="0" fontId="11" fillId="42" borderId="23" xfId="0" applyFont="1" applyFill="1" applyBorder="1" applyAlignment="1">
      <alignment horizontal="center" vertical="center" wrapText="1"/>
    </xf>
    <xf numFmtId="165" fontId="12" fillId="0" borderId="23" xfId="0" applyNumberFormat="1" applyFont="1" applyBorder="1"/>
    <xf numFmtId="17" fontId="12" fillId="0" borderId="23" xfId="0" applyNumberFormat="1" applyFont="1" applyBorder="1" applyAlignment="1">
      <alignment vertical="center"/>
    </xf>
    <xf numFmtId="168" fontId="12" fillId="0" borderId="23" xfId="0" applyNumberFormat="1" applyFont="1" applyBorder="1" applyAlignment="1">
      <alignment horizontal="right"/>
    </xf>
    <xf numFmtId="168" fontId="12" fillId="0" borderId="23" xfId="0" applyNumberFormat="1" applyFont="1" applyBorder="1" applyAlignment="1">
      <alignment vertical="center"/>
    </xf>
    <xf numFmtId="168" fontId="12" fillId="0" borderId="23" xfId="0" applyNumberFormat="1" applyFont="1" applyFill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165" fontId="12" fillId="0" borderId="23" xfId="0" applyNumberFormat="1" applyFont="1" applyBorder="1" applyAlignment="1">
      <alignment vertical="center"/>
    </xf>
    <xf numFmtId="0" fontId="7" fillId="0" borderId="23" xfId="26" applyNumberFormat="1" applyFont="1" applyFill="1" applyBorder="1" applyAlignment="1" quotePrefix="1">
      <alignment horizontal="center" vertical="top"/>
      <protection/>
    </xf>
    <xf numFmtId="0" fontId="8" fillId="0" borderId="23" xfId="26" applyFont="1" applyFill="1" applyBorder="1" applyAlignment="1">
      <alignment vertical="center"/>
      <protection/>
    </xf>
    <xf numFmtId="166" fontId="12" fillId="0" borderId="23" xfId="30" applyNumberFormat="1" applyFont="1" applyFill="1" applyBorder="1"/>
    <xf numFmtId="0" fontId="7" fillId="0" borderId="23" xfId="26" applyFont="1" applyFill="1" applyBorder="1" applyAlignment="1" quotePrefix="1">
      <alignment horizontal="center" vertical="top"/>
      <protection/>
    </xf>
    <xf numFmtId="0" fontId="8" fillId="0" borderId="23" xfId="22" applyFont="1" applyFill="1" applyBorder="1" applyAlignment="1">
      <alignment horizontal="center"/>
      <protection/>
    </xf>
    <xf numFmtId="17" fontId="11" fillId="39" borderId="24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/>
    <xf numFmtId="0" fontId="12" fillId="0" borderId="23" xfId="0" applyFont="1" applyFill="1" applyBorder="1"/>
    <xf numFmtId="0" fontId="11" fillId="0" borderId="23" xfId="0" applyFont="1" applyFill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3" xfId="0" applyNumberFormat="1" applyFont="1" applyBorder="1"/>
    <xf numFmtId="17" fontId="12" fillId="0" borderId="23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3" xfId="28" applyNumberFormat="1" applyFont="1" applyBorder="1" applyAlignment="1">
      <alignment horizontal="right"/>
    </xf>
    <xf numFmtId="17" fontId="12" fillId="0" borderId="23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3" xfId="0" applyNumberFormat="1" applyFont="1" applyBorder="1"/>
    <xf numFmtId="3" fontId="12" fillId="0" borderId="23" xfId="0" applyNumberFormat="1" applyFont="1" applyFill="1" applyBorder="1"/>
    <xf numFmtId="170" fontId="0" fillId="0" borderId="23" xfId="0" applyNumberFormat="1" applyBorder="1" applyAlignment="1">
      <alignment horizontal="left" vertical="top"/>
    </xf>
    <xf numFmtId="3" fontId="12" fillId="0" borderId="23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/>
    <xf numFmtId="166" fontId="12" fillId="0" borderId="0" xfId="0" applyNumberFormat="1" applyFont="1" applyFill="1" applyBorder="1"/>
    <xf numFmtId="3" fontId="0" fillId="0" borderId="23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Border="1"/>
    <xf numFmtId="17" fontId="11" fillId="39" borderId="23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Border="1"/>
    <xf numFmtId="3" fontId="11" fillId="0" borderId="23" xfId="0" applyNumberFormat="1" applyFont="1" applyBorder="1"/>
    <xf numFmtId="3" fontId="11" fillId="0" borderId="23" xfId="0" applyNumberFormat="1" applyFont="1" applyFill="1" applyBorder="1"/>
    <xf numFmtId="3" fontId="11" fillId="0" borderId="23" xfId="27" applyNumberFormat="1" applyFont="1" applyFill="1" applyBorder="1" applyAlignment="1">
      <alignment horizontal="right"/>
      <protection/>
    </xf>
    <xf numFmtId="165" fontId="11" fillId="0" borderId="23" xfId="0" applyNumberFormat="1" applyFont="1" applyFill="1" applyBorder="1"/>
    <xf numFmtId="3" fontId="10" fillId="0" borderId="23" xfId="0" applyNumberFormat="1" applyFont="1" applyBorder="1"/>
    <xf numFmtId="3" fontId="12" fillId="0" borderId="23" xfId="0" applyNumberFormat="1" applyFont="1" applyBorder="1"/>
    <xf numFmtId="166" fontId="11" fillId="0" borderId="23" xfId="0" applyNumberFormat="1" applyFont="1" applyFill="1" applyBorder="1"/>
    <xf numFmtId="166" fontId="11" fillId="0" borderId="23" xfId="30" applyNumberFormat="1" applyFont="1" applyFill="1" applyBorder="1"/>
    <xf numFmtId="0" fontId="4" fillId="0" borderId="23" xfId="33" applyFont="1" applyFill="1" applyBorder="1" applyAlignment="1">
      <alignment vertical="center" wrapText="1"/>
      <protection/>
    </xf>
    <xf numFmtId="4" fontId="51" fillId="0" borderId="0" xfId="33" applyNumberFormat="1" applyFont="1" applyFill="1" applyBorder="1" applyAlignment="1">
      <alignment horizontal="right" vertical="center"/>
      <protection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23" xfId="22" applyFont="1" applyFill="1" applyBorder="1" applyAlignment="1">
      <alignment horizontal="center"/>
      <protection/>
    </xf>
    <xf numFmtId="3" fontId="1" fillId="0" borderId="23" xfId="0" applyNumberFormat="1" applyFont="1" applyFill="1" applyBorder="1"/>
    <xf numFmtId="3" fontId="51" fillId="0" borderId="23" xfId="0" applyNumberFormat="1" applyFont="1" applyFill="1" applyBorder="1" applyAlignment="1">
      <alignment vertical="center"/>
    </xf>
    <xf numFmtId="0" fontId="3" fillId="0" borderId="23" xfId="26" applyFont="1" applyFill="1" applyBorder="1" applyAlignment="1">
      <alignment vertical="center"/>
      <protection/>
    </xf>
    <xf numFmtId="4" fontId="0" fillId="0" borderId="23" xfId="0" applyNumberFormat="1" applyBorder="1"/>
    <xf numFmtId="0" fontId="4" fillId="0" borderId="23" xfId="33" applyFont="1" applyFill="1" applyBorder="1" applyAlignment="1">
      <alignment vertical="center"/>
      <protection/>
    </xf>
    <xf numFmtId="2" fontId="0" fillId="0" borderId="23" xfId="0" applyNumberFormat="1" applyBorder="1"/>
    <xf numFmtId="169" fontId="1" fillId="0" borderId="23" xfId="33" applyNumberFormat="1" applyBorder="1">
      <alignment/>
      <protection/>
    </xf>
    <xf numFmtId="169" fontId="0" fillId="0" borderId="23" xfId="0" applyNumberFormat="1" applyBorder="1"/>
    <xf numFmtId="0" fontId="3" fillId="0" borderId="23" xfId="26" applyNumberFormat="1" applyFont="1" applyFill="1" applyBorder="1" applyAlignment="1" quotePrefix="1">
      <alignment horizontal="center" vertical="top"/>
      <protection/>
    </xf>
    <xf numFmtId="0" fontId="4" fillId="0" borderId="23" xfId="26" applyFont="1" applyFill="1" applyBorder="1" applyAlignment="1">
      <alignment vertical="center"/>
      <protection/>
    </xf>
    <xf numFmtId="0" fontId="3" fillId="0" borderId="23" xfId="26" applyFont="1" applyFill="1" applyBorder="1" applyAlignment="1" quotePrefix="1">
      <alignment horizontal="center" vertical="top"/>
      <protection/>
    </xf>
    <xf numFmtId="3" fontId="53" fillId="0" borderId="23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4" fillId="0" borderId="23" xfId="22" applyFont="1" applyFill="1" applyBorder="1">
      <alignment/>
      <protection/>
    </xf>
    <xf numFmtId="166" fontId="0" fillId="0" borderId="23" xfId="30" applyNumberFormat="1" applyFont="1" applyBorder="1"/>
    <xf numFmtId="166" fontId="12" fillId="0" borderId="23" xfId="0" applyNumberFormat="1" applyFont="1" applyFill="1" applyBorder="1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19" xfId="0" applyNumberFormat="1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 wrapText="1"/>
    </xf>
    <xf numFmtId="17" fontId="11" fillId="39" borderId="0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Fill="1" applyBorder="1"/>
    <xf numFmtId="3" fontId="12" fillId="0" borderId="23" xfId="0" applyNumberFormat="1" applyFont="1" applyBorder="1"/>
    <xf numFmtId="0" fontId="8" fillId="0" borderId="23" xfId="26" applyFont="1" applyFill="1" applyBorder="1" applyAlignment="1">
      <alignment vertical="center"/>
      <protection/>
    </xf>
    <xf numFmtId="166" fontId="12" fillId="0" borderId="23" xfId="0" applyNumberFormat="1" applyFont="1" applyFill="1" applyBorder="1"/>
    <xf numFmtId="166" fontId="12" fillId="0" borderId="23" xfId="30" applyNumberFormat="1" applyFont="1" applyFill="1" applyBorder="1"/>
    <xf numFmtId="0" fontId="7" fillId="0" borderId="23" xfId="26" applyFont="1" applyFill="1" applyBorder="1" applyAlignment="1" quotePrefix="1">
      <alignment horizontal="center" vertical="top"/>
      <protection/>
    </xf>
    <xf numFmtId="0" fontId="8" fillId="0" borderId="23" xfId="22" applyFont="1" applyFill="1" applyBorder="1">
      <alignment/>
      <protection/>
    </xf>
    <xf numFmtId="2" fontId="12" fillId="0" borderId="23" xfId="33" applyNumberFormat="1" applyFont="1" applyFill="1" applyBorder="1" applyAlignment="1">
      <alignment vertical="center"/>
      <protection/>
    </xf>
    <xf numFmtId="4" fontId="12" fillId="0" borderId="23" xfId="33" applyNumberFormat="1" applyFont="1" applyFill="1" applyBorder="1" applyAlignment="1">
      <alignment vertical="center"/>
      <protection/>
    </xf>
    <xf numFmtId="4" fontId="11" fillId="0" borderId="23" xfId="33" applyNumberFormat="1" applyFont="1" applyFill="1" applyBorder="1" applyAlignment="1">
      <alignment horizontal="right" vertical="center"/>
      <protection/>
    </xf>
    <xf numFmtId="4" fontId="12" fillId="0" borderId="23" xfId="33" applyNumberFormat="1" applyFont="1" applyFill="1" applyBorder="1">
      <alignment/>
      <protection/>
    </xf>
    <xf numFmtId="166" fontId="11" fillId="0" borderId="0" xfId="30" applyNumberFormat="1" applyFont="1"/>
    <xf numFmtId="3" fontId="11" fillId="0" borderId="0" xfId="0" applyNumberFormat="1" applyFont="1" applyBorder="1"/>
    <xf numFmtId="0" fontId="11" fillId="0" borderId="0" xfId="0" applyFont="1" applyFill="1"/>
    <xf numFmtId="0" fontId="11" fillId="0" borderId="0" xfId="0" applyFont="1" applyFill="1" applyBorder="1"/>
    <xf numFmtId="3" fontId="0" fillId="0" borderId="23" xfId="0" applyNumberFormat="1" applyFont="1" applyFill="1" applyBorder="1"/>
    <xf numFmtId="166" fontId="0" fillId="0" borderId="23" xfId="30" applyNumberFormat="1" applyFont="1" applyFill="1" applyBorder="1"/>
    <xf numFmtId="166" fontId="10" fillId="0" borderId="23" xfId="30" applyNumberFormat="1" applyFont="1" applyFill="1" applyBorder="1"/>
    <xf numFmtId="4" fontId="10" fillId="0" borderId="23" xfId="0" applyNumberFormat="1" applyFont="1" applyFill="1" applyBorder="1"/>
    <xf numFmtId="0" fontId="0" fillId="0" borderId="0" xfId="0" applyFill="1"/>
    <xf numFmtId="2" fontId="10" fillId="0" borderId="23" xfId="0" applyNumberFormat="1" applyFont="1" applyFill="1" applyBorder="1"/>
    <xf numFmtId="169" fontId="51" fillId="0" borderId="23" xfId="33" applyNumberFormat="1" applyFont="1" applyFill="1" applyBorder="1">
      <alignment/>
      <protection/>
    </xf>
    <xf numFmtId="169" fontId="0" fillId="0" borderId="23" xfId="0" applyNumberFormat="1" applyFill="1" applyBorder="1"/>
    <xf numFmtId="3" fontId="10" fillId="0" borderId="23" xfId="0" applyNumberFormat="1" applyFont="1" applyFill="1" applyBorder="1"/>
    <xf numFmtId="3" fontId="0" fillId="0" borderId="23" xfId="0" applyNumberFormat="1" applyFill="1" applyBorder="1"/>
    <xf numFmtId="17" fontId="11" fillId="39" borderId="27" xfId="0" applyNumberFormat="1" applyFont="1" applyFill="1" applyBorder="1" applyAlignment="1">
      <alignment horizontal="center" vertical="center" wrapText="1"/>
    </xf>
    <xf numFmtId="0" fontId="0" fillId="0" borderId="0" xfId="0"/>
    <xf numFmtId="3" fontId="11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/>
    <xf numFmtId="3" fontId="11" fillId="0" borderId="0" xfId="0" applyNumberFormat="1" applyFont="1" applyFill="1" applyBorder="1"/>
    <xf numFmtId="3" fontId="11" fillId="0" borderId="0" xfId="0" applyNumberFormat="1" applyFont="1" applyBorder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51" fillId="0" borderId="28" xfId="929" applyNumberFormat="1" applyFont="1" applyFill="1" applyBorder="1" applyAlignment="1">
      <alignment horizontal="right" indent="2"/>
      <protection/>
    </xf>
    <xf numFmtId="3" fontId="12" fillId="0" borderId="23" xfId="0" applyNumberFormat="1" applyFont="1" applyBorder="1" applyAlignment="1">
      <alignment horizontal="right"/>
    </xf>
    <xf numFmtId="168" fontId="12" fillId="0" borderId="23" xfId="0" applyNumberFormat="1" applyFont="1" applyBorder="1"/>
    <xf numFmtId="17" fontId="51" fillId="39" borderId="19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9" fillId="0" borderId="23" xfId="26" applyFont="1" applyFill="1" applyBorder="1" applyAlignment="1">
      <alignment horizontal="center" vertical="top" wrapText="1"/>
      <protection/>
    </xf>
    <xf numFmtId="0" fontId="3" fillId="0" borderId="23" xfId="22" applyFont="1" applyFill="1" applyBorder="1" applyAlignment="1">
      <alignment horizontal="center"/>
      <protection/>
    </xf>
    <xf numFmtId="0" fontId="7" fillId="0" borderId="23" xfId="22" applyFont="1" applyFill="1" applyBorder="1" applyAlignment="1">
      <alignment horizontal="center"/>
      <protection/>
    </xf>
    <xf numFmtId="0" fontId="52" fillId="0" borderId="23" xfId="26" applyFont="1" applyFill="1" applyBorder="1" applyAlignment="1">
      <alignment horizontal="center" vertical="top" wrapText="1"/>
      <protection/>
    </xf>
  </cellXfs>
  <cellStyles count="9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  <cellStyle name="Normal 112" xfId="925"/>
    <cellStyle name="Normal 109 2" xfId="926"/>
    <cellStyle name="Normal 113" xfId="927"/>
    <cellStyle name="Virgül 9" xfId="928"/>
    <cellStyle name="Normal_BÜTÇEVELİ" xfId="9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ltenler\TEPAV%20&#304;stihdam%20&#304;zleme%20B&#252;lteni\2016\Temmuz\ENDEKS%20VE%20B&#220;LTENLER\TEPAV%20&#304;stihdam%20&#304;zleme%20B&#252;lteni\N&#304;SAN-2016\&#304;stihdam_&#304;zleme_B&#252;lteni_04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  <sheetName val="KOBİ_İşyeri_İl"/>
      <sheetName val="KOBİ_İşyeri_Sektör"/>
      <sheetName val="KOBİ_Sigortalı_İl"/>
      <sheetName val="KOBİ_Sigortalı_Sektör"/>
    </sheetNames>
    <sheetDataSet>
      <sheetData sheetId="0"/>
      <sheetData sheetId="1"/>
      <sheetData sheetId="2"/>
      <sheetData sheetId="3"/>
      <sheetData sheetId="4">
        <row r="2">
          <cell r="E2">
            <v>295538</v>
          </cell>
        </row>
        <row r="3">
          <cell r="E3">
            <v>48373</v>
          </cell>
        </row>
        <row r="4">
          <cell r="E4">
            <v>87323</v>
          </cell>
        </row>
        <row r="5">
          <cell r="E5">
            <v>22425</v>
          </cell>
        </row>
        <row r="6">
          <cell r="E6">
            <v>40992</v>
          </cell>
        </row>
        <row r="7">
          <cell r="E7">
            <v>1304091</v>
          </cell>
        </row>
        <row r="8">
          <cell r="E8">
            <v>502238</v>
          </cell>
        </row>
        <row r="9">
          <cell r="E9">
            <v>24397</v>
          </cell>
        </row>
        <row r="10">
          <cell r="E10">
            <v>155480</v>
          </cell>
        </row>
        <row r="11">
          <cell r="E11">
            <v>162965</v>
          </cell>
        </row>
        <row r="12">
          <cell r="E12">
            <v>42605</v>
          </cell>
        </row>
        <row r="13">
          <cell r="E13">
            <v>27806</v>
          </cell>
        </row>
        <row r="14">
          <cell r="E14">
            <v>21223</v>
          </cell>
        </row>
        <row r="15">
          <cell r="E15">
            <v>55396</v>
          </cell>
        </row>
        <row r="16">
          <cell r="E16">
            <v>37197</v>
          </cell>
        </row>
        <row r="17">
          <cell r="E17">
            <v>656372</v>
          </cell>
        </row>
        <row r="18">
          <cell r="E18">
            <v>78909</v>
          </cell>
        </row>
        <row r="19">
          <cell r="E19">
            <v>25989</v>
          </cell>
        </row>
        <row r="20">
          <cell r="E20">
            <v>59540</v>
          </cell>
        </row>
        <row r="21">
          <cell r="E21">
            <v>188034</v>
          </cell>
        </row>
        <row r="22">
          <cell r="E22">
            <v>126104</v>
          </cell>
        </row>
        <row r="23">
          <cell r="E23">
            <v>58688</v>
          </cell>
        </row>
        <row r="24">
          <cell r="E24">
            <v>61182</v>
          </cell>
        </row>
        <row r="25">
          <cell r="E25">
            <v>26943</v>
          </cell>
        </row>
        <row r="26">
          <cell r="E26">
            <v>80596</v>
          </cell>
        </row>
        <row r="27">
          <cell r="E27">
            <v>170518</v>
          </cell>
        </row>
        <row r="28">
          <cell r="E28">
            <v>269268</v>
          </cell>
        </row>
        <row r="29">
          <cell r="E29">
            <v>50548</v>
          </cell>
        </row>
        <row r="30">
          <cell r="E30">
            <v>15311</v>
          </cell>
        </row>
        <row r="31">
          <cell r="E31">
            <v>10850</v>
          </cell>
        </row>
        <row r="32">
          <cell r="E32">
            <v>158547</v>
          </cell>
        </row>
        <row r="33">
          <cell r="E33">
            <v>60579</v>
          </cell>
        </row>
        <row r="34">
          <cell r="E34">
            <v>236965</v>
          </cell>
        </row>
        <row r="35">
          <cell r="E35">
            <v>4099185</v>
          </cell>
        </row>
        <row r="36">
          <cell r="E36">
            <v>863383</v>
          </cell>
        </row>
        <row r="37">
          <cell r="E37">
            <v>22844</v>
          </cell>
        </row>
        <row r="38">
          <cell r="E38">
            <v>46244</v>
          </cell>
        </row>
        <row r="39">
          <cell r="E39">
            <v>219785</v>
          </cell>
        </row>
        <row r="40">
          <cell r="E40">
            <v>66084</v>
          </cell>
        </row>
        <row r="41">
          <cell r="E41">
            <v>26167</v>
          </cell>
        </row>
        <row r="42">
          <cell r="E42">
            <v>469313</v>
          </cell>
        </row>
        <row r="43">
          <cell r="E43">
            <v>301061</v>
          </cell>
        </row>
        <row r="44">
          <cell r="E44">
            <v>80654</v>
          </cell>
        </row>
        <row r="45">
          <cell r="E45">
            <v>90679</v>
          </cell>
        </row>
        <row r="46">
          <cell r="E46">
            <v>228534</v>
          </cell>
        </row>
        <row r="47">
          <cell r="E47">
            <v>137567</v>
          </cell>
        </row>
        <row r="48">
          <cell r="E48">
            <v>58607</v>
          </cell>
        </row>
        <row r="49">
          <cell r="E49">
            <v>190197</v>
          </cell>
        </row>
        <row r="50">
          <cell r="E50">
            <v>22437</v>
          </cell>
        </row>
        <row r="51">
          <cell r="E51">
            <v>40810</v>
          </cell>
        </row>
        <row r="52">
          <cell r="E52">
            <v>40444</v>
          </cell>
        </row>
        <row r="53">
          <cell r="E53">
            <v>76969</v>
          </cell>
        </row>
        <row r="54">
          <cell r="E54">
            <v>57262</v>
          </cell>
        </row>
        <row r="55">
          <cell r="E55">
            <v>175454</v>
          </cell>
        </row>
        <row r="56">
          <cell r="E56">
            <v>160406</v>
          </cell>
        </row>
        <row r="57">
          <cell r="E57">
            <v>22407</v>
          </cell>
        </row>
        <row r="58">
          <cell r="E58">
            <v>24015</v>
          </cell>
        </row>
        <row r="59">
          <cell r="E59">
            <v>81039</v>
          </cell>
        </row>
        <row r="60">
          <cell r="E60">
            <v>248301</v>
          </cell>
        </row>
        <row r="61">
          <cell r="E61">
            <v>55282</v>
          </cell>
        </row>
        <row r="62">
          <cell r="E62">
            <v>117795</v>
          </cell>
        </row>
        <row r="63">
          <cell r="E63">
            <v>7224</v>
          </cell>
        </row>
        <row r="64">
          <cell r="E64">
            <v>123454</v>
          </cell>
        </row>
        <row r="65">
          <cell r="E65">
            <v>61973</v>
          </cell>
        </row>
        <row r="66">
          <cell r="E66">
            <v>69921</v>
          </cell>
        </row>
        <row r="67">
          <cell r="E67">
            <v>40939</v>
          </cell>
        </row>
        <row r="68">
          <cell r="E68">
            <v>86733</v>
          </cell>
        </row>
        <row r="69">
          <cell r="E69">
            <v>47341</v>
          </cell>
        </row>
        <row r="70">
          <cell r="E70">
            <v>8954</v>
          </cell>
        </row>
        <row r="71">
          <cell r="E71">
            <v>41905</v>
          </cell>
        </row>
        <row r="72">
          <cell r="E72">
            <v>38416</v>
          </cell>
        </row>
        <row r="73">
          <cell r="E73">
            <v>49885</v>
          </cell>
        </row>
        <row r="74">
          <cell r="E74">
            <v>28639</v>
          </cell>
        </row>
        <row r="75">
          <cell r="E75">
            <v>27650</v>
          </cell>
        </row>
        <row r="76">
          <cell r="E76">
            <v>9171</v>
          </cell>
        </row>
        <row r="77">
          <cell r="E77">
            <v>14765</v>
          </cell>
        </row>
        <row r="78">
          <cell r="E78">
            <v>51915</v>
          </cell>
        </row>
        <row r="79">
          <cell r="E79">
            <v>39751</v>
          </cell>
        </row>
        <row r="80">
          <cell r="E80">
            <v>13696</v>
          </cell>
        </row>
        <row r="81">
          <cell r="E81">
            <v>52364</v>
          </cell>
        </row>
        <row r="82">
          <cell r="E82">
            <v>69260</v>
          </cell>
        </row>
        <row r="83">
          <cell r="E83">
            <v>14069873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01"/>
  <sheetViews>
    <sheetView tabSelected="1" workbookViewId="0" topLeftCell="A1">
      <pane ySplit="1" topLeftCell="A2" activePane="bottomLeft" state="frozen"/>
      <selection pane="bottomLeft" activeCell="X13" sqref="X13"/>
    </sheetView>
  </sheetViews>
  <sheetFormatPr defaultColWidth="8.8515625" defaultRowHeight="15"/>
  <cols>
    <col min="1" max="1" width="9.140625" style="6" customWidth="1"/>
    <col min="2" max="2" width="17.7109375" style="6" bestFit="1" customWidth="1"/>
    <col min="3" max="3" width="11.57421875" style="6" bestFit="1" customWidth="1"/>
    <col min="4" max="4" width="15.57421875" style="6" bestFit="1" customWidth="1"/>
    <col min="5" max="5" width="17.7109375" style="6" bestFit="1" customWidth="1"/>
    <col min="6" max="6" width="12.8515625" style="6" bestFit="1" customWidth="1"/>
    <col min="7" max="7" width="18.00390625" style="6" customWidth="1"/>
    <col min="8" max="8" width="14.57421875" style="6" bestFit="1" customWidth="1"/>
    <col min="9" max="9" width="11.421875" style="6" bestFit="1" customWidth="1"/>
    <col min="10" max="10" width="8.8515625" style="6" customWidth="1"/>
    <col min="11" max="11" width="9.140625" style="6" bestFit="1" customWidth="1"/>
    <col min="12" max="14" width="8.8515625" style="6" customWidth="1"/>
    <col min="15" max="15" width="10.140625" style="6" bestFit="1" customWidth="1"/>
    <col min="16" max="16384" width="8.8515625" style="6" customWidth="1"/>
  </cols>
  <sheetData>
    <row r="1" spans="1:9" ht="15">
      <c r="A1" s="26" t="s">
        <v>0</v>
      </c>
      <c r="B1" s="28" t="s">
        <v>255</v>
      </c>
      <c r="C1" s="28" t="s">
        <v>256</v>
      </c>
      <c r="D1" s="29" t="s">
        <v>261</v>
      </c>
      <c r="E1" s="29" t="s">
        <v>262</v>
      </c>
      <c r="F1" s="30" t="s">
        <v>259</v>
      </c>
      <c r="G1" s="30" t="s">
        <v>260</v>
      </c>
      <c r="H1" s="31" t="s">
        <v>258</v>
      </c>
      <c r="I1" s="31" t="s">
        <v>257</v>
      </c>
    </row>
    <row r="2" spans="1:16" ht="15">
      <c r="A2" s="33">
        <v>39722</v>
      </c>
      <c r="B2" s="37">
        <v>9119936</v>
      </c>
      <c r="C2" s="35">
        <f>(B2/$B$2)*100</f>
        <v>100</v>
      </c>
      <c r="D2" s="37">
        <v>1910373</v>
      </c>
      <c r="E2" s="35">
        <f aca="true" t="shared" si="0" ref="E2:E65">(D2/$D$2)*100</f>
        <v>100</v>
      </c>
      <c r="F2" s="37">
        <v>1137405</v>
      </c>
      <c r="G2" s="35">
        <f>(F2/$F$2)*100</f>
        <v>100</v>
      </c>
      <c r="H2" s="37">
        <v>2187772</v>
      </c>
      <c r="I2" s="36">
        <f>(H2/$H$2)*100</f>
        <v>100</v>
      </c>
      <c r="J2" s="7"/>
      <c r="K2" s="16"/>
      <c r="O2" s="15"/>
      <c r="P2" s="8"/>
    </row>
    <row r="3" spans="1:16" ht="15">
      <c r="A3" s="33">
        <v>39753</v>
      </c>
      <c r="B3" s="37">
        <v>9022823</v>
      </c>
      <c r="C3" s="35">
        <f aca="true" t="shared" si="1" ref="C3:C66">(B3/$B$2)*100</f>
        <v>98.93515700110176</v>
      </c>
      <c r="D3" s="37">
        <v>1911654</v>
      </c>
      <c r="E3" s="35">
        <f t="shared" si="0"/>
        <v>100.06705496779948</v>
      </c>
      <c r="F3" s="37">
        <v>1140518</v>
      </c>
      <c r="G3" s="35">
        <f aca="true" t="shared" si="2" ref="G3:G66">(F3/$F$2)*100</f>
        <v>100.27369318756291</v>
      </c>
      <c r="H3" s="37">
        <v>2199425</v>
      </c>
      <c r="I3" s="36">
        <f aca="true" t="shared" si="3" ref="I3:I66">(H3/$H$2)*100</f>
        <v>100.53264234115804</v>
      </c>
      <c r="J3" s="7"/>
      <c r="K3" s="16"/>
      <c r="O3" s="15"/>
      <c r="P3" s="8"/>
    </row>
    <row r="4" spans="1:16" ht="15">
      <c r="A4" s="33">
        <v>39783</v>
      </c>
      <c r="B4" s="37">
        <v>8802989</v>
      </c>
      <c r="C4" s="35">
        <f t="shared" si="1"/>
        <v>96.5246795591548</v>
      </c>
      <c r="D4" s="37">
        <v>1897864</v>
      </c>
      <c r="E4" s="35">
        <f t="shared" si="0"/>
        <v>99.34520640733511</v>
      </c>
      <c r="F4" s="37">
        <v>1141467</v>
      </c>
      <c r="G4" s="35">
        <f t="shared" si="2"/>
        <v>100.35712872723437</v>
      </c>
      <c r="H4" s="37">
        <v>2205676</v>
      </c>
      <c r="I4" s="36">
        <f t="shared" si="3"/>
        <v>100.81836681336081</v>
      </c>
      <c r="J4" s="7"/>
      <c r="K4" s="16"/>
      <c r="O4" s="15"/>
      <c r="P4" s="8"/>
    </row>
    <row r="5" spans="1:16" ht="15">
      <c r="A5" s="33">
        <v>39814</v>
      </c>
      <c r="B5" s="37">
        <v>8481011</v>
      </c>
      <c r="C5" s="35">
        <f t="shared" si="1"/>
        <v>92.99419425750357</v>
      </c>
      <c r="D5" s="37">
        <v>1912296</v>
      </c>
      <c r="E5" s="35">
        <f t="shared" si="0"/>
        <v>100.10066097039687</v>
      </c>
      <c r="F5" s="37">
        <v>1144082</v>
      </c>
      <c r="G5" s="35">
        <f t="shared" si="2"/>
        <v>100.58703803834166</v>
      </c>
      <c r="H5" s="37">
        <v>2208984</v>
      </c>
      <c r="I5" s="36">
        <f t="shared" si="3"/>
        <v>100.96957086935933</v>
      </c>
      <c r="J5" s="7"/>
      <c r="K5" s="16"/>
      <c r="O5" s="15"/>
      <c r="P5" s="8"/>
    </row>
    <row r="6" spans="1:16" ht="15">
      <c r="A6" s="33">
        <v>39845</v>
      </c>
      <c r="B6" s="37">
        <v>8362290</v>
      </c>
      <c r="C6" s="35">
        <f t="shared" si="1"/>
        <v>91.69241977136681</v>
      </c>
      <c r="D6" s="37">
        <v>1918636</v>
      </c>
      <c r="E6" s="35">
        <f t="shared" si="0"/>
        <v>100.4325333324958</v>
      </c>
      <c r="F6" s="37">
        <v>1146634</v>
      </c>
      <c r="G6" s="35">
        <f t="shared" si="2"/>
        <v>100.81140842531904</v>
      </c>
      <c r="H6" s="37">
        <v>2213460</v>
      </c>
      <c r="I6" s="36">
        <f t="shared" si="3"/>
        <v>101.17416257269953</v>
      </c>
      <c r="J6" s="7"/>
      <c r="K6" s="16"/>
      <c r="O6" s="15"/>
      <c r="P6" s="8"/>
    </row>
    <row r="7" spans="1:16" ht="15">
      <c r="A7" s="33">
        <v>39873</v>
      </c>
      <c r="B7" s="37">
        <v>8410234</v>
      </c>
      <c r="C7" s="35">
        <f t="shared" si="1"/>
        <v>92.2181252149138</v>
      </c>
      <c r="D7" s="37">
        <v>1916016</v>
      </c>
      <c r="E7" s="35">
        <f t="shared" si="0"/>
        <v>100.29538734058741</v>
      </c>
      <c r="F7" s="37">
        <v>1150295</v>
      </c>
      <c r="G7" s="35">
        <f t="shared" si="2"/>
        <v>101.13328146086926</v>
      </c>
      <c r="H7" s="37">
        <v>2279020</v>
      </c>
      <c r="I7" s="36">
        <f t="shared" si="3"/>
        <v>104.17081853136432</v>
      </c>
      <c r="J7" s="7"/>
      <c r="K7" s="16"/>
      <c r="O7" s="15"/>
      <c r="P7" s="8"/>
    </row>
    <row r="8" spans="1:16" ht="15">
      <c r="A8" s="33">
        <v>39904</v>
      </c>
      <c r="B8" s="37">
        <v>8503053</v>
      </c>
      <c r="C8" s="35">
        <f t="shared" si="1"/>
        <v>93.23588455006701</v>
      </c>
      <c r="D8" s="37">
        <v>1931510</v>
      </c>
      <c r="E8" s="35">
        <f t="shared" si="0"/>
        <v>101.10643314159067</v>
      </c>
      <c r="F8" s="37">
        <v>1149546</v>
      </c>
      <c r="G8" s="35">
        <f t="shared" si="2"/>
        <v>101.06742980732457</v>
      </c>
      <c r="H8" s="37">
        <v>2271908</v>
      </c>
      <c r="I8" s="36">
        <f t="shared" si="3"/>
        <v>103.84573895268794</v>
      </c>
      <c r="J8" s="7"/>
      <c r="K8" s="16"/>
      <c r="O8" s="15"/>
      <c r="P8" s="8"/>
    </row>
    <row r="9" spans="1:16" ht="15">
      <c r="A9" s="33">
        <v>39934</v>
      </c>
      <c r="B9" s="37">
        <v>8674726</v>
      </c>
      <c r="C9" s="35">
        <f t="shared" si="1"/>
        <v>95.11827714580453</v>
      </c>
      <c r="D9" s="37">
        <v>1945342</v>
      </c>
      <c r="E9" s="35">
        <f t="shared" si="0"/>
        <v>101.83048022558945</v>
      </c>
      <c r="F9" s="37">
        <v>1153672</v>
      </c>
      <c r="G9" s="35">
        <f t="shared" si="2"/>
        <v>101.4301853781195</v>
      </c>
      <c r="H9" s="37">
        <v>2270276</v>
      </c>
      <c r="I9" s="36">
        <f t="shared" si="3"/>
        <v>103.77114251393655</v>
      </c>
      <c r="J9" s="7"/>
      <c r="K9" s="16"/>
      <c r="O9" s="15"/>
      <c r="P9" s="8"/>
    </row>
    <row r="10" spans="1:16" ht="15">
      <c r="A10" s="33">
        <v>39965</v>
      </c>
      <c r="B10" s="37">
        <v>8922743</v>
      </c>
      <c r="C10" s="35">
        <f t="shared" si="1"/>
        <v>97.83778087916406</v>
      </c>
      <c r="D10" s="37">
        <v>1894680</v>
      </c>
      <c r="E10" s="35">
        <f t="shared" si="0"/>
        <v>99.17853738510752</v>
      </c>
      <c r="F10" s="37">
        <v>1158562</v>
      </c>
      <c r="G10" s="35">
        <f t="shared" si="2"/>
        <v>101.86011139391861</v>
      </c>
      <c r="H10" s="37">
        <v>2271485</v>
      </c>
      <c r="I10" s="36">
        <f t="shared" si="3"/>
        <v>103.82640421396745</v>
      </c>
      <c r="J10" s="7"/>
      <c r="K10" s="16"/>
      <c r="O10" s="15"/>
      <c r="P10" s="8"/>
    </row>
    <row r="11" spans="1:53" ht="15">
      <c r="A11" s="33">
        <v>39995</v>
      </c>
      <c r="B11" s="37">
        <v>9013349</v>
      </c>
      <c r="C11" s="35">
        <f t="shared" si="1"/>
        <v>98.83127469315575</v>
      </c>
      <c r="D11" s="37">
        <v>1830370</v>
      </c>
      <c r="E11" s="35">
        <f t="shared" si="0"/>
        <v>95.81217908753945</v>
      </c>
      <c r="F11" s="37">
        <v>1049015</v>
      </c>
      <c r="G11" s="35">
        <f t="shared" si="2"/>
        <v>92.22880152628132</v>
      </c>
      <c r="H11" s="37">
        <v>2260614</v>
      </c>
      <c r="I11" s="36">
        <f t="shared" si="3"/>
        <v>103.32950599971112</v>
      </c>
      <c r="J11" s="7"/>
      <c r="K11" s="16"/>
      <c r="O11" s="15"/>
      <c r="P11" s="8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15">
      <c r="A12" s="33">
        <v>40026</v>
      </c>
      <c r="B12" s="37">
        <v>8977653</v>
      </c>
      <c r="C12" s="35">
        <f t="shared" si="1"/>
        <v>98.43986843767325</v>
      </c>
      <c r="D12" s="37">
        <v>1786003</v>
      </c>
      <c r="E12" s="35">
        <f t="shared" si="0"/>
        <v>93.4897530482267</v>
      </c>
      <c r="F12" s="37">
        <v>1053385</v>
      </c>
      <c r="G12" s="35">
        <f t="shared" si="2"/>
        <v>92.61300943815088</v>
      </c>
      <c r="H12" s="37">
        <v>2248048</v>
      </c>
      <c r="I12" s="36">
        <f t="shared" si="3"/>
        <v>102.75513170476631</v>
      </c>
      <c r="J12" s="7"/>
      <c r="K12" s="16"/>
      <c r="O12" s="15"/>
      <c r="P12" s="8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ht="15">
      <c r="A13" s="33">
        <v>40057</v>
      </c>
      <c r="B13" s="37">
        <v>8950211</v>
      </c>
      <c r="C13" s="35">
        <f t="shared" si="1"/>
        <v>98.13896720327861</v>
      </c>
      <c r="D13" s="37">
        <v>1820914</v>
      </c>
      <c r="E13" s="35">
        <f t="shared" si="0"/>
        <v>95.31719721750673</v>
      </c>
      <c r="F13" s="37">
        <v>1059182</v>
      </c>
      <c r="G13" s="35">
        <f t="shared" si="2"/>
        <v>93.12267837753483</v>
      </c>
      <c r="H13" s="37">
        <v>2262750</v>
      </c>
      <c r="I13" s="36">
        <f t="shared" si="3"/>
        <v>103.42713957395927</v>
      </c>
      <c r="J13" s="7"/>
      <c r="K13" s="16"/>
      <c r="O13" s="15"/>
      <c r="P13" s="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16" ht="15">
      <c r="A14" s="33">
        <v>40087</v>
      </c>
      <c r="B14" s="37">
        <v>9046769</v>
      </c>
      <c r="C14" s="35">
        <f t="shared" si="1"/>
        <v>99.19772463315532</v>
      </c>
      <c r="D14" s="37">
        <v>1831341</v>
      </c>
      <c r="E14" s="35">
        <f t="shared" si="0"/>
        <v>95.86300685782305</v>
      </c>
      <c r="F14" s="37">
        <v>1061647</v>
      </c>
      <c r="G14" s="35">
        <f t="shared" si="2"/>
        <v>93.33939977404707</v>
      </c>
      <c r="H14" s="37">
        <v>2279402</v>
      </c>
      <c r="I14" s="36">
        <f t="shared" si="3"/>
        <v>104.1882792173956</v>
      </c>
      <c r="J14" s="7"/>
      <c r="K14" s="16"/>
      <c r="O14" s="15"/>
      <c r="P14" s="8"/>
    </row>
    <row r="15" spans="1:16" ht="15">
      <c r="A15" s="33">
        <v>40118</v>
      </c>
      <c r="B15" s="37">
        <v>8975981</v>
      </c>
      <c r="C15" s="35">
        <f t="shared" si="1"/>
        <v>98.42153497568404</v>
      </c>
      <c r="D15" s="37">
        <v>1833978</v>
      </c>
      <c r="E15" s="35">
        <f t="shared" si="0"/>
        <v>96.00104272830488</v>
      </c>
      <c r="F15" s="37">
        <v>1066653</v>
      </c>
      <c r="G15" s="35">
        <f t="shared" si="2"/>
        <v>93.7795244437997</v>
      </c>
      <c r="H15" s="37">
        <v>2266276</v>
      </c>
      <c r="I15" s="36">
        <f t="shared" si="3"/>
        <v>103.58830810523216</v>
      </c>
      <c r="J15" s="7"/>
      <c r="K15" s="16"/>
      <c r="O15" s="15"/>
      <c r="P15" s="8"/>
    </row>
    <row r="16" spans="1:16" ht="15">
      <c r="A16" s="33">
        <v>40148</v>
      </c>
      <c r="B16" s="37">
        <v>9030202</v>
      </c>
      <c r="C16" s="35">
        <f t="shared" si="1"/>
        <v>99.01606765661514</v>
      </c>
      <c r="D16" s="37">
        <v>1832133</v>
      </c>
      <c r="E16" s="35">
        <f t="shared" si="0"/>
        <v>95.9044647301862</v>
      </c>
      <c r="F16" s="37">
        <v>1016692</v>
      </c>
      <c r="G16" s="35">
        <f t="shared" si="2"/>
        <v>89.38698176990606</v>
      </c>
      <c r="H16" s="37">
        <v>2241418</v>
      </c>
      <c r="I16" s="36">
        <f t="shared" si="3"/>
        <v>102.4520836723388</v>
      </c>
      <c r="J16" s="7"/>
      <c r="K16" s="16"/>
      <c r="O16" s="15"/>
      <c r="P16" s="8"/>
    </row>
    <row r="17" spans="1:16" ht="15">
      <c r="A17" s="33">
        <v>40179</v>
      </c>
      <c r="B17" s="37">
        <v>8874966</v>
      </c>
      <c r="C17" s="35">
        <f t="shared" si="1"/>
        <v>97.31390658881817</v>
      </c>
      <c r="D17" s="37">
        <v>1829450</v>
      </c>
      <c r="E17" s="35">
        <f t="shared" si="0"/>
        <v>95.76402095297621</v>
      </c>
      <c r="F17" s="37">
        <v>1023665</v>
      </c>
      <c r="G17" s="35">
        <f t="shared" si="2"/>
        <v>90.00004395971531</v>
      </c>
      <c r="H17" s="37">
        <v>2224741</v>
      </c>
      <c r="I17" s="36">
        <f t="shared" si="3"/>
        <v>101.68980131384806</v>
      </c>
      <c r="J17" s="7"/>
      <c r="K17" s="16"/>
      <c r="O17" s="15"/>
      <c r="P17" s="8"/>
    </row>
    <row r="18" spans="1:16" ht="15">
      <c r="A18" s="33">
        <v>40210</v>
      </c>
      <c r="B18" s="37">
        <v>8900113</v>
      </c>
      <c r="C18" s="35">
        <f t="shared" si="1"/>
        <v>97.58964317293454</v>
      </c>
      <c r="D18" s="37">
        <v>1836308</v>
      </c>
      <c r="E18" s="35">
        <f t="shared" si="0"/>
        <v>96.12300843866618</v>
      </c>
      <c r="F18" s="37">
        <v>1036251</v>
      </c>
      <c r="G18" s="35">
        <f t="shared" si="2"/>
        <v>91.10659791367192</v>
      </c>
      <c r="H18" s="37">
        <v>2232394</v>
      </c>
      <c r="I18" s="36">
        <f t="shared" si="3"/>
        <v>102.03960924630171</v>
      </c>
      <c r="J18" s="7"/>
      <c r="K18" s="16"/>
      <c r="O18" s="15"/>
      <c r="P18" s="8"/>
    </row>
    <row r="19" spans="1:16" ht="15">
      <c r="A19" s="33">
        <v>40238</v>
      </c>
      <c r="B19" s="37">
        <v>9136036</v>
      </c>
      <c r="C19" s="35">
        <f t="shared" si="1"/>
        <v>100.17653632657071</v>
      </c>
      <c r="D19" s="37">
        <v>1836519</v>
      </c>
      <c r="E19" s="35">
        <f t="shared" si="0"/>
        <v>96.13405340213666</v>
      </c>
      <c r="F19" s="37">
        <v>1044023</v>
      </c>
      <c r="G19" s="35">
        <f t="shared" si="2"/>
        <v>91.78990772855755</v>
      </c>
      <c r="H19" s="37">
        <v>2233661</v>
      </c>
      <c r="I19" s="36">
        <f t="shared" si="3"/>
        <v>102.09752204525884</v>
      </c>
      <c r="J19" s="7"/>
      <c r="K19" s="16"/>
      <c r="O19" s="15"/>
      <c r="P19" s="8"/>
    </row>
    <row r="20" spans="1:16" ht="15">
      <c r="A20" s="33">
        <v>40269</v>
      </c>
      <c r="B20" s="37">
        <v>9361665</v>
      </c>
      <c r="C20" s="35">
        <f t="shared" si="1"/>
        <v>102.65055588109391</v>
      </c>
      <c r="D20" s="37">
        <v>1840882</v>
      </c>
      <c r="E20" s="35">
        <f t="shared" si="0"/>
        <v>96.36243812072303</v>
      </c>
      <c r="F20" s="37">
        <v>1049270</v>
      </c>
      <c r="G20" s="35">
        <f t="shared" si="2"/>
        <v>92.25122098109293</v>
      </c>
      <c r="H20" s="37">
        <v>2228659</v>
      </c>
      <c r="I20" s="36">
        <f t="shared" si="3"/>
        <v>101.86888761717401</v>
      </c>
      <c r="J20" s="7"/>
      <c r="K20" s="16"/>
      <c r="O20" s="15"/>
      <c r="P20" s="8"/>
    </row>
    <row r="21" spans="1:16" ht="15">
      <c r="A21" s="33">
        <v>40299</v>
      </c>
      <c r="B21" s="37">
        <v>9604589</v>
      </c>
      <c r="C21" s="35">
        <f t="shared" si="1"/>
        <v>105.31421492431525</v>
      </c>
      <c r="D21" s="37">
        <v>1850444</v>
      </c>
      <c r="E21" s="35">
        <f t="shared" si="0"/>
        <v>96.8629686453902</v>
      </c>
      <c r="F21" s="37">
        <v>1047511</v>
      </c>
      <c r="G21" s="35">
        <f t="shared" si="2"/>
        <v>92.09657070260813</v>
      </c>
      <c r="H21" s="37">
        <v>2220134</v>
      </c>
      <c r="I21" s="36">
        <f t="shared" si="3"/>
        <v>101.47922178362279</v>
      </c>
      <c r="J21" s="7"/>
      <c r="K21" s="16"/>
      <c r="O21" s="15"/>
      <c r="P21" s="8"/>
    </row>
    <row r="22" spans="1:16" ht="15">
      <c r="A22" s="33">
        <v>40330</v>
      </c>
      <c r="B22" s="37">
        <v>9743072</v>
      </c>
      <c r="C22" s="35">
        <f t="shared" si="1"/>
        <v>106.83267952757562</v>
      </c>
      <c r="D22" s="37">
        <v>1849129</v>
      </c>
      <c r="E22" s="35">
        <f t="shared" si="0"/>
        <v>96.7941339204438</v>
      </c>
      <c r="F22" s="37">
        <v>1054916</v>
      </c>
      <c r="G22" s="35">
        <f t="shared" si="2"/>
        <v>92.74761408645118</v>
      </c>
      <c r="H22" s="37">
        <v>2250200</v>
      </c>
      <c r="I22" s="36">
        <f t="shared" si="3"/>
        <v>102.85349661664927</v>
      </c>
      <c r="J22" s="7"/>
      <c r="K22" s="16"/>
      <c r="O22" s="15"/>
      <c r="P22" s="8"/>
    </row>
    <row r="23" spans="1:16" ht="15">
      <c r="A23" s="33">
        <v>40360</v>
      </c>
      <c r="B23" s="37">
        <v>9976855</v>
      </c>
      <c r="C23" s="35">
        <f t="shared" si="1"/>
        <v>109.39610760426388</v>
      </c>
      <c r="D23" s="37">
        <v>1859828.0926363636</v>
      </c>
      <c r="E23" s="35">
        <f t="shared" si="0"/>
        <v>97.35418646705976</v>
      </c>
      <c r="F23" s="37">
        <v>1068099</v>
      </c>
      <c r="G23" s="35">
        <f t="shared" si="2"/>
        <v>93.90665594049614</v>
      </c>
      <c r="H23" s="37">
        <v>2238882</v>
      </c>
      <c r="I23" s="36">
        <f t="shared" si="3"/>
        <v>102.33616665722023</v>
      </c>
      <c r="J23" s="7"/>
      <c r="K23" s="16"/>
      <c r="O23" s="15"/>
      <c r="P23" s="8"/>
    </row>
    <row r="24" spans="1:16" ht="15">
      <c r="A24" s="33">
        <v>40391</v>
      </c>
      <c r="B24" s="37">
        <v>9937919</v>
      </c>
      <c r="C24" s="35">
        <f t="shared" si="1"/>
        <v>108.96917478368269</v>
      </c>
      <c r="D24" s="37">
        <v>1861234</v>
      </c>
      <c r="E24" s="35">
        <f t="shared" si="0"/>
        <v>97.42777981053962</v>
      </c>
      <c r="F24" s="37">
        <v>1075781</v>
      </c>
      <c r="G24" s="35">
        <f t="shared" si="2"/>
        <v>94.58205300662473</v>
      </c>
      <c r="H24" s="37">
        <v>2244534</v>
      </c>
      <c r="I24" s="36">
        <f t="shared" si="3"/>
        <v>102.59451167671952</v>
      </c>
      <c r="J24" s="7"/>
      <c r="K24" s="16"/>
      <c r="O24" s="15"/>
      <c r="P24" s="8"/>
    </row>
    <row r="25" spans="1:16" ht="15">
      <c r="A25" s="33">
        <v>40422</v>
      </c>
      <c r="B25" s="37">
        <v>9959685</v>
      </c>
      <c r="C25" s="35">
        <f t="shared" si="1"/>
        <v>109.20783873921923</v>
      </c>
      <c r="D25" s="37">
        <v>1817693.7794</v>
      </c>
      <c r="E25" s="35">
        <f t="shared" si="0"/>
        <v>95.14863219905223</v>
      </c>
      <c r="F25" s="37">
        <v>1083929</v>
      </c>
      <c r="G25" s="35">
        <f t="shared" si="2"/>
        <v>95.29842052742866</v>
      </c>
      <c r="H25" s="37">
        <v>2246537</v>
      </c>
      <c r="I25" s="36">
        <f t="shared" si="3"/>
        <v>102.68606600687824</v>
      </c>
      <c r="J25" s="7"/>
      <c r="K25" s="16"/>
      <c r="O25" s="15"/>
      <c r="P25" s="8"/>
    </row>
    <row r="26" spans="1:16" ht="15">
      <c r="A26" s="33">
        <v>40452</v>
      </c>
      <c r="B26" s="37">
        <v>9992591</v>
      </c>
      <c r="C26" s="35">
        <f t="shared" si="1"/>
        <v>109.56865267475561</v>
      </c>
      <c r="D26" s="37">
        <v>1824281.3330515001</v>
      </c>
      <c r="E26" s="35">
        <f t="shared" si="0"/>
        <v>95.49346295469525</v>
      </c>
      <c r="F26" s="37">
        <v>1089543</v>
      </c>
      <c r="G26" s="35">
        <f t="shared" si="2"/>
        <v>95.79200021100664</v>
      </c>
      <c r="H26" s="37">
        <v>2263441</v>
      </c>
      <c r="I26" s="36">
        <f t="shared" si="3"/>
        <v>103.45872421806294</v>
      </c>
      <c r="J26" s="7"/>
      <c r="K26" s="16"/>
      <c r="O26" s="15"/>
      <c r="P26" s="8"/>
    </row>
    <row r="27" spans="1:16" ht="15">
      <c r="A27" s="33">
        <v>40483</v>
      </c>
      <c r="B27" s="37">
        <v>9914876</v>
      </c>
      <c r="C27" s="35">
        <f t="shared" si="1"/>
        <v>108.71650853690203</v>
      </c>
      <c r="D27" s="37">
        <v>1832451.5024645755</v>
      </c>
      <c r="E27" s="35">
        <f t="shared" si="0"/>
        <v>95.92113699599896</v>
      </c>
      <c r="F27" s="37">
        <v>1095643</v>
      </c>
      <c r="G27" s="35">
        <f t="shared" si="2"/>
        <v>96.32830873787262</v>
      </c>
      <c r="H27" s="37">
        <v>2260299</v>
      </c>
      <c r="I27" s="36">
        <f t="shared" si="3"/>
        <v>103.31510779002566</v>
      </c>
      <c r="J27" s="7"/>
      <c r="K27" s="16"/>
      <c r="O27" s="15"/>
      <c r="P27" s="8"/>
    </row>
    <row r="28" spans="1:16" ht="15">
      <c r="A28" s="33">
        <v>40513</v>
      </c>
      <c r="B28" s="37">
        <v>10030810</v>
      </c>
      <c r="C28" s="35">
        <f t="shared" si="1"/>
        <v>109.98772359806033</v>
      </c>
      <c r="D28" s="37">
        <v>1862191.7550279992</v>
      </c>
      <c r="E28" s="35">
        <f t="shared" si="0"/>
        <v>97.47791426218855</v>
      </c>
      <c r="F28" s="37">
        <v>1101131</v>
      </c>
      <c r="G28" s="35">
        <f t="shared" si="2"/>
        <v>96.81081057319074</v>
      </c>
      <c r="H28" s="37">
        <v>2282511</v>
      </c>
      <c r="I28" s="36">
        <f t="shared" si="3"/>
        <v>104.33038726156107</v>
      </c>
      <c r="J28" s="7"/>
      <c r="K28" s="16"/>
      <c r="O28" s="15"/>
      <c r="P28" s="8"/>
    </row>
    <row r="29" spans="1:16" ht="15">
      <c r="A29" s="33">
        <v>40544</v>
      </c>
      <c r="B29" s="37">
        <v>9960858</v>
      </c>
      <c r="C29" s="35">
        <f t="shared" si="1"/>
        <v>109.22070067158367</v>
      </c>
      <c r="D29" s="37">
        <v>1876534.0000000005</v>
      </c>
      <c r="E29" s="35">
        <f t="shared" si="0"/>
        <v>98.22867052664587</v>
      </c>
      <c r="F29" s="37">
        <v>1115031</v>
      </c>
      <c r="G29" s="35">
        <f t="shared" si="2"/>
        <v>98.03289065900009</v>
      </c>
      <c r="H29" s="37">
        <v>2287486</v>
      </c>
      <c r="I29" s="36">
        <f t="shared" si="3"/>
        <v>104.55778755738716</v>
      </c>
      <c r="J29" s="7"/>
      <c r="K29" s="16"/>
      <c r="O29" s="15"/>
      <c r="P29" s="8"/>
    </row>
    <row r="30" spans="1:16" ht="15">
      <c r="A30" s="33">
        <v>40575</v>
      </c>
      <c r="B30" s="37">
        <v>9970036</v>
      </c>
      <c r="C30" s="35">
        <f t="shared" si="1"/>
        <v>109.32133734271821</v>
      </c>
      <c r="D30" s="37">
        <v>1883401.7738148256</v>
      </c>
      <c r="E30" s="35">
        <f t="shared" si="0"/>
        <v>98.58816963047664</v>
      </c>
      <c r="F30" s="37">
        <v>1144364</v>
      </c>
      <c r="G30" s="35">
        <f t="shared" si="2"/>
        <v>100.61183131778037</v>
      </c>
      <c r="H30" s="37">
        <v>2301439</v>
      </c>
      <c r="I30" s="36">
        <f t="shared" si="3"/>
        <v>105.19555968355021</v>
      </c>
      <c r="J30" s="7"/>
      <c r="K30" s="16"/>
      <c r="O30" s="15"/>
      <c r="P30" s="8"/>
    </row>
    <row r="31" spans="1:16" ht="15">
      <c r="A31" s="33">
        <v>40603</v>
      </c>
      <c r="B31" s="37">
        <v>10252034</v>
      </c>
      <c r="C31" s="35">
        <f t="shared" si="1"/>
        <v>112.41344237503421</v>
      </c>
      <c r="D31" s="37">
        <v>1901118.795957645</v>
      </c>
      <c r="E31" s="35">
        <f t="shared" si="0"/>
        <v>99.51558130049185</v>
      </c>
      <c r="F31" s="37">
        <v>1157888</v>
      </c>
      <c r="G31" s="35">
        <f t="shared" si="2"/>
        <v>101.80085369767144</v>
      </c>
      <c r="H31" s="37">
        <v>2306478</v>
      </c>
      <c r="I31" s="36">
        <f t="shared" si="3"/>
        <v>105.42588532991554</v>
      </c>
      <c r="J31" s="7"/>
      <c r="K31" s="16"/>
      <c r="O31" s="15"/>
      <c r="P31" s="8"/>
    </row>
    <row r="32" spans="1:16" ht="15">
      <c r="A32" s="33">
        <v>40634</v>
      </c>
      <c r="B32" s="37">
        <v>10511792</v>
      </c>
      <c r="C32" s="35">
        <f t="shared" si="1"/>
        <v>115.26168604691962</v>
      </c>
      <c r="D32" s="37">
        <v>1906281.7196028521</v>
      </c>
      <c r="E32" s="35">
        <f t="shared" si="0"/>
        <v>99.78583866097627</v>
      </c>
      <c r="F32" s="37">
        <v>1195761</v>
      </c>
      <c r="G32" s="35">
        <f t="shared" si="2"/>
        <v>105.13062629406411</v>
      </c>
      <c r="H32" s="37">
        <v>2305863</v>
      </c>
      <c r="I32" s="36">
        <f t="shared" si="3"/>
        <v>105.39777453957726</v>
      </c>
      <c r="J32" s="7"/>
      <c r="K32" s="16"/>
      <c r="O32" s="15"/>
      <c r="P32" s="8"/>
    </row>
    <row r="33" spans="1:16" ht="15">
      <c r="A33" s="33">
        <v>40664</v>
      </c>
      <c r="B33" s="37">
        <v>10771209</v>
      </c>
      <c r="C33" s="35">
        <f t="shared" si="1"/>
        <v>118.1061906574783</v>
      </c>
      <c r="D33" s="37">
        <v>1885039.9718485156</v>
      </c>
      <c r="E33" s="35">
        <f t="shared" si="0"/>
        <v>98.67392241455022</v>
      </c>
      <c r="F33" s="37">
        <v>1218210</v>
      </c>
      <c r="G33" s="35">
        <f t="shared" si="2"/>
        <v>107.10432959236155</v>
      </c>
      <c r="H33" s="37">
        <v>2312096</v>
      </c>
      <c r="I33" s="36">
        <f t="shared" si="3"/>
        <v>105.68267625694085</v>
      </c>
      <c r="J33" s="7"/>
      <c r="K33" s="16"/>
      <c r="O33" s="15"/>
      <c r="P33" s="8"/>
    </row>
    <row r="34" spans="1:16" ht="15">
      <c r="A34" s="33">
        <v>40695</v>
      </c>
      <c r="B34" s="37">
        <v>11045909</v>
      </c>
      <c r="C34" s="35">
        <f t="shared" si="1"/>
        <v>121.1182731984084</v>
      </c>
      <c r="D34" s="37">
        <v>1889623.9999999995</v>
      </c>
      <c r="E34" s="35">
        <f t="shared" si="0"/>
        <v>98.91387702820337</v>
      </c>
      <c r="F34" s="37">
        <v>1199684</v>
      </c>
      <c r="G34" s="35">
        <f t="shared" si="2"/>
        <v>105.47553422044038</v>
      </c>
      <c r="H34" s="37">
        <v>2370551</v>
      </c>
      <c r="I34" s="36">
        <f t="shared" si="3"/>
        <v>108.3545725971445</v>
      </c>
      <c r="J34" s="7"/>
      <c r="K34" s="16"/>
      <c r="O34" s="15"/>
      <c r="P34" s="8"/>
    </row>
    <row r="35" spans="1:16" ht="15">
      <c r="A35" s="33">
        <v>40725</v>
      </c>
      <c r="B35" s="37">
        <v>11112453</v>
      </c>
      <c r="C35" s="35">
        <f t="shared" si="1"/>
        <v>121.84792744159607</v>
      </c>
      <c r="D35" s="37">
        <v>1868398.0000000002</v>
      </c>
      <c r="E35" s="35">
        <f t="shared" si="0"/>
        <v>97.80278511055172</v>
      </c>
      <c r="F35" s="37">
        <v>1184844</v>
      </c>
      <c r="G35" s="35">
        <f t="shared" si="2"/>
        <v>104.1708098698353</v>
      </c>
      <c r="H35" s="37">
        <v>2376533</v>
      </c>
      <c r="I35" s="36">
        <f t="shared" si="3"/>
        <v>108.62800145536188</v>
      </c>
      <c r="J35" s="7"/>
      <c r="K35" s="16"/>
      <c r="O35" s="15"/>
      <c r="P35" s="8"/>
    </row>
    <row r="36" spans="1:16" ht="15">
      <c r="A36" s="33">
        <v>40756</v>
      </c>
      <c r="B36" s="37">
        <v>10886860</v>
      </c>
      <c r="C36" s="35">
        <f t="shared" si="1"/>
        <v>119.3743026266851</v>
      </c>
      <c r="D36" s="37">
        <v>1876833</v>
      </c>
      <c r="E36" s="35">
        <f t="shared" si="0"/>
        <v>98.2443219203789</v>
      </c>
      <c r="F36" s="37">
        <v>1166692</v>
      </c>
      <c r="G36" s="35">
        <f t="shared" si="2"/>
        <v>102.57489636497115</v>
      </c>
      <c r="H36" s="37">
        <v>2509484</v>
      </c>
      <c r="I36" s="36">
        <f t="shared" si="3"/>
        <v>114.70500582327591</v>
      </c>
      <c r="J36" s="7"/>
      <c r="K36" s="16"/>
      <c r="O36" s="15"/>
      <c r="P36" s="8"/>
    </row>
    <row r="37" spans="1:16" ht="15">
      <c r="A37" s="33">
        <v>40787</v>
      </c>
      <c r="B37" s="37">
        <v>11061597</v>
      </c>
      <c r="C37" s="35">
        <f t="shared" si="1"/>
        <v>121.29029194941718</v>
      </c>
      <c r="D37" s="37">
        <v>1864766</v>
      </c>
      <c r="E37" s="35">
        <f t="shared" si="0"/>
        <v>97.61266517062374</v>
      </c>
      <c r="F37" s="37">
        <v>1155959</v>
      </c>
      <c r="G37" s="35">
        <f t="shared" si="2"/>
        <v>101.63125711597891</v>
      </c>
      <c r="H37" s="37">
        <v>2537648</v>
      </c>
      <c r="I37" s="36">
        <f t="shared" si="3"/>
        <v>115.99234289496346</v>
      </c>
      <c r="J37" s="7"/>
      <c r="K37" s="16"/>
      <c r="O37" s="15"/>
      <c r="P37" s="8"/>
    </row>
    <row r="38" spans="1:16" ht="15">
      <c r="A38" s="33">
        <v>40817</v>
      </c>
      <c r="B38" s="37">
        <v>11078121</v>
      </c>
      <c r="C38" s="35">
        <f t="shared" si="1"/>
        <v>121.47147743142057</v>
      </c>
      <c r="D38" s="37">
        <v>1869097</v>
      </c>
      <c r="E38" s="35">
        <f t="shared" si="0"/>
        <v>97.8393748236601</v>
      </c>
      <c r="F38" s="37">
        <v>1154076</v>
      </c>
      <c r="G38" s="35">
        <f t="shared" si="2"/>
        <v>101.46570482809554</v>
      </c>
      <c r="H38" s="37">
        <v>2579366</v>
      </c>
      <c r="I38" s="36">
        <f t="shared" si="3"/>
        <v>117.8992143605458</v>
      </c>
      <c r="J38" s="7"/>
      <c r="K38" s="16"/>
      <c r="O38" s="15"/>
      <c r="P38" s="8"/>
    </row>
    <row r="39" spans="1:15" ht="15">
      <c r="A39" s="33">
        <v>40848</v>
      </c>
      <c r="B39" s="37">
        <v>10984191</v>
      </c>
      <c r="C39" s="35">
        <f t="shared" si="1"/>
        <v>120.44153599323504</v>
      </c>
      <c r="D39" s="37">
        <v>1878909</v>
      </c>
      <c r="E39" s="35">
        <f t="shared" si="0"/>
        <v>98.35299179793684</v>
      </c>
      <c r="F39" s="37">
        <v>1142647</v>
      </c>
      <c r="G39" s="35">
        <f t="shared" si="2"/>
        <v>100.46087365538222</v>
      </c>
      <c r="H39" s="37">
        <v>2543634</v>
      </c>
      <c r="I39" s="36">
        <f t="shared" si="3"/>
        <v>116.26595458758958</v>
      </c>
      <c r="J39" s="7"/>
      <c r="K39" s="16"/>
      <c r="O39" s="8"/>
    </row>
    <row r="40" spans="1:15" ht="15">
      <c r="A40" s="33">
        <v>40878</v>
      </c>
      <c r="B40" s="37">
        <v>11030939</v>
      </c>
      <c r="C40" s="35">
        <f t="shared" si="1"/>
        <v>120.95412730966532</v>
      </c>
      <c r="D40" s="37">
        <v>1880740</v>
      </c>
      <c r="E40" s="35">
        <f t="shared" si="0"/>
        <v>98.4488369548774</v>
      </c>
      <c r="F40" s="37">
        <v>1121777</v>
      </c>
      <c r="G40" s="35">
        <f t="shared" si="2"/>
        <v>98.62599513805549</v>
      </c>
      <c r="H40" s="37">
        <v>2554200</v>
      </c>
      <c r="I40" s="36">
        <f t="shared" si="3"/>
        <v>116.74891167818218</v>
      </c>
      <c r="J40" s="7"/>
      <c r="K40" s="16"/>
      <c r="O40" s="8"/>
    </row>
    <row r="41" spans="1:11" ht="15">
      <c r="A41" s="33">
        <v>40909</v>
      </c>
      <c r="B41" s="37">
        <v>10957242</v>
      </c>
      <c r="C41" s="35">
        <f t="shared" si="1"/>
        <v>120.14604049852981</v>
      </c>
      <c r="D41" s="37">
        <v>1900471</v>
      </c>
      <c r="E41" s="35">
        <f t="shared" si="0"/>
        <v>99.4816719038638</v>
      </c>
      <c r="F41" s="37">
        <v>1139504</v>
      </c>
      <c r="G41" s="35">
        <f t="shared" si="2"/>
        <v>100.18454288490028</v>
      </c>
      <c r="H41" s="37">
        <v>2563237</v>
      </c>
      <c r="I41" s="36">
        <f t="shared" si="3"/>
        <v>117.16198031604756</v>
      </c>
      <c r="J41" s="7"/>
      <c r="K41" s="16"/>
    </row>
    <row r="42" spans="1:11" ht="15">
      <c r="A42" s="33">
        <v>40940</v>
      </c>
      <c r="B42" s="37">
        <v>10845430</v>
      </c>
      <c r="C42" s="35">
        <f t="shared" si="1"/>
        <v>118.92002312296927</v>
      </c>
      <c r="D42" s="37">
        <v>1921116</v>
      </c>
      <c r="E42" s="35">
        <f t="shared" si="0"/>
        <v>100.56235091262282</v>
      </c>
      <c r="F42" s="37">
        <v>1138592</v>
      </c>
      <c r="G42" s="35">
        <f t="shared" si="2"/>
        <v>100.10436036416228</v>
      </c>
      <c r="H42" s="37">
        <v>2576419</v>
      </c>
      <c r="I42" s="36">
        <f t="shared" si="3"/>
        <v>117.76451110993284</v>
      </c>
      <c r="J42" s="7"/>
      <c r="K42" s="16"/>
    </row>
    <row r="43" spans="1:11" ht="15">
      <c r="A43" s="33">
        <v>40969</v>
      </c>
      <c r="B43" s="37">
        <v>11257343</v>
      </c>
      <c r="C43" s="35">
        <f t="shared" si="1"/>
        <v>123.43664473084021</v>
      </c>
      <c r="D43" s="37">
        <v>1932074</v>
      </c>
      <c r="E43" s="35">
        <f t="shared" si="0"/>
        <v>101.1359561719099</v>
      </c>
      <c r="F43" s="37">
        <v>1136096</v>
      </c>
      <c r="G43" s="35">
        <f t="shared" si="2"/>
        <v>99.8849134653004</v>
      </c>
      <c r="H43" s="37">
        <v>2574644</v>
      </c>
      <c r="I43" s="36">
        <f t="shared" si="3"/>
        <v>117.68337834107028</v>
      </c>
      <c r="J43" s="7"/>
      <c r="K43" s="16"/>
    </row>
    <row r="44" spans="1:11" ht="15">
      <c r="A44" s="33">
        <v>41000</v>
      </c>
      <c r="B44" s="37">
        <v>11521869</v>
      </c>
      <c r="C44" s="35">
        <f t="shared" si="1"/>
        <v>126.3371694713647</v>
      </c>
      <c r="D44" s="37">
        <v>1937480</v>
      </c>
      <c r="E44" s="35">
        <f t="shared" si="0"/>
        <v>101.4189375582674</v>
      </c>
      <c r="F44" s="37">
        <v>1121103</v>
      </c>
      <c r="G44" s="35">
        <f t="shared" si="2"/>
        <v>98.56673744180833</v>
      </c>
      <c r="H44" s="37">
        <v>2569269</v>
      </c>
      <c r="I44" s="36">
        <f t="shared" si="3"/>
        <v>117.43769460437376</v>
      </c>
      <c r="J44" s="7"/>
      <c r="K44" s="16"/>
    </row>
    <row r="45" spans="1:11" ht="15">
      <c r="A45" s="33">
        <v>41030</v>
      </c>
      <c r="B45" s="37">
        <v>11820778</v>
      </c>
      <c r="C45" s="35">
        <f t="shared" si="1"/>
        <v>129.61470343651536</v>
      </c>
      <c r="D45" s="37">
        <v>1931182</v>
      </c>
      <c r="E45" s="35">
        <f t="shared" si="0"/>
        <v>101.0892637197029</v>
      </c>
      <c r="F45" s="37">
        <v>1113613</v>
      </c>
      <c r="G45" s="35">
        <f t="shared" si="2"/>
        <v>97.90822090636141</v>
      </c>
      <c r="H45" s="37">
        <v>2574350</v>
      </c>
      <c r="I45" s="36">
        <f t="shared" si="3"/>
        <v>117.66994001203051</v>
      </c>
      <c r="J45" s="7"/>
      <c r="K45" s="16"/>
    </row>
    <row r="46" spans="1:11" ht="15">
      <c r="A46" s="33">
        <v>41061</v>
      </c>
      <c r="B46" s="37">
        <v>12087084</v>
      </c>
      <c r="C46" s="35">
        <f t="shared" si="1"/>
        <v>132.53474585786566</v>
      </c>
      <c r="D46" s="37">
        <v>1935759</v>
      </c>
      <c r="E46" s="35">
        <f t="shared" si="0"/>
        <v>101.32885043915508</v>
      </c>
      <c r="F46" s="37">
        <v>1104403</v>
      </c>
      <c r="G46" s="35">
        <f t="shared" si="2"/>
        <v>97.09848295022442</v>
      </c>
      <c r="H46" s="37">
        <v>2610813</v>
      </c>
      <c r="I46" s="36">
        <f t="shared" si="3"/>
        <v>119.33661277317746</v>
      </c>
      <c r="J46" s="7"/>
      <c r="K46" s="16"/>
    </row>
    <row r="47" spans="1:11" ht="15">
      <c r="A47" s="33">
        <v>41091</v>
      </c>
      <c r="B47" s="37">
        <v>12107944</v>
      </c>
      <c r="C47" s="35">
        <f t="shared" si="1"/>
        <v>132.76347553316162</v>
      </c>
      <c r="D47" s="37">
        <v>1938997</v>
      </c>
      <c r="E47" s="35">
        <f t="shared" si="0"/>
        <v>101.49834613449835</v>
      </c>
      <c r="F47" s="37">
        <v>1103934</v>
      </c>
      <c r="G47" s="35">
        <f t="shared" si="2"/>
        <v>97.05724873725717</v>
      </c>
      <c r="H47" s="37">
        <v>2613791</v>
      </c>
      <c r="I47" s="36">
        <f t="shared" si="3"/>
        <v>119.47273299045787</v>
      </c>
      <c r="J47" s="7"/>
      <c r="K47" s="16"/>
    </row>
    <row r="48" spans="1:11" ht="15">
      <c r="A48" s="33">
        <v>41122</v>
      </c>
      <c r="B48" s="37">
        <v>11716148</v>
      </c>
      <c r="C48" s="35">
        <f t="shared" si="1"/>
        <v>128.46743661359028</v>
      </c>
      <c r="D48" s="37">
        <v>1937355</v>
      </c>
      <c r="E48" s="35">
        <f t="shared" si="0"/>
        <v>101.41239433346263</v>
      </c>
      <c r="F48" s="37">
        <v>1101083</v>
      </c>
      <c r="G48" s="35">
        <f t="shared" si="2"/>
        <v>96.80659044052031</v>
      </c>
      <c r="H48" s="37">
        <v>2600540</v>
      </c>
      <c r="I48" s="36">
        <f t="shared" si="3"/>
        <v>118.86704830302244</v>
      </c>
      <c r="J48" s="7"/>
      <c r="K48" s="16"/>
    </row>
    <row r="49" spans="1:11" ht="15">
      <c r="A49" s="33">
        <v>41153</v>
      </c>
      <c r="B49" s="37">
        <v>12069085</v>
      </c>
      <c r="C49" s="35">
        <f t="shared" si="1"/>
        <v>132.337387016751</v>
      </c>
      <c r="D49" s="37">
        <v>1937908</v>
      </c>
      <c r="E49" s="35">
        <f t="shared" si="0"/>
        <v>101.44134155999902</v>
      </c>
      <c r="F49" s="37">
        <v>1097163</v>
      </c>
      <c r="G49" s="35">
        <f t="shared" si="2"/>
        <v>96.46194627243594</v>
      </c>
      <c r="H49" s="37">
        <v>2613470</v>
      </c>
      <c r="I49" s="36">
        <f t="shared" si="3"/>
        <v>119.45806052915935</v>
      </c>
      <c r="J49" s="7"/>
      <c r="K49" s="16"/>
    </row>
    <row r="50" spans="1:11" ht="15">
      <c r="A50" s="33">
        <v>41183</v>
      </c>
      <c r="B50" s="37">
        <v>11743906</v>
      </c>
      <c r="C50" s="35">
        <f t="shared" si="1"/>
        <v>128.77180278458093</v>
      </c>
      <c r="D50" s="37">
        <v>1987922</v>
      </c>
      <c r="E50" s="35">
        <f t="shared" si="0"/>
        <v>104.05936432309292</v>
      </c>
      <c r="F50" s="37">
        <v>1079239</v>
      </c>
      <c r="G50" s="35">
        <f t="shared" si="2"/>
        <v>94.88607839775631</v>
      </c>
      <c r="H50" s="37">
        <v>2688851</v>
      </c>
      <c r="I50" s="36">
        <f t="shared" si="3"/>
        <v>122.90362066979557</v>
      </c>
      <c r="J50" s="7"/>
      <c r="K50" s="16"/>
    </row>
    <row r="51" spans="1:11" ht="15">
      <c r="A51" s="33">
        <v>41214</v>
      </c>
      <c r="B51" s="37">
        <v>11996881</v>
      </c>
      <c r="C51" s="35">
        <f t="shared" si="1"/>
        <v>131.54567093453286</v>
      </c>
      <c r="D51" s="37">
        <v>1933781</v>
      </c>
      <c r="E51" s="35">
        <f t="shared" si="0"/>
        <v>101.22531044984409</v>
      </c>
      <c r="F51" s="37">
        <v>1071133</v>
      </c>
      <c r="G51" s="35">
        <f t="shared" si="2"/>
        <v>94.17340349303898</v>
      </c>
      <c r="H51" s="37">
        <v>2622715</v>
      </c>
      <c r="I51" s="36">
        <f t="shared" si="3"/>
        <v>119.88063655627734</v>
      </c>
      <c r="J51" s="7"/>
      <c r="K51" s="16"/>
    </row>
    <row r="52" spans="1:11" ht="15">
      <c r="A52" s="33">
        <v>41244</v>
      </c>
      <c r="B52" s="37">
        <v>11939620</v>
      </c>
      <c r="C52" s="35">
        <f t="shared" si="1"/>
        <v>130.9178046863487</v>
      </c>
      <c r="D52" s="37">
        <v>1910505</v>
      </c>
      <c r="E52" s="35">
        <f t="shared" si="0"/>
        <v>100.00690964539385</v>
      </c>
      <c r="F52" s="37">
        <v>1056852</v>
      </c>
      <c r="G52" s="35">
        <f t="shared" si="2"/>
        <v>92.91782610415815</v>
      </c>
      <c r="H52" s="37">
        <v>2662608</v>
      </c>
      <c r="I52" s="36">
        <f t="shared" si="3"/>
        <v>121.70408982288832</v>
      </c>
      <c r="J52" s="7"/>
      <c r="K52" s="16"/>
    </row>
    <row r="53" spans="1:11" ht="15">
      <c r="A53" s="33">
        <v>41275</v>
      </c>
      <c r="B53" s="37">
        <v>11818115</v>
      </c>
      <c r="C53" s="35">
        <f t="shared" si="1"/>
        <v>129.58550367020118</v>
      </c>
      <c r="D53" s="37">
        <v>1913440</v>
      </c>
      <c r="E53" s="35">
        <f t="shared" si="0"/>
        <v>100.16054456381032</v>
      </c>
      <c r="F53" s="37">
        <v>1050279</v>
      </c>
      <c r="G53" s="35">
        <f t="shared" si="2"/>
        <v>92.3399316866024</v>
      </c>
      <c r="H53" s="37">
        <v>2667984</v>
      </c>
      <c r="I53" s="36">
        <f t="shared" si="3"/>
        <v>121.949819268187</v>
      </c>
      <c r="J53" s="7"/>
      <c r="K53" s="16"/>
    </row>
    <row r="54" spans="1:11" ht="15">
      <c r="A54" s="33">
        <v>41306</v>
      </c>
      <c r="B54" s="37">
        <v>11748042</v>
      </c>
      <c r="C54" s="35">
        <f t="shared" si="1"/>
        <v>128.81715398002794</v>
      </c>
      <c r="D54" s="37">
        <v>1927111.9999999998</v>
      </c>
      <c r="E54" s="35">
        <f t="shared" si="0"/>
        <v>100.87621632005894</v>
      </c>
      <c r="F54" s="37">
        <v>1042120</v>
      </c>
      <c r="G54" s="35">
        <f t="shared" si="2"/>
        <v>91.6225970520615</v>
      </c>
      <c r="H54" s="37">
        <v>2670744</v>
      </c>
      <c r="I54" s="36">
        <f t="shared" si="3"/>
        <v>122.07597501019303</v>
      </c>
      <c r="K54" s="16"/>
    </row>
    <row r="55" spans="1:11" ht="15">
      <c r="A55" s="33">
        <v>41334</v>
      </c>
      <c r="B55" s="37">
        <v>12030850</v>
      </c>
      <c r="C55" s="35">
        <f t="shared" si="1"/>
        <v>131.91814065361862</v>
      </c>
      <c r="D55" s="37">
        <v>1938193</v>
      </c>
      <c r="E55" s="35">
        <f t="shared" si="0"/>
        <v>101.45626011255393</v>
      </c>
      <c r="F55" s="37">
        <v>1034903</v>
      </c>
      <c r="G55" s="35">
        <f t="shared" si="2"/>
        <v>90.98808252117759</v>
      </c>
      <c r="H55" s="37">
        <v>2651342</v>
      </c>
      <c r="I55" s="36">
        <f t="shared" si="3"/>
        <v>121.18913671077243</v>
      </c>
      <c r="K55" s="16"/>
    </row>
    <row r="56" spans="1:11" ht="15">
      <c r="A56" s="33">
        <v>41365</v>
      </c>
      <c r="B56" s="37">
        <v>12262422</v>
      </c>
      <c r="C56" s="35">
        <f t="shared" si="1"/>
        <v>134.45732513912378</v>
      </c>
      <c r="D56" s="37">
        <v>1948982</v>
      </c>
      <c r="E56" s="35">
        <f t="shared" si="0"/>
        <v>102.02101893190492</v>
      </c>
      <c r="F56" s="37">
        <v>1027778</v>
      </c>
      <c r="G56" s="35">
        <f t="shared" si="2"/>
        <v>90.361656577912</v>
      </c>
      <c r="H56" s="37">
        <v>2649513</v>
      </c>
      <c r="I56" s="36">
        <f t="shared" si="3"/>
        <v>121.10553567739235</v>
      </c>
      <c r="J56" s="8"/>
      <c r="K56" s="16"/>
    </row>
    <row r="57" spans="1:11" ht="15">
      <c r="A57" s="33">
        <v>41395</v>
      </c>
      <c r="B57" s="37">
        <v>12354071</v>
      </c>
      <c r="C57" s="35">
        <f t="shared" si="1"/>
        <v>135.46225543688027</v>
      </c>
      <c r="D57" s="37">
        <v>1958586</v>
      </c>
      <c r="E57" s="35">
        <f t="shared" si="0"/>
        <v>102.5237479801065</v>
      </c>
      <c r="F57" s="37">
        <v>1022716</v>
      </c>
      <c r="G57" s="35">
        <f t="shared" si="2"/>
        <v>89.91660842004387</v>
      </c>
      <c r="H57" s="37">
        <v>2650756</v>
      </c>
      <c r="I57" s="36">
        <f t="shared" si="3"/>
        <v>121.16235146989722</v>
      </c>
      <c r="K57" s="16"/>
    </row>
    <row r="58" spans="1:11" ht="15">
      <c r="A58" s="33">
        <v>41426</v>
      </c>
      <c r="B58" s="37">
        <v>12561253</v>
      </c>
      <c r="C58" s="35">
        <f t="shared" si="1"/>
        <v>137.73400383511463</v>
      </c>
      <c r="D58" s="37">
        <v>1961927</v>
      </c>
      <c r="E58" s="35">
        <f t="shared" si="0"/>
        <v>102.69863529268892</v>
      </c>
      <c r="F58" s="37">
        <v>1012428</v>
      </c>
      <c r="G58" s="35">
        <f t="shared" si="2"/>
        <v>89.01209331768368</v>
      </c>
      <c r="H58" s="37">
        <v>2663305</v>
      </c>
      <c r="I58" s="36">
        <f t="shared" si="3"/>
        <v>121.73594871860504</v>
      </c>
      <c r="K58" s="16"/>
    </row>
    <row r="59" spans="1:11" ht="15">
      <c r="A59" s="33">
        <v>41456</v>
      </c>
      <c r="B59" s="37">
        <v>12615267</v>
      </c>
      <c r="C59" s="35">
        <f t="shared" si="1"/>
        <v>138.32626676327553</v>
      </c>
      <c r="D59" s="37">
        <v>1966920</v>
      </c>
      <c r="E59" s="35">
        <f t="shared" si="0"/>
        <v>102.95999786429142</v>
      </c>
      <c r="F59" s="37">
        <v>1003774</v>
      </c>
      <c r="G59" s="35">
        <f t="shared" si="2"/>
        <v>88.25123856497905</v>
      </c>
      <c r="H59" s="37">
        <v>2668898</v>
      </c>
      <c r="I59" s="36">
        <f t="shared" si="3"/>
        <v>121.99159693057595</v>
      </c>
      <c r="K59" s="16"/>
    </row>
    <row r="60" spans="1:11" ht="15">
      <c r="A60" s="33">
        <v>41487</v>
      </c>
      <c r="B60" s="37">
        <v>12542642</v>
      </c>
      <c r="C60" s="35">
        <f t="shared" si="1"/>
        <v>137.52993442059244</v>
      </c>
      <c r="D60" s="37">
        <v>1945347</v>
      </c>
      <c r="E60" s="35">
        <f t="shared" si="0"/>
        <v>101.83074195458164</v>
      </c>
      <c r="F60" s="37">
        <v>986334</v>
      </c>
      <c r="G60" s="35">
        <f t="shared" si="2"/>
        <v>86.71792369472615</v>
      </c>
      <c r="H60" s="37">
        <v>2663081</v>
      </c>
      <c r="I60" s="36">
        <f t="shared" si="3"/>
        <v>121.72570999171761</v>
      </c>
      <c r="K60" s="16"/>
    </row>
    <row r="61" spans="1:11" ht="15">
      <c r="A61" s="33">
        <v>41518</v>
      </c>
      <c r="B61" s="37">
        <v>12679379</v>
      </c>
      <c r="C61" s="35">
        <f t="shared" si="1"/>
        <v>139.0292541526607</v>
      </c>
      <c r="D61" s="37">
        <v>1913073</v>
      </c>
      <c r="E61" s="35">
        <f t="shared" si="0"/>
        <v>100.14133365578346</v>
      </c>
      <c r="F61" s="37">
        <v>970007</v>
      </c>
      <c r="G61" s="35">
        <f t="shared" si="2"/>
        <v>85.28246315076863</v>
      </c>
      <c r="H61" s="37">
        <v>2707070</v>
      </c>
      <c r="I61" s="36">
        <f t="shared" si="3"/>
        <v>123.73638569284185</v>
      </c>
      <c r="K61" s="16"/>
    </row>
    <row r="62" spans="1:9" ht="15">
      <c r="A62" s="33">
        <v>41548</v>
      </c>
      <c r="B62" s="37">
        <v>12412998</v>
      </c>
      <c r="C62" s="35">
        <f t="shared" si="1"/>
        <v>136.10838935711828</v>
      </c>
      <c r="D62" s="37">
        <v>1896377</v>
      </c>
      <c r="E62" s="35">
        <f t="shared" si="0"/>
        <v>99.26736820505734</v>
      </c>
      <c r="F62" s="37">
        <v>960369</v>
      </c>
      <c r="G62" s="35">
        <f t="shared" si="2"/>
        <v>84.43509567832038</v>
      </c>
      <c r="H62" s="37">
        <v>2756891</v>
      </c>
      <c r="I62" s="36">
        <f t="shared" si="3"/>
        <v>126.0136339618571</v>
      </c>
    </row>
    <row r="63" spans="1:9" ht="15">
      <c r="A63" s="33">
        <v>41579</v>
      </c>
      <c r="B63" s="37">
        <v>12557625</v>
      </c>
      <c r="C63" s="35">
        <f t="shared" si="1"/>
        <v>137.69422285419546</v>
      </c>
      <c r="D63" s="37">
        <v>1860055</v>
      </c>
      <c r="E63" s="35">
        <f t="shared" si="0"/>
        <v>97.36606411418084</v>
      </c>
      <c r="F63" s="37">
        <v>940806</v>
      </c>
      <c r="G63" s="35">
        <f t="shared" si="2"/>
        <v>82.715127856832</v>
      </c>
      <c r="H63" s="37">
        <v>2766055</v>
      </c>
      <c r="I63" s="36">
        <f t="shared" si="3"/>
        <v>126.43250759219882</v>
      </c>
    </row>
    <row r="64" spans="1:9" ht="15">
      <c r="A64" s="33">
        <v>41609</v>
      </c>
      <c r="B64" s="37">
        <v>12484113</v>
      </c>
      <c r="C64" s="35">
        <f t="shared" si="1"/>
        <v>136.88816456606713</v>
      </c>
      <c r="D64" s="37">
        <v>1832463</v>
      </c>
      <c r="E64" s="35">
        <f t="shared" si="0"/>
        <v>95.92173884367085</v>
      </c>
      <c r="F64" s="37">
        <v>928454</v>
      </c>
      <c r="G64" s="35">
        <f t="shared" si="2"/>
        <v>81.6291470496437</v>
      </c>
      <c r="H64" s="37">
        <v>2823400</v>
      </c>
      <c r="I64" s="36">
        <f t="shared" si="3"/>
        <v>129.053667383987</v>
      </c>
    </row>
    <row r="65" spans="1:9" ht="15">
      <c r="A65" s="33">
        <v>41640</v>
      </c>
      <c r="B65" s="37">
        <v>12447958</v>
      </c>
      <c r="C65" s="35">
        <f t="shared" si="1"/>
        <v>136.49172538052898</v>
      </c>
      <c r="D65" s="37">
        <v>1849023</v>
      </c>
      <c r="E65" s="35">
        <f t="shared" si="0"/>
        <v>96.78858526580935</v>
      </c>
      <c r="F65" s="37">
        <v>908141</v>
      </c>
      <c r="G65" s="35">
        <f t="shared" si="2"/>
        <v>79.84323965518</v>
      </c>
      <c r="H65" s="38">
        <v>2838873</v>
      </c>
      <c r="I65" s="36">
        <f t="shared" si="3"/>
        <v>129.76091658545772</v>
      </c>
    </row>
    <row r="66" spans="1:9" ht="15">
      <c r="A66" s="33">
        <v>41671</v>
      </c>
      <c r="B66" s="37">
        <v>12486017</v>
      </c>
      <c r="C66" s="35">
        <f t="shared" si="1"/>
        <v>136.90904190555725</v>
      </c>
      <c r="D66" s="37">
        <v>1925354</v>
      </c>
      <c r="E66" s="35">
        <f aca="true" t="shared" si="4" ref="E66:E76">(D66/$D$2)*100</f>
        <v>100.7841924064044</v>
      </c>
      <c r="F66" s="37">
        <v>929946</v>
      </c>
      <c r="G66" s="35">
        <f t="shared" si="2"/>
        <v>81.76032284014929</v>
      </c>
      <c r="H66" s="38">
        <v>2836699</v>
      </c>
      <c r="I66" s="36">
        <f t="shared" si="3"/>
        <v>129.6615460843269</v>
      </c>
    </row>
    <row r="67" spans="1:9" ht="15">
      <c r="A67" s="33">
        <v>41699</v>
      </c>
      <c r="B67" s="37">
        <v>12700185</v>
      </c>
      <c r="C67" s="35">
        <f aca="true" t="shared" si="5" ref="C67:C76">(B67/$B$2)*100</f>
        <v>139.25739171853837</v>
      </c>
      <c r="D67" s="37">
        <v>1928800</v>
      </c>
      <c r="E67" s="35">
        <f t="shared" si="4"/>
        <v>100.96457602782283</v>
      </c>
      <c r="F67" s="37">
        <v>942484</v>
      </c>
      <c r="G67" s="35">
        <f aca="true" t="shared" si="6" ref="G67:G95">(F67/$F$2)*100</f>
        <v>82.86265666143547</v>
      </c>
      <c r="H67" s="38">
        <v>2849623</v>
      </c>
      <c r="I67" s="36">
        <f aca="true" t="shared" si="7" ref="I67:I88">(H67/$H$2)*100</f>
        <v>130.25228405885073</v>
      </c>
    </row>
    <row r="68" spans="1:9" ht="15">
      <c r="A68" s="33">
        <v>41730</v>
      </c>
      <c r="B68" s="37">
        <v>12868737</v>
      </c>
      <c r="C68" s="35">
        <f t="shared" si="5"/>
        <v>141.10556258289532</v>
      </c>
      <c r="D68" s="37">
        <v>1902614</v>
      </c>
      <c r="E68" s="35">
        <f t="shared" si="4"/>
        <v>99.5938489499171</v>
      </c>
      <c r="F68" s="37">
        <v>913407</v>
      </c>
      <c r="G68" s="35">
        <f t="shared" si="6"/>
        <v>80.3062233768974</v>
      </c>
      <c r="H68" s="38">
        <v>2844868</v>
      </c>
      <c r="I68" s="36">
        <f t="shared" si="7"/>
        <v>130.03493965550342</v>
      </c>
    </row>
    <row r="69" spans="1:9" ht="15">
      <c r="A69" s="33">
        <v>41760</v>
      </c>
      <c r="B69" s="37">
        <v>13068558</v>
      </c>
      <c r="C69" s="35">
        <f t="shared" si="5"/>
        <v>143.29659769542243</v>
      </c>
      <c r="D69" s="37">
        <v>1904808</v>
      </c>
      <c r="E69" s="35">
        <f t="shared" si="4"/>
        <v>99.70869563169077</v>
      </c>
      <c r="F69" s="37">
        <v>911396</v>
      </c>
      <c r="G69" s="35">
        <f t="shared" si="6"/>
        <v>80.12941740189291</v>
      </c>
      <c r="H69" s="38">
        <v>2849314</v>
      </c>
      <c r="I69" s="36">
        <f t="shared" si="7"/>
        <v>130.23816010077834</v>
      </c>
    </row>
    <row r="70" spans="1:9" ht="15">
      <c r="A70" s="33">
        <v>41791</v>
      </c>
      <c r="B70" s="37">
        <v>13351474</v>
      </c>
      <c r="C70" s="35">
        <f t="shared" si="5"/>
        <v>146.39876858784976</v>
      </c>
      <c r="D70" s="37">
        <v>1906518</v>
      </c>
      <c r="E70" s="35">
        <f t="shared" si="4"/>
        <v>99.79820694702029</v>
      </c>
      <c r="F70" s="37">
        <v>911356</v>
      </c>
      <c r="G70" s="35">
        <f t="shared" si="6"/>
        <v>80.12590062466755</v>
      </c>
      <c r="H70" s="38">
        <v>2852087</v>
      </c>
      <c r="I70" s="36">
        <f t="shared" si="7"/>
        <v>130.36491005461264</v>
      </c>
    </row>
    <row r="71" spans="1:9" ht="15">
      <c r="A71" s="33">
        <v>41821</v>
      </c>
      <c r="B71" s="37">
        <v>13109755</v>
      </c>
      <c r="C71" s="35">
        <f t="shared" si="5"/>
        <v>143.74832235664812</v>
      </c>
      <c r="D71" s="37">
        <v>1948562</v>
      </c>
      <c r="E71" s="35">
        <f t="shared" si="4"/>
        <v>101.99903369656083</v>
      </c>
      <c r="F71" s="37">
        <v>927355</v>
      </c>
      <c r="G71" s="35">
        <f t="shared" si="6"/>
        <v>81.5325235953772</v>
      </c>
      <c r="H71" s="38">
        <v>2864800</v>
      </c>
      <c r="I71" s="36">
        <f t="shared" si="7"/>
        <v>130.94600351407732</v>
      </c>
    </row>
    <row r="72" spans="1:9" ht="15">
      <c r="A72" s="33">
        <v>41852</v>
      </c>
      <c r="B72" s="37">
        <v>13212186</v>
      </c>
      <c r="C72" s="35">
        <f t="shared" si="5"/>
        <v>144.87147716826084</v>
      </c>
      <c r="D72" s="37">
        <v>1983848</v>
      </c>
      <c r="E72" s="35">
        <f t="shared" si="4"/>
        <v>103.84610754025523</v>
      </c>
      <c r="F72" s="37">
        <v>925809</v>
      </c>
      <c r="G72" s="35">
        <f t="shared" si="6"/>
        <v>81.39660015561739</v>
      </c>
      <c r="H72" s="38">
        <v>2859563</v>
      </c>
      <c r="I72" s="36">
        <f t="shared" si="7"/>
        <v>130.70662756448112</v>
      </c>
    </row>
    <row r="73" spans="1:9" ht="15">
      <c r="A73" s="33">
        <v>41883</v>
      </c>
      <c r="B73" s="37">
        <v>13321597</v>
      </c>
      <c r="C73" s="35">
        <f t="shared" si="5"/>
        <v>146.07116760468494</v>
      </c>
      <c r="D73" s="37">
        <v>1984653</v>
      </c>
      <c r="E73" s="35">
        <f t="shared" si="4"/>
        <v>103.88824590799808</v>
      </c>
      <c r="F73" s="37">
        <v>922896</v>
      </c>
      <c r="G73" s="35">
        <f t="shared" si="6"/>
        <v>81.14049085418122</v>
      </c>
      <c r="H73" s="38">
        <v>2879940</v>
      </c>
      <c r="I73" s="36">
        <f t="shared" si="7"/>
        <v>131.63803175102342</v>
      </c>
    </row>
    <row r="74" spans="1:9" ht="15">
      <c r="A74" s="33">
        <v>41913</v>
      </c>
      <c r="B74" s="38">
        <v>13211467</v>
      </c>
      <c r="C74" s="35">
        <f t="shared" si="5"/>
        <v>144.8635933410059</v>
      </c>
      <c r="D74" s="37">
        <v>2001958</v>
      </c>
      <c r="E74" s="35">
        <f t="shared" si="4"/>
        <v>104.79408994997313</v>
      </c>
      <c r="F74" s="37">
        <v>922888</v>
      </c>
      <c r="G74" s="35">
        <f t="shared" si="6"/>
        <v>81.13978749873615</v>
      </c>
      <c r="H74" s="38">
        <v>2908367</v>
      </c>
      <c r="I74" s="36">
        <f t="shared" si="7"/>
        <v>132.93739018508327</v>
      </c>
    </row>
    <row r="75" spans="1:9" s="51" customFormat="1" ht="15">
      <c r="A75" s="50">
        <v>41944</v>
      </c>
      <c r="B75" s="52">
        <v>13237370</v>
      </c>
      <c r="C75" s="34">
        <f t="shared" si="5"/>
        <v>145.14761945697865</v>
      </c>
      <c r="D75" s="52">
        <v>1990727</v>
      </c>
      <c r="E75" s="34">
        <f t="shared" si="4"/>
        <v>104.2061942877124</v>
      </c>
      <c r="F75" s="52">
        <v>878159</v>
      </c>
      <c r="G75" s="34">
        <f t="shared" si="6"/>
        <v>77.20723928591838</v>
      </c>
      <c r="H75" s="52">
        <v>2929226</v>
      </c>
      <c r="I75" s="36">
        <f t="shared" si="7"/>
        <v>133.89082591787445</v>
      </c>
    </row>
    <row r="76" spans="1:9" ht="15">
      <c r="A76" s="53">
        <v>41974</v>
      </c>
      <c r="B76" s="54">
        <v>13240122</v>
      </c>
      <c r="C76" s="34">
        <f t="shared" si="5"/>
        <v>145.17779510733408</v>
      </c>
      <c r="D76" s="55">
        <v>1963165</v>
      </c>
      <c r="E76" s="34">
        <f t="shared" si="4"/>
        <v>102.76343939115556</v>
      </c>
      <c r="F76" s="52">
        <v>864468</v>
      </c>
      <c r="G76" s="34">
        <f t="shared" si="6"/>
        <v>76.00353436111148</v>
      </c>
      <c r="H76" s="49">
        <v>2910148</v>
      </c>
      <c r="I76" s="36">
        <f t="shared" si="7"/>
        <v>133.01879720555888</v>
      </c>
    </row>
    <row r="77" spans="1:9" ht="15">
      <c r="A77" s="53">
        <v>42005</v>
      </c>
      <c r="B77" s="56">
        <v>13058277</v>
      </c>
      <c r="C77" s="34">
        <f aca="true" t="shared" si="8" ref="C77:C86">(B77/$B$2)*100</f>
        <v>143.18386664116943</v>
      </c>
      <c r="D77" s="62">
        <v>1971494</v>
      </c>
      <c r="E77" s="34">
        <f aca="true" t="shared" si="9" ref="E77:E89">(D77/$D$2)*100</f>
        <v>103.19942754634828</v>
      </c>
      <c r="F77" s="56">
        <v>850325</v>
      </c>
      <c r="G77" s="34">
        <f t="shared" si="6"/>
        <v>74.7600898536581</v>
      </c>
      <c r="H77" s="56">
        <v>2926680</v>
      </c>
      <c r="I77" s="36">
        <f t="shared" si="7"/>
        <v>133.7744518167341</v>
      </c>
    </row>
    <row r="78" spans="1:9" ht="15">
      <c r="A78" s="53">
        <v>42036</v>
      </c>
      <c r="B78" s="64">
        <v>13019198</v>
      </c>
      <c r="C78" s="34">
        <f t="shared" si="8"/>
        <v>142.75536582712863</v>
      </c>
      <c r="D78" s="57">
        <v>2027866</v>
      </c>
      <c r="E78" s="34">
        <f t="shared" si="9"/>
        <v>106.150264895913</v>
      </c>
      <c r="F78" s="64">
        <v>886675</v>
      </c>
      <c r="G78" s="34">
        <f t="shared" si="6"/>
        <v>77.95596115719555</v>
      </c>
      <c r="H78" s="64">
        <v>2929385</v>
      </c>
      <c r="I78" s="36">
        <f t="shared" si="7"/>
        <v>133.89809358562044</v>
      </c>
    </row>
    <row r="79" spans="1:9" ht="15">
      <c r="A79" s="53">
        <v>42064</v>
      </c>
      <c r="B79" s="57">
        <v>13328128</v>
      </c>
      <c r="C79" s="34">
        <f t="shared" si="8"/>
        <v>146.14277994933298</v>
      </c>
      <c r="D79" s="57">
        <v>2025815</v>
      </c>
      <c r="E79" s="34">
        <f t="shared" si="9"/>
        <v>106.04290366331601</v>
      </c>
      <c r="F79" s="57">
        <v>872201</v>
      </c>
      <c r="G79" s="34">
        <f t="shared" si="6"/>
        <v>76.68341531820239</v>
      </c>
      <c r="H79" s="57">
        <v>2926533</v>
      </c>
      <c r="I79" s="36">
        <f t="shared" si="7"/>
        <v>133.76773265221422</v>
      </c>
    </row>
    <row r="80" spans="1:9" ht="15">
      <c r="A80" s="53">
        <v>42095</v>
      </c>
      <c r="B80" s="64">
        <v>13681271</v>
      </c>
      <c r="C80" s="34">
        <f t="shared" si="8"/>
        <v>150.01498914027468</v>
      </c>
      <c r="D80" s="64">
        <v>1949831</v>
      </c>
      <c r="E80" s="34">
        <f t="shared" si="9"/>
        <v>102.06546051477905</v>
      </c>
      <c r="F80" s="66">
        <v>839337</v>
      </c>
      <c r="G80" s="34">
        <f t="shared" si="6"/>
        <v>73.79403114985428</v>
      </c>
      <c r="H80" s="64">
        <v>2928695</v>
      </c>
      <c r="I80" s="36">
        <f t="shared" si="7"/>
        <v>133.86655465011893</v>
      </c>
    </row>
    <row r="81" spans="1:9" ht="15">
      <c r="A81" s="53">
        <v>42125</v>
      </c>
      <c r="B81" s="66">
        <v>13830442</v>
      </c>
      <c r="C81" s="34">
        <f t="shared" si="8"/>
        <v>151.65064754840384</v>
      </c>
      <c r="D81" s="66">
        <v>2026587</v>
      </c>
      <c r="E81" s="34">
        <f t="shared" si="9"/>
        <v>106.08331461971039</v>
      </c>
      <c r="F81" s="66">
        <v>848248</v>
      </c>
      <c r="G81" s="34">
        <f t="shared" si="6"/>
        <v>74.57748119623177</v>
      </c>
      <c r="H81" s="66">
        <v>2928677</v>
      </c>
      <c r="I81" s="36">
        <f t="shared" si="7"/>
        <v>133.86573189527977</v>
      </c>
    </row>
    <row r="82" spans="1:9" ht="15">
      <c r="A82" s="53">
        <v>42156</v>
      </c>
      <c r="B82" s="45">
        <v>14033585</v>
      </c>
      <c r="C82" s="34">
        <f t="shared" si="8"/>
        <v>153.87810835514634</v>
      </c>
      <c r="D82" s="72">
        <v>1996411</v>
      </c>
      <c r="E82" s="34">
        <f t="shared" si="9"/>
        <v>104.50372780603578</v>
      </c>
      <c r="F82" s="72">
        <v>833523</v>
      </c>
      <c r="G82" s="34">
        <f t="shared" si="6"/>
        <v>73.28286758014954</v>
      </c>
      <c r="H82" s="72">
        <v>2936848</v>
      </c>
      <c r="I82" s="36">
        <f t="shared" si="7"/>
        <v>134.23921688366062</v>
      </c>
    </row>
    <row r="83" spans="1:9" ht="15">
      <c r="A83" s="53">
        <v>42186</v>
      </c>
      <c r="B83" s="72">
        <v>13891275</v>
      </c>
      <c r="C83" s="34">
        <f t="shared" si="8"/>
        <v>152.31768073811045</v>
      </c>
      <c r="D83" s="72">
        <v>2010252</v>
      </c>
      <c r="E83" s="34">
        <f t="shared" si="9"/>
        <v>105.22824600222052</v>
      </c>
      <c r="F83" s="72">
        <v>828946</v>
      </c>
      <c r="G83" s="34">
        <f t="shared" si="6"/>
        <v>72.8804603461388</v>
      </c>
      <c r="H83" s="72">
        <v>2948014</v>
      </c>
      <c r="I83" s="36">
        <f t="shared" si="7"/>
        <v>134.7495991355589</v>
      </c>
    </row>
    <row r="84" spans="1:9" ht="15">
      <c r="A84" s="53">
        <v>42217</v>
      </c>
      <c r="B84" s="27">
        <v>14021397</v>
      </c>
      <c r="C84" s="34">
        <f t="shared" si="8"/>
        <v>153.74446706643556</v>
      </c>
      <c r="D84" s="27">
        <v>2018645</v>
      </c>
      <c r="E84" s="34">
        <f t="shared" si="9"/>
        <v>105.66758428851328</v>
      </c>
      <c r="F84" s="27">
        <v>611147</v>
      </c>
      <c r="G84" s="34">
        <f t="shared" si="6"/>
        <v>53.731696273534936</v>
      </c>
      <c r="H84" s="27">
        <v>2949836</v>
      </c>
      <c r="I84" s="36">
        <f t="shared" si="7"/>
        <v>134.83288020872376</v>
      </c>
    </row>
    <row r="85" spans="1:9" ht="15">
      <c r="A85" s="53">
        <v>42248</v>
      </c>
      <c r="B85" s="72">
        <v>13761913</v>
      </c>
      <c r="C85" s="34">
        <f t="shared" si="8"/>
        <v>150.8992278015986</v>
      </c>
      <c r="D85" s="72">
        <v>2027249</v>
      </c>
      <c r="E85" s="34">
        <f t="shared" si="9"/>
        <v>106.11796753827656</v>
      </c>
      <c r="F85" s="72">
        <v>814110</v>
      </c>
      <c r="G85" s="34">
        <f t="shared" si="6"/>
        <v>71.57608767325623</v>
      </c>
      <c r="H85" s="72">
        <v>2967562</v>
      </c>
      <c r="I85" s="36">
        <f t="shared" si="7"/>
        <v>135.64311089089722</v>
      </c>
    </row>
    <row r="86" spans="1:9" ht="15">
      <c r="A86" s="53">
        <v>42278</v>
      </c>
      <c r="B86" s="72">
        <v>14004735</v>
      </c>
      <c r="C86" s="34">
        <f t="shared" si="8"/>
        <v>153.56176841591872</v>
      </c>
      <c r="D86" s="72">
        <v>2026155</v>
      </c>
      <c r="E86" s="34">
        <f t="shared" si="9"/>
        <v>106.06070123478504</v>
      </c>
      <c r="F86" s="72">
        <v>808113</v>
      </c>
      <c r="G86" s="34">
        <f t="shared" si="6"/>
        <v>71.04883484774552</v>
      </c>
      <c r="H86" s="72">
        <v>3071020</v>
      </c>
      <c r="I86" s="36">
        <f t="shared" si="7"/>
        <v>140.37203145483167</v>
      </c>
    </row>
    <row r="87" spans="1:9" ht="15">
      <c r="A87" s="53">
        <v>42309</v>
      </c>
      <c r="B87" s="27">
        <v>14040015</v>
      </c>
      <c r="C87" s="34">
        <f>(B87/$B$2)*100</f>
        <v>153.94861323588236</v>
      </c>
      <c r="D87" s="72">
        <v>2027916</v>
      </c>
      <c r="E87" s="34">
        <f t="shared" si="9"/>
        <v>106.15288218583491</v>
      </c>
      <c r="F87" s="72">
        <v>802893</v>
      </c>
      <c r="G87" s="34">
        <f t="shared" si="6"/>
        <v>70.58989541983726</v>
      </c>
      <c r="H87" s="27">
        <v>2996123</v>
      </c>
      <c r="I87" s="36">
        <f t="shared" si="7"/>
        <v>136.94859427764868</v>
      </c>
    </row>
    <row r="88" spans="1:9" ht="15">
      <c r="A88" s="53">
        <v>42339</v>
      </c>
      <c r="B88" s="72">
        <v>13999398</v>
      </c>
      <c r="C88" s="34">
        <f>(B88/$B$2)*100</f>
        <v>153.5032482684089</v>
      </c>
      <c r="D88" s="72">
        <v>2035701</v>
      </c>
      <c r="E88" s="34">
        <f t="shared" si="9"/>
        <v>106.5603942266772</v>
      </c>
      <c r="F88" s="72">
        <v>797334</v>
      </c>
      <c r="G88" s="34">
        <f t="shared" si="6"/>
        <v>70.10115130494415</v>
      </c>
      <c r="H88" s="72">
        <v>3032971</v>
      </c>
      <c r="I88" s="36">
        <f t="shared" si="7"/>
        <v>138.6328648506334</v>
      </c>
    </row>
    <row r="89" spans="1:9" ht="15">
      <c r="A89" s="53">
        <v>42370</v>
      </c>
      <c r="B89" s="72">
        <v>13620794</v>
      </c>
      <c r="C89" s="34">
        <f>(B89/$B$2)*100</f>
        <v>149.35185948673325</v>
      </c>
      <c r="D89" s="72">
        <v>2011113</v>
      </c>
      <c r="E89" s="34">
        <f t="shared" si="9"/>
        <v>105.27331573467589</v>
      </c>
      <c r="F89" s="72">
        <v>792615</v>
      </c>
      <c r="G89" s="34">
        <f t="shared" si="6"/>
        <v>69.6862595117834</v>
      </c>
      <c r="H89" s="72">
        <v>3034105</v>
      </c>
      <c r="I89" s="36">
        <f aca="true" t="shared" si="10" ref="I89:I95">(H89/$H$2)*100</f>
        <v>138.68469840550114</v>
      </c>
    </row>
    <row r="90" spans="1:9" ht="15">
      <c r="A90" s="53">
        <v>42401</v>
      </c>
      <c r="B90" s="27">
        <v>13575109</v>
      </c>
      <c r="C90" s="34">
        <f>(B90/$B$2)*100</f>
        <v>148.85092395385232</v>
      </c>
      <c r="D90" s="102">
        <v>1949324</v>
      </c>
      <c r="E90" s="34">
        <f aca="true" t="shared" si="11" ref="E90:E95">(D90/$D$2)*100</f>
        <v>102.03892119497083</v>
      </c>
      <c r="F90" s="102">
        <v>797334</v>
      </c>
      <c r="G90" s="34">
        <f t="shared" si="6"/>
        <v>70.10115130494415</v>
      </c>
      <c r="H90" s="102">
        <v>3059263</v>
      </c>
      <c r="I90" s="36">
        <f t="shared" si="10"/>
        <v>139.83463541904732</v>
      </c>
    </row>
    <row r="91" spans="1:9" ht="15">
      <c r="A91" s="53">
        <v>42430</v>
      </c>
      <c r="B91" s="27">
        <v>13866804</v>
      </c>
      <c r="C91" s="34">
        <f>(B91/$B$2)*100</f>
        <v>152.04935648671218</v>
      </c>
      <c r="D91" s="102">
        <v>1935899</v>
      </c>
      <c r="E91" s="34">
        <f t="shared" si="11"/>
        <v>101.33617885093645</v>
      </c>
      <c r="F91" s="102">
        <v>748079</v>
      </c>
      <c r="G91" s="34">
        <f t="shared" si="6"/>
        <v>65.77067974907794</v>
      </c>
      <c r="H91" s="102">
        <v>3068719</v>
      </c>
      <c r="I91" s="36">
        <f t="shared" si="10"/>
        <v>140.26685596122448</v>
      </c>
    </row>
    <row r="92" spans="1:9" ht="15">
      <c r="A92" s="53">
        <v>42461</v>
      </c>
      <c r="B92" s="27">
        <v>14069873</v>
      </c>
      <c r="C92" s="34">
        <f aca="true" t="shared" si="12" ref="C92:C95">(B92/$B$2)*100</f>
        <v>154.27600588425182</v>
      </c>
      <c r="D92" s="102">
        <v>1931701</v>
      </c>
      <c r="E92" s="34">
        <f t="shared" si="11"/>
        <v>101.1164311890924</v>
      </c>
      <c r="F92" s="102">
        <v>740165</v>
      </c>
      <c r="G92" s="34">
        <f t="shared" si="6"/>
        <v>65.07488537504231</v>
      </c>
      <c r="H92" s="102">
        <v>3062031</v>
      </c>
      <c r="I92" s="36">
        <f t="shared" si="10"/>
        <v>139.96115682987076</v>
      </c>
    </row>
    <row r="93" spans="1:9" ht="15">
      <c r="A93" s="53">
        <v>42491</v>
      </c>
      <c r="B93" s="27">
        <v>14143311</v>
      </c>
      <c r="C93" s="34">
        <f t="shared" si="12"/>
        <v>155.08125276317728</v>
      </c>
      <c r="D93" s="165">
        <v>1944407</v>
      </c>
      <c r="E93" s="34">
        <f t="shared" si="11"/>
        <v>101.78153690404963</v>
      </c>
      <c r="F93" s="165">
        <v>738719</v>
      </c>
      <c r="G93" s="34">
        <f t="shared" si="6"/>
        <v>64.94775387834588</v>
      </c>
      <c r="H93" s="165">
        <v>3063975</v>
      </c>
      <c r="I93" s="34">
        <f t="shared" si="10"/>
        <v>140.05001435250108</v>
      </c>
    </row>
    <row r="94" spans="1:9" ht="15">
      <c r="A94" s="53">
        <v>42522</v>
      </c>
      <c r="B94" s="102">
        <v>14275280</v>
      </c>
      <c r="C94" s="166">
        <f t="shared" si="12"/>
        <v>156.5282914266065</v>
      </c>
      <c r="D94" s="102">
        <v>1946198</v>
      </c>
      <c r="E94" s="166">
        <f t="shared" si="11"/>
        <v>101.87528822905266</v>
      </c>
      <c r="F94" s="102">
        <v>733669</v>
      </c>
      <c r="G94" s="166">
        <f t="shared" si="6"/>
        <v>64.50376075364535</v>
      </c>
      <c r="H94" s="102">
        <v>3083240</v>
      </c>
      <c r="I94" s="166">
        <f t="shared" si="10"/>
        <v>140.93059057342356</v>
      </c>
    </row>
    <row r="95" spans="1:9" ht="15">
      <c r="A95" s="53">
        <v>42552</v>
      </c>
      <c r="B95" s="102">
        <v>14067498</v>
      </c>
      <c r="C95" s="166">
        <f t="shared" si="12"/>
        <v>154.24996403483533</v>
      </c>
      <c r="D95" s="102">
        <v>1957113</v>
      </c>
      <c r="E95" s="166">
        <f t="shared" si="11"/>
        <v>102.44664261900687</v>
      </c>
      <c r="F95" s="102">
        <v>729995</v>
      </c>
      <c r="G95" s="166">
        <f t="shared" si="6"/>
        <v>64.1807447654969</v>
      </c>
      <c r="H95" s="102">
        <v>3071724</v>
      </c>
      <c r="I95" s="166">
        <f t="shared" si="10"/>
        <v>140.40421031076363</v>
      </c>
    </row>
    <row r="99" ht="15">
      <c r="B99" s="164"/>
    </row>
    <row r="100" ht="15">
      <c r="B100" s="164"/>
    </row>
    <row r="101" ht="15">
      <c r="B101" s="16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2"/>
  <sheetViews>
    <sheetView zoomScale="83" zoomScaleNormal="83" workbookViewId="0" topLeftCell="A1">
      <pane ySplit="1" topLeftCell="A83" activePane="bottomLeft" state="frozen"/>
      <selection pane="topLeft" activeCell="W1" sqref="W1"/>
      <selection pane="bottomLeft" activeCell="P4" sqref="P4"/>
    </sheetView>
  </sheetViews>
  <sheetFormatPr defaultColWidth="9.140625" defaultRowHeight="15"/>
  <cols>
    <col min="1" max="1" width="13.7109375" style="6" bestFit="1" customWidth="1"/>
    <col min="2" max="2" width="34.421875" style="6" bestFit="1" customWidth="1"/>
    <col min="3" max="5" width="12.00390625" style="6" customWidth="1"/>
    <col min="6" max="6" width="33.140625" style="6" customWidth="1"/>
    <col min="7" max="7" width="28.421875" style="6" customWidth="1"/>
    <col min="8" max="8" width="28.28125" style="6" customWidth="1"/>
    <col min="9" max="9" width="20.28125" style="6" customWidth="1"/>
    <col min="10" max="10" width="32.421875" style="6" customWidth="1"/>
    <col min="11" max="16384" width="9.140625" style="6" customWidth="1"/>
  </cols>
  <sheetData>
    <row r="1" spans="1:10" ht="29">
      <c r="A1" s="99" t="s">
        <v>1</v>
      </c>
      <c r="B1" s="98" t="s">
        <v>90</v>
      </c>
      <c r="C1" s="97">
        <v>42186</v>
      </c>
      <c r="D1" s="97">
        <v>42522</v>
      </c>
      <c r="E1" s="97">
        <v>42552</v>
      </c>
      <c r="F1" s="96" t="s">
        <v>312</v>
      </c>
      <c r="G1" s="96" t="s">
        <v>313</v>
      </c>
      <c r="H1" s="96" t="s">
        <v>296</v>
      </c>
      <c r="I1" s="96" t="s">
        <v>292</v>
      </c>
      <c r="J1" s="100" t="s">
        <v>311</v>
      </c>
    </row>
    <row r="2" spans="1:12" ht="15">
      <c r="A2" s="39">
        <v>1</v>
      </c>
      <c r="B2" s="103" t="s">
        <v>2</v>
      </c>
      <c r="C2" s="102">
        <v>34896</v>
      </c>
      <c r="D2" s="102">
        <v>34129</v>
      </c>
      <c r="E2" s="102">
        <v>35777</v>
      </c>
      <c r="F2" s="104">
        <f aca="true" t="shared" si="0" ref="F2:F65">E2/$E$90</f>
        <v>0.009402188281336642</v>
      </c>
      <c r="G2" s="104">
        <f aca="true" t="shared" si="1" ref="G2:G65">(E2-C2)/C2</f>
        <v>0.025246446584135718</v>
      </c>
      <c r="H2" s="101">
        <f aca="true" t="shared" si="2" ref="H2:H65">E2-C2</f>
        <v>881</v>
      </c>
      <c r="I2" s="105">
        <f>H2/$H$90</f>
        <v>0.008038101146866417</v>
      </c>
      <c r="J2" s="102">
        <f aca="true" t="shared" si="3" ref="J2:J65">E2-D2</f>
        <v>1648</v>
      </c>
      <c r="L2" s="9"/>
    </row>
    <row r="3" spans="1:12" ht="15">
      <c r="A3" s="39">
        <v>2</v>
      </c>
      <c r="B3" s="103" t="s">
        <v>3</v>
      </c>
      <c r="C3" s="102">
        <v>25534</v>
      </c>
      <c r="D3" s="102">
        <v>11637</v>
      </c>
      <c r="E3" s="102">
        <v>10784</v>
      </c>
      <c r="F3" s="104">
        <f t="shared" si="0"/>
        <v>0.0028340329939887175</v>
      </c>
      <c r="G3" s="104">
        <f t="shared" si="1"/>
        <v>-0.5776611576721234</v>
      </c>
      <c r="H3" s="101">
        <f t="shared" si="2"/>
        <v>-14750</v>
      </c>
      <c r="I3" s="105">
        <f aca="true" t="shared" si="4" ref="I3:I66">H3/$H$90</f>
        <v>-0.1345766083045172</v>
      </c>
      <c r="J3" s="102">
        <f t="shared" si="3"/>
        <v>-853</v>
      </c>
      <c r="L3" s="9"/>
    </row>
    <row r="4" spans="1:12" ht="15">
      <c r="A4" s="39">
        <v>3</v>
      </c>
      <c r="B4" s="103" t="s">
        <v>4</v>
      </c>
      <c r="C4" s="102">
        <v>1307</v>
      </c>
      <c r="D4" s="102">
        <v>1341</v>
      </c>
      <c r="E4" s="102">
        <v>1369</v>
      </c>
      <c r="F4" s="104">
        <f t="shared" si="0"/>
        <v>0.0003597729199527591</v>
      </c>
      <c r="G4" s="104">
        <f t="shared" si="1"/>
        <v>0.047436878347360364</v>
      </c>
      <c r="H4" s="101">
        <f t="shared" si="2"/>
        <v>62</v>
      </c>
      <c r="I4" s="105">
        <f t="shared" si="4"/>
        <v>0.00056567794677153</v>
      </c>
      <c r="J4" s="102">
        <f t="shared" si="3"/>
        <v>28</v>
      </c>
      <c r="L4" s="9"/>
    </row>
    <row r="5" spans="1:12" ht="15">
      <c r="A5" s="39">
        <v>5</v>
      </c>
      <c r="B5" s="103" t="s">
        <v>5</v>
      </c>
      <c r="C5" s="102">
        <v>381</v>
      </c>
      <c r="D5" s="102">
        <v>507</v>
      </c>
      <c r="E5" s="102">
        <v>520</v>
      </c>
      <c r="F5" s="104">
        <f t="shared" si="0"/>
        <v>0.00013665589362705241</v>
      </c>
      <c r="G5" s="104">
        <f t="shared" si="1"/>
        <v>0.3648293963254593</v>
      </c>
      <c r="H5" s="101">
        <f t="shared" si="2"/>
        <v>139</v>
      </c>
      <c r="I5" s="105">
        <f t="shared" si="4"/>
        <v>0.0012682134613103656</v>
      </c>
      <c r="J5" s="102">
        <f t="shared" si="3"/>
        <v>13</v>
      </c>
      <c r="L5" s="9"/>
    </row>
    <row r="6" spans="1:12" ht="15">
      <c r="A6" s="39">
        <v>6</v>
      </c>
      <c r="B6" s="103" t="s">
        <v>6</v>
      </c>
      <c r="C6" s="102">
        <v>66</v>
      </c>
      <c r="D6" s="102">
        <v>130</v>
      </c>
      <c r="E6" s="102">
        <v>128</v>
      </c>
      <c r="F6" s="104">
        <f t="shared" si="0"/>
        <v>3.363837381588982E-05</v>
      </c>
      <c r="G6" s="104">
        <f t="shared" si="1"/>
        <v>0.9393939393939394</v>
      </c>
      <c r="H6" s="101">
        <f t="shared" si="2"/>
        <v>62</v>
      </c>
      <c r="I6" s="105">
        <f t="shared" si="4"/>
        <v>0.00056567794677153</v>
      </c>
      <c r="J6" s="102">
        <f t="shared" si="3"/>
        <v>-2</v>
      </c>
      <c r="L6" s="9"/>
    </row>
    <row r="7" spans="1:12" ht="15">
      <c r="A7" s="39">
        <v>7</v>
      </c>
      <c r="B7" s="103" t="s">
        <v>7</v>
      </c>
      <c r="C7" s="102">
        <v>924</v>
      </c>
      <c r="D7" s="102">
        <v>827</v>
      </c>
      <c r="E7" s="102">
        <v>834</v>
      </c>
      <c r="F7" s="104">
        <f t="shared" si="0"/>
        <v>0.0002191750293941571</v>
      </c>
      <c r="G7" s="104">
        <f t="shared" si="1"/>
        <v>-0.09740259740259741</v>
      </c>
      <c r="H7" s="101">
        <f t="shared" si="2"/>
        <v>-90</v>
      </c>
      <c r="I7" s="105">
        <f t="shared" si="4"/>
        <v>-0.0008211454066038338</v>
      </c>
      <c r="J7" s="102">
        <f t="shared" si="3"/>
        <v>7</v>
      </c>
      <c r="L7" s="9"/>
    </row>
    <row r="8" spans="1:12" ht="15">
      <c r="A8" s="39">
        <v>8</v>
      </c>
      <c r="B8" s="103" t="s">
        <v>281</v>
      </c>
      <c r="C8" s="102">
        <v>3258</v>
      </c>
      <c r="D8" s="102">
        <v>3395</v>
      </c>
      <c r="E8" s="102">
        <v>3425</v>
      </c>
      <c r="F8" s="104">
        <f t="shared" si="0"/>
        <v>0.0009000892993704894</v>
      </c>
      <c r="G8" s="104">
        <f t="shared" si="1"/>
        <v>0.05125844076120319</v>
      </c>
      <c r="H8" s="101">
        <f t="shared" si="2"/>
        <v>167</v>
      </c>
      <c r="I8" s="105">
        <f t="shared" si="4"/>
        <v>0.0015236809211426694</v>
      </c>
      <c r="J8" s="102">
        <f t="shared" si="3"/>
        <v>30</v>
      </c>
      <c r="L8" s="9"/>
    </row>
    <row r="9" spans="1:12" ht="15">
      <c r="A9" s="39">
        <v>9</v>
      </c>
      <c r="B9" s="103" t="s">
        <v>8</v>
      </c>
      <c r="C9" s="102">
        <v>1150</v>
      </c>
      <c r="D9" s="102">
        <v>1081</v>
      </c>
      <c r="E9" s="102">
        <v>1128</v>
      </c>
      <c r="F9" s="104">
        <f t="shared" si="0"/>
        <v>0.00029643816925252904</v>
      </c>
      <c r="G9" s="104">
        <f t="shared" si="1"/>
        <v>-0.019130434782608695</v>
      </c>
      <c r="H9" s="101">
        <f t="shared" si="2"/>
        <v>-22</v>
      </c>
      <c r="I9" s="105">
        <f t="shared" si="4"/>
        <v>-0.0002007244327253816</v>
      </c>
      <c r="J9" s="102">
        <f t="shared" si="3"/>
        <v>47</v>
      </c>
      <c r="L9" s="9"/>
    </row>
    <row r="10" spans="1:12" ht="15">
      <c r="A10" s="106">
        <v>10</v>
      </c>
      <c r="B10" s="103" t="s">
        <v>9</v>
      </c>
      <c r="C10" s="101">
        <v>124816</v>
      </c>
      <c r="D10" s="101">
        <v>125533</v>
      </c>
      <c r="E10" s="101">
        <v>127789</v>
      </c>
      <c r="F10" s="104">
        <f t="shared" si="0"/>
        <v>0.033582923059052694</v>
      </c>
      <c r="G10" s="104">
        <f t="shared" si="1"/>
        <v>0.023819061658761697</v>
      </c>
      <c r="H10" s="101">
        <f t="shared" si="2"/>
        <v>2973</v>
      </c>
      <c r="I10" s="105">
        <f t="shared" si="4"/>
        <v>0.027125169931479978</v>
      </c>
      <c r="J10" s="102">
        <f t="shared" si="3"/>
        <v>2256</v>
      </c>
      <c r="L10" s="9"/>
    </row>
    <row r="11" spans="1:12" ht="15">
      <c r="A11" s="106">
        <v>11</v>
      </c>
      <c r="B11" s="103" t="s">
        <v>10</v>
      </c>
      <c r="C11" s="101">
        <v>2682</v>
      </c>
      <c r="D11" s="101">
        <v>2540</v>
      </c>
      <c r="E11" s="101">
        <v>2594</v>
      </c>
      <c r="F11" s="104">
        <f t="shared" si="0"/>
        <v>0.0006817026693626422</v>
      </c>
      <c r="G11" s="104">
        <f t="shared" si="1"/>
        <v>-0.03281133482475764</v>
      </c>
      <c r="H11" s="101">
        <f t="shared" si="2"/>
        <v>-88</v>
      </c>
      <c r="I11" s="105">
        <f t="shared" si="4"/>
        <v>-0.0008028977309015264</v>
      </c>
      <c r="J11" s="102">
        <f t="shared" si="3"/>
        <v>54</v>
      </c>
      <c r="L11" s="9"/>
    </row>
    <row r="12" spans="1:10" ht="15">
      <c r="A12" s="106">
        <v>12</v>
      </c>
      <c r="B12" s="103" t="s">
        <v>11</v>
      </c>
      <c r="C12" s="101">
        <v>687</v>
      </c>
      <c r="D12" s="101">
        <v>971</v>
      </c>
      <c r="E12" s="101">
        <v>671</v>
      </c>
      <c r="F12" s="104">
        <f t="shared" si="0"/>
        <v>0.0001763386627379849</v>
      </c>
      <c r="G12" s="104">
        <f t="shared" si="1"/>
        <v>-0.023289665211062592</v>
      </c>
      <c r="H12" s="101">
        <f t="shared" si="2"/>
        <v>-16</v>
      </c>
      <c r="I12" s="105">
        <f t="shared" si="4"/>
        <v>-0.00014598140561845934</v>
      </c>
      <c r="J12" s="102">
        <f t="shared" si="3"/>
        <v>-300</v>
      </c>
    </row>
    <row r="13" spans="1:10" ht="15">
      <c r="A13" s="106">
        <v>13</v>
      </c>
      <c r="B13" s="103" t="s">
        <v>12</v>
      </c>
      <c r="C13" s="101">
        <v>120391</v>
      </c>
      <c r="D13" s="101">
        <v>115695</v>
      </c>
      <c r="E13" s="101">
        <v>114907</v>
      </c>
      <c r="F13" s="104">
        <f t="shared" si="0"/>
        <v>0.030197536094237903</v>
      </c>
      <c r="G13" s="104">
        <f t="shared" si="1"/>
        <v>-0.04555157777574736</v>
      </c>
      <c r="H13" s="101">
        <f t="shared" si="2"/>
        <v>-5484</v>
      </c>
      <c r="I13" s="105">
        <f t="shared" si="4"/>
        <v>-0.05003512677572694</v>
      </c>
      <c r="J13" s="102">
        <f t="shared" si="3"/>
        <v>-788</v>
      </c>
    </row>
    <row r="14" spans="1:10" ht="15">
      <c r="A14" s="106">
        <v>14</v>
      </c>
      <c r="B14" s="103" t="s">
        <v>13</v>
      </c>
      <c r="C14" s="101">
        <v>235996</v>
      </c>
      <c r="D14" s="101">
        <v>231965</v>
      </c>
      <c r="E14" s="101">
        <v>229224</v>
      </c>
      <c r="F14" s="104">
        <f t="shared" si="0"/>
        <v>0.06024002030916819</v>
      </c>
      <c r="G14" s="104">
        <f t="shared" si="1"/>
        <v>-0.02869540161697656</v>
      </c>
      <c r="H14" s="101">
        <f t="shared" si="2"/>
        <v>-6772</v>
      </c>
      <c r="I14" s="105">
        <f t="shared" si="4"/>
        <v>-0.06178662992801292</v>
      </c>
      <c r="J14" s="102">
        <f t="shared" si="3"/>
        <v>-2741</v>
      </c>
    </row>
    <row r="15" spans="1:10" ht="15">
      <c r="A15" s="106">
        <v>15</v>
      </c>
      <c r="B15" s="103" t="s">
        <v>14</v>
      </c>
      <c r="C15" s="101">
        <v>12661</v>
      </c>
      <c r="D15" s="101">
        <v>12838</v>
      </c>
      <c r="E15" s="101">
        <v>12775</v>
      </c>
      <c r="F15" s="104">
        <f t="shared" si="0"/>
        <v>0.003357267386703066</v>
      </c>
      <c r="G15" s="104">
        <f t="shared" si="1"/>
        <v>0.009004028117842193</v>
      </c>
      <c r="H15" s="101">
        <f t="shared" si="2"/>
        <v>114</v>
      </c>
      <c r="I15" s="105">
        <f t="shared" si="4"/>
        <v>0.0010401175150315228</v>
      </c>
      <c r="J15" s="102">
        <f t="shared" si="3"/>
        <v>-63</v>
      </c>
    </row>
    <row r="16" spans="1:10" ht="15">
      <c r="A16" s="106">
        <v>16</v>
      </c>
      <c r="B16" s="103" t="s">
        <v>15</v>
      </c>
      <c r="C16" s="101">
        <v>7909</v>
      </c>
      <c r="D16" s="101">
        <v>8032</v>
      </c>
      <c r="E16" s="101">
        <v>8077</v>
      </c>
      <c r="F16" s="104">
        <f t="shared" si="0"/>
        <v>0.002122633947741735</v>
      </c>
      <c r="G16" s="104">
        <f t="shared" si="1"/>
        <v>0.0212416234669364</v>
      </c>
      <c r="H16" s="101">
        <f t="shared" si="2"/>
        <v>168</v>
      </c>
      <c r="I16" s="105">
        <f t="shared" si="4"/>
        <v>0.0015328047589938231</v>
      </c>
      <c r="J16" s="102">
        <f t="shared" si="3"/>
        <v>45</v>
      </c>
    </row>
    <row r="17" spans="1:10" ht="15">
      <c r="A17" s="106">
        <v>17</v>
      </c>
      <c r="B17" s="103" t="s">
        <v>16</v>
      </c>
      <c r="C17" s="101">
        <v>9143</v>
      </c>
      <c r="D17" s="101">
        <v>9357</v>
      </c>
      <c r="E17" s="101">
        <v>9344</v>
      </c>
      <c r="F17" s="104">
        <f t="shared" si="0"/>
        <v>0.002455601288559957</v>
      </c>
      <c r="G17" s="104">
        <f t="shared" si="1"/>
        <v>0.02198403149950782</v>
      </c>
      <c r="H17" s="101">
        <f t="shared" si="2"/>
        <v>201</v>
      </c>
      <c r="I17" s="105">
        <f t="shared" si="4"/>
        <v>0.0018338914080818956</v>
      </c>
      <c r="J17" s="102">
        <f t="shared" si="3"/>
        <v>-13</v>
      </c>
    </row>
    <row r="18" spans="1:10" ht="15">
      <c r="A18" s="106">
        <v>18</v>
      </c>
      <c r="B18" s="103" t="s">
        <v>17</v>
      </c>
      <c r="C18" s="101">
        <v>14926</v>
      </c>
      <c r="D18" s="101">
        <v>13109</v>
      </c>
      <c r="E18" s="101">
        <v>12815</v>
      </c>
      <c r="F18" s="104">
        <f t="shared" si="0"/>
        <v>0.0033677793785205318</v>
      </c>
      <c r="G18" s="104">
        <f t="shared" si="1"/>
        <v>-0.14143105989548438</v>
      </c>
      <c r="H18" s="101">
        <f t="shared" si="2"/>
        <v>-2111</v>
      </c>
      <c r="I18" s="105">
        <f t="shared" si="4"/>
        <v>-0.01926042170378548</v>
      </c>
      <c r="J18" s="102">
        <f t="shared" si="3"/>
        <v>-294</v>
      </c>
    </row>
    <row r="19" spans="1:10" ht="15">
      <c r="A19" s="106">
        <v>19</v>
      </c>
      <c r="B19" s="103" t="s">
        <v>18</v>
      </c>
      <c r="C19" s="101">
        <v>971</v>
      </c>
      <c r="D19" s="101">
        <v>950</v>
      </c>
      <c r="E19" s="101">
        <v>924</v>
      </c>
      <c r="F19" s="104">
        <f t="shared" si="0"/>
        <v>0.00024282701098345466</v>
      </c>
      <c r="G19" s="104">
        <f t="shared" si="1"/>
        <v>-0.04840370751802266</v>
      </c>
      <c r="H19" s="101">
        <f t="shared" si="2"/>
        <v>-47</v>
      </c>
      <c r="I19" s="105">
        <f t="shared" si="4"/>
        <v>-0.00042882037900422433</v>
      </c>
      <c r="J19" s="102">
        <f t="shared" si="3"/>
        <v>-26</v>
      </c>
    </row>
    <row r="20" spans="1:10" ht="15">
      <c r="A20" s="106">
        <v>20</v>
      </c>
      <c r="B20" s="103" t="s">
        <v>19</v>
      </c>
      <c r="C20" s="101">
        <v>16773</v>
      </c>
      <c r="D20" s="101">
        <v>16964</v>
      </c>
      <c r="E20" s="101">
        <v>16860</v>
      </c>
      <c r="F20" s="104">
        <f t="shared" si="0"/>
        <v>0.004430804551061737</v>
      </c>
      <c r="G20" s="104">
        <f t="shared" si="1"/>
        <v>0.0051869075299588625</v>
      </c>
      <c r="H20" s="101">
        <f t="shared" si="2"/>
        <v>87</v>
      </c>
      <c r="I20" s="105">
        <f t="shared" si="4"/>
        <v>0.0007937738930503727</v>
      </c>
      <c r="J20" s="102">
        <f t="shared" si="3"/>
        <v>-104</v>
      </c>
    </row>
    <row r="21" spans="1:10" ht="15">
      <c r="A21" s="106">
        <v>21</v>
      </c>
      <c r="B21" s="103" t="s">
        <v>20</v>
      </c>
      <c r="C21" s="101">
        <v>6956</v>
      </c>
      <c r="D21" s="101">
        <v>7144</v>
      </c>
      <c r="E21" s="101">
        <v>7090</v>
      </c>
      <c r="F21" s="104">
        <f t="shared" si="0"/>
        <v>0.0018632505496457721</v>
      </c>
      <c r="G21" s="104">
        <f t="shared" si="1"/>
        <v>0.01926394479585969</v>
      </c>
      <c r="H21" s="101">
        <f t="shared" si="2"/>
        <v>134</v>
      </c>
      <c r="I21" s="105">
        <f t="shared" si="4"/>
        <v>0.001222594272054597</v>
      </c>
      <c r="J21" s="102">
        <f t="shared" si="3"/>
        <v>-54</v>
      </c>
    </row>
    <row r="22" spans="1:10" ht="15">
      <c r="A22" s="106">
        <v>22</v>
      </c>
      <c r="B22" s="103" t="s">
        <v>21</v>
      </c>
      <c r="C22" s="101">
        <v>39471</v>
      </c>
      <c r="D22" s="101">
        <v>39635</v>
      </c>
      <c r="E22" s="101">
        <v>39633</v>
      </c>
      <c r="F22" s="104">
        <f t="shared" si="0"/>
        <v>0.010415544292540322</v>
      </c>
      <c r="G22" s="104">
        <f t="shared" si="1"/>
        <v>0.0041042790909781865</v>
      </c>
      <c r="H22" s="101">
        <f t="shared" si="2"/>
        <v>162</v>
      </c>
      <c r="I22" s="105">
        <f t="shared" si="4"/>
        <v>0.0014780617318869008</v>
      </c>
      <c r="J22" s="102">
        <f t="shared" si="3"/>
        <v>-2</v>
      </c>
    </row>
    <row r="23" spans="1:10" ht="15">
      <c r="A23" s="106">
        <v>23</v>
      </c>
      <c r="B23" s="103" t="s">
        <v>22</v>
      </c>
      <c r="C23" s="101">
        <v>28965</v>
      </c>
      <c r="D23" s="101">
        <v>27950</v>
      </c>
      <c r="E23" s="101">
        <v>28083</v>
      </c>
      <c r="F23" s="104">
        <f t="shared" si="0"/>
        <v>0.00738020665524714</v>
      </c>
      <c r="G23" s="104">
        <f t="shared" si="1"/>
        <v>-0.030450543759709996</v>
      </c>
      <c r="H23" s="101">
        <f t="shared" si="2"/>
        <v>-882</v>
      </c>
      <c r="I23" s="105">
        <f t="shared" si="4"/>
        <v>-0.008047224984717572</v>
      </c>
      <c r="J23" s="102">
        <f t="shared" si="3"/>
        <v>133</v>
      </c>
    </row>
    <row r="24" spans="1:10" ht="15">
      <c r="A24" s="106">
        <v>24</v>
      </c>
      <c r="B24" s="103" t="s">
        <v>23</v>
      </c>
      <c r="C24" s="101">
        <v>11423</v>
      </c>
      <c r="D24" s="101">
        <v>11047</v>
      </c>
      <c r="E24" s="101">
        <v>11018</v>
      </c>
      <c r="F24" s="104">
        <f t="shared" si="0"/>
        <v>0.002895528146120891</v>
      </c>
      <c r="G24" s="104">
        <f t="shared" si="1"/>
        <v>-0.03545478420730106</v>
      </c>
      <c r="H24" s="101">
        <f t="shared" si="2"/>
        <v>-405</v>
      </c>
      <c r="I24" s="105">
        <f t="shared" si="4"/>
        <v>-0.003695154329717252</v>
      </c>
      <c r="J24" s="102">
        <f t="shared" si="3"/>
        <v>-29</v>
      </c>
    </row>
    <row r="25" spans="1:10" ht="15">
      <c r="A25" s="106">
        <v>25</v>
      </c>
      <c r="B25" s="103" t="s">
        <v>24</v>
      </c>
      <c r="C25" s="101">
        <v>55618</v>
      </c>
      <c r="D25" s="101">
        <v>54993</v>
      </c>
      <c r="E25" s="101">
        <v>55298</v>
      </c>
      <c r="F25" s="104">
        <f t="shared" si="0"/>
        <v>0.014532303088055276</v>
      </c>
      <c r="G25" s="104">
        <f t="shared" si="1"/>
        <v>-0.005753533028875544</v>
      </c>
      <c r="H25" s="101">
        <f t="shared" si="2"/>
        <v>-320</v>
      </c>
      <c r="I25" s="105">
        <f t="shared" si="4"/>
        <v>-0.002919628112369187</v>
      </c>
      <c r="J25" s="102">
        <f t="shared" si="3"/>
        <v>305</v>
      </c>
    </row>
    <row r="26" spans="1:10" ht="15">
      <c r="A26" s="106">
        <v>26</v>
      </c>
      <c r="B26" s="103" t="s">
        <v>25</v>
      </c>
      <c r="C26" s="101">
        <v>11114</v>
      </c>
      <c r="D26" s="101">
        <v>10845</v>
      </c>
      <c r="E26" s="101">
        <v>10748</v>
      </c>
      <c r="F26" s="104">
        <f t="shared" si="0"/>
        <v>0.0028245722013529985</v>
      </c>
      <c r="G26" s="104">
        <f t="shared" si="1"/>
        <v>-0.0329314378261652</v>
      </c>
      <c r="H26" s="101">
        <f t="shared" si="2"/>
        <v>-366</v>
      </c>
      <c r="I26" s="105">
        <f t="shared" si="4"/>
        <v>-0.0033393246535222574</v>
      </c>
      <c r="J26" s="102">
        <f t="shared" si="3"/>
        <v>-97</v>
      </c>
    </row>
    <row r="27" spans="1:10" ht="15">
      <c r="A27" s="106">
        <v>27</v>
      </c>
      <c r="B27" s="103" t="s">
        <v>26</v>
      </c>
      <c r="C27" s="101">
        <v>28021</v>
      </c>
      <c r="D27" s="101">
        <v>29025</v>
      </c>
      <c r="E27" s="101">
        <v>29136</v>
      </c>
      <c r="F27" s="104">
        <f t="shared" si="0"/>
        <v>0.007656934839841921</v>
      </c>
      <c r="G27" s="104">
        <f t="shared" si="1"/>
        <v>0.0397915848827665</v>
      </c>
      <c r="H27" s="101">
        <f t="shared" si="2"/>
        <v>1115</v>
      </c>
      <c r="I27" s="105">
        <f t="shared" si="4"/>
        <v>0.010173079204036387</v>
      </c>
      <c r="J27" s="102">
        <f t="shared" si="3"/>
        <v>111</v>
      </c>
    </row>
    <row r="28" spans="1:10" ht="15">
      <c r="A28" s="106">
        <v>28</v>
      </c>
      <c r="B28" s="103" t="s">
        <v>27</v>
      </c>
      <c r="C28" s="101">
        <v>18851</v>
      </c>
      <c r="D28" s="101">
        <v>19272</v>
      </c>
      <c r="E28" s="101">
        <v>19235</v>
      </c>
      <c r="F28" s="104">
        <f t="shared" si="0"/>
        <v>0.005054954065223756</v>
      </c>
      <c r="G28" s="104">
        <f t="shared" si="1"/>
        <v>0.020370272134104292</v>
      </c>
      <c r="H28" s="101">
        <f t="shared" si="2"/>
        <v>384</v>
      </c>
      <c r="I28" s="105">
        <f t="shared" si="4"/>
        <v>0.0035035537348430245</v>
      </c>
      <c r="J28" s="102">
        <f t="shared" si="3"/>
        <v>-37</v>
      </c>
    </row>
    <row r="29" spans="1:10" ht="15">
      <c r="A29" s="106">
        <v>29</v>
      </c>
      <c r="B29" s="103" t="s">
        <v>28</v>
      </c>
      <c r="C29" s="101">
        <v>24442</v>
      </c>
      <c r="D29" s="101">
        <v>29221</v>
      </c>
      <c r="E29" s="101">
        <v>29755</v>
      </c>
      <c r="F29" s="104">
        <f t="shared" si="0"/>
        <v>0.0078196079132172</v>
      </c>
      <c r="G29" s="104">
        <f t="shared" si="1"/>
        <v>0.21737173717371738</v>
      </c>
      <c r="H29" s="101">
        <f t="shared" si="2"/>
        <v>5313</v>
      </c>
      <c r="I29" s="105">
        <f t="shared" si="4"/>
        <v>0.04847495050317966</v>
      </c>
      <c r="J29" s="102">
        <f t="shared" si="3"/>
        <v>534</v>
      </c>
    </row>
    <row r="30" spans="1:10" ht="15">
      <c r="A30" s="106">
        <v>30</v>
      </c>
      <c r="B30" s="103" t="s">
        <v>29</v>
      </c>
      <c r="C30" s="101">
        <v>2988</v>
      </c>
      <c r="D30" s="101">
        <v>3119</v>
      </c>
      <c r="E30" s="101">
        <v>3113</v>
      </c>
      <c r="F30" s="104">
        <f t="shared" si="0"/>
        <v>0.0008180957631942579</v>
      </c>
      <c r="G30" s="104">
        <f t="shared" si="1"/>
        <v>0.04183400267737617</v>
      </c>
      <c r="H30" s="101">
        <f t="shared" si="2"/>
        <v>125</v>
      </c>
      <c r="I30" s="105">
        <f t="shared" si="4"/>
        <v>0.0011404797313942137</v>
      </c>
      <c r="J30" s="102">
        <f t="shared" si="3"/>
        <v>-6</v>
      </c>
    </row>
    <row r="31" spans="1:10" ht="15">
      <c r="A31" s="106">
        <v>31</v>
      </c>
      <c r="B31" s="103" t="s">
        <v>30</v>
      </c>
      <c r="C31" s="101">
        <v>22009</v>
      </c>
      <c r="D31" s="101">
        <v>21449</v>
      </c>
      <c r="E31" s="101">
        <v>21637</v>
      </c>
      <c r="F31" s="104">
        <f t="shared" si="0"/>
        <v>0.005686199173862563</v>
      </c>
      <c r="G31" s="104">
        <f t="shared" si="1"/>
        <v>-0.01690217638238902</v>
      </c>
      <c r="H31" s="101">
        <f t="shared" si="2"/>
        <v>-372</v>
      </c>
      <c r="I31" s="105">
        <f t="shared" si="4"/>
        <v>-0.00339406768062918</v>
      </c>
      <c r="J31" s="102">
        <f t="shared" si="3"/>
        <v>188</v>
      </c>
    </row>
    <row r="32" spans="1:10" ht="15">
      <c r="A32" s="106">
        <v>32</v>
      </c>
      <c r="B32" s="103" t="s">
        <v>31</v>
      </c>
      <c r="C32" s="101">
        <v>14823</v>
      </c>
      <c r="D32" s="101">
        <v>15033</v>
      </c>
      <c r="E32" s="101">
        <v>15001</v>
      </c>
      <c r="F32" s="104">
        <f t="shared" si="0"/>
        <v>0.003942259731345025</v>
      </c>
      <c r="G32" s="104">
        <f t="shared" si="1"/>
        <v>0.012008365378128584</v>
      </c>
      <c r="H32" s="101">
        <f t="shared" si="2"/>
        <v>178</v>
      </c>
      <c r="I32" s="105">
        <f t="shared" si="4"/>
        <v>0.0016240431375053603</v>
      </c>
      <c r="J32" s="102">
        <f t="shared" si="3"/>
        <v>-32</v>
      </c>
    </row>
    <row r="33" spans="1:10" ht="15">
      <c r="A33" s="106">
        <v>33</v>
      </c>
      <c r="B33" s="103" t="s">
        <v>32</v>
      </c>
      <c r="C33" s="101">
        <v>24044</v>
      </c>
      <c r="D33" s="101">
        <v>23094</v>
      </c>
      <c r="E33" s="101">
        <v>20369</v>
      </c>
      <c r="F33" s="104">
        <f t="shared" si="0"/>
        <v>0.0053529690332489045</v>
      </c>
      <c r="G33" s="104">
        <f t="shared" si="1"/>
        <v>-0.152844784561637</v>
      </c>
      <c r="H33" s="101">
        <f t="shared" si="2"/>
        <v>-3675</v>
      </c>
      <c r="I33" s="105">
        <f t="shared" si="4"/>
        <v>-0.03353010410298988</v>
      </c>
      <c r="J33" s="102">
        <f t="shared" si="3"/>
        <v>-2725</v>
      </c>
    </row>
    <row r="34" spans="1:10" ht="15">
      <c r="A34" s="106">
        <v>35</v>
      </c>
      <c r="B34" s="103" t="s">
        <v>33</v>
      </c>
      <c r="C34" s="101">
        <v>9008</v>
      </c>
      <c r="D34" s="101">
        <v>9732</v>
      </c>
      <c r="E34" s="101">
        <v>9311</v>
      </c>
      <c r="F34" s="104">
        <f t="shared" si="0"/>
        <v>0.002446928895310548</v>
      </c>
      <c r="G34" s="104">
        <f t="shared" si="1"/>
        <v>0.03363676731793961</v>
      </c>
      <c r="H34" s="101">
        <f t="shared" si="2"/>
        <v>303</v>
      </c>
      <c r="I34" s="105">
        <f t="shared" si="4"/>
        <v>0.002764522868899574</v>
      </c>
      <c r="J34" s="102">
        <f t="shared" si="3"/>
        <v>-421</v>
      </c>
    </row>
    <row r="35" spans="1:10" ht="15">
      <c r="A35" s="106">
        <v>36</v>
      </c>
      <c r="B35" s="103" t="s">
        <v>34</v>
      </c>
      <c r="C35" s="101">
        <v>1585</v>
      </c>
      <c r="D35" s="101">
        <v>1681</v>
      </c>
      <c r="E35" s="101">
        <v>1635</v>
      </c>
      <c r="F35" s="104">
        <f t="shared" si="0"/>
        <v>0.00042967766553890513</v>
      </c>
      <c r="G35" s="104">
        <f t="shared" si="1"/>
        <v>0.031545741324921134</v>
      </c>
      <c r="H35" s="101">
        <f t="shared" si="2"/>
        <v>50</v>
      </c>
      <c r="I35" s="105">
        <f t="shared" si="4"/>
        <v>0.00045619189255768547</v>
      </c>
      <c r="J35" s="102">
        <f t="shared" si="3"/>
        <v>-46</v>
      </c>
    </row>
    <row r="36" spans="1:10" ht="15">
      <c r="A36" s="106">
        <v>37</v>
      </c>
      <c r="B36" s="103" t="s">
        <v>35</v>
      </c>
      <c r="C36" s="101">
        <v>913</v>
      </c>
      <c r="D36" s="101">
        <v>1285</v>
      </c>
      <c r="E36" s="101">
        <v>1277</v>
      </c>
      <c r="F36" s="104">
        <f t="shared" si="0"/>
        <v>0.0003355953387725883</v>
      </c>
      <c r="G36" s="104">
        <f t="shared" si="1"/>
        <v>0.39868565169769987</v>
      </c>
      <c r="H36" s="101">
        <f t="shared" si="2"/>
        <v>364</v>
      </c>
      <c r="I36" s="105">
        <f t="shared" si="4"/>
        <v>0.00332107697781995</v>
      </c>
      <c r="J36" s="102">
        <f t="shared" si="3"/>
        <v>-8</v>
      </c>
    </row>
    <row r="37" spans="1:10" ht="15">
      <c r="A37" s="106">
        <v>38</v>
      </c>
      <c r="B37" s="103" t="s">
        <v>36</v>
      </c>
      <c r="C37" s="101">
        <v>7397</v>
      </c>
      <c r="D37" s="101">
        <v>8451</v>
      </c>
      <c r="E37" s="101">
        <v>8300</v>
      </c>
      <c r="F37" s="104">
        <f t="shared" si="0"/>
        <v>0.0021812383021241055</v>
      </c>
      <c r="G37" s="104">
        <f t="shared" si="1"/>
        <v>0.12207651750709747</v>
      </c>
      <c r="H37" s="101">
        <f t="shared" si="2"/>
        <v>903</v>
      </c>
      <c r="I37" s="105">
        <f t="shared" si="4"/>
        <v>0.0082388255795918</v>
      </c>
      <c r="J37" s="102">
        <f t="shared" si="3"/>
        <v>-151</v>
      </c>
    </row>
    <row r="38" spans="1:10" ht="15">
      <c r="A38" s="106">
        <v>39</v>
      </c>
      <c r="B38" s="103" t="s">
        <v>37</v>
      </c>
      <c r="C38" s="101">
        <v>203</v>
      </c>
      <c r="D38" s="101">
        <v>191</v>
      </c>
      <c r="E38" s="101">
        <v>185</v>
      </c>
      <c r="F38" s="104">
        <f t="shared" si="0"/>
        <v>4.861796215577826E-05</v>
      </c>
      <c r="G38" s="104">
        <f t="shared" si="1"/>
        <v>-0.08866995073891626</v>
      </c>
      <c r="H38" s="101">
        <f t="shared" si="2"/>
        <v>-18</v>
      </c>
      <c r="I38" s="105">
        <f t="shared" si="4"/>
        <v>-0.00016422908132076677</v>
      </c>
      <c r="J38" s="102">
        <f t="shared" si="3"/>
        <v>-6</v>
      </c>
    </row>
    <row r="39" spans="1:10" ht="15">
      <c r="A39" s="106">
        <v>41</v>
      </c>
      <c r="B39" s="103" t="s">
        <v>38</v>
      </c>
      <c r="C39" s="101">
        <v>37523</v>
      </c>
      <c r="D39" s="101">
        <v>42189</v>
      </c>
      <c r="E39" s="101">
        <v>41577</v>
      </c>
      <c r="F39" s="104">
        <f t="shared" si="0"/>
        <v>0.01092642709486915</v>
      </c>
      <c r="G39" s="104">
        <f t="shared" si="1"/>
        <v>0.10804040188684273</v>
      </c>
      <c r="H39" s="101">
        <f t="shared" si="2"/>
        <v>4054</v>
      </c>
      <c r="I39" s="105">
        <f t="shared" si="4"/>
        <v>0.03698803864857714</v>
      </c>
      <c r="J39" s="102">
        <f t="shared" si="3"/>
        <v>-612</v>
      </c>
    </row>
    <row r="40" spans="1:10" ht="15">
      <c r="A40" s="106">
        <v>42</v>
      </c>
      <c r="B40" s="103" t="s">
        <v>39</v>
      </c>
      <c r="C40" s="101">
        <v>16623</v>
      </c>
      <c r="D40" s="101">
        <v>19629</v>
      </c>
      <c r="E40" s="101">
        <v>18241</v>
      </c>
      <c r="F40" s="104">
        <f t="shared" si="0"/>
        <v>0.004793731068559736</v>
      </c>
      <c r="G40" s="104">
        <f t="shared" si="1"/>
        <v>0.09733501774649582</v>
      </c>
      <c r="H40" s="101">
        <f t="shared" si="2"/>
        <v>1618</v>
      </c>
      <c r="I40" s="105">
        <f t="shared" si="4"/>
        <v>0.014762369643166701</v>
      </c>
      <c r="J40" s="102">
        <f t="shared" si="3"/>
        <v>-1388</v>
      </c>
    </row>
    <row r="41" spans="1:10" ht="15">
      <c r="A41" s="106">
        <v>43</v>
      </c>
      <c r="B41" s="103" t="s">
        <v>40</v>
      </c>
      <c r="C41" s="101">
        <v>41192</v>
      </c>
      <c r="D41" s="101">
        <v>39944</v>
      </c>
      <c r="E41" s="101">
        <v>39166</v>
      </c>
      <c r="F41" s="104">
        <f t="shared" si="0"/>
        <v>0.010292816788071412</v>
      </c>
      <c r="G41" s="104">
        <f t="shared" si="1"/>
        <v>-0.04918430763255001</v>
      </c>
      <c r="H41" s="101">
        <f t="shared" si="2"/>
        <v>-2026</v>
      </c>
      <c r="I41" s="105">
        <f t="shared" si="4"/>
        <v>-0.018484895486437416</v>
      </c>
      <c r="J41" s="102">
        <f t="shared" si="3"/>
        <v>-778</v>
      </c>
    </row>
    <row r="42" spans="1:10" ht="15">
      <c r="A42" s="106">
        <v>45</v>
      </c>
      <c r="B42" s="103" t="s">
        <v>41</v>
      </c>
      <c r="C42" s="101">
        <v>30828</v>
      </c>
      <c r="D42" s="101">
        <v>32584</v>
      </c>
      <c r="E42" s="101">
        <v>32531</v>
      </c>
      <c r="F42" s="104">
        <f t="shared" si="0"/>
        <v>0.008549140145349311</v>
      </c>
      <c r="G42" s="104">
        <f t="shared" si="1"/>
        <v>0.05524198780329571</v>
      </c>
      <c r="H42" s="101">
        <f t="shared" si="2"/>
        <v>1703</v>
      </c>
      <c r="I42" s="105">
        <f t="shared" si="4"/>
        <v>0.015537895860514767</v>
      </c>
      <c r="J42" s="102">
        <f t="shared" si="3"/>
        <v>-53</v>
      </c>
    </row>
    <row r="43" spans="1:10" ht="15">
      <c r="A43" s="106">
        <v>46</v>
      </c>
      <c r="B43" s="103" t="s">
        <v>42</v>
      </c>
      <c r="C43" s="101">
        <v>180267</v>
      </c>
      <c r="D43" s="101">
        <v>186425</v>
      </c>
      <c r="E43" s="101">
        <v>185439</v>
      </c>
      <c r="F43" s="104">
        <f t="shared" si="0"/>
        <v>0.04873333126597494</v>
      </c>
      <c r="G43" s="104">
        <f t="shared" si="1"/>
        <v>0.02869077534989765</v>
      </c>
      <c r="H43" s="101">
        <f t="shared" si="2"/>
        <v>5172</v>
      </c>
      <c r="I43" s="105">
        <f t="shared" si="4"/>
        <v>0.047188489366166986</v>
      </c>
      <c r="J43" s="102">
        <f t="shared" si="3"/>
        <v>-986</v>
      </c>
    </row>
    <row r="44" spans="1:10" ht="15">
      <c r="A44" s="106">
        <v>47</v>
      </c>
      <c r="B44" s="103" t="s">
        <v>43</v>
      </c>
      <c r="C44" s="101">
        <v>467864</v>
      </c>
      <c r="D44" s="101">
        <v>470772</v>
      </c>
      <c r="E44" s="101">
        <v>471449</v>
      </c>
      <c r="F44" s="104">
        <f t="shared" si="0"/>
        <v>0.12389670075880813</v>
      </c>
      <c r="G44" s="104">
        <f t="shared" si="1"/>
        <v>0.007662483114751296</v>
      </c>
      <c r="H44" s="101">
        <f t="shared" si="2"/>
        <v>3585</v>
      </c>
      <c r="I44" s="105">
        <f t="shared" si="4"/>
        <v>0.03270895869638605</v>
      </c>
      <c r="J44" s="102">
        <f t="shared" si="3"/>
        <v>677</v>
      </c>
    </row>
    <row r="45" spans="1:10" ht="15">
      <c r="A45" s="106">
        <v>49</v>
      </c>
      <c r="B45" s="103" t="s">
        <v>44</v>
      </c>
      <c r="C45" s="101">
        <v>52931</v>
      </c>
      <c r="D45" s="101">
        <v>58950</v>
      </c>
      <c r="E45" s="101">
        <v>52165</v>
      </c>
      <c r="F45" s="104">
        <f t="shared" si="0"/>
        <v>0.013708951328952286</v>
      </c>
      <c r="G45" s="104">
        <f t="shared" si="1"/>
        <v>-0.014471670665583495</v>
      </c>
      <c r="H45" s="101">
        <f t="shared" si="2"/>
        <v>-766</v>
      </c>
      <c r="I45" s="105">
        <f t="shared" si="4"/>
        <v>-0.006988859793983742</v>
      </c>
      <c r="J45" s="102">
        <f t="shared" si="3"/>
        <v>-6785</v>
      </c>
    </row>
    <row r="46" spans="1:10" ht="15">
      <c r="A46" s="106">
        <v>50</v>
      </c>
      <c r="B46" s="103" t="s">
        <v>45</v>
      </c>
      <c r="C46" s="101">
        <v>1582</v>
      </c>
      <c r="D46" s="101">
        <v>1329</v>
      </c>
      <c r="E46" s="101">
        <v>1374</v>
      </c>
      <c r="F46" s="104">
        <f t="shared" si="0"/>
        <v>0.00036108691892994233</v>
      </c>
      <c r="G46" s="104">
        <f t="shared" si="1"/>
        <v>-0.13147914032869784</v>
      </c>
      <c r="H46" s="101">
        <f t="shared" si="2"/>
        <v>-208</v>
      </c>
      <c r="I46" s="105">
        <f t="shared" si="4"/>
        <v>-0.0018977582730399715</v>
      </c>
      <c r="J46" s="102">
        <f t="shared" si="3"/>
        <v>45</v>
      </c>
    </row>
    <row r="47" spans="1:10" ht="15">
      <c r="A47" s="106">
        <v>51</v>
      </c>
      <c r="B47" s="103" t="s">
        <v>46</v>
      </c>
      <c r="C47" s="101">
        <v>10789</v>
      </c>
      <c r="D47" s="101">
        <v>12334</v>
      </c>
      <c r="E47" s="101">
        <v>12452</v>
      </c>
      <c r="F47" s="104">
        <f t="shared" si="0"/>
        <v>0.0032723830527770317</v>
      </c>
      <c r="G47" s="104">
        <f t="shared" si="1"/>
        <v>0.15413847437204561</v>
      </c>
      <c r="H47" s="101">
        <f t="shared" si="2"/>
        <v>1663</v>
      </c>
      <c r="I47" s="105">
        <f t="shared" si="4"/>
        <v>0.015172942346468618</v>
      </c>
      <c r="J47" s="102">
        <f t="shared" si="3"/>
        <v>118</v>
      </c>
    </row>
    <row r="48" spans="1:10" ht="15">
      <c r="A48" s="106">
        <v>52</v>
      </c>
      <c r="B48" s="103" t="s">
        <v>47</v>
      </c>
      <c r="C48" s="101">
        <v>45260</v>
      </c>
      <c r="D48" s="101">
        <v>44821</v>
      </c>
      <c r="E48" s="101">
        <v>44478</v>
      </c>
      <c r="F48" s="104">
        <f t="shared" si="0"/>
        <v>0.01168880930143084</v>
      </c>
      <c r="G48" s="104">
        <f t="shared" si="1"/>
        <v>-0.0172779496243924</v>
      </c>
      <c r="H48" s="101">
        <f t="shared" si="2"/>
        <v>-782</v>
      </c>
      <c r="I48" s="105">
        <f t="shared" si="4"/>
        <v>-0.0071348411996022005</v>
      </c>
      <c r="J48" s="102">
        <f t="shared" si="3"/>
        <v>-343</v>
      </c>
    </row>
    <row r="49" spans="1:10" ht="15">
      <c r="A49" s="106">
        <v>53</v>
      </c>
      <c r="B49" s="103" t="s">
        <v>48</v>
      </c>
      <c r="C49" s="101">
        <v>5478</v>
      </c>
      <c r="D49" s="101">
        <v>7240</v>
      </c>
      <c r="E49" s="101">
        <v>7549</v>
      </c>
      <c r="F49" s="104">
        <f t="shared" si="0"/>
        <v>0.0019838756557511894</v>
      </c>
      <c r="G49" s="104">
        <f t="shared" si="1"/>
        <v>0.37805768528660094</v>
      </c>
      <c r="H49" s="101">
        <f t="shared" si="2"/>
        <v>2071</v>
      </c>
      <c r="I49" s="105">
        <f t="shared" si="4"/>
        <v>0.01889546818973933</v>
      </c>
      <c r="J49" s="102">
        <f t="shared" si="3"/>
        <v>309</v>
      </c>
    </row>
    <row r="50" spans="1:10" ht="15">
      <c r="A50" s="106">
        <v>55</v>
      </c>
      <c r="B50" s="103" t="s">
        <v>49</v>
      </c>
      <c r="C50" s="101">
        <v>119091</v>
      </c>
      <c r="D50" s="101">
        <v>95468</v>
      </c>
      <c r="E50" s="101">
        <v>100207</v>
      </c>
      <c r="F50" s="104">
        <f t="shared" si="0"/>
        <v>0.02633437910131931</v>
      </c>
      <c r="G50" s="104">
        <f t="shared" si="1"/>
        <v>-0.15856781788716193</v>
      </c>
      <c r="H50" s="101">
        <f t="shared" si="2"/>
        <v>-18884</v>
      </c>
      <c r="I50" s="105">
        <f t="shared" si="4"/>
        <v>-0.17229455398118665</v>
      </c>
      <c r="J50" s="102">
        <f t="shared" si="3"/>
        <v>4739</v>
      </c>
    </row>
    <row r="51" spans="1:10" ht="15">
      <c r="A51" s="106">
        <v>56</v>
      </c>
      <c r="B51" s="103" t="s">
        <v>50</v>
      </c>
      <c r="C51" s="101">
        <v>156451</v>
      </c>
      <c r="D51" s="101">
        <v>174114</v>
      </c>
      <c r="E51" s="101">
        <v>167068</v>
      </c>
      <c r="F51" s="104">
        <f t="shared" si="0"/>
        <v>0.04390543622400844</v>
      </c>
      <c r="G51" s="104">
        <f t="shared" si="1"/>
        <v>0.06786150296258893</v>
      </c>
      <c r="H51" s="101">
        <f t="shared" si="2"/>
        <v>10617</v>
      </c>
      <c r="I51" s="105">
        <f t="shared" si="4"/>
        <v>0.09686778646569894</v>
      </c>
      <c r="J51" s="102">
        <f t="shared" si="3"/>
        <v>-7046</v>
      </c>
    </row>
    <row r="52" spans="1:10" ht="15">
      <c r="A52" s="106">
        <v>58</v>
      </c>
      <c r="B52" s="103" t="s">
        <v>51</v>
      </c>
      <c r="C52" s="101">
        <v>6741</v>
      </c>
      <c r="D52" s="101">
        <v>8186</v>
      </c>
      <c r="E52" s="101">
        <v>8090</v>
      </c>
      <c r="F52" s="104">
        <f t="shared" si="0"/>
        <v>0.0021260503450824114</v>
      </c>
      <c r="G52" s="104">
        <f t="shared" si="1"/>
        <v>0.20011867675419076</v>
      </c>
      <c r="H52" s="101">
        <f t="shared" si="2"/>
        <v>1349</v>
      </c>
      <c r="I52" s="105">
        <f t="shared" si="4"/>
        <v>0.012308057261206354</v>
      </c>
      <c r="J52" s="102">
        <f t="shared" si="3"/>
        <v>-96</v>
      </c>
    </row>
    <row r="53" spans="1:10" ht="15">
      <c r="A53" s="106">
        <v>59</v>
      </c>
      <c r="B53" s="103" t="s">
        <v>52</v>
      </c>
      <c r="C53" s="101">
        <v>8159</v>
      </c>
      <c r="D53" s="101">
        <v>6896</v>
      </c>
      <c r="E53" s="101">
        <v>6610</v>
      </c>
      <c r="F53" s="104">
        <f t="shared" si="0"/>
        <v>0.0017371066478361853</v>
      </c>
      <c r="G53" s="104">
        <f t="shared" si="1"/>
        <v>-0.18985169751195</v>
      </c>
      <c r="H53" s="101">
        <f t="shared" si="2"/>
        <v>-1549</v>
      </c>
      <c r="I53" s="105">
        <f t="shared" si="4"/>
        <v>-0.014132824831437095</v>
      </c>
      <c r="J53" s="102">
        <f t="shared" si="3"/>
        <v>-286</v>
      </c>
    </row>
    <row r="54" spans="1:10" ht="15">
      <c r="A54" s="106">
        <v>60</v>
      </c>
      <c r="B54" s="103" t="s">
        <v>53</v>
      </c>
      <c r="C54" s="101">
        <v>2693</v>
      </c>
      <c r="D54" s="101">
        <v>3154</v>
      </c>
      <c r="E54" s="101">
        <v>3212</v>
      </c>
      <c r="F54" s="104">
        <f t="shared" si="0"/>
        <v>0.0008441129429424852</v>
      </c>
      <c r="G54" s="104">
        <f t="shared" si="1"/>
        <v>0.1927218715187523</v>
      </c>
      <c r="H54" s="101">
        <f t="shared" si="2"/>
        <v>519</v>
      </c>
      <c r="I54" s="105">
        <f t="shared" si="4"/>
        <v>0.004735271844748775</v>
      </c>
      <c r="J54" s="102">
        <f t="shared" si="3"/>
        <v>58</v>
      </c>
    </row>
    <row r="55" spans="1:10" ht="15">
      <c r="A55" s="106">
        <v>61</v>
      </c>
      <c r="B55" s="103" t="s">
        <v>54</v>
      </c>
      <c r="C55" s="101">
        <v>6627</v>
      </c>
      <c r="D55" s="101">
        <v>7696</v>
      </c>
      <c r="E55" s="101">
        <v>7648</v>
      </c>
      <c r="F55" s="104">
        <f t="shared" si="0"/>
        <v>0.0020098928354994167</v>
      </c>
      <c r="G55" s="104">
        <f t="shared" si="1"/>
        <v>0.15406669684623508</v>
      </c>
      <c r="H55" s="101">
        <f t="shared" si="2"/>
        <v>1021</v>
      </c>
      <c r="I55" s="105">
        <f t="shared" si="4"/>
        <v>0.009315438446027937</v>
      </c>
      <c r="J55" s="102">
        <f t="shared" si="3"/>
        <v>-48</v>
      </c>
    </row>
    <row r="56" spans="1:10" ht="15">
      <c r="A56" s="106">
        <v>62</v>
      </c>
      <c r="B56" s="103" t="s">
        <v>55</v>
      </c>
      <c r="C56" s="101">
        <v>22864</v>
      </c>
      <c r="D56" s="101">
        <v>24856</v>
      </c>
      <c r="E56" s="101">
        <v>24082</v>
      </c>
      <c r="F56" s="104">
        <f t="shared" si="0"/>
        <v>0.006328744673705146</v>
      </c>
      <c r="G56" s="104">
        <f t="shared" si="1"/>
        <v>0.053271518544436666</v>
      </c>
      <c r="H56" s="101">
        <f t="shared" si="2"/>
        <v>1218</v>
      </c>
      <c r="I56" s="105">
        <f t="shared" si="4"/>
        <v>0.011112834502705218</v>
      </c>
      <c r="J56" s="102">
        <f t="shared" si="3"/>
        <v>-774</v>
      </c>
    </row>
    <row r="57" spans="1:10" ht="15">
      <c r="A57" s="106">
        <v>63</v>
      </c>
      <c r="B57" s="103" t="s">
        <v>56</v>
      </c>
      <c r="C57" s="101">
        <v>33333</v>
      </c>
      <c r="D57" s="101">
        <v>31351</v>
      </c>
      <c r="E57" s="101">
        <v>31288</v>
      </c>
      <c r="F57" s="104">
        <f t="shared" si="0"/>
        <v>0.008222479999621569</v>
      </c>
      <c r="G57" s="104">
        <f t="shared" si="1"/>
        <v>-0.06135061350613506</v>
      </c>
      <c r="H57" s="101">
        <f t="shared" si="2"/>
        <v>-2045</v>
      </c>
      <c r="I57" s="105">
        <f t="shared" si="4"/>
        <v>-0.018658248405609337</v>
      </c>
      <c r="J57" s="102">
        <f t="shared" si="3"/>
        <v>-63</v>
      </c>
    </row>
    <row r="58" spans="1:10" ht="15">
      <c r="A58" s="106">
        <v>64</v>
      </c>
      <c r="B58" s="103" t="s">
        <v>57</v>
      </c>
      <c r="C58" s="101">
        <v>42767</v>
      </c>
      <c r="D58" s="101">
        <v>41300</v>
      </c>
      <c r="E58" s="101">
        <v>41052</v>
      </c>
      <c r="F58" s="104">
        <f t="shared" si="0"/>
        <v>0.010788457202264914</v>
      </c>
      <c r="G58" s="104">
        <f t="shared" si="1"/>
        <v>-0.04010101246288026</v>
      </c>
      <c r="H58" s="101">
        <f t="shared" si="2"/>
        <v>-1715</v>
      </c>
      <c r="I58" s="105">
        <f t="shared" si="4"/>
        <v>-0.01564738191472861</v>
      </c>
      <c r="J58" s="102">
        <f t="shared" si="3"/>
        <v>-248</v>
      </c>
    </row>
    <row r="59" spans="1:10" ht="15">
      <c r="A59" s="106">
        <v>65</v>
      </c>
      <c r="B59" s="103" t="s">
        <v>58</v>
      </c>
      <c r="C59" s="101">
        <v>13800</v>
      </c>
      <c r="D59" s="101">
        <v>13444</v>
      </c>
      <c r="E59" s="101">
        <v>13370</v>
      </c>
      <c r="F59" s="104">
        <f t="shared" si="0"/>
        <v>0.0035136332649878667</v>
      </c>
      <c r="G59" s="104">
        <f t="shared" si="1"/>
        <v>-0.031159420289855074</v>
      </c>
      <c r="H59" s="101">
        <f t="shared" si="2"/>
        <v>-430</v>
      </c>
      <c r="I59" s="105">
        <f t="shared" si="4"/>
        <v>-0.003923250275996095</v>
      </c>
      <c r="J59" s="102">
        <f t="shared" si="3"/>
        <v>-74</v>
      </c>
    </row>
    <row r="60" spans="1:10" ht="15">
      <c r="A60" s="106">
        <v>66</v>
      </c>
      <c r="B60" s="103" t="s">
        <v>59</v>
      </c>
      <c r="C60" s="101">
        <v>24026</v>
      </c>
      <c r="D60" s="101">
        <v>25445</v>
      </c>
      <c r="E60" s="101">
        <v>25457</v>
      </c>
      <c r="F60" s="104">
        <f t="shared" si="0"/>
        <v>0.006690094392430525</v>
      </c>
      <c r="G60" s="104">
        <f t="shared" si="1"/>
        <v>0.059560476150836594</v>
      </c>
      <c r="H60" s="101">
        <f t="shared" si="2"/>
        <v>1431</v>
      </c>
      <c r="I60" s="105">
        <f t="shared" si="4"/>
        <v>0.013056211965000957</v>
      </c>
      <c r="J60" s="102">
        <f t="shared" si="3"/>
        <v>12</v>
      </c>
    </row>
    <row r="61" spans="1:10" ht="15">
      <c r="A61" s="106">
        <v>68</v>
      </c>
      <c r="B61" s="103" t="s">
        <v>60</v>
      </c>
      <c r="C61" s="101">
        <v>23521</v>
      </c>
      <c r="D61" s="101">
        <v>26893</v>
      </c>
      <c r="E61" s="101">
        <v>26349</v>
      </c>
      <c r="F61" s="104">
        <f t="shared" si="0"/>
        <v>0.006924511809960007</v>
      </c>
      <c r="G61" s="104">
        <f t="shared" si="1"/>
        <v>0.12023298329152672</v>
      </c>
      <c r="H61" s="101">
        <f t="shared" si="2"/>
        <v>2828</v>
      </c>
      <c r="I61" s="105">
        <f t="shared" si="4"/>
        <v>0.025802213443062688</v>
      </c>
      <c r="J61" s="102">
        <f t="shared" si="3"/>
        <v>-544</v>
      </c>
    </row>
    <row r="62" spans="1:10" ht="15">
      <c r="A62" s="106">
        <v>69</v>
      </c>
      <c r="B62" s="103" t="s">
        <v>61</v>
      </c>
      <c r="C62" s="101">
        <v>75472</v>
      </c>
      <c r="D62" s="101">
        <v>76217</v>
      </c>
      <c r="E62" s="101">
        <v>76395</v>
      </c>
      <c r="F62" s="104">
        <f t="shared" si="0"/>
        <v>0.020076590372382054</v>
      </c>
      <c r="G62" s="104">
        <f t="shared" si="1"/>
        <v>0.012229701081195676</v>
      </c>
      <c r="H62" s="101">
        <f t="shared" si="2"/>
        <v>923</v>
      </c>
      <c r="I62" s="105">
        <f t="shared" si="4"/>
        <v>0.008421302336614873</v>
      </c>
      <c r="J62" s="102">
        <f t="shared" si="3"/>
        <v>178</v>
      </c>
    </row>
    <row r="63" spans="1:10" ht="15">
      <c r="A63" s="106">
        <v>70</v>
      </c>
      <c r="B63" s="103" t="s">
        <v>62</v>
      </c>
      <c r="C63" s="101">
        <v>89635</v>
      </c>
      <c r="D63" s="101">
        <v>101264</v>
      </c>
      <c r="E63" s="101">
        <v>100655</v>
      </c>
      <c r="F63" s="104">
        <f t="shared" si="0"/>
        <v>0.026452113409674922</v>
      </c>
      <c r="G63" s="104">
        <f t="shared" si="1"/>
        <v>0.12294304680091482</v>
      </c>
      <c r="H63" s="101">
        <f t="shared" si="2"/>
        <v>11020</v>
      </c>
      <c r="I63" s="105">
        <f t="shared" si="4"/>
        <v>0.10054469311971388</v>
      </c>
      <c r="J63" s="102">
        <f t="shared" si="3"/>
        <v>-609</v>
      </c>
    </row>
    <row r="64" spans="1:10" ht="15">
      <c r="A64" s="106">
        <v>71</v>
      </c>
      <c r="B64" s="103" t="s">
        <v>63</v>
      </c>
      <c r="C64" s="101">
        <v>46420</v>
      </c>
      <c r="D64" s="101">
        <v>47084</v>
      </c>
      <c r="E64" s="101">
        <v>47356</v>
      </c>
      <c r="F64" s="104">
        <f t="shared" si="0"/>
        <v>0.012445147112697487</v>
      </c>
      <c r="G64" s="104">
        <f t="shared" si="1"/>
        <v>0.02016372253339078</v>
      </c>
      <c r="H64" s="101">
        <f t="shared" si="2"/>
        <v>936</v>
      </c>
      <c r="I64" s="105">
        <f t="shared" si="4"/>
        <v>0.008539912228679872</v>
      </c>
      <c r="J64" s="102">
        <f t="shared" si="3"/>
        <v>272</v>
      </c>
    </row>
    <row r="65" spans="1:10" ht="15">
      <c r="A65" s="106">
        <v>72</v>
      </c>
      <c r="B65" s="103" t="s">
        <v>64</v>
      </c>
      <c r="C65" s="101">
        <v>3389</v>
      </c>
      <c r="D65" s="101">
        <v>4413</v>
      </c>
      <c r="E65" s="101">
        <v>4553</v>
      </c>
      <c r="F65" s="104">
        <f t="shared" si="0"/>
        <v>0.0011965274686230184</v>
      </c>
      <c r="G65" s="104">
        <f t="shared" si="1"/>
        <v>0.34346414871643555</v>
      </c>
      <c r="H65" s="101">
        <f t="shared" si="2"/>
        <v>1164</v>
      </c>
      <c r="I65" s="105">
        <f t="shared" si="4"/>
        <v>0.010620147258742918</v>
      </c>
      <c r="J65" s="102">
        <f t="shared" si="3"/>
        <v>140</v>
      </c>
    </row>
    <row r="66" spans="1:10" ht="15">
      <c r="A66" s="106">
        <v>73</v>
      </c>
      <c r="B66" s="103" t="s">
        <v>65</v>
      </c>
      <c r="C66" s="101">
        <v>28768</v>
      </c>
      <c r="D66" s="101">
        <v>26626</v>
      </c>
      <c r="E66" s="101">
        <v>26243</v>
      </c>
      <c r="F66" s="104">
        <f aca="true" t="shared" si="5" ref="F66:F90">E66/$E$90</f>
        <v>0.006896655031643723</v>
      </c>
      <c r="G66" s="104">
        <f aca="true" t="shared" si="6" ref="G66:G90">(E66-C66)/C66</f>
        <v>-0.08777113459399333</v>
      </c>
      <c r="H66" s="101">
        <f aca="true" t="shared" si="7" ref="H66:H90">E66-C66</f>
        <v>-2525</v>
      </c>
      <c r="I66" s="105">
        <f t="shared" si="4"/>
        <v>-0.023037690574163116</v>
      </c>
      <c r="J66" s="102">
        <f aca="true" t="shared" si="8" ref="J66:J90">E66-D66</f>
        <v>-383</v>
      </c>
    </row>
    <row r="67" spans="1:10" ht="15">
      <c r="A67" s="106">
        <v>74</v>
      </c>
      <c r="B67" s="103" t="s">
        <v>66</v>
      </c>
      <c r="C67" s="101">
        <v>11030</v>
      </c>
      <c r="D67" s="101">
        <v>13519</v>
      </c>
      <c r="E67" s="101">
        <v>13753</v>
      </c>
      <c r="F67" s="104">
        <f t="shared" si="5"/>
        <v>0.0036142855866400994</v>
      </c>
      <c r="G67" s="104">
        <f t="shared" si="6"/>
        <v>0.24687216681776972</v>
      </c>
      <c r="H67" s="101">
        <f t="shared" si="7"/>
        <v>2723</v>
      </c>
      <c r="I67" s="105">
        <f aca="true" t="shared" si="9" ref="I67:I90">H67/$H$90</f>
        <v>0.02484421046869155</v>
      </c>
      <c r="J67" s="102">
        <f t="shared" si="8"/>
        <v>234</v>
      </c>
    </row>
    <row r="68" spans="1:10" ht="15">
      <c r="A68" s="106">
        <v>75</v>
      </c>
      <c r="B68" s="103" t="s">
        <v>67</v>
      </c>
      <c r="C68" s="101">
        <v>2833</v>
      </c>
      <c r="D68" s="101">
        <v>2845</v>
      </c>
      <c r="E68" s="101">
        <v>2968</v>
      </c>
      <c r="F68" s="104">
        <f t="shared" si="5"/>
        <v>0.0007799897928559452</v>
      </c>
      <c r="G68" s="104">
        <f t="shared" si="6"/>
        <v>0.04765266501941405</v>
      </c>
      <c r="H68" s="101">
        <f t="shared" si="7"/>
        <v>135</v>
      </c>
      <c r="I68" s="105">
        <f t="shared" si="9"/>
        <v>0.0012317181099057507</v>
      </c>
      <c r="J68" s="102">
        <f t="shared" si="8"/>
        <v>123</v>
      </c>
    </row>
    <row r="69" spans="1:10" ht="15">
      <c r="A69" s="106">
        <v>77</v>
      </c>
      <c r="B69" s="103" t="s">
        <v>68</v>
      </c>
      <c r="C69" s="101">
        <v>6244</v>
      </c>
      <c r="D69" s="101">
        <v>6276</v>
      </c>
      <c r="E69" s="101">
        <v>6096</v>
      </c>
      <c r="F69" s="104">
        <f t="shared" si="5"/>
        <v>0.0016020275529817528</v>
      </c>
      <c r="G69" s="104">
        <f t="shared" si="6"/>
        <v>-0.02370275464445868</v>
      </c>
      <c r="H69" s="101">
        <f t="shared" si="7"/>
        <v>-148</v>
      </c>
      <c r="I69" s="105">
        <f t="shared" si="9"/>
        <v>-0.001350328001970749</v>
      </c>
      <c r="J69" s="102">
        <f t="shared" si="8"/>
        <v>-180</v>
      </c>
    </row>
    <row r="70" spans="1:10" ht="15">
      <c r="A70" s="106">
        <v>78</v>
      </c>
      <c r="B70" s="103" t="s">
        <v>69</v>
      </c>
      <c r="C70" s="101">
        <v>22623</v>
      </c>
      <c r="D70" s="101">
        <v>20308</v>
      </c>
      <c r="E70" s="101">
        <v>20403</v>
      </c>
      <c r="F70" s="104">
        <f t="shared" si="5"/>
        <v>0.00536190422629375</v>
      </c>
      <c r="G70" s="104">
        <f t="shared" si="6"/>
        <v>-0.0981302214560403</v>
      </c>
      <c r="H70" s="101">
        <f t="shared" si="7"/>
        <v>-2220</v>
      </c>
      <c r="I70" s="105">
        <f t="shared" si="9"/>
        <v>-0.020254920029561235</v>
      </c>
      <c r="J70" s="102">
        <f t="shared" si="8"/>
        <v>95</v>
      </c>
    </row>
    <row r="71" spans="1:10" ht="15">
      <c r="A71" s="106">
        <v>79</v>
      </c>
      <c r="B71" s="103" t="s">
        <v>70</v>
      </c>
      <c r="C71" s="101">
        <v>23665</v>
      </c>
      <c r="D71" s="101">
        <v>19643</v>
      </c>
      <c r="E71" s="101">
        <v>19686</v>
      </c>
      <c r="F71" s="104">
        <f t="shared" si="5"/>
        <v>0.00517347677296568</v>
      </c>
      <c r="G71" s="104">
        <f t="shared" si="6"/>
        <v>-0.1681386013099514</v>
      </c>
      <c r="H71" s="101">
        <f t="shared" si="7"/>
        <v>-3979</v>
      </c>
      <c r="I71" s="105">
        <f t="shared" si="9"/>
        <v>-0.03630375080974061</v>
      </c>
      <c r="J71" s="102">
        <f t="shared" si="8"/>
        <v>43</v>
      </c>
    </row>
    <row r="72" spans="1:10" ht="15">
      <c r="A72" s="106">
        <v>80</v>
      </c>
      <c r="B72" s="103" t="s">
        <v>71</v>
      </c>
      <c r="C72" s="101">
        <v>29650</v>
      </c>
      <c r="D72" s="101">
        <v>31624</v>
      </c>
      <c r="E72" s="101">
        <v>31049</v>
      </c>
      <c r="F72" s="104">
        <f t="shared" si="5"/>
        <v>0.008159670848512211</v>
      </c>
      <c r="G72" s="104">
        <f t="shared" si="6"/>
        <v>0.04718381112984823</v>
      </c>
      <c r="H72" s="101">
        <f t="shared" si="7"/>
        <v>1399</v>
      </c>
      <c r="I72" s="105">
        <f t="shared" si="9"/>
        <v>0.01276424915376404</v>
      </c>
      <c r="J72" s="102">
        <f t="shared" si="8"/>
        <v>-575</v>
      </c>
    </row>
    <row r="73" spans="1:10" ht="15">
      <c r="A73" s="106">
        <v>81</v>
      </c>
      <c r="B73" s="103" t="s">
        <v>72</v>
      </c>
      <c r="C73" s="101">
        <v>175643</v>
      </c>
      <c r="D73" s="101">
        <v>271578</v>
      </c>
      <c r="E73" s="101">
        <v>188720</v>
      </c>
      <c r="F73" s="104">
        <f t="shared" si="5"/>
        <v>0.049595577394802554</v>
      </c>
      <c r="G73" s="104">
        <f t="shared" si="6"/>
        <v>0.07445215579328525</v>
      </c>
      <c r="H73" s="101">
        <f t="shared" si="7"/>
        <v>13077</v>
      </c>
      <c r="I73" s="105">
        <f t="shared" si="9"/>
        <v>0.11931242757953706</v>
      </c>
      <c r="J73" s="102">
        <f t="shared" si="8"/>
        <v>-82858</v>
      </c>
    </row>
    <row r="74" spans="1:10" ht="15">
      <c r="A74" s="106">
        <v>82</v>
      </c>
      <c r="B74" s="103" t="s">
        <v>73</v>
      </c>
      <c r="C74" s="101">
        <v>162450</v>
      </c>
      <c r="D74" s="101">
        <v>171166</v>
      </c>
      <c r="E74" s="101">
        <v>169162</v>
      </c>
      <c r="F74" s="104">
        <f t="shared" si="5"/>
        <v>0.04445573899565276</v>
      </c>
      <c r="G74" s="104">
        <f t="shared" si="6"/>
        <v>0.04131732840874115</v>
      </c>
      <c r="H74" s="101">
        <f t="shared" si="7"/>
        <v>6712</v>
      </c>
      <c r="I74" s="105">
        <f t="shared" si="9"/>
        <v>0.061239199656943695</v>
      </c>
      <c r="J74" s="102">
        <f t="shared" si="8"/>
        <v>-2004</v>
      </c>
    </row>
    <row r="75" spans="1:10" ht="15">
      <c r="A75" s="106">
        <v>84</v>
      </c>
      <c r="B75" s="103" t="s">
        <v>74</v>
      </c>
      <c r="C75" s="101">
        <v>4325</v>
      </c>
      <c r="D75" s="101">
        <v>16424</v>
      </c>
      <c r="E75" s="101">
        <v>9571</v>
      </c>
      <c r="F75" s="104">
        <f t="shared" si="5"/>
        <v>0.002515256842124074</v>
      </c>
      <c r="G75" s="104">
        <f t="shared" si="6"/>
        <v>1.2129479768786127</v>
      </c>
      <c r="H75" s="101">
        <f t="shared" si="7"/>
        <v>5246</v>
      </c>
      <c r="I75" s="105">
        <f t="shared" si="9"/>
        <v>0.047863653367152356</v>
      </c>
      <c r="J75" s="102">
        <f t="shared" si="8"/>
        <v>-6853</v>
      </c>
    </row>
    <row r="76" spans="1:10" ht="15">
      <c r="A76" s="106">
        <v>85</v>
      </c>
      <c r="B76" s="103" t="s">
        <v>75</v>
      </c>
      <c r="C76" s="101">
        <v>395164</v>
      </c>
      <c r="D76" s="101">
        <v>507366</v>
      </c>
      <c r="E76" s="101">
        <v>475392</v>
      </c>
      <c r="F76" s="104">
        <f t="shared" si="5"/>
        <v>0.1249329203522148</v>
      </c>
      <c r="G76" s="104">
        <f t="shared" si="6"/>
        <v>0.20302456701521393</v>
      </c>
      <c r="H76" s="101">
        <f t="shared" si="7"/>
        <v>80228</v>
      </c>
      <c r="I76" s="105">
        <f t="shared" si="9"/>
        <v>0.7319872631223598</v>
      </c>
      <c r="J76" s="102">
        <f t="shared" si="8"/>
        <v>-31974</v>
      </c>
    </row>
    <row r="77" spans="1:10" ht="15">
      <c r="A77" s="106">
        <v>86</v>
      </c>
      <c r="B77" s="103" t="s">
        <v>76</v>
      </c>
      <c r="C77" s="101">
        <v>169640</v>
      </c>
      <c r="D77" s="101">
        <v>176610</v>
      </c>
      <c r="E77" s="101">
        <v>178120</v>
      </c>
      <c r="F77" s="104">
        <f t="shared" si="5"/>
        <v>0.04680989956317418</v>
      </c>
      <c r="G77" s="104">
        <f t="shared" si="6"/>
        <v>0.049988210327752886</v>
      </c>
      <c r="H77" s="101">
        <f t="shared" si="7"/>
        <v>8480</v>
      </c>
      <c r="I77" s="105">
        <f t="shared" si="9"/>
        <v>0.07737014497778345</v>
      </c>
      <c r="J77" s="102">
        <f t="shared" si="8"/>
        <v>1510</v>
      </c>
    </row>
    <row r="78" spans="1:10" ht="15">
      <c r="A78" s="106">
        <v>87</v>
      </c>
      <c r="B78" s="103" t="s">
        <v>77</v>
      </c>
      <c r="C78" s="102">
        <v>15665</v>
      </c>
      <c r="D78" s="102">
        <v>17741</v>
      </c>
      <c r="E78" s="102">
        <v>17612</v>
      </c>
      <c r="F78" s="104">
        <f t="shared" si="5"/>
        <v>0.00462842999723009</v>
      </c>
      <c r="G78" s="104">
        <f t="shared" si="6"/>
        <v>0.12428981806575168</v>
      </c>
      <c r="H78" s="101">
        <f t="shared" si="7"/>
        <v>1947</v>
      </c>
      <c r="I78" s="105">
        <f t="shared" si="9"/>
        <v>0.01776411229619627</v>
      </c>
      <c r="J78" s="102">
        <f t="shared" si="8"/>
        <v>-129</v>
      </c>
    </row>
    <row r="79" spans="1:10" ht="15">
      <c r="A79" s="106">
        <v>88</v>
      </c>
      <c r="B79" s="103" t="s">
        <v>78</v>
      </c>
      <c r="C79" s="102">
        <v>25201</v>
      </c>
      <c r="D79" s="102">
        <v>29729</v>
      </c>
      <c r="E79" s="102">
        <v>27802</v>
      </c>
      <c r="F79" s="104">
        <f t="shared" si="5"/>
        <v>0.007306359912729444</v>
      </c>
      <c r="G79" s="104">
        <f t="shared" si="6"/>
        <v>0.10321019007182254</v>
      </c>
      <c r="H79" s="101">
        <f t="shared" si="7"/>
        <v>2601</v>
      </c>
      <c r="I79" s="105">
        <f t="shared" si="9"/>
        <v>0.0237311022508508</v>
      </c>
      <c r="J79" s="102">
        <f t="shared" si="8"/>
        <v>-1927</v>
      </c>
    </row>
    <row r="80" spans="1:12" ht="15">
      <c r="A80" s="106">
        <v>90</v>
      </c>
      <c r="B80" s="103" t="s">
        <v>79</v>
      </c>
      <c r="C80" s="102">
        <v>5217</v>
      </c>
      <c r="D80" s="102">
        <v>5009</v>
      </c>
      <c r="E80" s="102">
        <v>4708</v>
      </c>
      <c r="F80" s="104">
        <f t="shared" si="5"/>
        <v>0.0012372614369156975</v>
      </c>
      <c r="G80" s="104">
        <f t="shared" si="6"/>
        <v>-0.09756565075714012</v>
      </c>
      <c r="H80" s="101">
        <f t="shared" si="7"/>
        <v>-509</v>
      </c>
      <c r="I80" s="105">
        <f t="shared" si="9"/>
        <v>-0.004644033466237238</v>
      </c>
      <c r="J80" s="102">
        <f t="shared" si="8"/>
        <v>-301</v>
      </c>
      <c r="L80" s="10"/>
    </row>
    <row r="81" spans="1:12" ht="15">
      <c r="A81" s="106">
        <v>91</v>
      </c>
      <c r="B81" s="103" t="s">
        <v>80</v>
      </c>
      <c r="C81" s="102">
        <v>941</v>
      </c>
      <c r="D81" s="102">
        <v>1325</v>
      </c>
      <c r="E81" s="102">
        <v>1308</v>
      </c>
      <c r="F81" s="104">
        <f t="shared" si="5"/>
        <v>0.00034374213243112413</v>
      </c>
      <c r="G81" s="104">
        <f t="shared" si="6"/>
        <v>0.3900106269925611</v>
      </c>
      <c r="H81" s="101">
        <f t="shared" si="7"/>
        <v>367</v>
      </c>
      <c r="I81" s="105">
        <f t="shared" si="9"/>
        <v>0.003348448491373411</v>
      </c>
      <c r="J81" s="102">
        <f t="shared" si="8"/>
        <v>-17</v>
      </c>
      <c r="L81" s="8"/>
    </row>
    <row r="82" spans="1:10" ht="15">
      <c r="A82" s="106">
        <v>92</v>
      </c>
      <c r="B82" s="103" t="s">
        <v>81</v>
      </c>
      <c r="C82" s="102">
        <v>3103</v>
      </c>
      <c r="D82" s="102">
        <v>2685</v>
      </c>
      <c r="E82" s="102">
        <v>2651</v>
      </c>
      <c r="F82" s="104">
        <f t="shared" si="5"/>
        <v>0.0006966822577025307</v>
      </c>
      <c r="G82" s="104">
        <f t="shared" si="6"/>
        <v>-0.1456654850145021</v>
      </c>
      <c r="H82" s="101">
        <f t="shared" si="7"/>
        <v>-452</v>
      </c>
      <c r="I82" s="105">
        <f t="shared" si="9"/>
        <v>-0.004123974708721476</v>
      </c>
      <c r="J82" s="102">
        <f t="shared" si="8"/>
        <v>-34</v>
      </c>
    </row>
    <row r="83" spans="1:10" ht="15">
      <c r="A83" s="106">
        <v>93</v>
      </c>
      <c r="B83" s="103" t="s">
        <v>82</v>
      </c>
      <c r="C83" s="102">
        <v>13625</v>
      </c>
      <c r="D83" s="102">
        <v>13610</v>
      </c>
      <c r="E83" s="102">
        <v>13905</v>
      </c>
      <c r="F83" s="104">
        <f t="shared" si="5"/>
        <v>0.0036542311555464685</v>
      </c>
      <c r="G83" s="104">
        <f t="shared" si="6"/>
        <v>0.02055045871559633</v>
      </c>
      <c r="H83" s="101">
        <f t="shared" si="7"/>
        <v>280</v>
      </c>
      <c r="I83" s="105">
        <f t="shared" si="9"/>
        <v>0.0025546745983230385</v>
      </c>
      <c r="J83" s="102">
        <f t="shared" si="8"/>
        <v>295</v>
      </c>
    </row>
    <row r="84" spans="1:10" ht="15">
      <c r="A84" s="106">
        <v>94</v>
      </c>
      <c r="B84" s="103" t="s">
        <v>83</v>
      </c>
      <c r="C84" s="102">
        <v>18271</v>
      </c>
      <c r="D84" s="102">
        <v>19765</v>
      </c>
      <c r="E84" s="102">
        <v>19049</v>
      </c>
      <c r="F84" s="104">
        <f t="shared" si="5"/>
        <v>0.0050060733032725405</v>
      </c>
      <c r="G84" s="104">
        <f t="shared" si="6"/>
        <v>0.042581139510700014</v>
      </c>
      <c r="H84" s="101">
        <f t="shared" si="7"/>
        <v>778</v>
      </c>
      <c r="I84" s="105">
        <f t="shared" si="9"/>
        <v>0.007098345848197586</v>
      </c>
      <c r="J84" s="102">
        <f t="shared" si="8"/>
        <v>-716</v>
      </c>
    </row>
    <row r="85" spans="1:10" ht="15">
      <c r="A85" s="106">
        <v>95</v>
      </c>
      <c r="B85" s="103" t="s">
        <v>84</v>
      </c>
      <c r="C85" s="102">
        <v>13732</v>
      </c>
      <c r="D85" s="102">
        <v>13236</v>
      </c>
      <c r="E85" s="102">
        <v>13179</v>
      </c>
      <c r="F85" s="104">
        <f t="shared" si="5"/>
        <v>0.0034634385040594683</v>
      </c>
      <c r="G85" s="104">
        <f t="shared" si="6"/>
        <v>-0.040270900087387124</v>
      </c>
      <c r="H85" s="101">
        <f t="shared" si="7"/>
        <v>-553</v>
      </c>
      <c r="I85" s="105">
        <f t="shared" si="9"/>
        <v>-0.005045482331688001</v>
      </c>
      <c r="J85" s="102">
        <f t="shared" si="8"/>
        <v>-57</v>
      </c>
    </row>
    <row r="86" spans="1:10" ht="15">
      <c r="A86" s="106">
        <v>96</v>
      </c>
      <c r="B86" s="103" t="s">
        <v>85</v>
      </c>
      <c r="C86" s="102">
        <v>47973</v>
      </c>
      <c r="D86" s="102">
        <v>47841</v>
      </c>
      <c r="E86" s="102">
        <v>47358</v>
      </c>
      <c r="F86" s="104">
        <f t="shared" si="5"/>
        <v>0.012445672712288362</v>
      </c>
      <c r="G86" s="104">
        <f t="shared" si="6"/>
        <v>-0.012819711087486712</v>
      </c>
      <c r="H86" s="101">
        <f t="shared" si="7"/>
        <v>-615</v>
      </c>
      <c r="I86" s="105">
        <f t="shared" si="9"/>
        <v>-0.005611160278459531</v>
      </c>
      <c r="J86" s="102">
        <f t="shared" si="8"/>
        <v>-483</v>
      </c>
    </row>
    <row r="87" spans="1:10" ht="15">
      <c r="A87" s="106">
        <v>97</v>
      </c>
      <c r="B87" s="103" t="s">
        <v>86</v>
      </c>
      <c r="C87" s="102">
        <v>29244</v>
      </c>
      <c r="D87" s="102">
        <v>23595</v>
      </c>
      <c r="E87" s="102">
        <v>22852</v>
      </c>
      <c r="F87" s="104">
        <f t="shared" si="5"/>
        <v>0.0060055009253180795</v>
      </c>
      <c r="G87" s="104">
        <f t="shared" si="6"/>
        <v>-0.21857475037614554</v>
      </c>
      <c r="H87" s="101">
        <f t="shared" si="7"/>
        <v>-6392</v>
      </c>
      <c r="I87" s="105">
        <f t="shared" si="9"/>
        <v>-0.05831957154457451</v>
      </c>
      <c r="J87" s="102">
        <f t="shared" si="8"/>
        <v>-743</v>
      </c>
    </row>
    <row r="88" spans="1:10" ht="15">
      <c r="A88" s="106">
        <v>98</v>
      </c>
      <c r="B88" s="103" t="s">
        <v>87</v>
      </c>
      <c r="C88" s="102">
        <v>1271</v>
      </c>
      <c r="D88" s="102">
        <v>1090</v>
      </c>
      <c r="E88" s="102">
        <v>1162</v>
      </c>
      <c r="F88" s="104">
        <f t="shared" si="5"/>
        <v>0.0003053733622973748</v>
      </c>
      <c r="G88" s="104">
        <f t="shared" si="6"/>
        <v>-0.08575924468922108</v>
      </c>
      <c r="H88" s="101">
        <f t="shared" si="7"/>
        <v>-109</v>
      </c>
      <c r="I88" s="105">
        <f t="shared" si="9"/>
        <v>-0.0009944983257757544</v>
      </c>
      <c r="J88" s="102">
        <f t="shared" si="8"/>
        <v>72</v>
      </c>
    </row>
    <row r="89" spans="1:10" ht="15">
      <c r="A89" s="106">
        <v>99</v>
      </c>
      <c r="B89" s="103" t="s">
        <v>88</v>
      </c>
      <c r="C89" s="102">
        <v>1669</v>
      </c>
      <c r="D89" s="102">
        <v>1857</v>
      </c>
      <c r="E89" s="102">
        <v>1847</v>
      </c>
      <c r="F89" s="104">
        <f t="shared" si="5"/>
        <v>0.0004853912221714727</v>
      </c>
      <c r="G89" s="104">
        <f t="shared" si="6"/>
        <v>0.10665068903535051</v>
      </c>
      <c r="H89" s="101">
        <f t="shared" si="7"/>
        <v>178</v>
      </c>
      <c r="I89" s="105">
        <f t="shared" si="9"/>
        <v>0.0016240431375053603</v>
      </c>
      <c r="J89" s="102">
        <f t="shared" si="8"/>
        <v>-10</v>
      </c>
    </row>
    <row r="90" spans="1:12" s="114" customFormat="1" ht="15">
      <c r="A90" s="169" t="s">
        <v>89</v>
      </c>
      <c r="B90" s="169"/>
      <c r="C90" s="68">
        <v>3695575</v>
      </c>
      <c r="D90" s="68">
        <v>3949634</v>
      </c>
      <c r="E90" s="68">
        <v>3805178</v>
      </c>
      <c r="F90" s="104">
        <f t="shared" si="5"/>
        <v>1</v>
      </c>
      <c r="G90" s="104">
        <f t="shared" si="6"/>
        <v>0.029657901679711548</v>
      </c>
      <c r="H90" s="101">
        <f t="shared" si="7"/>
        <v>109603</v>
      </c>
      <c r="I90" s="105">
        <f t="shared" si="9"/>
        <v>1</v>
      </c>
      <c r="J90" s="101">
        <f t="shared" si="8"/>
        <v>-144456</v>
      </c>
      <c r="L90" s="20"/>
    </row>
    <row r="91" spans="3:12" s="8" customFormat="1" ht="15">
      <c r="C91" s="146"/>
      <c r="D91" s="144"/>
      <c r="E91" s="147"/>
      <c r="H91" s="17"/>
      <c r="I91" s="17"/>
      <c r="L91" s="6"/>
    </row>
    <row r="92" spans="3:5" ht="15">
      <c r="C92" s="146"/>
      <c r="D92" s="144"/>
      <c r="E92" s="147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26"/>
  <sheetViews>
    <sheetView zoomScale="80" zoomScaleNormal="80" workbookViewId="0" topLeftCell="A1">
      <pane ySplit="1" topLeftCell="A17" activePane="bottomLeft" state="frozen"/>
      <selection pane="bottomLeft" activeCell="O3" sqref="O3"/>
    </sheetView>
  </sheetViews>
  <sheetFormatPr defaultColWidth="8.8515625" defaultRowHeight="15"/>
  <cols>
    <col min="1" max="1" width="13.7109375" style="6" bestFit="1" customWidth="1"/>
    <col min="2" max="2" width="34.421875" style="6" bestFit="1" customWidth="1"/>
    <col min="3" max="5" width="12.00390625" style="6" bestFit="1" customWidth="1"/>
    <col min="6" max="6" width="22.57421875" style="6" customWidth="1"/>
    <col min="7" max="7" width="28.421875" style="6" customWidth="1"/>
    <col min="8" max="8" width="26.7109375" style="6" customWidth="1"/>
    <col min="9" max="9" width="20.28125" style="6" customWidth="1"/>
    <col min="10" max="10" width="29.00390625" style="6" customWidth="1"/>
    <col min="11" max="16384" width="8.8515625" style="6" customWidth="1"/>
  </cols>
  <sheetData>
    <row r="1" spans="1:10" ht="43.5">
      <c r="A1" s="99" t="s">
        <v>1</v>
      </c>
      <c r="B1" s="98" t="s">
        <v>90</v>
      </c>
      <c r="C1" s="97">
        <v>42186</v>
      </c>
      <c r="D1" s="97">
        <v>42522</v>
      </c>
      <c r="E1" s="97">
        <v>42552</v>
      </c>
      <c r="F1" s="96" t="s">
        <v>312</v>
      </c>
      <c r="G1" s="96" t="s">
        <v>295</v>
      </c>
      <c r="H1" s="96" t="s">
        <v>296</v>
      </c>
      <c r="I1" s="96" t="s">
        <v>292</v>
      </c>
      <c r="J1" s="100" t="s">
        <v>314</v>
      </c>
    </row>
    <row r="2" spans="1:12" ht="15">
      <c r="A2" s="106">
        <v>10</v>
      </c>
      <c r="B2" s="103" t="s">
        <v>9</v>
      </c>
      <c r="C2" s="101">
        <v>124816</v>
      </c>
      <c r="D2" s="101">
        <v>125533</v>
      </c>
      <c r="E2" s="101">
        <v>127789</v>
      </c>
      <c r="F2" s="104">
        <f aca="true" t="shared" si="0" ref="F2:F26">E2/$E$26</f>
        <v>0.15469025391722027</v>
      </c>
      <c r="G2" s="104">
        <f aca="true" t="shared" si="1" ref="G2:G26">(E2-C2)/C2</f>
        <v>0.023819061658761697</v>
      </c>
      <c r="H2" s="101">
        <f aca="true" t="shared" si="2" ref="H2:H26">E2-C2</f>
        <v>2973</v>
      </c>
      <c r="I2" s="105">
        <f aca="true" t="shared" si="3" ref="I2:I26">H2/$H$26</f>
        <v>-0.3102045075125209</v>
      </c>
      <c r="J2" s="102">
        <f aca="true" t="shared" si="4" ref="J2:J26">E2-D2</f>
        <v>2256</v>
      </c>
      <c r="L2" s="9"/>
    </row>
    <row r="3" spans="1:12" ht="15">
      <c r="A3" s="106">
        <v>11</v>
      </c>
      <c r="B3" s="103" t="s">
        <v>10</v>
      </c>
      <c r="C3" s="101">
        <v>2682</v>
      </c>
      <c r="D3" s="101">
        <v>2540</v>
      </c>
      <c r="E3" s="101">
        <v>2594</v>
      </c>
      <c r="F3" s="104">
        <f t="shared" si="0"/>
        <v>0.0031400708876450196</v>
      </c>
      <c r="G3" s="104">
        <f t="shared" si="1"/>
        <v>-0.03281133482475764</v>
      </c>
      <c r="H3" s="101">
        <f t="shared" si="2"/>
        <v>-88</v>
      </c>
      <c r="I3" s="105">
        <f t="shared" si="3"/>
        <v>0.009181969949916527</v>
      </c>
      <c r="J3" s="102">
        <f t="shared" si="4"/>
        <v>54</v>
      </c>
      <c r="L3" s="9"/>
    </row>
    <row r="4" spans="1:12" ht="15">
      <c r="A4" s="106">
        <v>12</v>
      </c>
      <c r="B4" s="103" t="s">
        <v>11</v>
      </c>
      <c r="C4" s="101">
        <v>687</v>
      </c>
      <c r="D4" s="101">
        <v>971</v>
      </c>
      <c r="E4" s="101">
        <v>671</v>
      </c>
      <c r="F4" s="104">
        <f t="shared" si="0"/>
        <v>0.000812254265848037</v>
      </c>
      <c r="G4" s="104">
        <f t="shared" si="1"/>
        <v>-0.023289665211062592</v>
      </c>
      <c r="H4" s="101">
        <f t="shared" si="2"/>
        <v>-16</v>
      </c>
      <c r="I4" s="105">
        <f t="shared" si="3"/>
        <v>0.001669449081803005</v>
      </c>
      <c r="J4" s="102">
        <f t="shared" si="4"/>
        <v>-300</v>
      </c>
      <c r="L4" s="9"/>
    </row>
    <row r="5" spans="1:12" ht="15">
      <c r="A5" s="106">
        <v>13</v>
      </c>
      <c r="B5" s="103" t="s">
        <v>12</v>
      </c>
      <c r="C5" s="101">
        <v>120391</v>
      </c>
      <c r="D5" s="101">
        <v>115695</v>
      </c>
      <c r="E5" s="101">
        <v>114907</v>
      </c>
      <c r="F5" s="104">
        <f t="shared" si="0"/>
        <v>0.1390964246286146</v>
      </c>
      <c r="G5" s="104">
        <f t="shared" si="1"/>
        <v>-0.04555157777574736</v>
      </c>
      <c r="H5" s="101">
        <f t="shared" si="2"/>
        <v>-5484</v>
      </c>
      <c r="I5" s="105">
        <f t="shared" si="3"/>
        <v>0.57220367278798</v>
      </c>
      <c r="J5" s="102">
        <f t="shared" si="4"/>
        <v>-788</v>
      </c>
      <c r="L5" s="9"/>
    </row>
    <row r="6" spans="1:12" ht="15">
      <c r="A6" s="106">
        <v>14</v>
      </c>
      <c r="B6" s="103" t="s">
        <v>13</v>
      </c>
      <c r="C6" s="101">
        <v>235996</v>
      </c>
      <c r="D6" s="101">
        <v>231965</v>
      </c>
      <c r="E6" s="101">
        <v>229224</v>
      </c>
      <c r="F6" s="104">
        <f t="shared" si="0"/>
        <v>0.27747864654955356</v>
      </c>
      <c r="G6" s="104">
        <f t="shared" si="1"/>
        <v>-0.02869540161697656</v>
      </c>
      <c r="H6" s="101">
        <f t="shared" si="2"/>
        <v>-6772</v>
      </c>
      <c r="I6" s="105">
        <f t="shared" si="3"/>
        <v>0.7065943238731218</v>
      </c>
      <c r="J6" s="102">
        <f t="shared" si="4"/>
        <v>-2741</v>
      </c>
      <c r="L6" s="9"/>
    </row>
    <row r="7" spans="1:12" ht="15">
      <c r="A7" s="106">
        <v>15</v>
      </c>
      <c r="B7" s="103" t="s">
        <v>14</v>
      </c>
      <c r="C7" s="101">
        <v>12661</v>
      </c>
      <c r="D7" s="101">
        <v>12838</v>
      </c>
      <c r="E7" s="101">
        <v>12775</v>
      </c>
      <c r="F7" s="104">
        <f t="shared" si="0"/>
        <v>0.015464304390772985</v>
      </c>
      <c r="G7" s="104">
        <f t="shared" si="1"/>
        <v>0.009004028117842193</v>
      </c>
      <c r="H7" s="101">
        <f t="shared" si="2"/>
        <v>114</v>
      </c>
      <c r="I7" s="105">
        <f t="shared" si="3"/>
        <v>-0.01189482470784641</v>
      </c>
      <c r="J7" s="102">
        <f t="shared" si="4"/>
        <v>-63</v>
      </c>
      <c r="L7" s="9"/>
    </row>
    <row r="8" spans="1:12" ht="15">
      <c r="A8" s="106">
        <v>16</v>
      </c>
      <c r="B8" s="103" t="s">
        <v>15</v>
      </c>
      <c r="C8" s="101">
        <v>7909</v>
      </c>
      <c r="D8" s="101">
        <v>8032</v>
      </c>
      <c r="E8" s="101">
        <v>8077</v>
      </c>
      <c r="F8" s="104">
        <f t="shared" si="0"/>
        <v>0.009777314016772868</v>
      </c>
      <c r="G8" s="104">
        <f t="shared" si="1"/>
        <v>0.0212416234669364</v>
      </c>
      <c r="H8" s="101">
        <f t="shared" si="2"/>
        <v>168</v>
      </c>
      <c r="I8" s="105">
        <f t="shared" si="3"/>
        <v>-0.017529215358931552</v>
      </c>
      <c r="J8" s="102">
        <f t="shared" si="4"/>
        <v>45</v>
      </c>
      <c r="L8" s="9"/>
    </row>
    <row r="9" spans="1:12" ht="15">
      <c r="A9" s="106">
        <v>17</v>
      </c>
      <c r="B9" s="103" t="s">
        <v>16</v>
      </c>
      <c r="C9" s="101">
        <v>9143</v>
      </c>
      <c r="D9" s="101">
        <v>9357</v>
      </c>
      <c r="E9" s="101">
        <v>9344</v>
      </c>
      <c r="F9" s="104">
        <f t="shared" si="0"/>
        <v>0.011311034068679669</v>
      </c>
      <c r="G9" s="104">
        <f t="shared" si="1"/>
        <v>0.02198403149950782</v>
      </c>
      <c r="H9" s="101">
        <f t="shared" si="2"/>
        <v>201</v>
      </c>
      <c r="I9" s="105">
        <f t="shared" si="3"/>
        <v>-0.02097245409015025</v>
      </c>
      <c r="J9" s="102">
        <f t="shared" si="4"/>
        <v>-13</v>
      </c>
      <c r="L9" s="9"/>
    </row>
    <row r="10" spans="1:12" ht="15">
      <c r="A10" s="106">
        <v>18</v>
      </c>
      <c r="B10" s="103" t="s">
        <v>17</v>
      </c>
      <c r="C10" s="101">
        <v>14926</v>
      </c>
      <c r="D10" s="101">
        <v>13109</v>
      </c>
      <c r="E10" s="101">
        <v>12815</v>
      </c>
      <c r="F10" s="104">
        <f t="shared" si="0"/>
        <v>0.015512724913327265</v>
      </c>
      <c r="G10" s="104">
        <f t="shared" si="1"/>
        <v>-0.14143105989548438</v>
      </c>
      <c r="H10" s="101">
        <f t="shared" si="2"/>
        <v>-2111</v>
      </c>
      <c r="I10" s="105">
        <f t="shared" si="3"/>
        <v>0.22026293823038398</v>
      </c>
      <c r="J10" s="102">
        <f t="shared" si="4"/>
        <v>-294</v>
      </c>
      <c r="L10" s="9"/>
    </row>
    <row r="11" spans="1:12" ht="15">
      <c r="A11" s="106">
        <v>19</v>
      </c>
      <c r="B11" s="103" t="s">
        <v>18</v>
      </c>
      <c r="C11" s="101">
        <v>971</v>
      </c>
      <c r="D11" s="101">
        <v>950</v>
      </c>
      <c r="E11" s="101">
        <v>924</v>
      </c>
      <c r="F11" s="104">
        <f t="shared" si="0"/>
        <v>0.0011185140710038542</v>
      </c>
      <c r="G11" s="104">
        <f t="shared" si="1"/>
        <v>-0.04840370751802266</v>
      </c>
      <c r="H11" s="101">
        <f t="shared" si="2"/>
        <v>-47</v>
      </c>
      <c r="I11" s="105">
        <f t="shared" si="3"/>
        <v>0.0049040066777963276</v>
      </c>
      <c r="J11" s="102">
        <f t="shared" si="4"/>
        <v>-26</v>
      </c>
      <c r="L11" s="9"/>
    </row>
    <row r="12" spans="1:10" ht="15">
      <c r="A12" s="106">
        <v>20</v>
      </c>
      <c r="B12" s="103" t="s">
        <v>19</v>
      </c>
      <c r="C12" s="101">
        <v>16773</v>
      </c>
      <c r="D12" s="101">
        <v>16964</v>
      </c>
      <c r="E12" s="101">
        <v>16860</v>
      </c>
      <c r="F12" s="104">
        <f t="shared" si="0"/>
        <v>0.02040925025662877</v>
      </c>
      <c r="G12" s="104">
        <f t="shared" si="1"/>
        <v>0.0051869075299588625</v>
      </c>
      <c r="H12" s="101">
        <f t="shared" si="2"/>
        <v>87</v>
      </c>
      <c r="I12" s="105">
        <f t="shared" si="3"/>
        <v>-0.00907762938230384</v>
      </c>
      <c r="J12" s="102">
        <f t="shared" si="4"/>
        <v>-104</v>
      </c>
    </row>
    <row r="13" spans="1:10" ht="15">
      <c r="A13" s="106">
        <v>21</v>
      </c>
      <c r="B13" s="103" t="s">
        <v>20</v>
      </c>
      <c r="C13" s="101">
        <v>6956</v>
      </c>
      <c r="D13" s="101">
        <v>7144</v>
      </c>
      <c r="E13" s="101">
        <v>7090</v>
      </c>
      <c r="F13" s="104">
        <f t="shared" si="0"/>
        <v>0.008582537622746024</v>
      </c>
      <c r="G13" s="104">
        <f t="shared" si="1"/>
        <v>0.01926394479585969</v>
      </c>
      <c r="H13" s="101">
        <f t="shared" si="2"/>
        <v>134</v>
      </c>
      <c r="I13" s="105">
        <f t="shared" si="3"/>
        <v>-0.013981636060100167</v>
      </c>
      <c r="J13" s="102">
        <f t="shared" si="4"/>
        <v>-54</v>
      </c>
    </row>
    <row r="14" spans="1:10" ht="15">
      <c r="A14" s="106">
        <v>22</v>
      </c>
      <c r="B14" s="103" t="s">
        <v>21</v>
      </c>
      <c r="C14" s="101">
        <v>39471</v>
      </c>
      <c r="D14" s="101">
        <v>39635</v>
      </c>
      <c r="E14" s="101">
        <v>39633</v>
      </c>
      <c r="F14" s="104">
        <f t="shared" si="0"/>
        <v>0.047976264259843894</v>
      </c>
      <c r="G14" s="104">
        <f t="shared" si="1"/>
        <v>0.0041042790909781865</v>
      </c>
      <c r="H14" s="101">
        <f t="shared" si="2"/>
        <v>162</v>
      </c>
      <c r="I14" s="105">
        <f t="shared" si="3"/>
        <v>-0.016903171953255424</v>
      </c>
      <c r="J14" s="102">
        <f t="shared" si="4"/>
        <v>-2</v>
      </c>
    </row>
    <row r="15" spans="1:10" ht="15">
      <c r="A15" s="106">
        <v>23</v>
      </c>
      <c r="B15" s="103" t="s">
        <v>22</v>
      </c>
      <c r="C15" s="101">
        <v>28965</v>
      </c>
      <c r="D15" s="101">
        <v>27950</v>
      </c>
      <c r="E15" s="101">
        <v>28083</v>
      </c>
      <c r="F15" s="104">
        <f t="shared" si="0"/>
        <v>0.033994838372295715</v>
      </c>
      <c r="G15" s="104">
        <f t="shared" si="1"/>
        <v>-0.030450543759709996</v>
      </c>
      <c r="H15" s="101">
        <f t="shared" si="2"/>
        <v>-882</v>
      </c>
      <c r="I15" s="105">
        <f t="shared" si="3"/>
        <v>0.09202838063439066</v>
      </c>
      <c r="J15" s="102">
        <f t="shared" si="4"/>
        <v>133</v>
      </c>
    </row>
    <row r="16" spans="1:12" ht="15">
      <c r="A16" s="106">
        <v>24</v>
      </c>
      <c r="B16" s="103" t="s">
        <v>23</v>
      </c>
      <c r="C16" s="101">
        <v>11423</v>
      </c>
      <c r="D16" s="101">
        <v>11047</v>
      </c>
      <c r="E16" s="101">
        <v>11018</v>
      </c>
      <c r="F16" s="104">
        <f t="shared" si="0"/>
        <v>0.013337432937576263</v>
      </c>
      <c r="G16" s="104">
        <f t="shared" si="1"/>
        <v>-0.03545478420730106</v>
      </c>
      <c r="H16" s="101">
        <f t="shared" si="2"/>
        <v>-405</v>
      </c>
      <c r="I16" s="105">
        <f t="shared" si="3"/>
        <v>0.04225792988313856</v>
      </c>
      <c r="J16" s="102">
        <f t="shared" si="4"/>
        <v>-29</v>
      </c>
      <c r="L16" s="10"/>
    </row>
    <row r="17" spans="1:10" ht="15">
      <c r="A17" s="106">
        <v>25</v>
      </c>
      <c r="B17" s="103" t="s">
        <v>24</v>
      </c>
      <c r="C17" s="101">
        <v>55618</v>
      </c>
      <c r="D17" s="101">
        <v>54993</v>
      </c>
      <c r="E17" s="101">
        <v>55298</v>
      </c>
      <c r="F17" s="104">
        <f t="shared" si="0"/>
        <v>0.06693895140516357</v>
      </c>
      <c r="G17" s="104">
        <f t="shared" si="1"/>
        <v>-0.005753533028875544</v>
      </c>
      <c r="H17" s="101">
        <f t="shared" si="2"/>
        <v>-320</v>
      </c>
      <c r="I17" s="105">
        <f t="shared" si="3"/>
        <v>0.0333889816360601</v>
      </c>
      <c r="J17" s="102">
        <f t="shared" si="4"/>
        <v>305</v>
      </c>
    </row>
    <row r="18" spans="1:10" ht="15">
      <c r="A18" s="106">
        <v>26</v>
      </c>
      <c r="B18" s="103" t="s">
        <v>25</v>
      </c>
      <c r="C18" s="101">
        <v>11114</v>
      </c>
      <c r="D18" s="101">
        <v>10845</v>
      </c>
      <c r="E18" s="101">
        <v>10748</v>
      </c>
      <c r="F18" s="104">
        <f t="shared" si="0"/>
        <v>0.013010594410334876</v>
      </c>
      <c r="G18" s="104">
        <f t="shared" si="1"/>
        <v>-0.0329314378261652</v>
      </c>
      <c r="H18" s="101">
        <f t="shared" si="2"/>
        <v>-366</v>
      </c>
      <c r="I18" s="105">
        <f t="shared" si="3"/>
        <v>0.03818864774624374</v>
      </c>
      <c r="J18" s="102">
        <f t="shared" si="4"/>
        <v>-97</v>
      </c>
    </row>
    <row r="19" spans="1:10" ht="15">
      <c r="A19" s="106">
        <v>27</v>
      </c>
      <c r="B19" s="103" t="s">
        <v>26</v>
      </c>
      <c r="C19" s="101">
        <v>28021</v>
      </c>
      <c r="D19" s="101">
        <v>29025</v>
      </c>
      <c r="E19" s="101">
        <v>29136</v>
      </c>
      <c r="F19" s="104">
        <f t="shared" si="0"/>
        <v>0.035269508628537116</v>
      </c>
      <c r="G19" s="104">
        <f t="shared" si="1"/>
        <v>0.0397915848827665</v>
      </c>
      <c r="H19" s="101">
        <f t="shared" si="2"/>
        <v>1115</v>
      </c>
      <c r="I19" s="105">
        <f t="shared" si="3"/>
        <v>-0.11633973288814692</v>
      </c>
      <c r="J19" s="102">
        <f t="shared" si="4"/>
        <v>111</v>
      </c>
    </row>
    <row r="20" spans="1:10" ht="15">
      <c r="A20" s="106">
        <v>28</v>
      </c>
      <c r="B20" s="103" t="s">
        <v>27</v>
      </c>
      <c r="C20" s="101">
        <v>18851</v>
      </c>
      <c r="D20" s="101">
        <v>19272</v>
      </c>
      <c r="E20" s="101">
        <v>19235</v>
      </c>
      <c r="F20" s="104">
        <f t="shared" si="0"/>
        <v>0.02328421878328911</v>
      </c>
      <c r="G20" s="104">
        <f t="shared" si="1"/>
        <v>0.020370272134104292</v>
      </c>
      <c r="H20" s="101">
        <f t="shared" si="2"/>
        <v>384</v>
      </c>
      <c r="I20" s="105">
        <f t="shared" si="3"/>
        <v>-0.04006677796327212</v>
      </c>
      <c r="J20" s="102">
        <f t="shared" si="4"/>
        <v>-37</v>
      </c>
    </row>
    <row r="21" spans="1:10" ht="15">
      <c r="A21" s="106">
        <v>29</v>
      </c>
      <c r="B21" s="103" t="s">
        <v>28</v>
      </c>
      <c r="C21" s="101">
        <v>24442</v>
      </c>
      <c r="D21" s="101">
        <v>29221</v>
      </c>
      <c r="E21" s="101">
        <v>29755</v>
      </c>
      <c r="F21" s="104">
        <f t="shared" si="0"/>
        <v>0.03601881621506459</v>
      </c>
      <c r="G21" s="104">
        <f t="shared" si="1"/>
        <v>0.21737173717371738</v>
      </c>
      <c r="H21" s="101">
        <f t="shared" si="2"/>
        <v>5313</v>
      </c>
      <c r="I21" s="105">
        <f t="shared" si="3"/>
        <v>-0.5543614357262103</v>
      </c>
      <c r="J21" s="102">
        <f t="shared" si="4"/>
        <v>534</v>
      </c>
    </row>
    <row r="22" spans="1:10" ht="15">
      <c r="A22" s="106">
        <v>30</v>
      </c>
      <c r="B22" s="103" t="s">
        <v>29</v>
      </c>
      <c r="C22" s="101">
        <v>2988</v>
      </c>
      <c r="D22" s="101">
        <v>3119</v>
      </c>
      <c r="E22" s="101">
        <v>3113</v>
      </c>
      <c r="F22" s="104">
        <f t="shared" si="0"/>
        <v>0.0037683271677867946</v>
      </c>
      <c r="G22" s="104">
        <f t="shared" si="1"/>
        <v>0.04183400267737617</v>
      </c>
      <c r="H22" s="101">
        <f t="shared" si="2"/>
        <v>125</v>
      </c>
      <c r="I22" s="105">
        <f t="shared" si="3"/>
        <v>-0.013042570951585977</v>
      </c>
      <c r="J22" s="102">
        <f t="shared" si="4"/>
        <v>-6</v>
      </c>
    </row>
    <row r="23" spans="1:10" ht="15">
      <c r="A23" s="106">
        <v>31</v>
      </c>
      <c r="B23" s="103" t="s">
        <v>30</v>
      </c>
      <c r="C23" s="101">
        <v>22009</v>
      </c>
      <c r="D23" s="101">
        <v>21449</v>
      </c>
      <c r="E23" s="101">
        <v>21637</v>
      </c>
      <c r="F23" s="104">
        <f t="shared" si="0"/>
        <v>0.02619187116267359</v>
      </c>
      <c r="G23" s="104">
        <f t="shared" si="1"/>
        <v>-0.01690217638238902</v>
      </c>
      <c r="H23" s="101">
        <f t="shared" si="2"/>
        <v>-372</v>
      </c>
      <c r="I23" s="105">
        <f t="shared" si="3"/>
        <v>0.038814691151919864</v>
      </c>
      <c r="J23" s="102">
        <f t="shared" si="4"/>
        <v>188</v>
      </c>
    </row>
    <row r="24" spans="1:10" ht="15">
      <c r="A24" s="106">
        <v>32</v>
      </c>
      <c r="B24" s="103" t="s">
        <v>31</v>
      </c>
      <c r="C24" s="101">
        <v>14823</v>
      </c>
      <c r="D24" s="101">
        <v>15033</v>
      </c>
      <c r="E24" s="101">
        <v>15001</v>
      </c>
      <c r="F24" s="104">
        <f t="shared" si="0"/>
        <v>0.018158906470918633</v>
      </c>
      <c r="G24" s="104">
        <f t="shared" si="1"/>
        <v>0.012008365378128584</v>
      </c>
      <c r="H24" s="101">
        <f t="shared" si="2"/>
        <v>178</v>
      </c>
      <c r="I24" s="105">
        <f t="shared" si="3"/>
        <v>-0.01857262103505843</v>
      </c>
      <c r="J24" s="102">
        <f t="shared" si="4"/>
        <v>-32</v>
      </c>
    </row>
    <row r="25" spans="1:10" ht="15">
      <c r="A25" s="106">
        <v>33</v>
      </c>
      <c r="B25" s="103" t="s">
        <v>32</v>
      </c>
      <c r="C25" s="101">
        <v>24044</v>
      </c>
      <c r="D25" s="101">
        <v>23094</v>
      </c>
      <c r="E25" s="101">
        <v>20369</v>
      </c>
      <c r="F25" s="104">
        <f t="shared" si="0"/>
        <v>0.02465694059770293</v>
      </c>
      <c r="G25" s="104">
        <f t="shared" si="1"/>
        <v>-0.152844784561637</v>
      </c>
      <c r="H25" s="101">
        <f t="shared" si="2"/>
        <v>-3675</v>
      </c>
      <c r="I25" s="105">
        <f t="shared" si="3"/>
        <v>0.3834515859766277</v>
      </c>
      <c r="J25" s="102">
        <f t="shared" si="4"/>
        <v>-2725</v>
      </c>
    </row>
    <row r="26" spans="1:12" s="114" customFormat="1" ht="14.5" customHeight="1">
      <c r="A26" s="169" t="s">
        <v>89</v>
      </c>
      <c r="B26" s="169"/>
      <c r="C26" s="68">
        <v>835680</v>
      </c>
      <c r="D26" s="68">
        <v>829781</v>
      </c>
      <c r="E26" s="68">
        <v>826096</v>
      </c>
      <c r="F26" s="104">
        <f t="shared" si="0"/>
        <v>1</v>
      </c>
      <c r="G26" s="104">
        <f t="shared" si="1"/>
        <v>-0.011468504690790733</v>
      </c>
      <c r="H26" s="101">
        <f t="shared" si="2"/>
        <v>-9584</v>
      </c>
      <c r="I26" s="105">
        <f t="shared" si="3"/>
        <v>1</v>
      </c>
      <c r="J26" s="101">
        <f t="shared" si="4"/>
        <v>-3685</v>
      </c>
      <c r="L26" s="20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zoomScale="80" zoomScaleNormal="80" workbookViewId="0" topLeftCell="A82">
      <selection activeCell="F91" sqref="F91"/>
    </sheetView>
  </sheetViews>
  <sheetFormatPr defaultColWidth="9.140625" defaultRowHeight="15"/>
  <cols>
    <col min="1" max="1" width="11.8515625" style="6" customWidth="1"/>
    <col min="2" max="2" width="16.421875" style="6" bestFit="1" customWidth="1"/>
    <col min="3" max="5" width="12.57421875" style="6" customWidth="1"/>
    <col min="6" max="6" width="19.28125" style="6" customWidth="1"/>
    <col min="7" max="7" width="18.140625" style="6" customWidth="1"/>
    <col min="8" max="8" width="30.421875" style="6" customWidth="1"/>
    <col min="9" max="9" width="27.421875" style="6" customWidth="1"/>
    <col min="10" max="10" width="22.28125" style="6" customWidth="1"/>
    <col min="11" max="11" width="30.421875" style="6" customWidth="1"/>
    <col min="12" max="16384" width="9.140625" style="6" customWidth="1"/>
  </cols>
  <sheetData>
    <row r="1" spans="1:11" ht="58">
      <c r="A1" s="97" t="s">
        <v>91</v>
      </c>
      <c r="B1" s="97" t="s">
        <v>174</v>
      </c>
      <c r="C1" s="97">
        <v>42186</v>
      </c>
      <c r="D1" s="97">
        <v>42522</v>
      </c>
      <c r="E1" s="97">
        <v>42552</v>
      </c>
      <c r="F1" s="96" t="s">
        <v>315</v>
      </c>
      <c r="G1" s="96" t="s">
        <v>301</v>
      </c>
      <c r="H1" s="96" t="s">
        <v>316</v>
      </c>
      <c r="I1" s="96" t="s">
        <v>317</v>
      </c>
      <c r="J1" s="96" t="s">
        <v>303</v>
      </c>
      <c r="K1" s="100" t="s">
        <v>318</v>
      </c>
    </row>
    <row r="2" spans="1:11" ht="15">
      <c r="A2" s="79">
        <v>1</v>
      </c>
      <c r="B2" s="93" t="s">
        <v>92</v>
      </c>
      <c r="C2" s="80">
        <v>67603</v>
      </c>
      <c r="D2" s="80">
        <v>71401</v>
      </c>
      <c r="E2" s="80">
        <v>67507</v>
      </c>
      <c r="F2" s="94">
        <f>E2/'[1]4a_İl'!E2</f>
        <v>0.22842071070386888</v>
      </c>
      <c r="G2" s="104">
        <f aca="true" t="shared" si="0" ref="G2:G65">E2/$E$83</f>
        <v>0.017740825790541204</v>
      </c>
      <c r="H2" s="104">
        <f aca="true" t="shared" si="1" ref="H2:H65">(E2-C2)/C2</f>
        <v>-0.0014200553229886247</v>
      </c>
      <c r="I2" s="101">
        <f aca="true" t="shared" si="2" ref="I2:I65">E2-C2</f>
        <v>-96</v>
      </c>
      <c r="J2" s="105">
        <f>I2/$I$83</f>
        <v>-0.0008758884337107561</v>
      </c>
      <c r="K2" s="102">
        <f aca="true" t="shared" si="3" ref="K2:K65">E2-D2</f>
        <v>-3894</v>
      </c>
    </row>
    <row r="3" spans="1:11" ht="15">
      <c r="A3" s="79">
        <v>2</v>
      </c>
      <c r="B3" s="93" t="s">
        <v>93</v>
      </c>
      <c r="C3" s="80">
        <v>6929</v>
      </c>
      <c r="D3" s="80">
        <v>8894</v>
      </c>
      <c r="E3" s="80">
        <v>7379</v>
      </c>
      <c r="F3" s="94">
        <f>E3/'[1]4a_İl'!E3</f>
        <v>0.15254377441961425</v>
      </c>
      <c r="G3" s="104">
        <f t="shared" si="0"/>
        <v>0.0019391996905269609</v>
      </c>
      <c r="H3" s="104">
        <f t="shared" si="1"/>
        <v>0.06494443642661278</v>
      </c>
      <c r="I3" s="101">
        <f t="shared" si="2"/>
        <v>450</v>
      </c>
      <c r="J3" s="105">
        <f aca="true" t="shared" si="4" ref="J3:J66">I3/$I$83</f>
        <v>0.004105727033019169</v>
      </c>
      <c r="K3" s="102">
        <f t="shared" si="3"/>
        <v>-1515</v>
      </c>
    </row>
    <row r="4" spans="1:11" ht="15">
      <c r="A4" s="79">
        <v>3</v>
      </c>
      <c r="B4" s="93" t="s">
        <v>94</v>
      </c>
      <c r="C4" s="80">
        <v>18417</v>
      </c>
      <c r="D4" s="80">
        <v>19381</v>
      </c>
      <c r="E4" s="80">
        <v>19731</v>
      </c>
      <c r="F4" s="94">
        <f>E4/'[1]4a_İl'!E4</f>
        <v>0.22595421595684986</v>
      </c>
      <c r="G4" s="104">
        <f t="shared" si="0"/>
        <v>0.0051853027637603286</v>
      </c>
      <c r="H4" s="104">
        <f t="shared" si="1"/>
        <v>0.07134712493891514</v>
      </c>
      <c r="I4" s="101">
        <f t="shared" si="2"/>
        <v>1314</v>
      </c>
      <c r="J4" s="105">
        <f t="shared" si="4"/>
        <v>0.011988722936415975</v>
      </c>
      <c r="K4" s="102">
        <f t="shared" si="3"/>
        <v>350</v>
      </c>
    </row>
    <row r="5" spans="1:11" ht="15">
      <c r="A5" s="79">
        <v>4</v>
      </c>
      <c r="B5" s="93" t="s">
        <v>95</v>
      </c>
      <c r="C5" s="80">
        <v>2377</v>
      </c>
      <c r="D5" s="80">
        <v>3853</v>
      </c>
      <c r="E5" s="80">
        <v>2445</v>
      </c>
      <c r="F5" s="94">
        <f>E5/'[1]4a_İl'!E5</f>
        <v>0.10903010033444815</v>
      </c>
      <c r="G5" s="104">
        <f t="shared" si="0"/>
        <v>0.0006425454998425829</v>
      </c>
      <c r="H5" s="104">
        <f t="shared" si="1"/>
        <v>0.02860748843079512</v>
      </c>
      <c r="I5" s="101">
        <f t="shared" si="2"/>
        <v>68</v>
      </c>
      <c r="J5" s="105">
        <f t="shared" si="4"/>
        <v>0.0006204209738784523</v>
      </c>
      <c r="K5" s="102">
        <f t="shared" si="3"/>
        <v>-1408</v>
      </c>
    </row>
    <row r="6" spans="1:11" ht="15">
      <c r="A6" s="79">
        <v>5</v>
      </c>
      <c r="B6" s="93" t="s">
        <v>96</v>
      </c>
      <c r="C6" s="80">
        <v>10247</v>
      </c>
      <c r="D6" s="80">
        <v>12068</v>
      </c>
      <c r="E6" s="80">
        <v>10512</v>
      </c>
      <c r="F6" s="94">
        <f>E6/'[1]4a_İl'!E6</f>
        <v>0.25644028103044497</v>
      </c>
      <c r="G6" s="104">
        <f t="shared" si="0"/>
        <v>0.0027625514496299516</v>
      </c>
      <c r="H6" s="104">
        <f t="shared" si="1"/>
        <v>0.02586122767639309</v>
      </c>
      <c r="I6" s="101">
        <f t="shared" si="2"/>
        <v>265</v>
      </c>
      <c r="J6" s="105">
        <f t="shared" si="4"/>
        <v>0.002417817030555733</v>
      </c>
      <c r="K6" s="102">
        <f t="shared" si="3"/>
        <v>-1556</v>
      </c>
    </row>
    <row r="7" spans="1:11" ht="15">
      <c r="A7" s="79">
        <v>6</v>
      </c>
      <c r="B7" s="93" t="s">
        <v>97</v>
      </c>
      <c r="C7" s="80">
        <v>348156</v>
      </c>
      <c r="D7" s="80">
        <v>414240</v>
      </c>
      <c r="E7" s="80">
        <v>391823</v>
      </c>
      <c r="F7" s="94">
        <f>E7/'[1]4a_İl'!E7</f>
        <v>0.3004567932759294</v>
      </c>
      <c r="G7" s="104">
        <f t="shared" si="0"/>
        <v>0.1029710042473703</v>
      </c>
      <c r="H7" s="104">
        <f t="shared" si="1"/>
        <v>0.125423660657866</v>
      </c>
      <c r="I7" s="101">
        <f t="shared" si="2"/>
        <v>43667</v>
      </c>
      <c r="J7" s="105">
        <f t="shared" si="4"/>
        <v>0.39841062744632905</v>
      </c>
      <c r="K7" s="102">
        <f t="shared" si="3"/>
        <v>-22417</v>
      </c>
    </row>
    <row r="8" spans="1:11" ht="15">
      <c r="A8" s="79">
        <v>7</v>
      </c>
      <c r="B8" s="93" t="s">
        <v>98</v>
      </c>
      <c r="C8" s="80">
        <v>172953</v>
      </c>
      <c r="D8" s="80">
        <v>155313</v>
      </c>
      <c r="E8" s="80">
        <v>155824</v>
      </c>
      <c r="F8" s="94">
        <f>E8/'[1]4a_İl'!E8</f>
        <v>0.31025927946511417</v>
      </c>
      <c r="G8" s="104">
        <f t="shared" si="0"/>
        <v>0.04095051532411887</v>
      </c>
      <c r="H8" s="104">
        <f t="shared" si="1"/>
        <v>-0.09903846709799773</v>
      </c>
      <c r="I8" s="101">
        <f t="shared" si="2"/>
        <v>-17129</v>
      </c>
      <c r="J8" s="105">
        <f t="shared" si="4"/>
        <v>-0.1562822185524119</v>
      </c>
      <c r="K8" s="102">
        <f t="shared" si="3"/>
        <v>511</v>
      </c>
    </row>
    <row r="9" spans="1:11" ht="15">
      <c r="A9" s="79">
        <v>8</v>
      </c>
      <c r="B9" s="93" t="s">
        <v>99</v>
      </c>
      <c r="C9" s="80">
        <v>4270</v>
      </c>
      <c r="D9" s="80">
        <v>5221</v>
      </c>
      <c r="E9" s="80">
        <v>4714</v>
      </c>
      <c r="F9" s="94">
        <f>E9/'[1]4a_İl'!E9</f>
        <v>0.19322047792761404</v>
      </c>
      <c r="G9" s="104">
        <f t="shared" si="0"/>
        <v>0.0012388382356883173</v>
      </c>
      <c r="H9" s="104">
        <f t="shared" si="1"/>
        <v>0.10398126463700234</v>
      </c>
      <c r="I9" s="101">
        <f t="shared" si="2"/>
        <v>444</v>
      </c>
      <c r="J9" s="105">
        <f t="shared" si="4"/>
        <v>0.004050984005912247</v>
      </c>
      <c r="K9" s="102">
        <f t="shared" si="3"/>
        <v>-507</v>
      </c>
    </row>
    <row r="10" spans="1:11" ht="15">
      <c r="A10" s="79">
        <v>9</v>
      </c>
      <c r="B10" s="93" t="s">
        <v>100</v>
      </c>
      <c r="C10" s="80">
        <v>46697</v>
      </c>
      <c r="D10" s="80">
        <v>46284</v>
      </c>
      <c r="E10" s="80">
        <v>47104</v>
      </c>
      <c r="F10" s="94">
        <f>E10/'[1]4a_İl'!E10</f>
        <v>0.3029585798816568</v>
      </c>
      <c r="G10" s="104">
        <f t="shared" si="0"/>
        <v>0.012378921564247454</v>
      </c>
      <c r="H10" s="104">
        <f t="shared" si="1"/>
        <v>0.008715763325267148</v>
      </c>
      <c r="I10" s="101">
        <f t="shared" si="2"/>
        <v>407</v>
      </c>
      <c r="J10" s="105">
        <f t="shared" si="4"/>
        <v>0.0037134020054195595</v>
      </c>
      <c r="K10" s="102">
        <f t="shared" si="3"/>
        <v>820</v>
      </c>
    </row>
    <row r="11" spans="1:11" ht="15">
      <c r="A11" s="79">
        <v>10</v>
      </c>
      <c r="B11" s="93" t="s">
        <v>101</v>
      </c>
      <c r="C11" s="80">
        <v>44786</v>
      </c>
      <c r="D11" s="80">
        <v>45654</v>
      </c>
      <c r="E11" s="80">
        <v>46287</v>
      </c>
      <c r="F11" s="94">
        <f>E11/'[1]4a_İl'!E11</f>
        <v>0.28403031325744793</v>
      </c>
      <c r="G11" s="104">
        <f t="shared" si="0"/>
        <v>0.01216421413137572</v>
      </c>
      <c r="H11" s="104">
        <f t="shared" si="1"/>
        <v>0.03351493770374671</v>
      </c>
      <c r="I11" s="101">
        <f t="shared" si="2"/>
        <v>1501</v>
      </c>
      <c r="J11" s="105">
        <f t="shared" si="4"/>
        <v>0.013694880614581718</v>
      </c>
      <c r="K11" s="102">
        <f t="shared" si="3"/>
        <v>633</v>
      </c>
    </row>
    <row r="12" spans="1:11" ht="15">
      <c r="A12" s="79">
        <v>11</v>
      </c>
      <c r="B12" s="93" t="s">
        <v>102</v>
      </c>
      <c r="C12" s="80">
        <v>11230</v>
      </c>
      <c r="D12" s="80">
        <v>11664</v>
      </c>
      <c r="E12" s="80">
        <v>11354</v>
      </c>
      <c r="F12" s="94">
        <f>E12/'[1]4a_İl'!E12</f>
        <v>0.2664945428940265</v>
      </c>
      <c r="G12" s="104">
        <f t="shared" si="0"/>
        <v>0.002983828877387602</v>
      </c>
      <c r="H12" s="104">
        <f t="shared" si="1"/>
        <v>0.011041852181656278</v>
      </c>
      <c r="I12" s="101">
        <f t="shared" si="2"/>
        <v>124</v>
      </c>
      <c r="J12" s="105">
        <f t="shared" si="4"/>
        <v>0.00113135589354306</v>
      </c>
      <c r="K12" s="102">
        <f t="shared" si="3"/>
        <v>-310</v>
      </c>
    </row>
    <row r="13" spans="1:11" ht="15">
      <c r="A13" s="79">
        <v>12</v>
      </c>
      <c r="B13" s="93" t="s">
        <v>103</v>
      </c>
      <c r="C13" s="80">
        <v>3230</v>
      </c>
      <c r="D13" s="80">
        <v>4823</v>
      </c>
      <c r="E13" s="80">
        <v>3485</v>
      </c>
      <c r="F13" s="94">
        <f>E13/'[1]4a_İl'!E13</f>
        <v>0.12533266201539237</v>
      </c>
      <c r="G13" s="104">
        <f t="shared" si="0"/>
        <v>0.0009158572870966877</v>
      </c>
      <c r="H13" s="104">
        <f t="shared" si="1"/>
        <v>0.07894736842105263</v>
      </c>
      <c r="I13" s="101">
        <f t="shared" si="2"/>
        <v>255</v>
      </c>
      <c r="J13" s="105">
        <f t="shared" si="4"/>
        <v>0.0023265786520441957</v>
      </c>
      <c r="K13" s="102">
        <f t="shared" si="3"/>
        <v>-1338</v>
      </c>
    </row>
    <row r="14" spans="1:11" ht="15">
      <c r="A14" s="79">
        <v>13</v>
      </c>
      <c r="B14" s="93" t="s">
        <v>104</v>
      </c>
      <c r="C14" s="80">
        <v>2160</v>
      </c>
      <c r="D14" s="80">
        <v>3618</v>
      </c>
      <c r="E14" s="80">
        <v>2281</v>
      </c>
      <c r="F14" s="94">
        <f>E14/'[1]4a_İl'!E14</f>
        <v>0.10747773641803704</v>
      </c>
      <c r="G14" s="104">
        <f t="shared" si="0"/>
        <v>0.0005994463333909741</v>
      </c>
      <c r="H14" s="104">
        <f t="shared" si="1"/>
        <v>0.056018518518518516</v>
      </c>
      <c r="I14" s="101">
        <f t="shared" si="2"/>
        <v>121</v>
      </c>
      <c r="J14" s="105">
        <f t="shared" si="4"/>
        <v>0.0011039843799895987</v>
      </c>
      <c r="K14" s="102">
        <f t="shared" si="3"/>
        <v>-1337</v>
      </c>
    </row>
    <row r="15" spans="1:11" ht="15">
      <c r="A15" s="79">
        <v>14</v>
      </c>
      <c r="B15" s="93" t="s">
        <v>105</v>
      </c>
      <c r="C15" s="80">
        <v>17011</v>
      </c>
      <c r="D15" s="80">
        <v>17631</v>
      </c>
      <c r="E15" s="80">
        <v>17362</v>
      </c>
      <c r="F15" s="94">
        <f>E15/'[1]4a_İl'!E15</f>
        <v>0.31341613112860134</v>
      </c>
      <c r="G15" s="104">
        <f t="shared" si="0"/>
        <v>0.004562730048370931</v>
      </c>
      <c r="H15" s="104">
        <f t="shared" si="1"/>
        <v>0.02063370760096408</v>
      </c>
      <c r="I15" s="101">
        <f t="shared" si="2"/>
        <v>351</v>
      </c>
      <c r="J15" s="105">
        <f t="shared" si="4"/>
        <v>0.003202467085754952</v>
      </c>
      <c r="K15" s="102">
        <f t="shared" si="3"/>
        <v>-269</v>
      </c>
    </row>
    <row r="16" spans="1:11" ht="15">
      <c r="A16" s="79">
        <v>15</v>
      </c>
      <c r="B16" s="93" t="s">
        <v>106</v>
      </c>
      <c r="C16" s="80">
        <v>8931</v>
      </c>
      <c r="D16" s="80">
        <v>9378</v>
      </c>
      <c r="E16" s="80">
        <v>8733</v>
      </c>
      <c r="F16" s="94">
        <f>E16/'[1]4a_İl'!E16</f>
        <v>0.23477699814501168</v>
      </c>
      <c r="G16" s="104">
        <f t="shared" si="0"/>
        <v>0.0022950306135481706</v>
      </c>
      <c r="H16" s="104">
        <f t="shared" si="1"/>
        <v>-0.022169969768223042</v>
      </c>
      <c r="I16" s="101">
        <f t="shared" si="2"/>
        <v>-198</v>
      </c>
      <c r="J16" s="105">
        <f t="shared" si="4"/>
        <v>-0.0018065198945284345</v>
      </c>
      <c r="K16" s="102">
        <f t="shared" si="3"/>
        <v>-645</v>
      </c>
    </row>
    <row r="17" spans="1:11" ht="15">
      <c r="A17" s="79">
        <v>16</v>
      </c>
      <c r="B17" s="93" t="s">
        <v>107</v>
      </c>
      <c r="C17" s="80">
        <v>188449</v>
      </c>
      <c r="D17" s="80">
        <v>198892</v>
      </c>
      <c r="E17" s="80">
        <v>193922</v>
      </c>
      <c r="F17" s="94">
        <f>E17/'[1]4a_İl'!E17</f>
        <v>0.29544526579439706</v>
      </c>
      <c r="G17" s="104">
        <f t="shared" si="0"/>
        <v>0.050962661930663955</v>
      </c>
      <c r="H17" s="104">
        <f t="shared" si="1"/>
        <v>0.02904234036795101</v>
      </c>
      <c r="I17" s="101">
        <f t="shared" si="2"/>
        <v>5473</v>
      </c>
      <c r="J17" s="105">
        <f t="shared" si="4"/>
        <v>0.04993476455936425</v>
      </c>
      <c r="K17" s="102">
        <f t="shared" si="3"/>
        <v>-4970</v>
      </c>
    </row>
    <row r="18" spans="1:11" ht="15">
      <c r="A18" s="79">
        <v>17</v>
      </c>
      <c r="B18" s="93" t="s">
        <v>108</v>
      </c>
      <c r="C18" s="80">
        <v>24170</v>
      </c>
      <c r="D18" s="80">
        <v>23635</v>
      </c>
      <c r="E18" s="80">
        <v>24792</v>
      </c>
      <c r="F18" s="94">
        <f>E18/'[1]4a_İl'!E18</f>
        <v>0.3141846937611679</v>
      </c>
      <c r="G18" s="104">
        <f t="shared" si="0"/>
        <v>0.00651533252846516</v>
      </c>
      <c r="H18" s="104">
        <f t="shared" si="1"/>
        <v>0.025734381464625568</v>
      </c>
      <c r="I18" s="101">
        <f t="shared" si="2"/>
        <v>622</v>
      </c>
      <c r="J18" s="105">
        <f t="shared" si="4"/>
        <v>0.005675027143417607</v>
      </c>
      <c r="K18" s="102">
        <f t="shared" si="3"/>
        <v>1157</v>
      </c>
    </row>
    <row r="19" spans="1:11" ht="15">
      <c r="A19" s="79">
        <v>18</v>
      </c>
      <c r="B19" s="93" t="s">
        <v>109</v>
      </c>
      <c r="C19" s="80">
        <v>5313</v>
      </c>
      <c r="D19" s="80">
        <v>6974</v>
      </c>
      <c r="E19" s="80">
        <v>5778</v>
      </c>
      <c r="F19" s="94">
        <f>E19/'[1]4a_İl'!E19</f>
        <v>0.2223248297356574</v>
      </c>
      <c r="G19" s="104">
        <f t="shared" si="0"/>
        <v>0.0015184572180329014</v>
      </c>
      <c r="H19" s="104">
        <f t="shared" si="1"/>
        <v>0.08752117447769622</v>
      </c>
      <c r="I19" s="101">
        <f t="shared" si="2"/>
        <v>465</v>
      </c>
      <c r="J19" s="105">
        <f t="shared" si="4"/>
        <v>0.004242584600786475</v>
      </c>
      <c r="K19" s="102">
        <f t="shared" si="3"/>
        <v>-1196</v>
      </c>
    </row>
    <row r="20" spans="1:11" ht="15">
      <c r="A20" s="79">
        <v>19</v>
      </c>
      <c r="B20" s="93" t="s">
        <v>110</v>
      </c>
      <c r="C20" s="80">
        <v>12460</v>
      </c>
      <c r="D20" s="80">
        <v>14253</v>
      </c>
      <c r="E20" s="80">
        <v>12903</v>
      </c>
      <c r="F20" s="94">
        <f>E20/'[1]4a_İl'!E20</f>
        <v>0.21671145448438026</v>
      </c>
      <c r="G20" s="104">
        <f t="shared" si="0"/>
        <v>0.003390905760518956</v>
      </c>
      <c r="H20" s="104">
        <f t="shared" si="1"/>
        <v>0.035553772070626</v>
      </c>
      <c r="I20" s="101">
        <f t="shared" si="2"/>
        <v>443</v>
      </c>
      <c r="J20" s="105">
        <f t="shared" si="4"/>
        <v>0.004041860168061093</v>
      </c>
      <c r="K20" s="102">
        <f t="shared" si="3"/>
        <v>-1350</v>
      </c>
    </row>
    <row r="21" spans="1:11" ht="15">
      <c r="A21" s="79">
        <v>20</v>
      </c>
      <c r="B21" s="93" t="s">
        <v>111</v>
      </c>
      <c r="C21" s="80">
        <v>61562</v>
      </c>
      <c r="D21" s="80">
        <v>61714</v>
      </c>
      <c r="E21" s="80">
        <v>62373</v>
      </c>
      <c r="F21" s="94">
        <f>E21/'[1]4a_İl'!E21</f>
        <v>0.3317112862567408</v>
      </c>
      <c r="G21" s="104">
        <f t="shared" si="0"/>
        <v>0.0163916116407695</v>
      </c>
      <c r="H21" s="104">
        <f t="shared" si="1"/>
        <v>0.013173711055521262</v>
      </c>
      <c r="I21" s="101">
        <f t="shared" si="2"/>
        <v>811</v>
      </c>
      <c r="J21" s="105">
        <f t="shared" si="4"/>
        <v>0.007399432497285658</v>
      </c>
      <c r="K21" s="102">
        <f t="shared" si="3"/>
        <v>659</v>
      </c>
    </row>
    <row r="22" spans="1:11" ht="15">
      <c r="A22" s="79">
        <v>21</v>
      </c>
      <c r="B22" s="93" t="s">
        <v>112</v>
      </c>
      <c r="C22" s="80">
        <v>19667</v>
      </c>
      <c r="D22" s="80">
        <v>24561</v>
      </c>
      <c r="E22" s="80">
        <v>20344</v>
      </c>
      <c r="F22" s="94">
        <f>E22/'[1]4a_İl'!E22</f>
        <v>0.1613271585358117</v>
      </c>
      <c r="G22" s="104">
        <f t="shared" si="0"/>
        <v>0.005346399038362989</v>
      </c>
      <c r="H22" s="104">
        <f t="shared" si="1"/>
        <v>0.03442314537041745</v>
      </c>
      <c r="I22" s="101">
        <f t="shared" si="2"/>
        <v>677</v>
      </c>
      <c r="J22" s="105">
        <f t="shared" si="4"/>
        <v>0.006176838225231061</v>
      </c>
      <c r="K22" s="102">
        <f t="shared" si="3"/>
        <v>-4217</v>
      </c>
    </row>
    <row r="23" spans="1:11" ht="15">
      <c r="A23" s="79">
        <v>22</v>
      </c>
      <c r="B23" s="93" t="s">
        <v>113</v>
      </c>
      <c r="C23" s="80">
        <v>21093</v>
      </c>
      <c r="D23" s="80">
        <v>21900</v>
      </c>
      <c r="E23" s="80">
        <v>21436</v>
      </c>
      <c r="F23" s="94">
        <f>E23/'[1]4a_İl'!E23</f>
        <v>0.3652535441657579</v>
      </c>
      <c r="G23" s="104">
        <f t="shared" si="0"/>
        <v>0.005633376414979799</v>
      </c>
      <c r="H23" s="104">
        <f t="shared" si="1"/>
        <v>0.01626131892096904</v>
      </c>
      <c r="I23" s="101">
        <f t="shared" si="2"/>
        <v>343</v>
      </c>
      <c r="J23" s="105">
        <f t="shared" si="4"/>
        <v>0.0031294763829457224</v>
      </c>
      <c r="K23" s="102">
        <f t="shared" si="3"/>
        <v>-464</v>
      </c>
    </row>
    <row r="24" spans="1:11" ht="15">
      <c r="A24" s="79">
        <v>23</v>
      </c>
      <c r="B24" s="93" t="s">
        <v>114</v>
      </c>
      <c r="C24" s="80">
        <v>10416</v>
      </c>
      <c r="D24" s="80">
        <v>12006</v>
      </c>
      <c r="E24" s="80">
        <v>11219</v>
      </c>
      <c r="F24" s="94">
        <f>E24/'[1]4a_İl'!E24</f>
        <v>0.1833709260893727</v>
      </c>
      <c r="G24" s="104">
        <f t="shared" si="0"/>
        <v>0.0029483509050036555</v>
      </c>
      <c r="H24" s="104">
        <f t="shared" si="1"/>
        <v>0.07709293394777265</v>
      </c>
      <c r="I24" s="101">
        <f t="shared" si="2"/>
        <v>803</v>
      </c>
      <c r="J24" s="105">
        <f t="shared" si="4"/>
        <v>0.007326441794476429</v>
      </c>
      <c r="K24" s="102">
        <f t="shared" si="3"/>
        <v>-787</v>
      </c>
    </row>
    <row r="25" spans="1:11" ht="15">
      <c r="A25" s="79">
        <v>24</v>
      </c>
      <c r="B25" s="93" t="s">
        <v>115</v>
      </c>
      <c r="C25" s="80">
        <v>5017</v>
      </c>
      <c r="D25" s="80">
        <v>6435</v>
      </c>
      <c r="E25" s="80">
        <v>5455</v>
      </c>
      <c r="F25" s="94">
        <f>E25/'[1]4a_İl'!E25</f>
        <v>0.20246446201239654</v>
      </c>
      <c r="G25" s="104">
        <f t="shared" si="0"/>
        <v>0.001433572884106867</v>
      </c>
      <c r="H25" s="104">
        <f t="shared" si="1"/>
        <v>0.08730316922463624</v>
      </c>
      <c r="I25" s="101">
        <f t="shared" si="2"/>
        <v>438</v>
      </c>
      <c r="J25" s="105">
        <f t="shared" si="4"/>
        <v>0.003996240978805325</v>
      </c>
      <c r="K25" s="102">
        <f t="shared" si="3"/>
        <v>-980</v>
      </c>
    </row>
    <row r="26" spans="1:11" ht="15">
      <c r="A26" s="79">
        <v>25</v>
      </c>
      <c r="B26" s="93" t="s">
        <v>116</v>
      </c>
      <c r="C26" s="80">
        <v>13452</v>
      </c>
      <c r="D26" s="80">
        <v>15895</v>
      </c>
      <c r="E26" s="80">
        <v>14062</v>
      </c>
      <c r="F26" s="94">
        <f>E26/'[1]4a_İl'!E26</f>
        <v>0.1744751600575711</v>
      </c>
      <c r="G26" s="104">
        <f t="shared" si="0"/>
        <v>0.003695490723430021</v>
      </c>
      <c r="H26" s="104">
        <f t="shared" si="1"/>
        <v>0.04534641688968183</v>
      </c>
      <c r="I26" s="101">
        <f t="shared" si="2"/>
        <v>610</v>
      </c>
      <c r="J26" s="105">
        <f t="shared" si="4"/>
        <v>0.005565541089203763</v>
      </c>
      <c r="K26" s="102">
        <f t="shared" si="3"/>
        <v>-1833</v>
      </c>
    </row>
    <row r="27" spans="1:11" ht="15">
      <c r="A27" s="79">
        <v>26</v>
      </c>
      <c r="B27" s="93" t="s">
        <v>117</v>
      </c>
      <c r="C27" s="80">
        <v>48227</v>
      </c>
      <c r="D27" s="80">
        <v>50314</v>
      </c>
      <c r="E27" s="80">
        <v>48634</v>
      </c>
      <c r="F27" s="94">
        <f>E27/'[1]4a_İl'!E27</f>
        <v>0.28521329126543826</v>
      </c>
      <c r="G27" s="104">
        <f t="shared" si="0"/>
        <v>0.012781005251265512</v>
      </c>
      <c r="H27" s="104">
        <f t="shared" si="1"/>
        <v>0.008439256018412921</v>
      </c>
      <c r="I27" s="101">
        <f t="shared" si="2"/>
        <v>407</v>
      </c>
      <c r="J27" s="105">
        <f t="shared" si="4"/>
        <v>0.0037134020054195595</v>
      </c>
      <c r="K27" s="102">
        <f t="shared" si="3"/>
        <v>-1680</v>
      </c>
    </row>
    <row r="28" spans="1:11" ht="15">
      <c r="A28" s="79">
        <v>27</v>
      </c>
      <c r="B28" s="93" t="s">
        <v>118</v>
      </c>
      <c r="C28" s="80">
        <v>41093</v>
      </c>
      <c r="D28" s="80">
        <v>43684</v>
      </c>
      <c r="E28" s="80">
        <v>40845</v>
      </c>
      <c r="F28" s="94">
        <f>E28/'[1]4a_İl'!E28</f>
        <v>0.15168902357502562</v>
      </c>
      <c r="G28" s="104">
        <f t="shared" si="0"/>
        <v>0.010734057644609529</v>
      </c>
      <c r="H28" s="104">
        <f t="shared" si="1"/>
        <v>-0.006035091134743144</v>
      </c>
      <c r="I28" s="101">
        <f t="shared" si="2"/>
        <v>-248</v>
      </c>
      <c r="J28" s="105">
        <f t="shared" si="4"/>
        <v>-0.00226271178708612</v>
      </c>
      <c r="K28" s="102">
        <f t="shared" si="3"/>
        <v>-2839</v>
      </c>
    </row>
    <row r="29" spans="1:11" ht="15">
      <c r="A29" s="79">
        <v>28</v>
      </c>
      <c r="B29" s="93" t="s">
        <v>119</v>
      </c>
      <c r="C29" s="80">
        <v>15177</v>
      </c>
      <c r="D29" s="80">
        <v>15708</v>
      </c>
      <c r="E29" s="80">
        <v>16024</v>
      </c>
      <c r="F29" s="94">
        <f>E29/'[1]4a_İl'!E29</f>
        <v>0.31700561842209385</v>
      </c>
      <c r="G29" s="104">
        <f t="shared" si="0"/>
        <v>0.004211103922076707</v>
      </c>
      <c r="H29" s="104">
        <f t="shared" si="1"/>
        <v>0.055808130724122024</v>
      </c>
      <c r="I29" s="101">
        <f t="shared" si="2"/>
        <v>847</v>
      </c>
      <c r="J29" s="105">
        <f t="shared" si="4"/>
        <v>0.007727890659927192</v>
      </c>
      <c r="K29" s="102">
        <f t="shared" si="3"/>
        <v>316</v>
      </c>
    </row>
    <row r="30" spans="1:11" ht="15">
      <c r="A30" s="79">
        <v>29</v>
      </c>
      <c r="B30" s="93" t="s">
        <v>120</v>
      </c>
      <c r="C30" s="80">
        <v>3401</v>
      </c>
      <c r="D30" s="80">
        <v>3437</v>
      </c>
      <c r="E30" s="80">
        <v>3554</v>
      </c>
      <c r="F30" s="94">
        <f>E30/'[1]4a_İl'!E30</f>
        <v>0.23212069753771797</v>
      </c>
      <c r="G30" s="104">
        <f t="shared" si="0"/>
        <v>0.0009339904729818158</v>
      </c>
      <c r="H30" s="104">
        <f t="shared" si="1"/>
        <v>0.04498676859747133</v>
      </c>
      <c r="I30" s="101">
        <f t="shared" si="2"/>
        <v>153</v>
      </c>
      <c r="J30" s="105">
        <f t="shared" si="4"/>
        <v>0.0013959471912265175</v>
      </c>
      <c r="K30" s="102">
        <f t="shared" si="3"/>
        <v>117</v>
      </c>
    </row>
    <row r="31" spans="1:11" ht="15">
      <c r="A31" s="79">
        <v>30</v>
      </c>
      <c r="B31" s="93" t="s">
        <v>121</v>
      </c>
      <c r="C31" s="80">
        <v>2029</v>
      </c>
      <c r="D31" s="80">
        <v>3188</v>
      </c>
      <c r="E31" s="80">
        <v>1833</v>
      </c>
      <c r="F31" s="94">
        <f>E31/'[1]4a_İl'!E31</f>
        <v>0.16894009216589861</v>
      </c>
      <c r="G31" s="104">
        <f t="shared" si="0"/>
        <v>0.0004817120250353597</v>
      </c>
      <c r="H31" s="104">
        <f t="shared" si="1"/>
        <v>-0.09659931000492854</v>
      </c>
      <c r="I31" s="101">
        <f t="shared" si="2"/>
        <v>-196</v>
      </c>
      <c r="J31" s="105">
        <f t="shared" si="4"/>
        <v>-0.001788272218826127</v>
      </c>
      <c r="K31" s="102">
        <f t="shared" si="3"/>
        <v>-1355</v>
      </c>
    </row>
    <row r="32" spans="1:11" ht="15">
      <c r="A32" s="79">
        <v>31</v>
      </c>
      <c r="B32" s="93" t="s">
        <v>122</v>
      </c>
      <c r="C32" s="80">
        <v>27893</v>
      </c>
      <c r="D32" s="80">
        <v>34817</v>
      </c>
      <c r="E32" s="80">
        <v>30938</v>
      </c>
      <c r="F32" s="94">
        <f>E32/'[1]4a_İl'!E32</f>
        <v>0.1951345657754483</v>
      </c>
      <c r="G32" s="104">
        <f t="shared" si="0"/>
        <v>0.008130500071218745</v>
      </c>
      <c r="H32" s="104">
        <f t="shared" si="1"/>
        <v>0.10916717455992543</v>
      </c>
      <c r="I32" s="101">
        <f t="shared" si="2"/>
        <v>3045</v>
      </c>
      <c r="J32" s="105">
        <f t="shared" si="4"/>
        <v>0.027782086256763046</v>
      </c>
      <c r="K32" s="102">
        <f t="shared" si="3"/>
        <v>-3879</v>
      </c>
    </row>
    <row r="33" spans="1:11" ht="15">
      <c r="A33" s="79">
        <v>32</v>
      </c>
      <c r="B33" s="93" t="s">
        <v>123</v>
      </c>
      <c r="C33" s="80">
        <v>18325</v>
      </c>
      <c r="D33" s="80">
        <v>17523</v>
      </c>
      <c r="E33" s="80">
        <v>18262</v>
      </c>
      <c r="F33" s="94">
        <f>E33/'[1]4a_İl'!E33</f>
        <v>0.3014576008187656</v>
      </c>
      <c r="G33" s="104">
        <f t="shared" si="0"/>
        <v>0.0047992498642639055</v>
      </c>
      <c r="H33" s="104">
        <f t="shared" si="1"/>
        <v>-0.0034379263301500683</v>
      </c>
      <c r="I33" s="101">
        <f t="shared" si="2"/>
        <v>-63</v>
      </c>
      <c r="J33" s="105">
        <f t="shared" si="4"/>
        <v>-0.0005748017846226837</v>
      </c>
      <c r="K33" s="102">
        <f t="shared" si="3"/>
        <v>739</v>
      </c>
    </row>
    <row r="34" spans="1:11" ht="15">
      <c r="A34" s="79">
        <v>33</v>
      </c>
      <c r="B34" s="93" t="s">
        <v>124</v>
      </c>
      <c r="C34" s="80">
        <v>51928</v>
      </c>
      <c r="D34" s="80">
        <v>57477</v>
      </c>
      <c r="E34" s="80">
        <v>53741</v>
      </c>
      <c r="F34" s="94">
        <f>E34/'[1]4a_İl'!E34</f>
        <v>0.2267887662735003</v>
      </c>
      <c r="G34" s="104">
        <f t="shared" si="0"/>
        <v>0.01412312380656043</v>
      </c>
      <c r="H34" s="104">
        <f t="shared" si="1"/>
        <v>0.03491372669850562</v>
      </c>
      <c r="I34" s="101">
        <f t="shared" si="2"/>
        <v>1813</v>
      </c>
      <c r="J34" s="105">
        <f t="shared" si="4"/>
        <v>0.016541518024141676</v>
      </c>
      <c r="K34" s="102">
        <f t="shared" si="3"/>
        <v>-3736</v>
      </c>
    </row>
    <row r="35" spans="1:11" ht="15">
      <c r="A35" s="79">
        <v>34</v>
      </c>
      <c r="B35" s="93" t="s">
        <v>125</v>
      </c>
      <c r="C35" s="80">
        <v>1223992</v>
      </c>
      <c r="D35" s="80">
        <v>1283948</v>
      </c>
      <c r="E35" s="80">
        <v>1252208</v>
      </c>
      <c r="F35" s="94">
        <f>E35/'[1]4a_İl'!E35</f>
        <v>0.3054773082942097</v>
      </c>
      <c r="G35" s="104">
        <f t="shared" si="0"/>
        <v>0.32908000624412315</v>
      </c>
      <c r="H35" s="104">
        <f t="shared" si="1"/>
        <v>0.0230524382512304</v>
      </c>
      <c r="I35" s="101">
        <f t="shared" si="2"/>
        <v>28216</v>
      </c>
      <c r="J35" s="105">
        <f t="shared" si="4"/>
        <v>0.25743820880815305</v>
      </c>
      <c r="K35" s="102">
        <f t="shared" si="3"/>
        <v>-31740</v>
      </c>
    </row>
    <row r="36" spans="1:11" ht="15">
      <c r="A36" s="79">
        <v>35</v>
      </c>
      <c r="B36" s="93" t="s">
        <v>126</v>
      </c>
      <c r="C36" s="80">
        <v>267655</v>
      </c>
      <c r="D36" s="80">
        <v>272469</v>
      </c>
      <c r="E36" s="80">
        <v>269392</v>
      </c>
      <c r="F36" s="94">
        <f>E36/'[1]4a_İl'!E36</f>
        <v>0.3120191155026217</v>
      </c>
      <c r="G36" s="104">
        <f t="shared" si="0"/>
        <v>0.07079616249226711</v>
      </c>
      <c r="H36" s="104">
        <f t="shared" si="1"/>
        <v>0.006489697558424091</v>
      </c>
      <c r="I36" s="101">
        <f t="shared" si="2"/>
        <v>1737</v>
      </c>
      <c r="J36" s="105">
        <f t="shared" si="4"/>
        <v>0.015848106347453993</v>
      </c>
      <c r="K36" s="102">
        <f t="shared" si="3"/>
        <v>-3077</v>
      </c>
    </row>
    <row r="37" spans="1:11" ht="15">
      <c r="A37" s="79">
        <v>36</v>
      </c>
      <c r="B37" s="93" t="s">
        <v>127</v>
      </c>
      <c r="C37" s="80">
        <v>3407</v>
      </c>
      <c r="D37" s="80">
        <v>4619</v>
      </c>
      <c r="E37" s="80">
        <v>3740</v>
      </c>
      <c r="F37" s="94">
        <f>E37/'[1]4a_İl'!E37</f>
        <v>0.16371913850464018</v>
      </c>
      <c r="G37" s="104">
        <f t="shared" si="0"/>
        <v>0.0009828712349330307</v>
      </c>
      <c r="H37" s="104">
        <f t="shared" si="1"/>
        <v>0.09773994716759613</v>
      </c>
      <c r="I37" s="101">
        <f t="shared" si="2"/>
        <v>333</v>
      </c>
      <c r="J37" s="105">
        <f t="shared" si="4"/>
        <v>0.003038238004434185</v>
      </c>
      <c r="K37" s="102">
        <f t="shared" si="3"/>
        <v>-879</v>
      </c>
    </row>
    <row r="38" spans="1:11" ht="15">
      <c r="A38" s="79">
        <v>37</v>
      </c>
      <c r="B38" s="93" t="s">
        <v>128</v>
      </c>
      <c r="C38" s="80">
        <v>10886</v>
      </c>
      <c r="D38" s="80">
        <v>12430</v>
      </c>
      <c r="E38" s="80">
        <v>11489</v>
      </c>
      <c r="F38" s="94">
        <f>E38/'[1]4a_İl'!E38</f>
        <v>0.24844304125940664</v>
      </c>
      <c r="G38" s="104">
        <f t="shared" si="0"/>
        <v>0.003019306849771548</v>
      </c>
      <c r="H38" s="104">
        <f t="shared" si="1"/>
        <v>0.055392246922652946</v>
      </c>
      <c r="I38" s="101">
        <f t="shared" si="2"/>
        <v>603</v>
      </c>
      <c r="J38" s="105">
        <f t="shared" si="4"/>
        <v>0.005501674224245687</v>
      </c>
      <c r="K38" s="102">
        <f t="shared" si="3"/>
        <v>-941</v>
      </c>
    </row>
    <row r="39" spans="1:11" ht="15">
      <c r="A39" s="79">
        <v>38</v>
      </c>
      <c r="B39" s="93" t="s">
        <v>129</v>
      </c>
      <c r="C39" s="80">
        <v>42687</v>
      </c>
      <c r="D39" s="80">
        <v>44614</v>
      </c>
      <c r="E39" s="80">
        <v>42930</v>
      </c>
      <c r="F39" s="94">
        <f>E39/'[1]4a_İl'!E39</f>
        <v>0.195327251632277</v>
      </c>
      <c r="G39" s="104">
        <f t="shared" si="0"/>
        <v>0.011281995218094922</v>
      </c>
      <c r="H39" s="104">
        <f t="shared" si="1"/>
        <v>0.0056925996204933585</v>
      </c>
      <c r="I39" s="101">
        <f t="shared" si="2"/>
        <v>243</v>
      </c>
      <c r="J39" s="105">
        <f t="shared" si="4"/>
        <v>0.0022170925978303516</v>
      </c>
      <c r="K39" s="102">
        <f t="shared" si="3"/>
        <v>-1684</v>
      </c>
    </row>
    <row r="40" spans="1:11" ht="15">
      <c r="A40" s="79">
        <v>39</v>
      </c>
      <c r="B40" s="93" t="s">
        <v>130</v>
      </c>
      <c r="C40" s="80">
        <v>20427</v>
      </c>
      <c r="D40" s="80">
        <v>21265</v>
      </c>
      <c r="E40" s="80">
        <v>21465</v>
      </c>
      <c r="F40" s="94">
        <f>E40/'[1]4a_İl'!E40</f>
        <v>0.32481387325222444</v>
      </c>
      <c r="G40" s="104">
        <f t="shared" si="0"/>
        <v>0.005640997609047461</v>
      </c>
      <c r="H40" s="104">
        <f t="shared" si="1"/>
        <v>0.05081509766485534</v>
      </c>
      <c r="I40" s="101">
        <f t="shared" si="2"/>
        <v>1038</v>
      </c>
      <c r="J40" s="105">
        <f t="shared" si="4"/>
        <v>0.00947054368949755</v>
      </c>
      <c r="K40" s="102">
        <f t="shared" si="3"/>
        <v>200</v>
      </c>
    </row>
    <row r="41" spans="1:11" ht="15">
      <c r="A41" s="79">
        <v>40</v>
      </c>
      <c r="B41" s="93" t="s">
        <v>131</v>
      </c>
      <c r="C41" s="80">
        <v>4957</v>
      </c>
      <c r="D41" s="80">
        <v>6038</v>
      </c>
      <c r="E41" s="80">
        <v>5223</v>
      </c>
      <c r="F41" s="94">
        <f>E41/'[1]4a_İl'!E41</f>
        <v>0.19960255283372186</v>
      </c>
      <c r="G41" s="104">
        <f t="shared" si="0"/>
        <v>0.0013726033315655667</v>
      </c>
      <c r="H41" s="104">
        <f t="shared" si="1"/>
        <v>0.053661488803711924</v>
      </c>
      <c r="I41" s="101">
        <f t="shared" si="2"/>
        <v>266</v>
      </c>
      <c r="J41" s="105">
        <f t="shared" si="4"/>
        <v>0.0024269408684068866</v>
      </c>
      <c r="K41" s="102">
        <f t="shared" si="3"/>
        <v>-815</v>
      </c>
    </row>
    <row r="42" spans="1:11" ht="15">
      <c r="A42" s="79">
        <v>41</v>
      </c>
      <c r="B42" s="93" t="s">
        <v>132</v>
      </c>
      <c r="C42" s="80">
        <v>108896</v>
      </c>
      <c r="D42" s="80">
        <v>117160</v>
      </c>
      <c r="E42" s="80">
        <v>114235</v>
      </c>
      <c r="F42" s="94">
        <f>E42/'[1]4a_İl'!E42</f>
        <v>0.24340898291758378</v>
      </c>
      <c r="G42" s="104">
        <f t="shared" si="0"/>
        <v>0.030020934631704483</v>
      </c>
      <c r="H42" s="104">
        <f t="shared" si="1"/>
        <v>0.04902843079635616</v>
      </c>
      <c r="I42" s="101">
        <f t="shared" si="2"/>
        <v>5339</v>
      </c>
      <c r="J42" s="105">
        <f t="shared" si="4"/>
        <v>0.048712170287309654</v>
      </c>
      <c r="K42" s="102">
        <f t="shared" si="3"/>
        <v>-2925</v>
      </c>
    </row>
    <row r="43" spans="1:11" ht="15">
      <c r="A43" s="79">
        <v>42</v>
      </c>
      <c r="B43" s="93" t="s">
        <v>133</v>
      </c>
      <c r="C43" s="80">
        <v>54576</v>
      </c>
      <c r="D43" s="80">
        <v>59436</v>
      </c>
      <c r="E43" s="80">
        <v>57873</v>
      </c>
      <c r="F43" s="94">
        <f>E43/'[1]4a_İl'!E43</f>
        <v>0.19223014605013602</v>
      </c>
      <c r="G43" s="104">
        <f t="shared" si="0"/>
        <v>0.015209012561304622</v>
      </c>
      <c r="H43" s="104">
        <f t="shared" si="1"/>
        <v>0.06041116974494283</v>
      </c>
      <c r="I43" s="101">
        <f t="shared" si="2"/>
        <v>3297</v>
      </c>
      <c r="J43" s="105">
        <f t="shared" si="4"/>
        <v>0.03008129339525378</v>
      </c>
      <c r="K43" s="102">
        <f t="shared" si="3"/>
        <v>-1563</v>
      </c>
    </row>
    <row r="44" spans="1:11" ht="15">
      <c r="A44" s="79">
        <v>43</v>
      </c>
      <c r="B44" s="93" t="s">
        <v>134</v>
      </c>
      <c r="C44" s="80">
        <v>18182</v>
      </c>
      <c r="D44" s="80">
        <v>18772</v>
      </c>
      <c r="E44" s="80">
        <v>18392</v>
      </c>
      <c r="F44" s="94">
        <f>E44/'[1]4a_İl'!E44</f>
        <v>0.2280358072755226</v>
      </c>
      <c r="G44" s="104">
        <f t="shared" si="0"/>
        <v>0.004833413837670669</v>
      </c>
      <c r="H44" s="104">
        <f t="shared" si="1"/>
        <v>0.011549884501154989</v>
      </c>
      <c r="I44" s="101">
        <f t="shared" si="2"/>
        <v>210</v>
      </c>
      <c r="J44" s="105">
        <f t="shared" si="4"/>
        <v>0.0019160059487422789</v>
      </c>
      <c r="K44" s="102">
        <f t="shared" si="3"/>
        <v>-380</v>
      </c>
    </row>
    <row r="45" spans="1:11" ht="15">
      <c r="A45" s="79">
        <v>44</v>
      </c>
      <c r="B45" s="93" t="s">
        <v>135</v>
      </c>
      <c r="C45" s="80">
        <v>18167</v>
      </c>
      <c r="D45" s="80">
        <v>19688</v>
      </c>
      <c r="E45" s="80">
        <v>18310</v>
      </c>
      <c r="F45" s="94">
        <f>E45/'[1]4a_İl'!E45</f>
        <v>0.20192106220844958</v>
      </c>
      <c r="G45" s="104">
        <f t="shared" si="0"/>
        <v>0.004811864254444864</v>
      </c>
      <c r="H45" s="104">
        <f t="shared" si="1"/>
        <v>0.007871415203390764</v>
      </c>
      <c r="I45" s="101">
        <f t="shared" si="2"/>
        <v>143</v>
      </c>
      <c r="J45" s="105">
        <f t="shared" si="4"/>
        <v>0.0013047088127149805</v>
      </c>
      <c r="K45" s="102">
        <f t="shared" si="3"/>
        <v>-1378</v>
      </c>
    </row>
    <row r="46" spans="1:11" ht="15">
      <c r="A46" s="79">
        <v>45</v>
      </c>
      <c r="B46" s="93" t="s">
        <v>136</v>
      </c>
      <c r="C46" s="80">
        <v>59928</v>
      </c>
      <c r="D46" s="80">
        <v>62642</v>
      </c>
      <c r="E46" s="80">
        <v>62684</v>
      </c>
      <c r="F46" s="94">
        <f>E46/'[1]4a_İl'!E46</f>
        <v>0.27428741456413486</v>
      </c>
      <c r="G46" s="104">
        <f t="shared" si="0"/>
        <v>0.016473342377150292</v>
      </c>
      <c r="H46" s="104">
        <f t="shared" si="1"/>
        <v>0.04598851955680149</v>
      </c>
      <c r="I46" s="101">
        <f t="shared" si="2"/>
        <v>2756</v>
      </c>
      <c r="J46" s="105">
        <f t="shared" si="4"/>
        <v>0.025145297117779623</v>
      </c>
      <c r="K46" s="102">
        <f t="shared" si="3"/>
        <v>42</v>
      </c>
    </row>
    <row r="47" spans="1:11" ht="15">
      <c r="A47" s="79">
        <v>46</v>
      </c>
      <c r="B47" s="93" t="s">
        <v>137</v>
      </c>
      <c r="C47" s="80">
        <v>20552</v>
      </c>
      <c r="D47" s="80">
        <v>23357</v>
      </c>
      <c r="E47" s="80">
        <v>21589</v>
      </c>
      <c r="F47" s="94">
        <f>E47/'[1]4a_İl'!E47</f>
        <v>0.15693443921870798</v>
      </c>
      <c r="G47" s="104">
        <f t="shared" si="0"/>
        <v>0.005673584783681605</v>
      </c>
      <c r="H47" s="104">
        <f t="shared" si="1"/>
        <v>0.05045737641105488</v>
      </c>
      <c r="I47" s="101">
        <f t="shared" si="2"/>
        <v>1037</v>
      </c>
      <c r="J47" s="105">
        <f t="shared" si="4"/>
        <v>0.009461419851646396</v>
      </c>
      <c r="K47" s="102">
        <f t="shared" si="3"/>
        <v>-1768</v>
      </c>
    </row>
    <row r="48" spans="1:11" ht="15">
      <c r="A48" s="79">
        <v>47</v>
      </c>
      <c r="B48" s="93" t="s">
        <v>138</v>
      </c>
      <c r="C48" s="80">
        <v>5718</v>
      </c>
      <c r="D48" s="80">
        <v>7730</v>
      </c>
      <c r="E48" s="80">
        <v>6290</v>
      </c>
      <c r="F48" s="94">
        <f>E48/'[1]4a_İl'!E48</f>
        <v>0.10732506355896053</v>
      </c>
      <c r="G48" s="104">
        <f t="shared" si="0"/>
        <v>0.0016530107132964609</v>
      </c>
      <c r="H48" s="104">
        <f t="shared" si="1"/>
        <v>0.10003497726477789</v>
      </c>
      <c r="I48" s="101">
        <f t="shared" si="2"/>
        <v>572</v>
      </c>
      <c r="J48" s="105">
        <f t="shared" si="4"/>
        <v>0.005218835250859922</v>
      </c>
      <c r="K48" s="102">
        <f t="shared" si="3"/>
        <v>-1440</v>
      </c>
    </row>
    <row r="49" spans="1:11" ht="15">
      <c r="A49" s="79">
        <v>48</v>
      </c>
      <c r="B49" s="93" t="s">
        <v>139</v>
      </c>
      <c r="C49" s="80">
        <v>63349</v>
      </c>
      <c r="D49" s="80">
        <v>61482</v>
      </c>
      <c r="E49" s="80">
        <v>60610</v>
      </c>
      <c r="F49" s="94">
        <f>E49/'[1]4a_İl'!E49</f>
        <v>0.3186695899514714</v>
      </c>
      <c r="G49" s="104">
        <f t="shared" si="0"/>
        <v>0.015928295601414705</v>
      </c>
      <c r="H49" s="104">
        <f t="shared" si="1"/>
        <v>-0.043236673033512765</v>
      </c>
      <c r="I49" s="101">
        <f t="shared" si="2"/>
        <v>-2739</v>
      </c>
      <c r="J49" s="105">
        <f t="shared" si="4"/>
        <v>-0.024990191874310008</v>
      </c>
      <c r="K49" s="102">
        <f t="shared" si="3"/>
        <v>-872</v>
      </c>
    </row>
    <row r="50" spans="1:11" ht="15">
      <c r="A50" s="79">
        <v>49</v>
      </c>
      <c r="B50" s="93" t="s">
        <v>140</v>
      </c>
      <c r="C50" s="80">
        <v>2431</v>
      </c>
      <c r="D50" s="80">
        <v>3713</v>
      </c>
      <c r="E50" s="80">
        <v>2517</v>
      </c>
      <c r="F50" s="94">
        <f>E50/'[1]4a_İl'!E50</f>
        <v>0.11218077283059233</v>
      </c>
      <c r="G50" s="104">
        <f t="shared" si="0"/>
        <v>0.000661467085114021</v>
      </c>
      <c r="H50" s="104">
        <f t="shared" si="1"/>
        <v>0.03537638831756479</v>
      </c>
      <c r="I50" s="101">
        <f t="shared" si="2"/>
        <v>86</v>
      </c>
      <c r="J50" s="105">
        <f t="shared" si="4"/>
        <v>0.000784650055199219</v>
      </c>
      <c r="K50" s="102">
        <f t="shared" si="3"/>
        <v>-1196</v>
      </c>
    </row>
    <row r="51" spans="1:11" ht="15">
      <c r="A51" s="79">
        <v>50</v>
      </c>
      <c r="B51" s="93" t="s">
        <v>141</v>
      </c>
      <c r="C51" s="80">
        <v>8739</v>
      </c>
      <c r="D51" s="80">
        <v>9265</v>
      </c>
      <c r="E51" s="80">
        <v>8673</v>
      </c>
      <c r="F51" s="94">
        <f>E51/'[1]4a_İl'!E51</f>
        <v>0.2125214408233276</v>
      </c>
      <c r="G51" s="104">
        <f t="shared" si="0"/>
        <v>0.002279262625821972</v>
      </c>
      <c r="H51" s="104">
        <f t="shared" si="1"/>
        <v>-0.007552351527634741</v>
      </c>
      <c r="I51" s="101">
        <f t="shared" si="2"/>
        <v>-66</v>
      </c>
      <c r="J51" s="105">
        <f t="shared" si="4"/>
        <v>-0.0006021732981761448</v>
      </c>
      <c r="K51" s="102">
        <f t="shared" si="3"/>
        <v>-592</v>
      </c>
    </row>
    <row r="52" spans="1:11" ht="15">
      <c r="A52" s="79">
        <v>51</v>
      </c>
      <c r="B52" s="93" t="s">
        <v>142</v>
      </c>
      <c r="C52" s="80">
        <v>7395</v>
      </c>
      <c r="D52" s="80">
        <v>8427</v>
      </c>
      <c r="E52" s="80">
        <v>7427</v>
      </c>
      <c r="F52" s="94">
        <f>E52/'[1]4a_İl'!E52</f>
        <v>0.18363663336959746</v>
      </c>
      <c r="G52" s="104">
        <f t="shared" si="0"/>
        <v>0.0019518140807079196</v>
      </c>
      <c r="H52" s="104">
        <f t="shared" si="1"/>
        <v>0.0043272481406355645</v>
      </c>
      <c r="I52" s="101">
        <f t="shared" si="2"/>
        <v>32</v>
      </c>
      <c r="J52" s="105">
        <f t="shared" si="4"/>
        <v>0.00029196281123691867</v>
      </c>
      <c r="K52" s="102">
        <f t="shared" si="3"/>
        <v>-1000</v>
      </c>
    </row>
    <row r="53" spans="1:11" ht="15">
      <c r="A53" s="79">
        <v>52</v>
      </c>
      <c r="B53" s="93" t="s">
        <v>143</v>
      </c>
      <c r="C53" s="80">
        <v>21048</v>
      </c>
      <c r="D53" s="80">
        <v>24666</v>
      </c>
      <c r="E53" s="80">
        <v>23089</v>
      </c>
      <c r="F53" s="94">
        <f>E53/'[1]4a_İl'!E53</f>
        <v>0.29997791318582806</v>
      </c>
      <c r="G53" s="104">
        <f t="shared" si="0"/>
        <v>0.006067784476836563</v>
      </c>
      <c r="H53" s="104">
        <f t="shared" si="1"/>
        <v>0.09696883314329152</v>
      </c>
      <c r="I53" s="101">
        <f t="shared" si="2"/>
        <v>2041</v>
      </c>
      <c r="J53" s="105">
        <f t="shared" si="4"/>
        <v>0.018621753054204722</v>
      </c>
      <c r="K53" s="102">
        <f t="shared" si="3"/>
        <v>-1577</v>
      </c>
    </row>
    <row r="54" spans="1:11" ht="15">
      <c r="A54" s="79">
        <v>53</v>
      </c>
      <c r="B54" s="93" t="s">
        <v>144</v>
      </c>
      <c r="C54" s="80">
        <v>9432</v>
      </c>
      <c r="D54" s="80">
        <v>12584</v>
      </c>
      <c r="E54" s="80">
        <v>10566</v>
      </c>
      <c r="F54" s="94">
        <f>E54/'[1]4a_İl'!E54</f>
        <v>0.18452027522615347</v>
      </c>
      <c r="G54" s="104">
        <f t="shared" si="0"/>
        <v>0.0027767426385835303</v>
      </c>
      <c r="H54" s="104">
        <f t="shared" si="1"/>
        <v>0.12022900763358779</v>
      </c>
      <c r="I54" s="101">
        <f t="shared" si="2"/>
        <v>1134</v>
      </c>
      <c r="J54" s="105">
        <f t="shared" si="4"/>
        <v>0.010346432123208306</v>
      </c>
      <c r="K54" s="102">
        <f t="shared" si="3"/>
        <v>-2018</v>
      </c>
    </row>
    <row r="55" spans="1:11" ht="15">
      <c r="A55" s="79">
        <v>54</v>
      </c>
      <c r="B55" s="93" t="s">
        <v>145</v>
      </c>
      <c r="C55" s="80">
        <v>43413</v>
      </c>
      <c r="D55" s="80">
        <v>47514</v>
      </c>
      <c r="E55" s="80">
        <v>44613</v>
      </c>
      <c r="F55" s="94">
        <f>E55/'[1]4a_İl'!E55</f>
        <v>0.25427177493816044</v>
      </c>
      <c r="G55" s="104">
        <f t="shared" si="0"/>
        <v>0.011724287273814787</v>
      </c>
      <c r="H55" s="104">
        <f t="shared" si="1"/>
        <v>0.027641489876304333</v>
      </c>
      <c r="I55" s="101">
        <f t="shared" si="2"/>
        <v>1200</v>
      </c>
      <c r="J55" s="105">
        <f t="shared" si="4"/>
        <v>0.010948605421384452</v>
      </c>
      <c r="K55" s="102">
        <f t="shared" si="3"/>
        <v>-2901</v>
      </c>
    </row>
    <row r="56" spans="1:11" ht="15">
      <c r="A56" s="79">
        <v>55</v>
      </c>
      <c r="B56" s="93" t="s">
        <v>146</v>
      </c>
      <c r="C56" s="80">
        <v>41285</v>
      </c>
      <c r="D56" s="80">
        <v>47029</v>
      </c>
      <c r="E56" s="80">
        <v>44015</v>
      </c>
      <c r="F56" s="94">
        <f>E56/'[1]4a_İl'!E56</f>
        <v>0.2743974664289366</v>
      </c>
      <c r="G56" s="104">
        <f t="shared" si="0"/>
        <v>0.011567132996143675</v>
      </c>
      <c r="H56" s="104">
        <f t="shared" si="1"/>
        <v>0.0661257115175003</v>
      </c>
      <c r="I56" s="101">
        <f t="shared" si="2"/>
        <v>2730</v>
      </c>
      <c r="J56" s="105">
        <f t="shared" si="4"/>
        <v>0.024908077333649626</v>
      </c>
      <c r="K56" s="102">
        <f t="shared" si="3"/>
        <v>-3014</v>
      </c>
    </row>
    <row r="57" spans="1:11" ht="15">
      <c r="A57" s="79">
        <v>56</v>
      </c>
      <c r="B57" s="93" t="s">
        <v>147</v>
      </c>
      <c r="C57" s="80">
        <v>2135</v>
      </c>
      <c r="D57" s="80">
        <v>3538</v>
      </c>
      <c r="E57" s="80">
        <v>2512</v>
      </c>
      <c r="F57" s="94">
        <f>E57/'[1]4a_İl'!E57</f>
        <v>0.11210782344802964</v>
      </c>
      <c r="G57" s="104">
        <f t="shared" si="0"/>
        <v>0.0006601530861368377</v>
      </c>
      <c r="H57" s="104">
        <f t="shared" si="1"/>
        <v>0.1765807962529274</v>
      </c>
      <c r="I57" s="101">
        <f t="shared" si="2"/>
        <v>377</v>
      </c>
      <c r="J57" s="105">
        <f t="shared" si="4"/>
        <v>0.0034396868698849483</v>
      </c>
      <c r="K57" s="102">
        <f t="shared" si="3"/>
        <v>-1026</v>
      </c>
    </row>
    <row r="58" spans="1:11" ht="15">
      <c r="A58" s="79">
        <v>57</v>
      </c>
      <c r="B58" s="93" t="s">
        <v>148</v>
      </c>
      <c r="C58" s="80">
        <v>6504</v>
      </c>
      <c r="D58" s="80">
        <v>7259</v>
      </c>
      <c r="E58" s="80">
        <v>6504</v>
      </c>
      <c r="F58" s="94">
        <f>E58/'[1]4a_İl'!E58</f>
        <v>0.2708307307932542</v>
      </c>
      <c r="G58" s="104">
        <f t="shared" si="0"/>
        <v>0.0017092498695199015</v>
      </c>
      <c r="H58" s="104">
        <f t="shared" si="1"/>
        <v>0</v>
      </c>
      <c r="I58" s="101">
        <f t="shared" si="2"/>
        <v>0</v>
      </c>
      <c r="J58" s="105">
        <f t="shared" si="4"/>
        <v>0</v>
      </c>
      <c r="K58" s="102">
        <f t="shared" si="3"/>
        <v>-755</v>
      </c>
    </row>
    <row r="59" spans="1:11" ht="15">
      <c r="A59" s="79">
        <v>58</v>
      </c>
      <c r="B59" s="93" t="s">
        <v>149</v>
      </c>
      <c r="C59" s="80">
        <v>13337</v>
      </c>
      <c r="D59" s="80">
        <v>14783</v>
      </c>
      <c r="E59" s="80">
        <v>13206</v>
      </c>
      <c r="F59" s="94">
        <f>E59/'[1]4a_İl'!E59</f>
        <v>0.16295857550068485</v>
      </c>
      <c r="G59" s="104">
        <f t="shared" si="0"/>
        <v>0.0034705340985362577</v>
      </c>
      <c r="H59" s="104">
        <f t="shared" si="1"/>
        <v>-0.009822298867811352</v>
      </c>
      <c r="I59" s="101">
        <f t="shared" si="2"/>
        <v>-131</v>
      </c>
      <c r="J59" s="105">
        <f t="shared" si="4"/>
        <v>-0.001195222758501136</v>
      </c>
      <c r="K59" s="102">
        <f t="shared" si="3"/>
        <v>-1577</v>
      </c>
    </row>
    <row r="60" spans="1:11" ht="15">
      <c r="A60" s="79">
        <v>59</v>
      </c>
      <c r="B60" s="93" t="s">
        <v>150</v>
      </c>
      <c r="C60" s="80">
        <v>72433</v>
      </c>
      <c r="D60" s="80">
        <v>75947</v>
      </c>
      <c r="E60" s="80">
        <v>74352</v>
      </c>
      <c r="F60" s="94">
        <f>E60/'[1]4a_İl'!E60</f>
        <v>0.2994430147280921</v>
      </c>
      <c r="G60" s="104">
        <f t="shared" si="0"/>
        <v>0.019539690390305</v>
      </c>
      <c r="H60" s="104">
        <f t="shared" si="1"/>
        <v>0.026493449118495712</v>
      </c>
      <c r="I60" s="101">
        <f t="shared" si="2"/>
        <v>1919</v>
      </c>
      <c r="J60" s="105">
        <f t="shared" si="4"/>
        <v>0.017508644836363968</v>
      </c>
      <c r="K60" s="102">
        <f t="shared" si="3"/>
        <v>-1595</v>
      </c>
    </row>
    <row r="61" spans="1:11" ht="15">
      <c r="A61" s="79">
        <v>60</v>
      </c>
      <c r="B61" s="93" t="s">
        <v>151</v>
      </c>
      <c r="C61" s="80">
        <v>11949</v>
      </c>
      <c r="D61" s="80">
        <v>13690</v>
      </c>
      <c r="E61" s="80">
        <v>12468</v>
      </c>
      <c r="F61" s="94">
        <f>E61/'[1]4a_İl'!E61</f>
        <v>0.225534532035744</v>
      </c>
      <c r="G61" s="104">
        <f t="shared" si="0"/>
        <v>0.003276587849504018</v>
      </c>
      <c r="H61" s="104">
        <f t="shared" si="1"/>
        <v>0.04343459703740899</v>
      </c>
      <c r="I61" s="101">
        <f t="shared" si="2"/>
        <v>519</v>
      </c>
      <c r="J61" s="105">
        <f t="shared" si="4"/>
        <v>0.004735271844748775</v>
      </c>
      <c r="K61" s="102">
        <f t="shared" si="3"/>
        <v>-1222</v>
      </c>
    </row>
    <row r="62" spans="1:11" ht="15">
      <c r="A62" s="79">
        <v>61</v>
      </c>
      <c r="B62" s="93" t="s">
        <v>152</v>
      </c>
      <c r="C62" s="80">
        <v>29859</v>
      </c>
      <c r="D62" s="80">
        <v>33433</v>
      </c>
      <c r="E62" s="80">
        <v>31798</v>
      </c>
      <c r="F62" s="94">
        <f>E62/'[1]4a_İl'!E62</f>
        <v>0.2699435459909164</v>
      </c>
      <c r="G62" s="104">
        <f t="shared" si="0"/>
        <v>0.008356507895294255</v>
      </c>
      <c r="H62" s="104">
        <f t="shared" si="1"/>
        <v>0.06493854449244783</v>
      </c>
      <c r="I62" s="101">
        <f t="shared" si="2"/>
        <v>1939</v>
      </c>
      <c r="J62" s="105">
        <f t="shared" si="4"/>
        <v>0.01769112159338704</v>
      </c>
      <c r="K62" s="102">
        <f t="shared" si="3"/>
        <v>-1635</v>
      </c>
    </row>
    <row r="63" spans="1:11" ht="15">
      <c r="A63" s="79">
        <v>62</v>
      </c>
      <c r="B63" s="93" t="s">
        <v>153</v>
      </c>
      <c r="C63" s="80">
        <v>2349</v>
      </c>
      <c r="D63" s="80">
        <v>2048</v>
      </c>
      <c r="E63" s="80">
        <v>1891</v>
      </c>
      <c r="F63" s="94">
        <f>E63/'[1]4a_İl'!E63</f>
        <v>0.26176633444075303</v>
      </c>
      <c r="G63" s="104">
        <f t="shared" si="0"/>
        <v>0.0004969544131706848</v>
      </c>
      <c r="H63" s="104">
        <f t="shared" si="1"/>
        <v>-0.1949765857811835</v>
      </c>
      <c r="I63" s="101">
        <f t="shared" si="2"/>
        <v>-458</v>
      </c>
      <c r="J63" s="105">
        <f t="shared" si="4"/>
        <v>-0.004178717735828399</v>
      </c>
      <c r="K63" s="102">
        <f t="shared" si="3"/>
        <v>-157</v>
      </c>
    </row>
    <row r="64" spans="1:11" ht="15">
      <c r="A64" s="79">
        <v>63</v>
      </c>
      <c r="B64" s="93" t="s">
        <v>154</v>
      </c>
      <c r="C64" s="80">
        <v>14660</v>
      </c>
      <c r="D64" s="80">
        <v>18571</v>
      </c>
      <c r="E64" s="80">
        <v>14539</v>
      </c>
      <c r="F64" s="94">
        <f>E64/'[1]4a_İl'!E64</f>
        <v>0.11776856156949148</v>
      </c>
      <c r="G64" s="104">
        <f t="shared" si="0"/>
        <v>0.003820846225853298</v>
      </c>
      <c r="H64" s="104">
        <f t="shared" si="1"/>
        <v>-0.0082537517053206</v>
      </c>
      <c r="I64" s="101">
        <f t="shared" si="2"/>
        <v>-121</v>
      </c>
      <c r="J64" s="105">
        <f t="shared" si="4"/>
        <v>-0.0011039843799895987</v>
      </c>
      <c r="K64" s="102">
        <f t="shared" si="3"/>
        <v>-4032</v>
      </c>
    </row>
    <row r="65" spans="1:11" ht="15">
      <c r="A65" s="79">
        <v>64</v>
      </c>
      <c r="B65" s="93" t="s">
        <v>155</v>
      </c>
      <c r="C65" s="80">
        <v>15717</v>
      </c>
      <c r="D65" s="80">
        <v>16582</v>
      </c>
      <c r="E65" s="80">
        <v>16489</v>
      </c>
      <c r="F65" s="94">
        <f>E65/'[1]4a_İl'!E65</f>
        <v>0.2660674809997902</v>
      </c>
      <c r="G65" s="104">
        <f t="shared" si="0"/>
        <v>0.004333305826954744</v>
      </c>
      <c r="H65" s="104">
        <f t="shared" si="1"/>
        <v>0.04911878857288286</v>
      </c>
      <c r="I65" s="101">
        <f t="shared" si="2"/>
        <v>772</v>
      </c>
      <c r="J65" s="105">
        <f t="shared" si="4"/>
        <v>0.007043602821090664</v>
      </c>
      <c r="K65" s="102">
        <f t="shared" si="3"/>
        <v>-93</v>
      </c>
    </row>
    <row r="66" spans="1:11" ht="15">
      <c r="A66" s="79">
        <v>65</v>
      </c>
      <c r="B66" s="93" t="s">
        <v>156</v>
      </c>
      <c r="C66" s="80">
        <v>7393</v>
      </c>
      <c r="D66" s="80">
        <v>10668</v>
      </c>
      <c r="E66" s="80">
        <v>8414</v>
      </c>
      <c r="F66" s="94">
        <f>E66/'[1]4a_İl'!E66</f>
        <v>0.12033580755423978</v>
      </c>
      <c r="G66" s="104">
        <f aca="true" t="shared" si="5" ref="G66:G83">E66/$E$83</f>
        <v>0.0022111974788038826</v>
      </c>
      <c r="H66" s="104">
        <f aca="true" t="shared" si="6" ref="H66:H83">(E66-C66)/C66</f>
        <v>0.138103611524415</v>
      </c>
      <c r="I66" s="101">
        <f aca="true" t="shared" si="7" ref="I66:I83">E66-C66</f>
        <v>1021</v>
      </c>
      <c r="J66" s="105">
        <f t="shared" si="4"/>
        <v>0.009315438446027937</v>
      </c>
      <c r="K66" s="102">
        <f aca="true" t="shared" si="8" ref="K66:K83">E66-D66</f>
        <v>-2254</v>
      </c>
    </row>
    <row r="67" spans="1:11" ht="15">
      <c r="A67" s="79">
        <v>66</v>
      </c>
      <c r="B67" s="93" t="s">
        <v>157</v>
      </c>
      <c r="C67" s="80">
        <v>5616</v>
      </c>
      <c r="D67" s="80">
        <v>7270</v>
      </c>
      <c r="E67" s="80">
        <v>6331</v>
      </c>
      <c r="F67" s="94">
        <f>E67/'[1]4a_İl'!E67</f>
        <v>0.1546447153081414</v>
      </c>
      <c r="G67" s="104">
        <f t="shared" si="5"/>
        <v>0.0016637855049093629</v>
      </c>
      <c r="H67" s="104">
        <f t="shared" si="6"/>
        <v>0.12731481481481483</v>
      </c>
      <c r="I67" s="101">
        <f t="shared" si="7"/>
        <v>715</v>
      </c>
      <c r="J67" s="105">
        <f aca="true" t="shared" si="9" ref="J67:J83">I67/$I$83</f>
        <v>0.006523544063574902</v>
      </c>
      <c r="K67" s="102">
        <f t="shared" si="8"/>
        <v>-939</v>
      </c>
    </row>
    <row r="68" spans="1:11" ht="15">
      <c r="A68" s="79">
        <v>67</v>
      </c>
      <c r="B68" s="93" t="s">
        <v>158</v>
      </c>
      <c r="C68" s="80">
        <v>19031</v>
      </c>
      <c r="D68" s="80">
        <v>19080</v>
      </c>
      <c r="E68" s="80">
        <v>18882</v>
      </c>
      <c r="F68" s="94">
        <f>E68/'[1]4a_İl'!E68</f>
        <v>0.2177026045449829</v>
      </c>
      <c r="G68" s="104">
        <f t="shared" si="5"/>
        <v>0.004962185737434622</v>
      </c>
      <c r="H68" s="104">
        <f t="shared" si="6"/>
        <v>-0.007829331091377227</v>
      </c>
      <c r="I68" s="101">
        <f t="shared" si="7"/>
        <v>-149</v>
      </c>
      <c r="J68" s="105">
        <f t="shared" si="9"/>
        <v>-0.0013594518398219026</v>
      </c>
      <c r="K68" s="102">
        <f t="shared" si="8"/>
        <v>-198</v>
      </c>
    </row>
    <row r="69" spans="1:11" ht="15">
      <c r="A69" s="79">
        <v>68</v>
      </c>
      <c r="B69" s="93" t="s">
        <v>159</v>
      </c>
      <c r="C69" s="80">
        <v>7751</v>
      </c>
      <c r="D69" s="80">
        <v>8520</v>
      </c>
      <c r="E69" s="80">
        <v>8196</v>
      </c>
      <c r="F69" s="94">
        <f>E69/'[1]4a_İl'!E69</f>
        <v>0.173126887898439</v>
      </c>
      <c r="G69" s="104">
        <f t="shared" si="5"/>
        <v>0.002153907123398695</v>
      </c>
      <c r="H69" s="104">
        <f t="shared" si="6"/>
        <v>0.057411946845568315</v>
      </c>
      <c r="I69" s="101">
        <f t="shared" si="7"/>
        <v>445</v>
      </c>
      <c r="J69" s="105">
        <f t="shared" si="9"/>
        <v>0.004060107843763401</v>
      </c>
      <c r="K69" s="102">
        <f t="shared" si="8"/>
        <v>-324</v>
      </c>
    </row>
    <row r="70" spans="1:11" ht="15">
      <c r="A70" s="79">
        <v>69</v>
      </c>
      <c r="B70" s="93" t="s">
        <v>160</v>
      </c>
      <c r="C70" s="80">
        <v>1032</v>
      </c>
      <c r="D70" s="80">
        <v>2110</v>
      </c>
      <c r="E70" s="80">
        <v>997</v>
      </c>
      <c r="F70" s="94">
        <f>E70/'[1]4a_İl'!E70</f>
        <v>0.1113468840741568</v>
      </c>
      <c r="G70" s="104">
        <f t="shared" si="5"/>
        <v>0.0002620113960503293</v>
      </c>
      <c r="H70" s="104">
        <f t="shared" si="6"/>
        <v>-0.03391472868217054</v>
      </c>
      <c r="I70" s="101">
        <f t="shared" si="7"/>
        <v>-35</v>
      </c>
      <c r="J70" s="105">
        <f t="shared" si="9"/>
        <v>-0.0003193343247903798</v>
      </c>
      <c r="K70" s="102">
        <f t="shared" si="8"/>
        <v>-1113</v>
      </c>
    </row>
    <row r="71" spans="1:11" ht="15">
      <c r="A71" s="79">
        <v>70</v>
      </c>
      <c r="B71" s="93" t="s">
        <v>161</v>
      </c>
      <c r="C71" s="80">
        <v>12658</v>
      </c>
      <c r="D71" s="80">
        <v>12422</v>
      </c>
      <c r="E71" s="80">
        <v>12820</v>
      </c>
      <c r="F71" s="94">
        <f>E71/'[1]4a_İl'!E71</f>
        <v>0.3059300799427276</v>
      </c>
      <c r="G71" s="104">
        <f t="shared" si="5"/>
        <v>0.003369093377497715</v>
      </c>
      <c r="H71" s="104">
        <f t="shared" si="6"/>
        <v>0.012798230368146627</v>
      </c>
      <c r="I71" s="101">
        <f t="shared" si="7"/>
        <v>162</v>
      </c>
      <c r="J71" s="105">
        <f t="shared" si="9"/>
        <v>0.0014780617318869008</v>
      </c>
      <c r="K71" s="102">
        <f t="shared" si="8"/>
        <v>398</v>
      </c>
    </row>
    <row r="72" spans="1:11" ht="15">
      <c r="A72" s="79">
        <v>71</v>
      </c>
      <c r="B72" s="93" t="s">
        <v>162</v>
      </c>
      <c r="C72" s="80">
        <v>5639</v>
      </c>
      <c r="D72" s="80">
        <v>7105</v>
      </c>
      <c r="E72" s="80">
        <v>7406</v>
      </c>
      <c r="F72" s="94">
        <f>E72/'[1]4a_İl'!E72</f>
        <v>0.19278425655976678</v>
      </c>
      <c r="G72" s="104">
        <f t="shared" si="5"/>
        <v>0.0019462952850037502</v>
      </c>
      <c r="H72" s="104">
        <f t="shared" si="6"/>
        <v>0.31335343145947864</v>
      </c>
      <c r="I72" s="101">
        <f t="shared" si="7"/>
        <v>1767</v>
      </c>
      <c r="J72" s="105">
        <f t="shared" si="9"/>
        <v>0.016121821482988605</v>
      </c>
      <c r="K72" s="102">
        <f t="shared" si="8"/>
        <v>301</v>
      </c>
    </row>
    <row r="73" spans="1:11" ht="15">
      <c r="A73" s="79">
        <v>72</v>
      </c>
      <c r="B73" s="93" t="s">
        <v>163</v>
      </c>
      <c r="C73" s="80">
        <v>6763</v>
      </c>
      <c r="D73" s="80">
        <v>10657</v>
      </c>
      <c r="E73" s="80">
        <v>8145</v>
      </c>
      <c r="F73" s="94">
        <f>E73/'[1]4a_İl'!E73</f>
        <v>0.16327553372757342</v>
      </c>
      <c r="G73" s="104">
        <f t="shared" si="5"/>
        <v>0.0021405043338314266</v>
      </c>
      <c r="H73" s="104">
        <f t="shared" si="6"/>
        <v>0.2043471832027207</v>
      </c>
      <c r="I73" s="101">
        <f t="shared" si="7"/>
        <v>1382</v>
      </c>
      <c r="J73" s="105">
        <f t="shared" si="9"/>
        <v>0.012609143910294426</v>
      </c>
      <c r="K73" s="102">
        <f t="shared" si="8"/>
        <v>-2512</v>
      </c>
    </row>
    <row r="74" spans="1:11" ht="15">
      <c r="A74" s="79">
        <v>73</v>
      </c>
      <c r="B74" s="93" t="s">
        <v>164</v>
      </c>
      <c r="C74" s="80">
        <v>1791</v>
      </c>
      <c r="D74" s="80">
        <v>4164</v>
      </c>
      <c r="E74" s="80">
        <v>3663</v>
      </c>
      <c r="F74" s="94">
        <f>E74/'[1]4a_İl'!E74</f>
        <v>0.12790251056251964</v>
      </c>
      <c r="G74" s="104">
        <f t="shared" si="5"/>
        <v>0.0009626356506844096</v>
      </c>
      <c r="H74" s="104">
        <f t="shared" si="6"/>
        <v>1.0452261306532664</v>
      </c>
      <c r="I74" s="101">
        <f t="shared" si="7"/>
        <v>1872</v>
      </c>
      <c r="J74" s="105">
        <f t="shared" si="9"/>
        <v>0.017079824457359744</v>
      </c>
      <c r="K74" s="102">
        <f t="shared" si="8"/>
        <v>-501</v>
      </c>
    </row>
    <row r="75" spans="1:11" ht="15">
      <c r="A75" s="79">
        <v>74</v>
      </c>
      <c r="B75" s="93" t="s">
        <v>165</v>
      </c>
      <c r="C75" s="80">
        <v>7322</v>
      </c>
      <c r="D75" s="80">
        <v>7487</v>
      </c>
      <c r="E75" s="80">
        <v>7235</v>
      </c>
      <c r="F75" s="94">
        <f>E75/'[1]4a_İl'!E75</f>
        <v>0.26166365280289333</v>
      </c>
      <c r="G75" s="104">
        <f t="shared" si="5"/>
        <v>0.0019013565199840847</v>
      </c>
      <c r="H75" s="104">
        <f t="shared" si="6"/>
        <v>-0.011881999453701175</v>
      </c>
      <c r="I75" s="101">
        <f t="shared" si="7"/>
        <v>-87</v>
      </c>
      <c r="J75" s="105">
        <f t="shared" si="9"/>
        <v>-0.0007937738930503727</v>
      </c>
      <c r="K75" s="102">
        <f t="shared" si="8"/>
        <v>-252</v>
      </c>
    </row>
    <row r="76" spans="1:11" ht="15">
      <c r="A76" s="79">
        <v>75</v>
      </c>
      <c r="B76" s="93" t="s">
        <v>166</v>
      </c>
      <c r="C76" s="80">
        <v>1303</v>
      </c>
      <c r="D76" s="80">
        <v>2145</v>
      </c>
      <c r="E76" s="80">
        <v>1452</v>
      </c>
      <c r="F76" s="94">
        <f>E76/'[1]4a_İl'!E76</f>
        <v>0.15832515538109257</v>
      </c>
      <c r="G76" s="104">
        <f t="shared" si="5"/>
        <v>0.00038158530297400015</v>
      </c>
      <c r="H76" s="104">
        <f t="shared" si="6"/>
        <v>0.11435149654643131</v>
      </c>
      <c r="I76" s="101">
        <f t="shared" si="7"/>
        <v>149</v>
      </c>
      <c r="J76" s="105">
        <f t="shared" si="9"/>
        <v>0.0013594518398219026</v>
      </c>
      <c r="K76" s="102">
        <f t="shared" si="8"/>
        <v>-693</v>
      </c>
    </row>
    <row r="77" spans="1:11" ht="15">
      <c r="A77" s="79">
        <v>76</v>
      </c>
      <c r="B77" s="93" t="s">
        <v>167</v>
      </c>
      <c r="C77" s="80">
        <v>2466</v>
      </c>
      <c r="D77" s="80">
        <v>3254</v>
      </c>
      <c r="E77" s="80">
        <v>2596</v>
      </c>
      <c r="F77" s="94">
        <f>E77/'[1]4a_İl'!E77</f>
        <v>0.17582119878090077</v>
      </c>
      <c r="G77" s="104">
        <f t="shared" si="5"/>
        <v>0.0006822282689535155</v>
      </c>
      <c r="H77" s="104">
        <f t="shared" si="6"/>
        <v>0.05271695052716951</v>
      </c>
      <c r="I77" s="101">
        <f t="shared" si="7"/>
        <v>130</v>
      </c>
      <c r="J77" s="105">
        <f t="shared" si="9"/>
        <v>0.0011860989206499823</v>
      </c>
      <c r="K77" s="102">
        <f t="shared" si="8"/>
        <v>-658</v>
      </c>
    </row>
    <row r="78" spans="1:11" ht="15">
      <c r="A78" s="79">
        <v>77</v>
      </c>
      <c r="B78" s="93" t="s">
        <v>168</v>
      </c>
      <c r="C78" s="80">
        <v>11348</v>
      </c>
      <c r="D78" s="80">
        <v>12376</v>
      </c>
      <c r="E78" s="80">
        <v>11778</v>
      </c>
      <c r="F78" s="94">
        <f>E78/'[1]4a_İl'!E78</f>
        <v>0.22687084657613407</v>
      </c>
      <c r="G78" s="104">
        <f t="shared" si="5"/>
        <v>0.003095255990652737</v>
      </c>
      <c r="H78" s="104">
        <f t="shared" si="6"/>
        <v>0.037892139584067674</v>
      </c>
      <c r="I78" s="101">
        <f t="shared" si="7"/>
        <v>430</v>
      </c>
      <c r="J78" s="105">
        <f t="shared" si="9"/>
        <v>0.003923250275996095</v>
      </c>
      <c r="K78" s="102">
        <f t="shared" si="8"/>
        <v>-598</v>
      </c>
    </row>
    <row r="79" spans="1:11" ht="15">
      <c r="A79" s="79">
        <v>78</v>
      </c>
      <c r="B79" s="93" t="s">
        <v>169</v>
      </c>
      <c r="C79" s="80">
        <v>9800</v>
      </c>
      <c r="D79" s="80">
        <v>9999</v>
      </c>
      <c r="E79" s="80">
        <v>10485</v>
      </c>
      <c r="F79" s="94">
        <f>E79/'[1]4a_İl'!E79</f>
        <v>0.26376694925913813</v>
      </c>
      <c r="G79" s="104">
        <f t="shared" si="5"/>
        <v>0.0027554558551531622</v>
      </c>
      <c r="H79" s="104">
        <f t="shared" si="6"/>
        <v>0.06989795918367347</v>
      </c>
      <c r="I79" s="101">
        <f t="shared" si="7"/>
        <v>685</v>
      </c>
      <c r="J79" s="105">
        <f t="shared" si="9"/>
        <v>0.006249828928040291</v>
      </c>
      <c r="K79" s="102">
        <f t="shared" si="8"/>
        <v>486</v>
      </c>
    </row>
    <row r="80" spans="1:11" ht="15">
      <c r="A80" s="79">
        <v>79</v>
      </c>
      <c r="B80" s="93" t="s">
        <v>170</v>
      </c>
      <c r="C80" s="80">
        <v>1971</v>
      </c>
      <c r="D80" s="80">
        <v>3800</v>
      </c>
      <c r="E80" s="80">
        <v>3390</v>
      </c>
      <c r="F80" s="94">
        <f>E80/'[1]4a_İl'!E80</f>
        <v>0.247517523364486</v>
      </c>
      <c r="G80" s="104">
        <f t="shared" si="5"/>
        <v>0.000890891306530207</v>
      </c>
      <c r="H80" s="104">
        <f t="shared" si="6"/>
        <v>0.7199391171993912</v>
      </c>
      <c r="I80" s="101">
        <f t="shared" si="7"/>
        <v>1419</v>
      </c>
      <c r="J80" s="105">
        <f t="shared" si="9"/>
        <v>0.012946725910787113</v>
      </c>
      <c r="K80" s="102">
        <f t="shared" si="8"/>
        <v>-410</v>
      </c>
    </row>
    <row r="81" spans="1:11" ht="15">
      <c r="A81" s="79">
        <v>80</v>
      </c>
      <c r="B81" s="93" t="s">
        <v>171</v>
      </c>
      <c r="C81" s="80">
        <v>8924</v>
      </c>
      <c r="D81" s="80">
        <v>10452</v>
      </c>
      <c r="E81" s="80">
        <v>8755</v>
      </c>
      <c r="F81" s="94">
        <f>E81/'[1]4a_İl'!E81</f>
        <v>0.1671950194790314</v>
      </c>
      <c r="G81" s="104">
        <f t="shared" si="5"/>
        <v>0.0023008122090477767</v>
      </c>
      <c r="H81" s="104">
        <f t="shared" si="6"/>
        <v>-0.018937696100403408</v>
      </c>
      <c r="I81" s="101">
        <f t="shared" si="7"/>
        <v>-169</v>
      </c>
      <c r="J81" s="105">
        <f t="shared" si="9"/>
        <v>-0.0015419285968449768</v>
      </c>
      <c r="K81" s="102">
        <f t="shared" si="8"/>
        <v>-1697</v>
      </c>
    </row>
    <row r="82" spans="1:11" ht="15">
      <c r="A82" s="79">
        <v>81</v>
      </c>
      <c r="B82" s="93" t="s">
        <v>172</v>
      </c>
      <c r="C82" s="80">
        <v>24033</v>
      </c>
      <c r="D82" s="80">
        <v>21590</v>
      </c>
      <c r="E82" s="80">
        <v>20888</v>
      </c>
      <c r="F82" s="94">
        <f>E82/'[1]4a_İl'!E82</f>
        <v>0.30158821830782556</v>
      </c>
      <c r="G82" s="104">
        <f t="shared" si="5"/>
        <v>0.00548936212708052</v>
      </c>
      <c r="H82" s="104">
        <f t="shared" si="6"/>
        <v>-0.13086173178546165</v>
      </c>
      <c r="I82" s="101">
        <f t="shared" si="7"/>
        <v>-3145</v>
      </c>
      <c r="J82" s="105">
        <f t="shared" si="9"/>
        <v>-0.028694470041878417</v>
      </c>
      <c r="K82" s="102">
        <f t="shared" si="8"/>
        <v>-702</v>
      </c>
    </row>
    <row r="83" spans="1:11" s="114" customFormat="1" ht="15">
      <c r="A83" s="170" t="s">
        <v>173</v>
      </c>
      <c r="B83" s="170"/>
      <c r="C83" s="81">
        <v>3695575</v>
      </c>
      <c r="D83" s="81">
        <v>3949634</v>
      </c>
      <c r="E83" s="81">
        <v>3805178</v>
      </c>
      <c r="F83" s="117">
        <f>E83/'[1]4a_İl'!E83</f>
        <v>0.27044863873327074</v>
      </c>
      <c r="G83" s="73">
        <f t="shared" si="5"/>
        <v>1</v>
      </c>
      <c r="H83" s="73">
        <f t="shared" si="6"/>
        <v>0.029657901679711548</v>
      </c>
      <c r="I83" s="68">
        <f t="shared" si="7"/>
        <v>109603</v>
      </c>
      <c r="J83" s="74">
        <f t="shared" si="9"/>
        <v>1</v>
      </c>
      <c r="K83" s="68">
        <f t="shared" si="8"/>
        <v>-144456</v>
      </c>
    </row>
    <row r="84" spans="6:10" ht="15">
      <c r="F84" s="77"/>
      <c r="J84" s="13"/>
    </row>
    <row r="85" spans="6:10" ht="15">
      <c r="F85" s="21"/>
      <c r="J85" s="13"/>
    </row>
    <row r="86" ht="15">
      <c r="J86" s="13"/>
    </row>
    <row r="87" ht="15">
      <c r="J87" s="13"/>
    </row>
    <row r="88" ht="15">
      <c r="J88" s="13"/>
    </row>
    <row r="89" ht="15">
      <c r="J89" s="13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 topLeftCell="A1">
      <pane ySplit="1" topLeftCell="A80" activePane="bottomLeft" state="frozen"/>
      <selection pane="bottomLeft" activeCell="I84" sqref="I84"/>
    </sheetView>
  </sheetViews>
  <sheetFormatPr defaultColWidth="8.8515625" defaultRowHeight="15"/>
  <cols>
    <col min="1" max="1" width="18.28125" style="6" bestFit="1" customWidth="1"/>
    <col min="2" max="2" width="12.00390625" style="6" customWidth="1"/>
    <col min="3" max="3" width="12.00390625" style="6" bestFit="1" customWidth="1"/>
    <col min="4" max="4" width="12.00390625" style="6" customWidth="1"/>
    <col min="5" max="5" width="22.421875" style="6" customWidth="1"/>
    <col min="6" max="6" width="26.421875" style="6" customWidth="1"/>
    <col min="7" max="7" width="27.421875" style="6" customWidth="1"/>
    <col min="8" max="8" width="13.28125" style="6" customWidth="1"/>
    <col min="9" max="16384" width="8.8515625" style="6" customWidth="1"/>
  </cols>
  <sheetData>
    <row r="1" spans="1:8" ht="29">
      <c r="A1" s="48" t="s">
        <v>174</v>
      </c>
      <c r="B1" s="48">
        <v>42095</v>
      </c>
      <c r="C1" s="48">
        <v>42430</v>
      </c>
      <c r="D1" s="48">
        <v>42461</v>
      </c>
      <c r="E1" s="1" t="s">
        <v>284</v>
      </c>
      <c r="F1" s="2" t="s">
        <v>285</v>
      </c>
      <c r="G1" s="2" t="s">
        <v>286</v>
      </c>
      <c r="H1" s="1" t="s">
        <v>263</v>
      </c>
    </row>
    <row r="2" spans="1:8" ht="15">
      <c r="A2" s="46" t="s">
        <v>175</v>
      </c>
      <c r="B2" s="92">
        <v>2070</v>
      </c>
      <c r="C2" s="57">
        <v>2539</v>
      </c>
      <c r="D2" s="27">
        <v>2493</v>
      </c>
      <c r="E2" s="41">
        <f>D2/$D$83</f>
        <v>0.024556737588652483</v>
      </c>
      <c r="F2" s="41">
        <f aca="true" t="shared" si="0" ref="F2:F65">(D2-B2)/B2</f>
        <v>0.20434782608695654</v>
      </c>
      <c r="G2" s="57">
        <f aca="true" t="shared" si="1" ref="G2:G65">D2-B2</f>
        <v>423</v>
      </c>
      <c r="H2" s="57">
        <f>D2-C2</f>
        <v>-46</v>
      </c>
    </row>
    <row r="3" spans="1:8" ht="15">
      <c r="A3" s="46" t="s">
        <v>176</v>
      </c>
      <c r="B3" s="92">
        <v>229</v>
      </c>
      <c r="C3" s="57">
        <v>338</v>
      </c>
      <c r="D3" s="27">
        <v>254</v>
      </c>
      <c r="E3" s="41">
        <f aca="true" t="shared" si="2" ref="E3:E66">D3/$D$83</f>
        <v>0.0025019700551615447</v>
      </c>
      <c r="F3" s="41">
        <f t="shared" si="0"/>
        <v>0.1091703056768559</v>
      </c>
      <c r="G3" s="57">
        <f t="shared" si="1"/>
        <v>25</v>
      </c>
      <c r="H3" s="57">
        <f aca="true" t="shared" si="3" ref="H3:H66">D3-C3</f>
        <v>-84</v>
      </c>
    </row>
    <row r="4" spans="1:8" ht="15">
      <c r="A4" s="46" t="s">
        <v>177</v>
      </c>
      <c r="B4" s="92">
        <v>302</v>
      </c>
      <c r="C4" s="57">
        <v>575</v>
      </c>
      <c r="D4" s="27">
        <v>515</v>
      </c>
      <c r="E4" s="41">
        <f t="shared" si="2"/>
        <v>0.005072892040977148</v>
      </c>
      <c r="F4" s="41">
        <f t="shared" si="0"/>
        <v>0.7052980132450332</v>
      </c>
      <c r="G4" s="57">
        <f t="shared" si="1"/>
        <v>213</v>
      </c>
      <c r="H4" s="57">
        <f t="shared" si="3"/>
        <v>-60</v>
      </c>
    </row>
    <row r="5" spans="1:8" ht="15">
      <c r="A5" s="46" t="s">
        <v>178</v>
      </c>
      <c r="B5" s="92">
        <v>112</v>
      </c>
      <c r="C5" s="57">
        <v>75</v>
      </c>
      <c r="D5" s="27">
        <v>65</v>
      </c>
      <c r="E5" s="41">
        <f t="shared" si="2"/>
        <v>0.00064026792750197</v>
      </c>
      <c r="F5" s="41">
        <f t="shared" si="0"/>
        <v>-0.41964285714285715</v>
      </c>
      <c r="G5" s="57">
        <f t="shared" si="1"/>
        <v>-47</v>
      </c>
      <c r="H5" s="57">
        <f t="shared" si="3"/>
        <v>-10</v>
      </c>
    </row>
    <row r="6" spans="1:8" ht="15">
      <c r="A6" s="46" t="s">
        <v>179</v>
      </c>
      <c r="B6" s="92">
        <v>116</v>
      </c>
      <c r="C6" s="57">
        <v>209</v>
      </c>
      <c r="D6" s="27">
        <v>205</v>
      </c>
      <c r="E6" s="41">
        <f t="shared" si="2"/>
        <v>0.002019306540583136</v>
      </c>
      <c r="F6" s="41">
        <f t="shared" si="0"/>
        <v>0.7672413793103449</v>
      </c>
      <c r="G6" s="57">
        <f t="shared" si="1"/>
        <v>89</v>
      </c>
      <c r="H6" s="57">
        <f t="shared" si="3"/>
        <v>-4</v>
      </c>
    </row>
    <row r="7" spans="1:8" ht="15">
      <c r="A7" s="46" t="s">
        <v>180</v>
      </c>
      <c r="B7" s="92">
        <v>144</v>
      </c>
      <c r="C7" s="57">
        <v>294</v>
      </c>
      <c r="D7" s="27">
        <v>256</v>
      </c>
      <c r="E7" s="41">
        <f t="shared" si="2"/>
        <v>0.00252167060677699</v>
      </c>
      <c r="F7" s="41">
        <f t="shared" si="0"/>
        <v>0.7777777777777778</v>
      </c>
      <c r="G7" s="57">
        <f t="shared" si="1"/>
        <v>112</v>
      </c>
      <c r="H7" s="57">
        <f t="shared" si="3"/>
        <v>-38</v>
      </c>
    </row>
    <row r="8" spans="1:8" ht="15">
      <c r="A8" s="46" t="s">
        <v>181</v>
      </c>
      <c r="B8" s="92">
        <v>6073</v>
      </c>
      <c r="C8" s="57">
        <v>8577</v>
      </c>
      <c r="D8" s="27">
        <v>7461</v>
      </c>
      <c r="E8" s="41">
        <f t="shared" si="2"/>
        <v>0.07349290780141844</v>
      </c>
      <c r="F8" s="41">
        <f t="shared" si="0"/>
        <v>0.22855260991272847</v>
      </c>
      <c r="G8" s="57">
        <f t="shared" si="1"/>
        <v>1388</v>
      </c>
      <c r="H8" s="57">
        <f t="shared" si="3"/>
        <v>-1116</v>
      </c>
    </row>
    <row r="9" spans="1:8" ht="15">
      <c r="A9" s="46" t="s">
        <v>182</v>
      </c>
      <c r="B9" s="92">
        <v>2529</v>
      </c>
      <c r="C9" s="57">
        <v>4921</v>
      </c>
      <c r="D9" s="27">
        <v>4383</v>
      </c>
      <c r="E9" s="41">
        <f t="shared" si="2"/>
        <v>0.04317375886524823</v>
      </c>
      <c r="F9" s="41">
        <f t="shared" si="0"/>
        <v>0.7330960854092526</v>
      </c>
      <c r="G9" s="57">
        <f t="shared" si="1"/>
        <v>1854</v>
      </c>
      <c r="H9" s="57">
        <f t="shared" si="3"/>
        <v>-538</v>
      </c>
    </row>
    <row r="10" spans="1:8" ht="15">
      <c r="A10" s="46" t="s">
        <v>183</v>
      </c>
      <c r="B10" s="92">
        <v>24</v>
      </c>
      <c r="C10" s="57">
        <v>43</v>
      </c>
      <c r="D10" s="27">
        <v>29</v>
      </c>
      <c r="E10" s="41">
        <f t="shared" si="2"/>
        <v>0.00028565799842395585</v>
      </c>
      <c r="F10" s="41">
        <f t="shared" si="0"/>
        <v>0.20833333333333334</v>
      </c>
      <c r="G10" s="57">
        <f t="shared" si="1"/>
        <v>5</v>
      </c>
      <c r="H10" s="57">
        <f t="shared" si="3"/>
        <v>-14</v>
      </c>
    </row>
    <row r="11" spans="1:8" ht="15">
      <c r="A11" s="46" t="s">
        <v>184</v>
      </c>
      <c r="B11" s="92">
        <v>238</v>
      </c>
      <c r="C11" s="57">
        <v>208</v>
      </c>
      <c r="D11" s="27">
        <v>181</v>
      </c>
      <c r="E11" s="41">
        <f t="shared" si="2"/>
        <v>0.0017828999211977935</v>
      </c>
      <c r="F11" s="41">
        <f t="shared" si="0"/>
        <v>-0.23949579831932774</v>
      </c>
      <c r="G11" s="57">
        <f t="shared" si="1"/>
        <v>-57</v>
      </c>
      <c r="H11" s="57">
        <f t="shared" si="3"/>
        <v>-27</v>
      </c>
    </row>
    <row r="12" spans="1:8" ht="15">
      <c r="A12" s="46" t="s">
        <v>185</v>
      </c>
      <c r="B12" s="92">
        <v>670</v>
      </c>
      <c r="C12" s="57">
        <v>1099</v>
      </c>
      <c r="D12" s="27">
        <v>866</v>
      </c>
      <c r="E12" s="41">
        <f t="shared" si="2"/>
        <v>0.008530338849487786</v>
      </c>
      <c r="F12" s="41">
        <f t="shared" si="0"/>
        <v>0.29253731343283584</v>
      </c>
      <c r="G12" s="57">
        <f t="shared" si="1"/>
        <v>196</v>
      </c>
      <c r="H12" s="57">
        <f t="shared" si="3"/>
        <v>-233</v>
      </c>
    </row>
    <row r="13" spans="1:8" ht="15">
      <c r="A13" s="46" t="s">
        <v>186</v>
      </c>
      <c r="B13" s="92">
        <v>741</v>
      </c>
      <c r="C13" s="57">
        <v>1234</v>
      </c>
      <c r="D13" s="27">
        <v>900</v>
      </c>
      <c r="E13" s="41">
        <f t="shared" si="2"/>
        <v>0.008865248226950355</v>
      </c>
      <c r="F13" s="41">
        <f t="shared" si="0"/>
        <v>0.2145748987854251</v>
      </c>
      <c r="G13" s="57">
        <f t="shared" si="1"/>
        <v>159</v>
      </c>
      <c r="H13" s="57">
        <f t="shared" si="3"/>
        <v>-334</v>
      </c>
    </row>
    <row r="14" spans="1:8" ht="15">
      <c r="A14" s="46" t="s">
        <v>187</v>
      </c>
      <c r="B14" s="92">
        <v>122</v>
      </c>
      <c r="C14" s="57">
        <v>234</v>
      </c>
      <c r="D14" s="27">
        <v>242</v>
      </c>
      <c r="E14" s="41">
        <f t="shared" si="2"/>
        <v>0.002383766745468873</v>
      </c>
      <c r="F14" s="41">
        <f t="shared" si="0"/>
        <v>0.9836065573770492</v>
      </c>
      <c r="G14" s="57">
        <f t="shared" si="1"/>
        <v>120</v>
      </c>
      <c r="H14" s="57">
        <f t="shared" si="3"/>
        <v>8</v>
      </c>
    </row>
    <row r="15" spans="1:8" ht="15">
      <c r="A15" s="46" t="s">
        <v>188</v>
      </c>
      <c r="B15" s="92">
        <v>205</v>
      </c>
      <c r="C15" s="57">
        <v>311</v>
      </c>
      <c r="D15" s="27">
        <v>259</v>
      </c>
      <c r="E15" s="41">
        <f t="shared" si="2"/>
        <v>0.002551221434200158</v>
      </c>
      <c r="F15" s="41">
        <f t="shared" si="0"/>
        <v>0.2634146341463415</v>
      </c>
      <c r="G15" s="57">
        <f t="shared" si="1"/>
        <v>54</v>
      </c>
      <c r="H15" s="57">
        <f t="shared" si="3"/>
        <v>-52</v>
      </c>
    </row>
    <row r="16" spans="1:8" ht="15">
      <c r="A16" s="46" t="s">
        <v>189</v>
      </c>
      <c r="B16" s="92">
        <v>36</v>
      </c>
      <c r="C16" s="57">
        <v>67</v>
      </c>
      <c r="D16" s="27">
        <v>64</v>
      </c>
      <c r="E16" s="41">
        <f t="shared" si="2"/>
        <v>0.0006304176516942475</v>
      </c>
      <c r="F16" s="41">
        <f t="shared" si="0"/>
        <v>0.7777777777777778</v>
      </c>
      <c r="G16" s="57">
        <f t="shared" si="1"/>
        <v>28</v>
      </c>
      <c r="H16" s="57">
        <f t="shared" si="3"/>
        <v>-3</v>
      </c>
    </row>
    <row r="17" spans="1:8" ht="15">
      <c r="A17" s="46" t="s">
        <v>190</v>
      </c>
      <c r="B17" s="92">
        <v>222</v>
      </c>
      <c r="C17" s="57">
        <v>404</v>
      </c>
      <c r="D17" s="27">
        <v>327</v>
      </c>
      <c r="E17" s="41">
        <f t="shared" si="2"/>
        <v>0.0032210401891252954</v>
      </c>
      <c r="F17" s="41">
        <f t="shared" si="0"/>
        <v>0.47297297297297297</v>
      </c>
      <c r="G17" s="57">
        <f t="shared" si="1"/>
        <v>105</v>
      </c>
      <c r="H17" s="57">
        <f t="shared" si="3"/>
        <v>-77</v>
      </c>
    </row>
    <row r="18" spans="1:8" ht="15">
      <c r="A18" s="46" t="s">
        <v>191</v>
      </c>
      <c r="B18" s="92">
        <v>86</v>
      </c>
      <c r="C18" s="57">
        <v>110</v>
      </c>
      <c r="D18" s="27">
        <v>85</v>
      </c>
      <c r="E18" s="41">
        <f t="shared" si="2"/>
        <v>0.0008372734436564224</v>
      </c>
      <c r="F18" s="41">
        <f t="shared" si="0"/>
        <v>-0.011627906976744186</v>
      </c>
      <c r="G18" s="57">
        <f t="shared" si="1"/>
        <v>-1</v>
      </c>
      <c r="H18" s="57">
        <f t="shared" si="3"/>
        <v>-25</v>
      </c>
    </row>
    <row r="19" spans="1:8" ht="15">
      <c r="A19" s="46" t="s">
        <v>192</v>
      </c>
      <c r="B19" s="92">
        <v>49</v>
      </c>
      <c r="C19" s="57">
        <v>119</v>
      </c>
      <c r="D19" s="27">
        <v>93</v>
      </c>
      <c r="E19" s="41">
        <f t="shared" si="2"/>
        <v>0.0009160756501182033</v>
      </c>
      <c r="F19" s="41">
        <f t="shared" si="0"/>
        <v>0.8979591836734694</v>
      </c>
      <c r="G19" s="57">
        <f t="shared" si="1"/>
        <v>44</v>
      </c>
      <c r="H19" s="57">
        <f t="shared" si="3"/>
        <v>-26</v>
      </c>
    </row>
    <row r="20" spans="1:8" ht="15">
      <c r="A20" s="46" t="s">
        <v>193</v>
      </c>
      <c r="B20" s="92">
        <v>324</v>
      </c>
      <c r="C20" s="57">
        <v>576</v>
      </c>
      <c r="D20" s="27">
        <v>515</v>
      </c>
      <c r="E20" s="41">
        <f t="shared" si="2"/>
        <v>0.005072892040977148</v>
      </c>
      <c r="F20" s="41">
        <f t="shared" si="0"/>
        <v>0.5895061728395061</v>
      </c>
      <c r="G20" s="57">
        <f t="shared" si="1"/>
        <v>191</v>
      </c>
      <c r="H20" s="57">
        <f t="shared" si="3"/>
        <v>-61</v>
      </c>
    </row>
    <row r="21" spans="1:8" ht="15">
      <c r="A21" s="46" t="s">
        <v>194</v>
      </c>
      <c r="B21" s="92">
        <v>106</v>
      </c>
      <c r="C21" s="57">
        <v>210</v>
      </c>
      <c r="D21" s="27">
        <v>200</v>
      </c>
      <c r="E21" s="41">
        <f t="shared" si="2"/>
        <v>0.001970055161544523</v>
      </c>
      <c r="F21" s="41">
        <f t="shared" si="0"/>
        <v>0.8867924528301887</v>
      </c>
      <c r="G21" s="57">
        <f t="shared" si="1"/>
        <v>94</v>
      </c>
      <c r="H21" s="57">
        <f t="shared" si="3"/>
        <v>-10</v>
      </c>
    </row>
    <row r="22" spans="1:8" ht="15">
      <c r="A22" s="46" t="s">
        <v>195</v>
      </c>
      <c r="B22" s="92">
        <v>4252</v>
      </c>
      <c r="C22" s="57">
        <v>6551</v>
      </c>
      <c r="D22" s="27">
        <v>5326</v>
      </c>
      <c r="E22" s="41">
        <f t="shared" si="2"/>
        <v>0.05246256895193065</v>
      </c>
      <c r="F22" s="41">
        <f t="shared" si="0"/>
        <v>0.25258701787394167</v>
      </c>
      <c r="G22" s="57">
        <f t="shared" si="1"/>
        <v>1074</v>
      </c>
      <c r="H22" s="57">
        <f t="shared" si="3"/>
        <v>-1225</v>
      </c>
    </row>
    <row r="23" spans="1:8" ht="15">
      <c r="A23" s="46" t="s">
        <v>196</v>
      </c>
      <c r="B23" s="92">
        <v>267</v>
      </c>
      <c r="C23" s="57">
        <v>565</v>
      </c>
      <c r="D23" s="27">
        <v>454</v>
      </c>
      <c r="E23" s="41">
        <f t="shared" si="2"/>
        <v>0.004472025216706068</v>
      </c>
      <c r="F23" s="41">
        <f t="shared" si="0"/>
        <v>0.700374531835206</v>
      </c>
      <c r="G23" s="57">
        <f t="shared" si="1"/>
        <v>187</v>
      </c>
      <c r="H23" s="57">
        <f t="shared" si="3"/>
        <v>-111</v>
      </c>
    </row>
    <row r="24" spans="1:8" ht="15">
      <c r="A24" s="46" t="s">
        <v>197</v>
      </c>
      <c r="B24" s="92">
        <v>108</v>
      </c>
      <c r="C24" s="57">
        <v>167</v>
      </c>
      <c r="D24" s="27">
        <v>116</v>
      </c>
      <c r="E24" s="41">
        <f t="shared" si="2"/>
        <v>0.0011426319936958234</v>
      </c>
      <c r="F24" s="41">
        <f t="shared" si="0"/>
        <v>0.07407407407407407</v>
      </c>
      <c r="G24" s="57">
        <f t="shared" si="1"/>
        <v>8</v>
      </c>
      <c r="H24" s="57">
        <f t="shared" si="3"/>
        <v>-51</v>
      </c>
    </row>
    <row r="25" spans="1:8" ht="15">
      <c r="A25" s="46" t="s">
        <v>198</v>
      </c>
      <c r="B25" s="92">
        <v>571</v>
      </c>
      <c r="C25" s="57">
        <v>465</v>
      </c>
      <c r="D25" s="27">
        <v>548</v>
      </c>
      <c r="E25" s="41">
        <f t="shared" si="2"/>
        <v>0.005397951142631994</v>
      </c>
      <c r="F25" s="41">
        <f t="shared" si="0"/>
        <v>-0.040280210157618214</v>
      </c>
      <c r="G25" s="57">
        <f t="shared" si="1"/>
        <v>-23</v>
      </c>
      <c r="H25" s="57">
        <f t="shared" si="3"/>
        <v>83</v>
      </c>
    </row>
    <row r="26" spans="1:8" ht="15">
      <c r="A26" s="46" t="s">
        <v>199</v>
      </c>
      <c r="B26" s="92">
        <v>1086</v>
      </c>
      <c r="C26" s="57">
        <v>1695</v>
      </c>
      <c r="D26" s="27">
        <v>1507</v>
      </c>
      <c r="E26" s="41">
        <f t="shared" si="2"/>
        <v>0.014844365642237983</v>
      </c>
      <c r="F26" s="41">
        <f t="shared" si="0"/>
        <v>0.3876611418047882</v>
      </c>
      <c r="G26" s="57">
        <f t="shared" si="1"/>
        <v>421</v>
      </c>
      <c r="H26" s="57">
        <f t="shared" si="3"/>
        <v>-188</v>
      </c>
    </row>
    <row r="27" spans="1:8" ht="15">
      <c r="A27" s="46" t="s">
        <v>112</v>
      </c>
      <c r="B27" s="92">
        <v>471</v>
      </c>
      <c r="C27" s="57">
        <v>824</v>
      </c>
      <c r="D27" s="27">
        <v>756</v>
      </c>
      <c r="E27" s="41">
        <f t="shared" si="2"/>
        <v>0.007446808510638298</v>
      </c>
      <c r="F27" s="41">
        <f t="shared" si="0"/>
        <v>0.6050955414012739</v>
      </c>
      <c r="G27" s="57">
        <f t="shared" si="1"/>
        <v>285</v>
      </c>
      <c r="H27" s="57">
        <f t="shared" si="3"/>
        <v>-68</v>
      </c>
    </row>
    <row r="28" spans="1:8" ht="15">
      <c r="A28" s="46" t="s">
        <v>200</v>
      </c>
      <c r="B28" s="92">
        <v>476</v>
      </c>
      <c r="C28" s="57">
        <v>783</v>
      </c>
      <c r="D28" s="27">
        <v>774</v>
      </c>
      <c r="E28" s="41">
        <f t="shared" si="2"/>
        <v>0.007624113475177305</v>
      </c>
      <c r="F28" s="41">
        <f t="shared" si="0"/>
        <v>0.6260504201680672</v>
      </c>
      <c r="G28" s="57">
        <f t="shared" si="1"/>
        <v>298</v>
      </c>
      <c r="H28" s="57">
        <f t="shared" si="3"/>
        <v>-9</v>
      </c>
    </row>
    <row r="29" spans="1:8" ht="15">
      <c r="A29" s="46" t="s">
        <v>201</v>
      </c>
      <c r="B29" s="92">
        <v>278</v>
      </c>
      <c r="C29" s="57">
        <v>472</v>
      </c>
      <c r="D29" s="27">
        <v>367</v>
      </c>
      <c r="E29" s="41">
        <f t="shared" si="2"/>
        <v>0.0036150512214342</v>
      </c>
      <c r="F29" s="41">
        <f t="shared" si="0"/>
        <v>0.32014388489208634</v>
      </c>
      <c r="G29" s="57">
        <f t="shared" si="1"/>
        <v>89</v>
      </c>
      <c r="H29" s="57">
        <f t="shared" si="3"/>
        <v>-105</v>
      </c>
    </row>
    <row r="30" spans="1:8" ht="15">
      <c r="A30" s="46" t="s">
        <v>202</v>
      </c>
      <c r="B30" s="92">
        <v>337</v>
      </c>
      <c r="C30" s="57">
        <v>515</v>
      </c>
      <c r="D30" s="27">
        <v>479</v>
      </c>
      <c r="E30" s="41">
        <f t="shared" si="2"/>
        <v>0.004718282111899133</v>
      </c>
      <c r="F30" s="41">
        <f t="shared" si="0"/>
        <v>0.42136498516320475</v>
      </c>
      <c r="G30" s="57">
        <f t="shared" si="1"/>
        <v>142</v>
      </c>
      <c r="H30" s="57">
        <f t="shared" si="3"/>
        <v>-36</v>
      </c>
    </row>
    <row r="31" spans="1:8" ht="15">
      <c r="A31" s="46" t="s">
        <v>203</v>
      </c>
      <c r="B31" s="92">
        <v>116</v>
      </c>
      <c r="C31" s="57">
        <v>163</v>
      </c>
      <c r="D31" s="27">
        <v>181</v>
      </c>
      <c r="E31" s="41">
        <f t="shared" si="2"/>
        <v>0.0017828999211977935</v>
      </c>
      <c r="F31" s="41">
        <f t="shared" si="0"/>
        <v>0.5603448275862069</v>
      </c>
      <c r="G31" s="57">
        <f t="shared" si="1"/>
        <v>65</v>
      </c>
      <c r="H31" s="57">
        <f t="shared" si="3"/>
        <v>18</v>
      </c>
    </row>
    <row r="32" spans="1:8" ht="15">
      <c r="A32" s="46" t="s">
        <v>204</v>
      </c>
      <c r="B32" s="92">
        <v>416</v>
      </c>
      <c r="C32" s="57">
        <v>715</v>
      </c>
      <c r="D32" s="27">
        <v>523</v>
      </c>
      <c r="E32" s="41">
        <f t="shared" si="2"/>
        <v>0.005151694247438928</v>
      </c>
      <c r="F32" s="41">
        <f t="shared" si="0"/>
        <v>0.25721153846153844</v>
      </c>
      <c r="G32" s="57">
        <f t="shared" si="1"/>
        <v>107</v>
      </c>
      <c r="H32" s="57">
        <f t="shared" si="3"/>
        <v>-192</v>
      </c>
    </row>
    <row r="33" spans="1:8" ht="15">
      <c r="A33" s="46" t="s">
        <v>205</v>
      </c>
      <c r="B33" s="92">
        <v>755</v>
      </c>
      <c r="C33" s="57">
        <v>1086</v>
      </c>
      <c r="D33" s="27">
        <v>1141</v>
      </c>
      <c r="E33" s="41">
        <f t="shared" si="2"/>
        <v>0.011239164696611506</v>
      </c>
      <c r="F33" s="41">
        <f t="shared" si="0"/>
        <v>0.5112582781456954</v>
      </c>
      <c r="G33" s="57">
        <f t="shared" si="1"/>
        <v>386</v>
      </c>
      <c r="H33" s="57">
        <f t="shared" si="3"/>
        <v>55</v>
      </c>
    </row>
    <row r="34" spans="1:8" ht="15">
      <c r="A34" s="46" t="s">
        <v>206</v>
      </c>
      <c r="B34" s="92">
        <v>1702</v>
      </c>
      <c r="C34" s="57">
        <v>2324</v>
      </c>
      <c r="D34" s="27">
        <v>2086</v>
      </c>
      <c r="E34" s="41">
        <f t="shared" si="2"/>
        <v>0.020547675334909376</v>
      </c>
      <c r="F34" s="41">
        <f t="shared" si="0"/>
        <v>0.2256169212690952</v>
      </c>
      <c r="G34" s="57">
        <f t="shared" si="1"/>
        <v>384</v>
      </c>
      <c r="H34" s="57">
        <f t="shared" si="3"/>
        <v>-238</v>
      </c>
    </row>
    <row r="35" spans="1:8" ht="15">
      <c r="A35" s="46" t="s">
        <v>207</v>
      </c>
      <c r="B35" s="92">
        <v>260</v>
      </c>
      <c r="C35" s="57">
        <v>381</v>
      </c>
      <c r="D35" s="27">
        <v>369</v>
      </c>
      <c r="E35" s="41">
        <f t="shared" si="2"/>
        <v>0.0036347517730496454</v>
      </c>
      <c r="F35" s="41">
        <f t="shared" si="0"/>
        <v>0.41923076923076924</v>
      </c>
      <c r="G35" s="57">
        <f t="shared" si="1"/>
        <v>109</v>
      </c>
      <c r="H35" s="57">
        <f t="shared" si="3"/>
        <v>-12</v>
      </c>
    </row>
    <row r="36" spans="1:8" ht="15">
      <c r="A36" s="46" t="s">
        <v>208</v>
      </c>
      <c r="B36" s="92">
        <v>71</v>
      </c>
      <c r="C36" s="57">
        <v>88</v>
      </c>
      <c r="D36" s="27">
        <v>79</v>
      </c>
      <c r="E36" s="41">
        <f t="shared" si="2"/>
        <v>0.0007781717888100867</v>
      </c>
      <c r="F36" s="41">
        <f t="shared" si="0"/>
        <v>0.11267605633802817</v>
      </c>
      <c r="G36" s="57">
        <f t="shared" si="1"/>
        <v>8</v>
      </c>
      <c r="H36" s="57">
        <f t="shared" si="3"/>
        <v>-9</v>
      </c>
    </row>
    <row r="37" spans="1:8" ht="15">
      <c r="A37" s="46" t="s">
        <v>209</v>
      </c>
      <c r="B37" s="92">
        <v>33</v>
      </c>
      <c r="C37" s="57">
        <v>163</v>
      </c>
      <c r="D37" s="27">
        <v>110</v>
      </c>
      <c r="E37" s="41">
        <f t="shared" si="2"/>
        <v>0.0010835303388494878</v>
      </c>
      <c r="F37" s="41">
        <f t="shared" si="0"/>
        <v>2.3333333333333335</v>
      </c>
      <c r="G37" s="57">
        <f t="shared" si="1"/>
        <v>77</v>
      </c>
      <c r="H37" s="57">
        <f t="shared" si="3"/>
        <v>-53</v>
      </c>
    </row>
    <row r="38" spans="1:8" ht="15">
      <c r="A38" s="46" t="s">
        <v>210</v>
      </c>
      <c r="B38" s="92">
        <v>713</v>
      </c>
      <c r="C38" s="57">
        <v>1049</v>
      </c>
      <c r="D38" s="27">
        <v>918</v>
      </c>
      <c r="E38" s="41">
        <f t="shared" si="2"/>
        <v>0.009042553191489361</v>
      </c>
      <c r="F38" s="41">
        <f t="shared" si="0"/>
        <v>0.28751753155680226</v>
      </c>
      <c r="G38" s="57">
        <f t="shared" si="1"/>
        <v>205</v>
      </c>
      <c r="H38" s="57">
        <f t="shared" si="3"/>
        <v>-131</v>
      </c>
    </row>
    <row r="39" spans="1:8" ht="15">
      <c r="A39" s="46" t="s">
        <v>211</v>
      </c>
      <c r="B39" s="92">
        <v>52</v>
      </c>
      <c r="C39" s="57">
        <v>102</v>
      </c>
      <c r="D39" s="27">
        <v>74</v>
      </c>
      <c r="E39" s="41">
        <f t="shared" si="2"/>
        <v>0.0007289204097714736</v>
      </c>
      <c r="F39" s="41">
        <f t="shared" si="0"/>
        <v>0.4230769230769231</v>
      </c>
      <c r="G39" s="57">
        <f t="shared" si="1"/>
        <v>22</v>
      </c>
      <c r="H39" s="57">
        <f t="shared" si="3"/>
        <v>-28</v>
      </c>
    </row>
    <row r="40" spans="1:8" ht="15">
      <c r="A40" s="46" t="s">
        <v>212</v>
      </c>
      <c r="B40" s="92">
        <v>251</v>
      </c>
      <c r="C40" s="57">
        <v>338</v>
      </c>
      <c r="D40" s="27">
        <v>334</v>
      </c>
      <c r="E40" s="41">
        <f t="shared" si="2"/>
        <v>0.003289992119779354</v>
      </c>
      <c r="F40" s="41">
        <f t="shared" si="0"/>
        <v>0.33067729083665337</v>
      </c>
      <c r="G40" s="57">
        <f t="shared" si="1"/>
        <v>83</v>
      </c>
      <c r="H40" s="57">
        <f t="shared" si="3"/>
        <v>-4</v>
      </c>
    </row>
    <row r="41" spans="1:8" ht="15">
      <c r="A41" s="46" t="s">
        <v>213</v>
      </c>
      <c r="B41" s="92">
        <v>23779</v>
      </c>
      <c r="C41" s="57">
        <v>33306</v>
      </c>
      <c r="D41" s="27">
        <v>30696</v>
      </c>
      <c r="E41" s="41">
        <f t="shared" si="2"/>
        <v>0.3023640661938534</v>
      </c>
      <c r="F41" s="41">
        <f t="shared" si="0"/>
        <v>0.2908869170276294</v>
      </c>
      <c r="G41" s="57">
        <f t="shared" si="1"/>
        <v>6917</v>
      </c>
      <c r="H41" s="57">
        <f t="shared" si="3"/>
        <v>-2610</v>
      </c>
    </row>
    <row r="42" spans="1:8" ht="15">
      <c r="A42" s="46" t="s">
        <v>214</v>
      </c>
      <c r="B42" s="92">
        <v>5547</v>
      </c>
      <c r="C42" s="57">
        <v>7269</v>
      </c>
      <c r="D42" s="27">
        <v>6699</v>
      </c>
      <c r="E42" s="41">
        <f t="shared" si="2"/>
        <v>0.06598699763593381</v>
      </c>
      <c r="F42" s="41">
        <f t="shared" si="0"/>
        <v>0.20767982693347756</v>
      </c>
      <c r="G42" s="57">
        <f t="shared" si="1"/>
        <v>1152</v>
      </c>
      <c r="H42" s="57">
        <f t="shared" si="3"/>
        <v>-570</v>
      </c>
    </row>
    <row r="43" spans="1:8" ht="15">
      <c r="A43" s="46" t="s">
        <v>215</v>
      </c>
      <c r="B43" s="92">
        <v>897</v>
      </c>
      <c r="C43" s="57">
        <v>1184</v>
      </c>
      <c r="D43" s="27">
        <v>1031</v>
      </c>
      <c r="E43" s="41">
        <f t="shared" si="2"/>
        <v>0.010155634357762018</v>
      </c>
      <c r="F43" s="41">
        <f t="shared" si="0"/>
        <v>0.14938684503901895</v>
      </c>
      <c r="G43" s="57">
        <f t="shared" si="1"/>
        <v>134</v>
      </c>
      <c r="H43" s="57">
        <f t="shared" si="3"/>
        <v>-153</v>
      </c>
    </row>
    <row r="44" spans="1:8" ht="15">
      <c r="A44" s="46" t="s">
        <v>216</v>
      </c>
      <c r="B44" s="92">
        <v>182</v>
      </c>
      <c r="C44" s="57">
        <v>280</v>
      </c>
      <c r="D44" s="27">
        <v>261</v>
      </c>
      <c r="E44" s="41">
        <f t="shared" si="2"/>
        <v>0.0025709219858156026</v>
      </c>
      <c r="F44" s="41">
        <f t="shared" si="0"/>
        <v>0.4340659340659341</v>
      </c>
      <c r="G44" s="57">
        <f t="shared" si="1"/>
        <v>79</v>
      </c>
      <c r="H44" s="57">
        <f t="shared" si="3"/>
        <v>-19</v>
      </c>
    </row>
    <row r="45" spans="1:8" ht="15">
      <c r="A45" s="46" t="s">
        <v>217</v>
      </c>
      <c r="B45" s="92">
        <v>298</v>
      </c>
      <c r="C45" s="57">
        <v>361</v>
      </c>
      <c r="D45" s="27">
        <v>352</v>
      </c>
      <c r="E45" s="41">
        <f t="shared" si="2"/>
        <v>0.0034672970843183607</v>
      </c>
      <c r="F45" s="41">
        <f t="shared" si="0"/>
        <v>0.18120805369127516</v>
      </c>
      <c r="G45" s="57">
        <f t="shared" si="1"/>
        <v>54</v>
      </c>
      <c r="H45" s="57">
        <f t="shared" si="3"/>
        <v>-9</v>
      </c>
    </row>
    <row r="46" spans="1:8" ht="15">
      <c r="A46" s="46" t="s">
        <v>218</v>
      </c>
      <c r="B46" s="92">
        <v>51</v>
      </c>
      <c r="C46" s="57">
        <v>91</v>
      </c>
      <c r="D46" s="27">
        <v>114</v>
      </c>
      <c r="E46" s="41">
        <f t="shared" si="2"/>
        <v>0.0011229314420803784</v>
      </c>
      <c r="F46" s="41">
        <f t="shared" si="0"/>
        <v>1.2352941176470589</v>
      </c>
      <c r="G46" s="57">
        <f t="shared" si="1"/>
        <v>63</v>
      </c>
      <c r="H46" s="57">
        <f t="shared" si="3"/>
        <v>23</v>
      </c>
    </row>
    <row r="47" spans="1:8" ht="15">
      <c r="A47" s="46" t="s">
        <v>219</v>
      </c>
      <c r="B47" s="92">
        <v>211</v>
      </c>
      <c r="C47" s="57">
        <v>301</v>
      </c>
      <c r="D47" s="27">
        <v>242</v>
      </c>
      <c r="E47" s="41">
        <f t="shared" si="2"/>
        <v>0.002383766745468873</v>
      </c>
      <c r="F47" s="41">
        <f t="shared" si="0"/>
        <v>0.14691943127962084</v>
      </c>
      <c r="G47" s="57">
        <f t="shared" si="1"/>
        <v>31</v>
      </c>
      <c r="H47" s="57">
        <f t="shared" si="3"/>
        <v>-59</v>
      </c>
    </row>
    <row r="48" spans="1:8" ht="15">
      <c r="A48" s="46" t="s">
        <v>220</v>
      </c>
      <c r="B48" s="92">
        <v>1358</v>
      </c>
      <c r="C48" s="57">
        <v>1888</v>
      </c>
      <c r="D48" s="27">
        <v>1586</v>
      </c>
      <c r="E48" s="41">
        <f t="shared" si="2"/>
        <v>0.01562253743104807</v>
      </c>
      <c r="F48" s="41">
        <f t="shared" si="0"/>
        <v>0.16789396170839468</v>
      </c>
      <c r="G48" s="57">
        <f t="shared" si="1"/>
        <v>228</v>
      </c>
      <c r="H48" s="57">
        <f t="shared" si="3"/>
        <v>-302</v>
      </c>
    </row>
    <row r="49" spans="1:8" ht="15">
      <c r="A49" s="46" t="s">
        <v>222</v>
      </c>
      <c r="B49" s="92">
        <v>28</v>
      </c>
      <c r="C49" s="57">
        <v>63</v>
      </c>
      <c r="D49" s="27">
        <v>60</v>
      </c>
      <c r="E49" s="41">
        <f t="shared" si="2"/>
        <v>0.000591016548463357</v>
      </c>
      <c r="F49" s="41">
        <f t="shared" si="0"/>
        <v>1.1428571428571428</v>
      </c>
      <c r="G49" s="57">
        <f t="shared" si="1"/>
        <v>32</v>
      </c>
      <c r="H49" s="57">
        <f t="shared" si="3"/>
        <v>-3</v>
      </c>
    </row>
    <row r="50" spans="1:8" ht="15">
      <c r="A50" s="46" t="s">
        <v>130</v>
      </c>
      <c r="B50" s="92">
        <v>155</v>
      </c>
      <c r="C50" s="57">
        <v>253</v>
      </c>
      <c r="D50" s="27">
        <v>223</v>
      </c>
      <c r="E50" s="41">
        <f t="shared" si="2"/>
        <v>0.0021966115051221436</v>
      </c>
      <c r="F50" s="41">
        <f t="shared" si="0"/>
        <v>0.43870967741935485</v>
      </c>
      <c r="G50" s="57">
        <f t="shared" si="1"/>
        <v>68</v>
      </c>
      <c r="H50" s="57">
        <f t="shared" si="3"/>
        <v>-30</v>
      </c>
    </row>
    <row r="51" spans="1:8" ht="15">
      <c r="A51" s="46" t="s">
        <v>223</v>
      </c>
      <c r="B51" s="92">
        <v>288</v>
      </c>
      <c r="C51" s="57">
        <v>494</v>
      </c>
      <c r="D51" s="27">
        <v>666</v>
      </c>
      <c r="E51" s="41">
        <f t="shared" si="2"/>
        <v>0.006560283687943262</v>
      </c>
      <c r="F51" s="41">
        <f t="shared" si="0"/>
        <v>1.3125</v>
      </c>
      <c r="G51" s="57">
        <f t="shared" si="1"/>
        <v>378</v>
      </c>
      <c r="H51" s="57">
        <f t="shared" si="3"/>
        <v>172</v>
      </c>
    </row>
    <row r="52" spans="1:8" ht="15">
      <c r="A52" s="46" t="s">
        <v>221</v>
      </c>
      <c r="B52" s="92">
        <v>118</v>
      </c>
      <c r="C52" s="57">
        <v>134</v>
      </c>
      <c r="D52" s="27">
        <v>117</v>
      </c>
      <c r="E52" s="41">
        <f t="shared" si="2"/>
        <v>0.001152482269503546</v>
      </c>
      <c r="F52" s="41">
        <f t="shared" si="0"/>
        <v>-0.00847457627118644</v>
      </c>
      <c r="G52" s="57">
        <f t="shared" si="1"/>
        <v>-1</v>
      </c>
      <c r="H52" s="57">
        <f t="shared" si="3"/>
        <v>-17</v>
      </c>
    </row>
    <row r="53" spans="1:8" ht="15">
      <c r="A53" s="46" t="s">
        <v>224</v>
      </c>
      <c r="B53" s="92">
        <v>2974</v>
      </c>
      <c r="C53" s="57">
        <v>3760</v>
      </c>
      <c r="D53" s="27">
        <v>3532</v>
      </c>
      <c r="E53" s="41">
        <f t="shared" si="2"/>
        <v>0.03479117415287628</v>
      </c>
      <c r="F53" s="41">
        <f t="shared" si="0"/>
        <v>0.18762609280430398</v>
      </c>
      <c r="G53" s="57">
        <f t="shared" si="1"/>
        <v>558</v>
      </c>
      <c r="H53" s="57">
        <f t="shared" si="3"/>
        <v>-228</v>
      </c>
    </row>
    <row r="54" spans="1:8" ht="15">
      <c r="A54" s="46" t="s">
        <v>225</v>
      </c>
      <c r="B54" s="92">
        <v>1121</v>
      </c>
      <c r="C54" s="57">
        <v>1847</v>
      </c>
      <c r="D54" s="27">
        <v>2045</v>
      </c>
      <c r="E54" s="41">
        <f t="shared" si="2"/>
        <v>0.02014381402679275</v>
      </c>
      <c r="F54" s="41">
        <f t="shared" si="0"/>
        <v>0.8242640499553969</v>
      </c>
      <c r="G54" s="57">
        <f t="shared" si="1"/>
        <v>924</v>
      </c>
      <c r="H54" s="57">
        <f t="shared" si="3"/>
        <v>198</v>
      </c>
    </row>
    <row r="55" spans="1:8" ht="15">
      <c r="A55" s="46" t="s">
        <v>226</v>
      </c>
      <c r="B55" s="92">
        <v>328</v>
      </c>
      <c r="C55" s="57">
        <v>857</v>
      </c>
      <c r="D55" s="27">
        <v>562</v>
      </c>
      <c r="E55" s="41">
        <f t="shared" si="2"/>
        <v>0.0055358550039401105</v>
      </c>
      <c r="F55" s="41">
        <f t="shared" si="0"/>
        <v>0.7134146341463414</v>
      </c>
      <c r="G55" s="57">
        <f t="shared" si="1"/>
        <v>234</v>
      </c>
      <c r="H55" s="57">
        <f t="shared" si="3"/>
        <v>-295</v>
      </c>
    </row>
    <row r="56" spans="1:8" ht="15">
      <c r="A56" s="46" t="s">
        <v>227</v>
      </c>
      <c r="B56" s="92">
        <v>639</v>
      </c>
      <c r="C56" s="57">
        <v>792</v>
      </c>
      <c r="D56" s="27">
        <v>573</v>
      </c>
      <c r="E56" s="41">
        <f t="shared" si="2"/>
        <v>0.0056442080378250594</v>
      </c>
      <c r="F56" s="41">
        <f t="shared" si="0"/>
        <v>-0.10328638497652583</v>
      </c>
      <c r="G56" s="57">
        <f t="shared" si="1"/>
        <v>-66</v>
      </c>
      <c r="H56" s="57">
        <f t="shared" si="3"/>
        <v>-219</v>
      </c>
    </row>
    <row r="57" spans="1:8" ht="15">
      <c r="A57" s="46" t="s">
        <v>228</v>
      </c>
      <c r="B57" s="92">
        <v>1316</v>
      </c>
      <c r="C57" s="57">
        <v>1642</v>
      </c>
      <c r="D57" s="27">
        <v>1550</v>
      </c>
      <c r="E57" s="41">
        <f t="shared" si="2"/>
        <v>0.015267927501970055</v>
      </c>
      <c r="F57" s="41">
        <f t="shared" si="0"/>
        <v>0.1778115501519757</v>
      </c>
      <c r="G57" s="57">
        <f t="shared" si="1"/>
        <v>234</v>
      </c>
      <c r="H57" s="57">
        <f t="shared" si="3"/>
        <v>-92</v>
      </c>
    </row>
    <row r="58" spans="1:8" ht="15">
      <c r="A58" s="46" t="s">
        <v>229</v>
      </c>
      <c r="B58" s="92">
        <v>232</v>
      </c>
      <c r="C58" s="57">
        <v>471</v>
      </c>
      <c r="D58" s="27">
        <v>532</v>
      </c>
      <c r="E58" s="41">
        <f t="shared" si="2"/>
        <v>0.005240346729708432</v>
      </c>
      <c r="F58" s="41">
        <f t="shared" si="0"/>
        <v>1.293103448275862</v>
      </c>
      <c r="G58" s="57">
        <f t="shared" si="1"/>
        <v>300</v>
      </c>
      <c r="H58" s="57">
        <f t="shared" si="3"/>
        <v>61</v>
      </c>
    </row>
    <row r="59" spans="1:8" ht="15">
      <c r="A59" s="46" t="s">
        <v>230</v>
      </c>
      <c r="B59" s="92">
        <v>1377</v>
      </c>
      <c r="C59" s="57">
        <v>1989</v>
      </c>
      <c r="D59" s="27">
        <v>1701</v>
      </c>
      <c r="E59" s="41">
        <f t="shared" si="2"/>
        <v>0.01675531914893617</v>
      </c>
      <c r="F59" s="41">
        <f t="shared" si="0"/>
        <v>0.23529411764705882</v>
      </c>
      <c r="G59" s="57">
        <f t="shared" si="1"/>
        <v>324</v>
      </c>
      <c r="H59" s="57">
        <f t="shared" si="3"/>
        <v>-288</v>
      </c>
    </row>
    <row r="60" spans="1:8" ht="15">
      <c r="A60" s="46" t="s">
        <v>231</v>
      </c>
      <c r="B60" s="92">
        <v>677</v>
      </c>
      <c r="C60" s="57">
        <v>1187</v>
      </c>
      <c r="D60" s="27">
        <v>1005</v>
      </c>
      <c r="E60" s="41">
        <f t="shared" si="2"/>
        <v>0.00989952718676123</v>
      </c>
      <c r="F60" s="41">
        <f t="shared" si="0"/>
        <v>0.4844903988183161</v>
      </c>
      <c r="G60" s="57">
        <f t="shared" si="1"/>
        <v>328</v>
      </c>
      <c r="H60" s="57">
        <f t="shared" si="3"/>
        <v>-182</v>
      </c>
    </row>
    <row r="61" spans="1:8" ht="15">
      <c r="A61" s="46" t="s">
        <v>232</v>
      </c>
      <c r="B61" s="92">
        <v>51</v>
      </c>
      <c r="C61" s="57">
        <v>88</v>
      </c>
      <c r="D61" s="27">
        <v>96</v>
      </c>
      <c r="E61" s="41">
        <f t="shared" si="2"/>
        <v>0.0009456264775413711</v>
      </c>
      <c r="F61" s="41">
        <f t="shared" si="0"/>
        <v>0.8823529411764706</v>
      </c>
      <c r="G61" s="57">
        <f t="shared" si="1"/>
        <v>45</v>
      </c>
      <c r="H61" s="57">
        <f t="shared" si="3"/>
        <v>8</v>
      </c>
    </row>
    <row r="62" spans="1:8" ht="15">
      <c r="A62" s="46" t="s">
        <v>233</v>
      </c>
      <c r="B62" s="92">
        <v>141</v>
      </c>
      <c r="C62" s="57">
        <v>298</v>
      </c>
      <c r="D62" s="27">
        <v>370</v>
      </c>
      <c r="E62" s="41">
        <f t="shared" si="2"/>
        <v>0.003644602048857368</v>
      </c>
      <c r="F62" s="41">
        <f t="shared" si="0"/>
        <v>1.624113475177305</v>
      </c>
      <c r="G62" s="57">
        <f t="shared" si="1"/>
        <v>229</v>
      </c>
      <c r="H62" s="57">
        <f t="shared" si="3"/>
        <v>72</v>
      </c>
    </row>
    <row r="63" spans="1:8" ht="15">
      <c r="A63" s="46" t="s">
        <v>234</v>
      </c>
      <c r="B63" s="92">
        <v>146</v>
      </c>
      <c r="C63" s="57">
        <v>298</v>
      </c>
      <c r="D63" s="27">
        <v>533</v>
      </c>
      <c r="E63" s="41">
        <f t="shared" si="2"/>
        <v>0.005250197005516154</v>
      </c>
      <c r="F63" s="41">
        <f t="shared" si="0"/>
        <v>2.6506849315068495</v>
      </c>
      <c r="G63" s="57">
        <f t="shared" si="1"/>
        <v>387</v>
      </c>
      <c r="H63" s="57">
        <f t="shared" si="3"/>
        <v>235</v>
      </c>
    </row>
    <row r="64" spans="1:8" ht="15">
      <c r="A64" s="46" t="s">
        <v>235</v>
      </c>
      <c r="B64" s="92">
        <v>315</v>
      </c>
      <c r="C64" s="57">
        <v>572</v>
      </c>
      <c r="D64" s="27">
        <v>459</v>
      </c>
      <c r="E64" s="41">
        <f t="shared" si="2"/>
        <v>0.0045212765957446804</v>
      </c>
      <c r="F64" s="41">
        <f t="shared" si="0"/>
        <v>0.45714285714285713</v>
      </c>
      <c r="G64" s="57">
        <f t="shared" si="1"/>
        <v>144</v>
      </c>
      <c r="H64" s="57">
        <f t="shared" si="3"/>
        <v>-113</v>
      </c>
    </row>
    <row r="65" spans="1:8" ht="15">
      <c r="A65" s="46" t="s">
        <v>236</v>
      </c>
      <c r="B65" s="92">
        <v>277</v>
      </c>
      <c r="C65" s="57">
        <v>580</v>
      </c>
      <c r="D65" s="27">
        <v>461</v>
      </c>
      <c r="E65" s="41">
        <f t="shared" si="2"/>
        <v>0.004540977147360126</v>
      </c>
      <c r="F65" s="41">
        <f t="shared" si="0"/>
        <v>0.6642599277978339</v>
      </c>
      <c r="G65" s="57">
        <f t="shared" si="1"/>
        <v>184</v>
      </c>
      <c r="H65" s="57">
        <f t="shared" si="3"/>
        <v>-119</v>
      </c>
    </row>
    <row r="66" spans="1:8" ht="15">
      <c r="A66" s="46" t="s">
        <v>237</v>
      </c>
      <c r="B66" s="92">
        <v>197</v>
      </c>
      <c r="C66" s="57">
        <v>305</v>
      </c>
      <c r="D66" s="27">
        <v>286</v>
      </c>
      <c r="E66" s="41">
        <f t="shared" si="2"/>
        <v>0.0028171788810086684</v>
      </c>
      <c r="F66" s="41">
        <f aca="true" t="shared" si="4" ref="F66:F83">(D66-B66)/B66</f>
        <v>0.4517766497461929</v>
      </c>
      <c r="G66" s="57">
        <f aca="true" t="shared" si="5" ref="G66:G83">D66-B66</f>
        <v>89</v>
      </c>
      <c r="H66" s="57">
        <f t="shared" si="3"/>
        <v>-19</v>
      </c>
    </row>
    <row r="67" spans="1:8" ht="15">
      <c r="A67" s="46" t="s">
        <v>238</v>
      </c>
      <c r="B67" s="92">
        <v>889</v>
      </c>
      <c r="C67" s="57">
        <v>1228</v>
      </c>
      <c r="D67" s="27">
        <v>1102</v>
      </c>
      <c r="E67" s="41">
        <f aca="true" t="shared" si="6" ref="E67:E83">D67/$D$83</f>
        <v>0.010855003940110323</v>
      </c>
      <c r="F67" s="41">
        <f t="shared" si="4"/>
        <v>0.23959505061867267</v>
      </c>
      <c r="G67" s="57">
        <f t="shared" si="5"/>
        <v>213</v>
      </c>
      <c r="H67" s="57">
        <f aca="true" t="shared" si="7" ref="H67:H83">D67-C67</f>
        <v>-126</v>
      </c>
    </row>
    <row r="68" spans="1:8" ht="15">
      <c r="A68" s="46" t="s">
        <v>239</v>
      </c>
      <c r="B68" s="92">
        <v>630</v>
      </c>
      <c r="C68" s="57">
        <v>1048</v>
      </c>
      <c r="D68" s="27">
        <v>950</v>
      </c>
      <c r="E68" s="41">
        <f t="shared" si="6"/>
        <v>0.009357762017336485</v>
      </c>
      <c r="F68" s="41">
        <f t="shared" si="4"/>
        <v>0.5079365079365079</v>
      </c>
      <c r="G68" s="57">
        <f t="shared" si="5"/>
        <v>320</v>
      </c>
      <c r="H68" s="57">
        <f t="shared" si="7"/>
        <v>-98</v>
      </c>
    </row>
    <row r="69" spans="1:8" ht="15">
      <c r="A69" s="46" t="s">
        <v>240</v>
      </c>
      <c r="B69" s="92">
        <v>104</v>
      </c>
      <c r="C69" s="57">
        <v>197</v>
      </c>
      <c r="D69" s="27">
        <v>165</v>
      </c>
      <c r="E69" s="41">
        <f t="shared" si="6"/>
        <v>0.0016252955082742316</v>
      </c>
      <c r="F69" s="41">
        <f t="shared" si="4"/>
        <v>0.5865384615384616</v>
      </c>
      <c r="G69" s="57">
        <f t="shared" si="5"/>
        <v>61</v>
      </c>
      <c r="H69" s="57">
        <f t="shared" si="7"/>
        <v>-32</v>
      </c>
    </row>
    <row r="70" spans="1:8" ht="15">
      <c r="A70" s="46" t="s">
        <v>241</v>
      </c>
      <c r="B70" s="92">
        <v>81</v>
      </c>
      <c r="C70" s="57">
        <v>130</v>
      </c>
      <c r="D70" s="27">
        <v>128</v>
      </c>
      <c r="E70" s="41">
        <f t="shared" si="6"/>
        <v>0.001260835303388495</v>
      </c>
      <c r="F70" s="41">
        <f t="shared" si="4"/>
        <v>0.5802469135802469</v>
      </c>
      <c r="G70" s="57">
        <f t="shared" si="5"/>
        <v>47</v>
      </c>
      <c r="H70" s="57">
        <f t="shared" si="7"/>
        <v>-2</v>
      </c>
    </row>
    <row r="71" spans="1:8" ht="15">
      <c r="A71" s="46" t="s">
        <v>242</v>
      </c>
      <c r="B71" s="92">
        <v>312</v>
      </c>
      <c r="C71" s="57">
        <v>555</v>
      </c>
      <c r="D71" s="27">
        <v>479</v>
      </c>
      <c r="E71" s="41">
        <f t="shared" si="6"/>
        <v>0.004718282111899133</v>
      </c>
      <c r="F71" s="41">
        <f t="shared" si="4"/>
        <v>0.5352564102564102</v>
      </c>
      <c r="G71" s="57">
        <f t="shared" si="5"/>
        <v>167</v>
      </c>
      <c r="H71" s="57">
        <f t="shared" si="7"/>
        <v>-76</v>
      </c>
    </row>
    <row r="72" spans="1:8" ht="15">
      <c r="A72" s="46" t="s">
        <v>243</v>
      </c>
      <c r="B72" s="92">
        <v>538</v>
      </c>
      <c r="C72" s="57">
        <v>891</v>
      </c>
      <c r="D72" s="27">
        <v>1141</v>
      </c>
      <c r="E72" s="41">
        <f t="shared" si="6"/>
        <v>0.011239164696611506</v>
      </c>
      <c r="F72" s="41">
        <f t="shared" si="4"/>
        <v>1.120817843866171</v>
      </c>
      <c r="G72" s="57">
        <f t="shared" si="5"/>
        <v>603</v>
      </c>
      <c r="H72" s="57">
        <f t="shared" si="7"/>
        <v>250</v>
      </c>
    </row>
    <row r="73" spans="1:8" ht="15">
      <c r="A73" s="46" t="s">
        <v>244</v>
      </c>
      <c r="B73" s="92">
        <v>93</v>
      </c>
      <c r="C73" s="57">
        <v>311</v>
      </c>
      <c r="D73" s="27">
        <v>289</v>
      </c>
      <c r="E73" s="41">
        <f t="shared" si="6"/>
        <v>0.0028467297084318363</v>
      </c>
      <c r="F73" s="41">
        <f t="shared" si="4"/>
        <v>2.10752688172043</v>
      </c>
      <c r="G73" s="57">
        <f t="shared" si="5"/>
        <v>196</v>
      </c>
      <c r="H73" s="57">
        <f t="shared" si="7"/>
        <v>-22</v>
      </c>
    </row>
    <row r="74" spans="1:8" ht="15">
      <c r="A74" s="46" t="s">
        <v>245</v>
      </c>
      <c r="B74" s="92">
        <v>1979</v>
      </c>
      <c r="C74" s="57">
        <v>2988</v>
      </c>
      <c r="D74" s="27">
        <v>2655</v>
      </c>
      <c r="E74" s="41">
        <f t="shared" si="6"/>
        <v>0.026152482269503546</v>
      </c>
      <c r="F74" s="41">
        <f t="shared" si="4"/>
        <v>0.3415866599292572</v>
      </c>
      <c r="G74" s="57">
        <f t="shared" si="5"/>
        <v>676</v>
      </c>
      <c r="H74" s="57">
        <f t="shared" si="7"/>
        <v>-333</v>
      </c>
    </row>
    <row r="75" spans="1:8" ht="15">
      <c r="A75" s="46" t="s">
        <v>246</v>
      </c>
      <c r="B75" s="92">
        <v>241</v>
      </c>
      <c r="C75" s="57">
        <v>528</v>
      </c>
      <c r="D75" s="27">
        <v>344</v>
      </c>
      <c r="E75" s="41">
        <f t="shared" si="6"/>
        <v>0.00338849487785658</v>
      </c>
      <c r="F75" s="41">
        <f t="shared" si="4"/>
        <v>0.42738589211618255</v>
      </c>
      <c r="G75" s="57">
        <f t="shared" si="5"/>
        <v>103</v>
      </c>
      <c r="H75" s="57">
        <f t="shared" si="7"/>
        <v>-184</v>
      </c>
    </row>
    <row r="76" spans="1:8" ht="15">
      <c r="A76" s="46" t="s">
        <v>247</v>
      </c>
      <c r="B76" s="92">
        <v>582</v>
      </c>
      <c r="C76" s="57">
        <v>757</v>
      </c>
      <c r="D76" s="27">
        <v>688</v>
      </c>
      <c r="E76" s="41">
        <f t="shared" si="6"/>
        <v>0.00677698975571316</v>
      </c>
      <c r="F76" s="41">
        <f t="shared" si="4"/>
        <v>0.18213058419243985</v>
      </c>
      <c r="G76" s="57">
        <f t="shared" si="5"/>
        <v>106</v>
      </c>
      <c r="H76" s="57">
        <f t="shared" si="7"/>
        <v>-69</v>
      </c>
    </row>
    <row r="77" spans="1:8" ht="15">
      <c r="A77" s="46" t="s">
        <v>248</v>
      </c>
      <c r="B77" s="92">
        <v>23</v>
      </c>
      <c r="C77" s="57">
        <v>26</v>
      </c>
      <c r="D77" s="27">
        <v>32</v>
      </c>
      <c r="E77" s="41">
        <f t="shared" si="6"/>
        <v>0.00031520882584712374</v>
      </c>
      <c r="F77" s="41">
        <f t="shared" si="4"/>
        <v>0.391304347826087</v>
      </c>
      <c r="G77" s="57">
        <f t="shared" si="5"/>
        <v>9</v>
      </c>
      <c r="H77" s="57">
        <f t="shared" si="7"/>
        <v>6</v>
      </c>
    </row>
    <row r="78" spans="1:8" ht="15">
      <c r="A78" s="46" t="s">
        <v>249</v>
      </c>
      <c r="B78" s="92">
        <v>470</v>
      </c>
      <c r="C78" s="57">
        <v>649</v>
      </c>
      <c r="D78" s="27">
        <v>573</v>
      </c>
      <c r="E78" s="41">
        <f t="shared" si="6"/>
        <v>0.0056442080378250594</v>
      </c>
      <c r="F78" s="41">
        <f t="shared" si="4"/>
        <v>0.21914893617021278</v>
      </c>
      <c r="G78" s="57">
        <f t="shared" si="5"/>
        <v>103</v>
      </c>
      <c r="H78" s="57">
        <f t="shared" si="7"/>
        <v>-76</v>
      </c>
    </row>
    <row r="79" spans="1:8" ht="15">
      <c r="A79" s="46" t="s">
        <v>250</v>
      </c>
      <c r="B79" s="92">
        <v>234</v>
      </c>
      <c r="C79" s="57">
        <v>430</v>
      </c>
      <c r="D79" s="27">
        <v>473</v>
      </c>
      <c r="E79" s="41">
        <f t="shared" si="6"/>
        <v>0.004659180457052797</v>
      </c>
      <c r="F79" s="41">
        <f t="shared" si="4"/>
        <v>1.0213675213675213</v>
      </c>
      <c r="G79" s="57">
        <f t="shared" si="5"/>
        <v>239</v>
      </c>
      <c r="H79" s="57">
        <f t="shared" si="7"/>
        <v>43</v>
      </c>
    </row>
    <row r="80" spans="1:8" ht="15">
      <c r="A80" s="46" t="s">
        <v>251</v>
      </c>
      <c r="B80" s="92">
        <v>235</v>
      </c>
      <c r="C80" s="57">
        <v>420</v>
      </c>
      <c r="D80" s="27">
        <v>343</v>
      </c>
      <c r="E80" s="41">
        <f t="shared" si="6"/>
        <v>0.0033786446020488575</v>
      </c>
      <c r="F80" s="41">
        <f t="shared" si="4"/>
        <v>0.4595744680851064</v>
      </c>
      <c r="G80" s="57">
        <f t="shared" si="5"/>
        <v>108</v>
      </c>
      <c r="H80" s="57">
        <f t="shared" si="7"/>
        <v>-77</v>
      </c>
    </row>
    <row r="81" spans="1:8" ht="15">
      <c r="A81" s="46" t="s">
        <v>252</v>
      </c>
      <c r="B81" s="92">
        <v>150</v>
      </c>
      <c r="C81" s="57">
        <v>289</v>
      </c>
      <c r="D81" s="27">
        <v>243</v>
      </c>
      <c r="E81" s="41">
        <f t="shared" si="6"/>
        <v>0.0023936170212765957</v>
      </c>
      <c r="F81" s="41">
        <f t="shared" si="4"/>
        <v>0.62</v>
      </c>
      <c r="G81" s="57">
        <f t="shared" si="5"/>
        <v>93</v>
      </c>
      <c r="H81" s="57">
        <f t="shared" si="7"/>
        <v>-46</v>
      </c>
    </row>
    <row r="82" spans="1:8" ht="15">
      <c r="A82" s="46" t="s">
        <v>253</v>
      </c>
      <c r="B82" s="92">
        <v>382</v>
      </c>
      <c r="C82" s="57">
        <v>765</v>
      </c>
      <c r="D82" s="27">
        <v>628</v>
      </c>
      <c r="E82" s="41">
        <f t="shared" si="6"/>
        <v>0.006185973207249803</v>
      </c>
      <c r="F82" s="41">
        <f t="shared" si="4"/>
        <v>0.643979057591623</v>
      </c>
      <c r="G82" s="57">
        <f t="shared" si="5"/>
        <v>246</v>
      </c>
      <c r="H82" s="57">
        <f t="shared" si="7"/>
        <v>-137</v>
      </c>
    </row>
    <row r="83" spans="1:9" s="10" customFormat="1" ht="15">
      <c r="A83" s="47" t="s">
        <v>173</v>
      </c>
      <c r="B83" s="91">
        <v>76259</v>
      </c>
      <c r="C83" s="68">
        <v>112111</v>
      </c>
      <c r="D83" s="71">
        <v>101520</v>
      </c>
      <c r="E83" s="41">
        <f t="shared" si="6"/>
        <v>1</v>
      </c>
      <c r="F83" s="41">
        <f t="shared" si="4"/>
        <v>0.33125270459880146</v>
      </c>
      <c r="G83" s="57">
        <f t="shared" si="5"/>
        <v>25261</v>
      </c>
      <c r="H83" s="57">
        <f t="shared" si="7"/>
        <v>-10591</v>
      </c>
      <c r="I83" s="112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 topLeftCell="A1">
      <pane ySplit="1" topLeftCell="A77" activePane="bottomLeft" state="frozen"/>
      <selection pane="bottomLeft" activeCell="I83" sqref="I83"/>
    </sheetView>
  </sheetViews>
  <sheetFormatPr defaultColWidth="8.8515625" defaultRowHeight="16.5" customHeight="1"/>
  <cols>
    <col min="1" max="1" width="18.28125" style="6" bestFit="1" customWidth="1"/>
    <col min="2" max="2" width="12.00390625" style="6" customWidth="1"/>
    <col min="3" max="3" width="12.00390625" style="6" bestFit="1" customWidth="1"/>
    <col min="4" max="4" width="12.00390625" style="6" customWidth="1"/>
    <col min="5" max="5" width="21.421875" style="6" customWidth="1"/>
    <col min="6" max="6" width="31.140625" style="6" customWidth="1"/>
    <col min="7" max="7" width="36.7109375" style="6" customWidth="1"/>
    <col min="8" max="16384" width="8.8515625" style="6" customWidth="1"/>
  </cols>
  <sheetData>
    <row r="1" spans="1:8" ht="55.5" customHeight="1">
      <c r="A1" s="19" t="s">
        <v>174</v>
      </c>
      <c r="B1" s="48">
        <v>42095</v>
      </c>
      <c r="C1" s="48">
        <v>42430</v>
      </c>
      <c r="D1" s="48">
        <v>42461</v>
      </c>
      <c r="E1" s="1" t="s">
        <v>283</v>
      </c>
      <c r="F1" s="2" t="s">
        <v>287</v>
      </c>
      <c r="G1" s="2" t="s">
        <v>288</v>
      </c>
      <c r="H1" s="2" t="s">
        <v>263</v>
      </c>
    </row>
    <row r="2" spans="1:8" ht="16.5" customHeight="1">
      <c r="A2" s="46" t="s">
        <v>175</v>
      </c>
      <c r="B2" s="72">
        <v>965</v>
      </c>
      <c r="C2" s="57">
        <v>1361</v>
      </c>
      <c r="D2" s="27">
        <v>1227</v>
      </c>
      <c r="E2" s="41">
        <f>D2/$D$83</f>
        <v>0.024957285818891874</v>
      </c>
      <c r="F2" s="41">
        <f aca="true" t="shared" si="0" ref="F2:F65">(D2-B2)/B2</f>
        <v>0.27150259067357513</v>
      </c>
      <c r="G2" s="57">
        <f aca="true" t="shared" si="1" ref="G2:G65">D2-B2</f>
        <v>262</v>
      </c>
      <c r="H2" s="57">
        <f>D2-C2</f>
        <v>-134</v>
      </c>
    </row>
    <row r="3" spans="1:8" ht="16.5" customHeight="1">
      <c r="A3" s="46" t="s">
        <v>176</v>
      </c>
      <c r="B3" s="72">
        <v>113</v>
      </c>
      <c r="C3" s="57">
        <v>206</v>
      </c>
      <c r="D3" s="27">
        <v>127</v>
      </c>
      <c r="E3" s="41">
        <f aca="true" t="shared" si="2" ref="E3:E66">D3/$D$83</f>
        <v>0.0025831909527296395</v>
      </c>
      <c r="F3" s="41">
        <f t="shared" si="0"/>
        <v>0.12389380530973451</v>
      </c>
      <c r="G3" s="57">
        <f t="shared" si="1"/>
        <v>14</v>
      </c>
      <c r="H3" s="57">
        <f aca="true" t="shared" si="3" ref="H3:H66">D3-C3</f>
        <v>-79</v>
      </c>
    </row>
    <row r="4" spans="1:8" ht="16.5" customHeight="1">
      <c r="A4" s="46" t="s">
        <v>177</v>
      </c>
      <c r="B4" s="72">
        <v>146</v>
      </c>
      <c r="C4" s="57">
        <v>275</v>
      </c>
      <c r="D4" s="27">
        <v>253</v>
      </c>
      <c r="E4" s="41">
        <f t="shared" si="2"/>
        <v>0.005146041819217313</v>
      </c>
      <c r="F4" s="41">
        <f t="shared" si="0"/>
        <v>0.7328767123287672</v>
      </c>
      <c r="G4" s="57">
        <f t="shared" si="1"/>
        <v>107</v>
      </c>
      <c r="H4" s="57">
        <f t="shared" si="3"/>
        <v>-22</v>
      </c>
    </row>
    <row r="5" spans="1:8" ht="16.5" customHeight="1">
      <c r="A5" s="46" t="s">
        <v>178</v>
      </c>
      <c r="B5" s="72">
        <v>31</v>
      </c>
      <c r="C5" s="57">
        <v>27</v>
      </c>
      <c r="D5" s="27">
        <v>26</v>
      </c>
      <c r="E5" s="41">
        <f t="shared" si="2"/>
        <v>0.0005288422422911073</v>
      </c>
      <c r="F5" s="41">
        <f t="shared" si="0"/>
        <v>-0.16129032258064516</v>
      </c>
      <c r="G5" s="57">
        <f t="shared" si="1"/>
        <v>-5</v>
      </c>
      <c r="H5" s="57">
        <f t="shared" si="3"/>
        <v>-1</v>
      </c>
    </row>
    <row r="6" spans="1:8" ht="16.5" customHeight="1">
      <c r="A6" s="46" t="s">
        <v>179</v>
      </c>
      <c r="B6" s="72">
        <v>50</v>
      </c>
      <c r="C6" s="57">
        <v>110</v>
      </c>
      <c r="D6" s="27">
        <v>106</v>
      </c>
      <c r="E6" s="41">
        <f t="shared" si="2"/>
        <v>0.0021560491416483607</v>
      </c>
      <c r="F6" s="41">
        <f t="shared" si="0"/>
        <v>1.12</v>
      </c>
      <c r="G6" s="57">
        <f t="shared" si="1"/>
        <v>56</v>
      </c>
      <c r="H6" s="57">
        <f t="shared" si="3"/>
        <v>-4</v>
      </c>
    </row>
    <row r="7" spans="1:8" ht="16.5" customHeight="1">
      <c r="A7" s="46" t="s">
        <v>180</v>
      </c>
      <c r="B7" s="72">
        <v>48</v>
      </c>
      <c r="C7" s="57">
        <v>142</v>
      </c>
      <c r="D7" s="27">
        <v>112</v>
      </c>
      <c r="E7" s="41">
        <f t="shared" si="2"/>
        <v>0.0022780896591001547</v>
      </c>
      <c r="F7" s="41">
        <f t="shared" si="0"/>
        <v>1.3333333333333333</v>
      </c>
      <c r="G7" s="57">
        <f t="shared" si="1"/>
        <v>64</v>
      </c>
      <c r="H7" s="57">
        <f t="shared" si="3"/>
        <v>-30</v>
      </c>
    </row>
    <row r="8" spans="1:8" ht="16.5" customHeight="1">
      <c r="A8" s="46" t="s">
        <v>181</v>
      </c>
      <c r="B8" s="72">
        <v>2498</v>
      </c>
      <c r="C8" s="57">
        <v>3979</v>
      </c>
      <c r="D8" s="27">
        <v>3359</v>
      </c>
      <c r="E8" s="41">
        <f t="shared" si="2"/>
        <v>0.06832234968676267</v>
      </c>
      <c r="F8" s="41">
        <f t="shared" si="0"/>
        <v>0.34467574059247397</v>
      </c>
      <c r="G8" s="57">
        <f t="shared" si="1"/>
        <v>861</v>
      </c>
      <c r="H8" s="57">
        <f t="shared" si="3"/>
        <v>-620</v>
      </c>
    </row>
    <row r="9" spans="1:8" ht="16.5" customHeight="1">
      <c r="A9" s="46" t="s">
        <v>182</v>
      </c>
      <c r="B9" s="72">
        <v>887</v>
      </c>
      <c r="C9" s="57">
        <v>1971</v>
      </c>
      <c r="D9" s="27">
        <v>1794</v>
      </c>
      <c r="E9" s="41">
        <f t="shared" si="2"/>
        <v>0.03649011471808641</v>
      </c>
      <c r="F9" s="41">
        <f t="shared" si="0"/>
        <v>1.0225479143179257</v>
      </c>
      <c r="G9" s="57">
        <f t="shared" si="1"/>
        <v>907</v>
      </c>
      <c r="H9" s="57">
        <f t="shared" si="3"/>
        <v>-177</v>
      </c>
    </row>
    <row r="10" spans="1:8" ht="16.5" customHeight="1">
      <c r="A10" s="46" t="s">
        <v>183</v>
      </c>
      <c r="B10" s="72">
        <v>3</v>
      </c>
      <c r="C10" s="57">
        <v>16</v>
      </c>
      <c r="D10" s="27">
        <v>9</v>
      </c>
      <c r="E10" s="41">
        <f t="shared" si="2"/>
        <v>0.000183060776177691</v>
      </c>
      <c r="F10" s="41">
        <f t="shared" si="0"/>
        <v>2</v>
      </c>
      <c r="G10" s="57">
        <f t="shared" si="1"/>
        <v>6</v>
      </c>
      <c r="H10" s="57">
        <f t="shared" si="3"/>
        <v>-7</v>
      </c>
    </row>
    <row r="11" spans="1:8" ht="16.5" customHeight="1">
      <c r="A11" s="46" t="s">
        <v>184</v>
      </c>
      <c r="B11" s="72">
        <v>134</v>
      </c>
      <c r="C11" s="57">
        <v>88</v>
      </c>
      <c r="D11" s="27">
        <v>90</v>
      </c>
      <c r="E11" s="41">
        <f t="shared" si="2"/>
        <v>0.00183060776177691</v>
      </c>
      <c r="F11" s="41">
        <f t="shared" si="0"/>
        <v>-0.3283582089552239</v>
      </c>
      <c r="G11" s="57">
        <f t="shared" si="1"/>
        <v>-44</v>
      </c>
      <c r="H11" s="57">
        <f t="shared" si="3"/>
        <v>2</v>
      </c>
    </row>
    <row r="12" spans="1:8" ht="16.5" customHeight="1">
      <c r="A12" s="46" t="s">
        <v>185</v>
      </c>
      <c r="B12" s="72">
        <v>234</v>
      </c>
      <c r="C12" s="57">
        <v>537</v>
      </c>
      <c r="D12" s="27">
        <v>360</v>
      </c>
      <c r="E12" s="41">
        <f t="shared" si="2"/>
        <v>0.00732243104710764</v>
      </c>
      <c r="F12" s="41">
        <f t="shared" si="0"/>
        <v>0.5384615384615384</v>
      </c>
      <c r="G12" s="57">
        <f t="shared" si="1"/>
        <v>126</v>
      </c>
      <c r="H12" s="57">
        <f t="shared" si="3"/>
        <v>-177</v>
      </c>
    </row>
    <row r="13" spans="1:8" ht="16.5" customHeight="1">
      <c r="A13" s="46" t="s">
        <v>186</v>
      </c>
      <c r="B13" s="72">
        <v>325</v>
      </c>
      <c r="C13" s="57">
        <v>642</v>
      </c>
      <c r="D13" s="27">
        <v>464</v>
      </c>
      <c r="E13" s="41">
        <f t="shared" si="2"/>
        <v>0.009437800016272068</v>
      </c>
      <c r="F13" s="41">
        <f t="shared" si="0"/>
        <v>0.4276923076923077</v>
      </c>
      <c r="G13" s="57">
        <f t="shared" si="1"/>
        <v>139</v>
      </c>
      <c r="H13" s="57">
        <f t="shared" si="3"/>
        <v>-178</v>
      </c>
    </row>
    <row r="14" spans="1:8" ht="16.5" customHeight="1">
      <c r="A14" s="46" t="s">
        <v>187</v>
      </c>
      <c r="B14" s="72">
        <v>54</v>
      </c>
      <c r="C14" s="57">
        <v>100</v>
      </c>
      <c r="D14" s="27">
        <v>104</v>
      </c>
      <c r="E14" s="41">
        <f t="shared" si="2"/>
        <v>0.002115368969164429</v>
      </c>
      <c r="F14" s="41">
        <f t="shared" si="0"/>
        <v>0.9259259259259259</v>
      </c>
      <c r="G14" s="57">
        <f t="shared" si="1"/>
        <v>50</v>
      </c>
      <c r="H14" s="57">
        <f t="shared" si="3"/>
        <v>4</v>
      </c>
    </row>
    <row r="15" spans="1:8" ht="16.5" customHeight="1">
      <c r="A15" s="46" t="s">
        <v>188</v>
      </c>
      <c r="B15" s="72">
        <v>112</v>
      </c>
      <c r="C15" s="57">
        <v>186</v>
      </c>
      <c r="D15" s="27">
        <v>177</v>
      </c>
      <c r="E15" s="41">
        <f t="shared" si="2"/>
        <v>0.0036001952648279227</v>
      </c>
      <c r="F15" s="41">
        <f t="shared" si="0"/>
        <v>0.5803571428571429</v>
      </c>
      <c r="G15" s="57">
        <f t="shared" si="1"/>
        <v>65</v>
      </c>
      <c r="H15" s="57">
        <f t="shared" si="3"/>
        <v>-9</v>
      </c>
    </row>
    <row r="16" spans="1:8" ht="16.5" customHeight="1">
      <c r="A16" s="46" t="s">
        <v>189</v>
      </c>
      <c r="B16" s="72">
        <v>6</v>
      </c>
      <c r="C16" s="57">
        <v>34</v>
      </c>
      <c r="D16" s="27">
        <v>27</v>
      </c>
      <c r="E16" s="41">
        <f t="shared" si="2"/>
        <v>0.000549182328533073</v>
      </c>
      <c r="F16" s="41">
        <f t="shared" si="0"/>
        <v>3.5</v>
      </c>
      <c r="G16" s="57">
        <f t="shared" si="1"/>
        <v>21</v>
      </c>
      <c r="H16" s="57">
        <f t="shared" si="3"/>
        <v>-7</v>
      </c>
    </row>
    <row r="17" spans="1:8" ht="16.5" customHeight="1">
      <c r="A17" s="46" t="s">
        <v>190</v>
      </c>
      <c r="B17" s="72">
        <v>87</v>
      </c>
      <c r="C17" s="57">
        <v>215</v>
      </c>
      <c r="D17" s="27">
        <v>155</v>
      </c>
      <c r="E17" s="41">
        <f t="shared" si="2"/>
        <v>0.0031527133675046783</v>
      </c>
      <c r="F17" s="41">
        <f t="shared" si="0"/>
        <v>0.7816091954022989</v>
      </c>
      <c r="G17" s="57">
        <f t="shared" si="1"/>
        <v>68</v>
      </c>
      <c r="H17" s="57">
        <f t="shared" si="3"/>
        <v>-60</v>
      </c>
    </row>
    <row r="18" spans="1:8" ht="16.5" customHeight="1">
      <c r="A18" s="46" t="s">
        <v>191</v>
      </c>
      <c r="B18" s="72">
        <v>44</v>
      </c>
      <c r="C18" s="57">
        <v>67</v>
      </c>
      <c r="D18" s="27">
        <v>58</v>
      </c>
      <c r="E18" s="41">
        <f t="shared" si="2"/>
        <v>0.0011797250020340086</v>
      </c>
      <c r="F18" s="41">
        <f t="shared" si="0"/>
        <v>0.3181818181818182</v>
      </c>
      <c r="G18" s="57">
        <f t="shared" si="1"/>
        <v>14</v>
      </c>
      <c r="H18" s="57">
        <f t="shared" si="3"/>
        <v>-9</v>
      </c>
    </row>
    <row r="19" spans="1:8" ht="16.5" customHeight="1">
      <c r="A19" s="46" t="s">
        <v>192</v>
      </c>
      <c r="B19" s="72">
        <v>18</v>
      </c>
      <c r="C19" s="57">
        <v>44</v>
      </c>
      <c r="D19" s="27">
        <v>51</v>
      </c>
      <c r="E19" s="41">
        <f t="shared" si="2"/>
        <v>0.001037344398340249</v>
      </c>
      <c r="F19" s="41">
        <f t="shared" si="0"/>
        <v>1.8333333333333333</v>
      </c>
      <c r="G19" s="57">
        <f t="shared" si="1"/>
        <v>33</v>
      </c>
      <c r="H19" s="57">
        <f t="shared" si="3"/>
        <v>7</v>
      </c>
    </row>
    <row r="20" spans="1:8" ht="16.5" customHeight="1">
      <c r="A20" s="46" t="s">
        <v>193</v>
      </c>
      <c r="B20" s="72">
        <v>119</v>
      </c>
      <c r="C20" s="57">
        <v>292</v>
      </c>
      <c r="D20" s="27">
        <v>281</v>
      </c>
      <c r="E20" s="41">
        <f t="shared" si="2"/>
        <v>0.005715564233992352</v>
      </c>
      <c r="F20" s="41">
        <f t="shared" si="0"/>
        <v>1.361344537815126</v>
      </c>
      <c r="G20" s="57">
        <f t="shared" si="1"/>
        <v>162</v>
      </c>
      <c r="H20" s="57">
        <f t="shared" si="3"/>
        <v>-11</v>
      </c>
    </row>
    <row r="21" spans="1:8" ht="16.5" customHeight="1">
      <c r="A21" s="46" t="s">
        <v>194</v>
      </c>
      <c r="B21" s="72">
        <v>38</v>
      </c>
      <c r="C21" s="57">
        <v>101</v>
      </c>
      <c r="D21" s="27">
        <v>101</v>
      </c>
      <c r="E21" s="41">
        <f t="shared" si="2"/>
        <v>0.0020543487104385323</v>
      </c>
      <c r="F21" s="41">
        <f t="shared" si="0"/>
        <v>1.6578947368421053</v>
      </c>
      <c r="G21" s="57">
        <f t="shared" si="1"/>
        <v>63</v>
      </c>
      <c r="H21" s="57">
        <f t="shared" si="3"/>
        <v>0</v>
      </c>
    </row>
    <row r="22" spans="1:8" ht="16.5" customHeight="1">
      <c r="A22" s="46" t="s">
        <v>195</v>
      </c>
      <c r="B22" s="72">
        <v>1922</v>
      </c>
      <c r="C22" s="57">
        <v>3317</v>
      </c>
      <c r="D22" s="27">
        <v>2697</v>
      </c>
      <c r="E22" s="41">
        <f t="shared" si="2"/>
        <v>0.0548572125945814</v>
      </c>
      <c r="F22" s="41">
        <f t="shared" si="0"/>
        <v>0.4032258064516129</v>
      </c>
      <c r="G22" s="57">
        <f t="shared" si="1"/>
        <v>775</v>
      </c>
      <c r="H22" s="57">
        <f t="shared" si="3"/>
        <v>-620</v>
      </c>
    </row>
    <row r="23" spans="1:8" ht="16.5" customHeight="1">
      <c r="A23" s="46" t="s">
        <v>196</v>
      </c>
      <c r="B23" s="72">
        <v>105</v>
      </c>
      <c r="C23" s="57">
        <v>287</v>
      </c>
      <c r="D23" s="27">
        <v>203</v>
      </c>
      <c r="E23" s="41">
        <f t="shared" si="2"/>
        <v>0.00412903750711903</v>
      </c>
      <c r="F23" s="41">
        <f t="shared" si="0"/>
        <v>0.9333333333333333</v>
      </c>
      <c r="G23" s="57">
        <f t="shared" si="1"/>
        <v>98</v>
      </c>
      <c r="H23" s="57">
        <f t="shared" si="3"/>
        <v>-84</v>
      </c>
    </row>
    <row r="24" spans="1:8" ht="16.5" customHeight="1">
      <c r="A24" s="46" t="s">
        <v>197</v>
      </c>
      <c r="B24" s="72">
        <v>33</v>
      </c>
      <c r="C24" s="57">
        <v>57</v>
      </c>
      <c r="D24" s="27">
        <v>43</v>
      </c>
      <c r="E24" s="41">
        <f t="shared" si="2"/>
        <v>0.0008746237084045237</v>
      </c>
      <c r="F24" s="41">
        <f t="shared" si="0"/>
        <v>0.30303030303030304</v>
      </c>
      <c r="G24" s="57">
        <f t="shared" si="1"/>
        <v>10</v>
      </c>
      <c r="H24" s="57">
        <f t="shared" si="3"/>
        <v>-14</v>
      </c>
    </row>
    <row r="25" spans="1:8" ht="16.5" customHeight="1">
      <c r="A25" s="46" t="s">
        <v>198</v>
      </c>
      <c r="B25" s="72">
        <v>274</v>
      </c>
      <c r="C25" s="57">
        <v>190</v>
      </c>
      <c r="D25" s="27">
        <v>208</v>
      </c>
      <c r="E25" s="41">
        <f t="shared" si="2"/>
        <v>0.004230737938328858</v>
      </c>
      <c r="F25" s="41">
        <f t="shared" si="0"/>
        <v>-0.24087591240875914</v>
      </c>
      <c r="G25" s="57">
        <f t="shared" si="1"/>
        <v>-66</v>
      </c>
      <c r="H25" s="57">
        <f t="shared" si="3"/>
        <v>18</v>
      </c>
    </row>
    <row r="26" spans="1:8" ht="16.5" customHeight="1">
      <c r="A26" s="46" t="s">
        <v>199</v>
      </c>
      <c r="B26" s="72">
        <v>464</v>
      </c>
      <c r="C26" s="57">
        <v>826</v>
      </c>
      <c r="D26" s="27">
        <v>739</v>
      </c>
      <c r="E26" s="41">
        <f t="shared" si="2"/>
        <v>0.015031323732812627</v>
      </c>
      <c r="F26" s="41">
        <f t="shared" si="0"/>
        <v>0.5926724137931034</v>
      </c>
      <c r="G26" s="57">
        <f t="shared" si="1"/>
        <v>275</v>
      </c>
      <c r="H26" s="57">
        <f t="shared" si="3"/>
        <v>-87</v>
      </c>
    </row>
    <row r="27" spans="1:8" ht="16.5" customHeight="1">
      <c r="A27" s="46" t="s">
        <v>112</v>
      </c>
      <c r="B27" s="72">
        <v>225</v>
      </c>
      <c r="C27" s="57">
        <v>528</v>
      </c>
      <c r="D27" s="27">
        <v>485</v>
      </c>
      <c r="E27" s="41">
        <f t="shared" si="2"/>
        <v>0.009864941827353348</v>
      </c>
      <c r="F27" s="41">
        <f t="shared" si="0"/>
        <v>1.1555555555555554</v>
      </c>
      <c r="G27" s="57">
        <f t="shared" si="1"/>
        <v>260</v>
      </c>
      <c r="H27" s="57">
        <f t="shared" si="3"/>
        <v>-43</v>
      </c>
    </row>
    <row r="28" spans="1:8" ht="16.5" customHeight="1">
      <c r="A28" s="46" t="s">
        <v>200</v>
      </c>
      <c r="B28" s="72">
        <v>183</v>
      </c>
      <c r="C28" s="57">
        <v>369</v>
      </c>
      <c r="D28" s="27">
        <v>401</v>
      </c>
      <c r="E28" s="41">
        <f t="shared" si="2"/>
        <v>0.008156374583028233</v>
      </c>
      <c r="F28" s="41">
        <f t="shared" si="0"/>
        <v>1.1912568306010929</v>
      </c>
      <c r="G28" s="57">
        <f t="shared" si="1"/>
        <v>218</v>
      </c>
      <c r="H28" s="57">
        <f t="shared" si="3"/>
        <v>32</v>
      </c>
    </row>
    <row r="29" spans="1:8" ht="16.5" customHeight="1">
      <c r="A29" s="46" t="s">
        <v>201</v>
      </c>
      <c r="B29" s="72">
        <v>104</v>
      </c>
      <c r="C29" s="57">
        <v>286</v>
      </c>
      <c r="D29" s="27">
        <v>212</v>
      </c>
      <c r="E29" s="41">
        <f t="shared" si="2"/>
        <v>0.0043120982832967215</v>
      </c>
      <c r="F29" s="41">
        <f t="shared" si="0"/>
        <v>1.0384615384615385</v>
      </c>
      <c r="G29" s="57">
        <f t="shared" si="1"/>
        <v>108</v>
      </c>
      <c r="H29" s="57">
        <f t="shared" si="3"/>
        <v>-74</v>
      </c>
    </row>
    <row r="30" spans="1:8" ht="16.5" customHeight="1">
      <c r="A30" s="46" t="s">
        <v>202</v>
      </c>
      <c r="B30" s="72">
        <v>134</v>
      </c>
      <c r="C30" s="57">
        <v>237</v>
      </c>
      <c r="D30" s="27">
        <v>192</v>
      </c>
      <c r="E30" s="41">
        <f t="shared" si="2"/>
        <v>0.003905296558457408</v>
      </c>
      <c r="F30" s="41">
        <f t="shared" si="0"/>
        <v>0.43283582089552236</v>
      </c>
      <c r="G30" s="57">
        <f t="shared" si="1"/>
        <v>58</v>
      </c>
      <c r="H30" s="57">
        <f t="shared" si="3"/>
        <v>-45</v>
      </c>
    </row>
    <row r="31" spans="1:8" ht="16.5" customHeight="1">
      <c r="A31" s="46" t="s">
        <v>203</v>
      </c>
      <c r="B31" s="72">
        <v>40</v>
      </c>
      <c r="C31" s="57">
        <v>82</v>
      </c>
      <c r="D31" s="27">
        <v>69</v>
      </c>
      <c r="E31" s="41">
        <f t="shared" si="2"/>
        <v>0.001403465950695631</v>
      </c>
      <c r="F31" s="41">
        <f t="shared" si="0"/>
        <v>0.725</v>
      </c>
      <c r="G31" s="57">
        <f t="shared" si="1"/>
        <v>29</v>
      </c>
      <c r="H31" s="57">
        <f t="shared" si="3"/>
        <v>-13</v>
      </c>
    </row>
    <row r="32" spans="1:8" ht="16.5" customHeight="1">
      <c r="A32" s="46" t="s">
        <v>204</v>
      </c>
      <c r="B32" s="72">
        <v>71</v>
      </c>
      <c r="C32" s="57">
        <v>242</v>
      </c>
      <c r="D32" s="27">
        <v>186</v>
      </c>
      <c r="E32" s="41">
        <f t="shared" si="2"/>
        <v>0.003783256041005614</v>
      </c>
      <c r="F32" s="41">
        <f t="shared" si="0"/>
        <v>1.619718309859155</v>
      </c>
      <c r="G32" s="57">
        <f t="shared" si="1"/>
        <v>115</v>
      </c>
      <c r="H32" s="57">
        <f t="shared" si="3"/>
        <v>-56</v>
      </c>
    </row>
    <row r="33" spans="1:8" ht="16.5" customHeight="1">
      <c r="A33" s="46" t="s">
        <v>205</v>
      </c>
      <c r="B33" s="72">
        <v>303</v>
      </c>
      <c r="C33" s="57">
        <v>493</v>
      </c>
      <c r="D33" s="27">
        <v>565</v>
      </c>
      <c r="E33" s="41">
        <f t="shared" si="2"/>
        <v>0.011492148726710602</v>
      </c>
      <c r="F33" s="41">
        <f t="shared" si="0"/>
        <v>0.8646864686468647</v>
      </c>
      <c r="G33" s="57">
        <f t="shared" si="1"/>
        <v>262</v>
      </c>
      <c r="H33" s="57">
        <f t="shared" si="3"/>
        <v>72</v>
      </c>
    </row>
    <row r="34" spans="1:8" ht="16.5" customHeight="1">
      <c r="A34" s="46" t="s">
        <v>206</v>
      </c>
      <c r="B34" s="72">
        <v>900</v>
      </c>
      <c r="C34" s="57">
        <v>1229</v>
      </c>
      <c r="D34" s="27">
        <v>1112</v>
      </c>
      <c r="E34" s="41">
        <f t="shared" si="2"/>
        <v>0.02261817590106582</v>
      </c>
      <c r="F34" s="41">
        <f t="shared" si="0"/>
        <v>0.23555555555555555</v>
      </c>
      <c r="G34" s="57">
        <f t="shared" si="1"/>
        <v>212</v>
      </c>
      <c r="H34" s="57">
        <f t="shared" si="3"/>
        <v>-117</v>
      </c>
    </row>
    <row r="35" spans="1:8" ht="16.5" customHeight="1">
      <c r="A35" s="46" t="s">
        <v>207</v>
      </c>
      <c r="B35" s="72">
        <v>79</v>
      </c>
      <c r="C35" s="57">
        <v>180</v>
      </c>
      <c r="D35" s="27">
        <v>135</v>
      </c>
      <c r="E35" s="41">
        <f t="shared" si="2"/>
        <v>0.0027459116426653647</v>
      </c>
      <c r="F35" s="41">
        <f t="shared" si="0"/>
        <v>0.7088607594936709</v>
      </c>
      <c r="G35" s="57">
        <f t="shared" si="1"/>
        <v>56</v>
      </c>
      <c r="H35" s="57">
        <f t="shared" si="3"/>
        <v>-45</v>
      </c>
    </row>
    <row r="36" spans="1:8" ht="16.5" customHeight="1">
      <c r="A36" s="46" t="s">
        <v>208</v>
      </c>
      <c r="B36" s="72">
        <v>32</v>
      </c>
      <c r="C36" s="57">
        <v>44</v>
      </c>
      <c r="D36" s="27">
        <v>36</v>
      </c>
      <c r="E36" s="41">
        <f t="shared" si="2"/>
        <v>0.000732243104710764</v>
      </c>
      <c r="F36" s="41">
        <f t="shared" si="0"/>
        <v>0.125</v>
      </c>
      <c r="G36" s="57">
        <f t="shared" si="1"/>
        <v>4</v>
      </c>
      <c r="H36" s="57">
        <f t="shared" si="3"/>
        <v>-8</v>
      </c>
    </row>
    <row r="37" spans="1:8" ht="16.5" customHeight="1">
      <c r="A37" s="46" t="s">
        <v>209</v>
      </c>
      <c r="B37" s="72">
        <v>11</v>
      </c>
      <c r="C37" s="57">
        <v>92</v>
      </c>
      <c r="D37" s="27">
        <v>53</v>
      </c>
      <c r="E37" s="41">
        <f t="shared" si="2"/>
        <v>0.0010780245708241804</v>
      </c>
      <c r="F37" s="41">
        <f t="shared" si="0"/>
        <v>3.8181818181818183</v>
      </c>
      <c r="G37" s="57">
        <f t="shared" si="1"/>
        <v>42</v>
      </c>
      <c r="H37" s="57">
        <f t="shared" si="3"/>
        <v>-39</v>
      </c>
    </row>
    <row r="38" spans="1:8" ht="16.5" customHeight="1">
      <c r="A38" s="46" t="s">
        <v>210</v>
      </c>
      <c r="B38" s="72">
        <v>270</v>
      </c>
      <c r="C38" s="57">
        <v>466</v>
      </c>
      <c r="D38" s="27">
        <v>419</v>
      </c>
      <c r="E38" s="41">
        <f t="shared" si="2"/>
        <v>0.008522496135383613</v>
      </c>
      <c r="F38" s="41">
        <f t="shared" si="0"/>
        <v>0.5518518518518518</v>
      </c>
      <c r="G38" s="57">
        <f t="shared" si="1"/>
        <v>149</v>
      </c>
      <c r="H38" s="57">
        <f t="shared" si="3"/>
        <v>-47</v>
      </c>
    </row>
    <row r="39" spans="1:8" ht="16.5" customHeight="1">
      <c r="A39" s="46" t="s">
        <v>211</v>
      </c>
      <c r="B39" s="72">
        <v>25</v>
      </c>
      <c r="C39" s="57">
        <v>38</v>
      </c>
      <c r="D39" s="27">
        <v>24</v>
      </c>
      <c r="E39" s="41">
        <f t="shared" si="2"/>
        <v>0.000488162069807176</v>
      </c>
      <c r="F39" s="41">
        <f t="shared" si="0"/>
        <v>-0.04</v>
      </c>
      <c r="G39" s="57">
        <f t="shared" si="1"/>
        <v>-1</v>
      </c>
      <c r="H39" s="57">
        <f t="shared" si="3"/>
        <v>-14</v>
      </c>
    </row>
    <row r="40" spans="1:8" ht="16.5" customHeight="1">
      <c r="A40" s="46" t="s">
        <v>212</v>
      </c>
      <c r="B40" s="72">
        <v>116</v>
      </c>
      <c r="C40" s="57">
        <v>182</v>
      </c>
      <c r="D40" s="27">
        <v>170</v>
      </c>
      <c r="E40" s="41">
        <f t="shared" si="2"/>
        <v>0.003457814661134163</v>
      </c>
      <c r="F40" s="41">
        <f t="shared" si="0"/>
        <v>0.46551724137931033</v>
      </c>
      <c r="G40" s="57">
        <f t="shared" si="1"/>
        <v>54</v>
      </c>
      <c r="H40" s="57">
        <f t="shared" si="3"/>
        <v>-12</v>
      </c>
    </row>
    <row r="41" spans="1:8" ht="16.5" customHeight="1">
      <c r="A41" s="46" t="s">
        <v>213</v>
      </c>
      <c r="B41" s="72">
        <v>10383</v>
      </c>
      <c r="C41" s="57">
        <v>17659</v>
      </c>
      <c r="D41" s="27">
        <v>15943</v>
      </c>
      <c r="E41" s="41">
        <f t="shared" si="2"/>
        <v>0.3242819949556586</v>
      </c>
      <c r="F41" s="41">
        <f t="shared" si="0"/>
        <v>0.5354907059616681</v>
      </c>
      <c r="G41" s="57">
        <f t="shared" si="1"/>
        <v>5560</v>
      </c>
      <c r="H41" s="57">
        <f t="shared" si="3"/>
        <v>-1716</v>
      </c>
    </row>
    <row r="42" spans="1:8" ht="16.5" customHeight="1">
      <c r="A42" s="46" t="s">
        <v>214</v>
      </c>
      <c r="B42" s="72">
        <v>2559</v>
      </c>
      <c r="C42" s="57">
        <v>3706</v>
      </c>
      <c r="D42" s="27">
        <v>3302</v>
      </c>
      <c r="E42" s="41">
        <f t="shared" si="2"/>
        <v>0.06716296477097063</v>
      </c>
      <c r="F42" s="41">
        <f t="shared" si="0"/>
        <v>0.2903477921062915</v>
      </c>
      <c r="G42" s="57">
        <f t="shared" si="1"/>
        <v>743</v>
      </c>
      <c r="H42" s="57">
        <f t="shared" si="3"/>
        <v>-404</v>
      </c>
    </row>
    <row r="43" spans="1:8" ht="16.5" customHeight="1">
      <c r="A43" s="46" t="s">
        <v>215</v>
      </c>
      <c r="B43" s="72">
        <v>198</v>
      </c>
      <c r="C43" s="57">
        <v>390</v>
      </c>
      <c r="D43" s="27">
        <v>355</v>
      </c>
      <c r="E43" s="41">
        <f t="shared" si="2"/>
        <v>0.007220730615897812</v>
      </c>
      <c r="F43" s="41">
        <f t="shared" si="0"/>
        <v>0.7929292929292929</v>
      </c>
      <c r="G43" s="57">
        <f t="shared" si="1"/>
        <v>157</v>
      </c>
      <c r="H43" s="57">
        <f t="shared" si="3"/>
        <v>-35</v>
      </c>
    </row>
    <row r="44" spans="1:8" ht="16.5" customHeight="1">
      <c r="A44" s="46" t="s">
        <v>216</v>
      </c>
      <c r="B44" s="72">
        <v>70</v>
      </c>
      <c r="C44" s="57">
        <v>134</v>
      </c>
      <c r="D44" s="27">
        <v>120</v>
      </c>
      <c r="E44" s="41">
        <f t="shared" si="2"/>
        <v>0.00244081034903588</v>
      </c>
      <c r="F44" s="41">
        <f t="shared" si="0"/>
        <v>0.7142857142857143</v>
      </c>
      <c r="G44" s="57">
        <f t="shared" si="1"/>
        <v>50</v>
      </c>
      <c r="H44" s="57">
        <f t="shared" si="3"/>
        <v>-14</v>
      </c>
    </row>
    <row r="45" spans="1:8" ht="16.5" customHeight="1">
      <c r="A45" s="46" t="s">
        <v>217</v>
      </c>
      <c r="B45" s="72">
        <v>74</v>
      </c>
      <c r="C45" s="57">
        <v>119</v>
      </c>
      <c r="D45" s="27">
        <v>113</v>
      </c>
      <c r="E45" s="41">
        <f t="shared" si="2"/>
        <v>0.0022984297453421203</v>
      </c>
      <c r="F45" s="41">
        <f t="shared" si="0"/>
        <v>0.527027027027027</v>
      </c>
      <c r="G45" s="57">
        <f t="shared" si="1"/>
        <v>39</v>
      </c>
      <c r="H45" s="57">
        <f t="shared" si="3"/>
        <v>-6</v>
      </c>
    </row>
    <row r="46" spans="1:8" ht="16.5" customHeight="1">
      <c r="A46" s="46" t="s">
        <v>218</v>
      </c>
      <c r="B46" s="72">
        <v>16</v>
      </c>
      <c r="C46" s="57">
        <v>38</v>
      </c>
      <c r="D46" s="27">
        <v>38</v>
      </c>
      <c r="E46" s="41">
        <f t="shared" si="2"/>
        <v>0.0007729232771946953</v>
      </c>
      <c r="F46" s="41">
        <f t="shared" si="0"/>
        <v>1.375</v>
      </c>
      <c r="G46" s="57">
        <f t="shared" si="1"/>
        <v>22</v>
      </c>
      <c r="H46" s="57">
        <f t="shared" si="3"/>
        <v>0</v>
      </c>
    </row>
    <row r="47" spans="1:8" ht="16.5" customHeight="1">
      <c r="A47" s="46" t="s">
        <v>219</v>
      </c>
      <c r="B47" s="72">
        <v>57</v>
      </c>
      <c r="C47" s="57">
        <v>120</v>
      </c>
      <c r="D47" s="27">
        <v>93</v>
      </c>
      <c r="E47" s="41">
        <f t="shared" si="2"/>
        <v>0.001891628020502807</v>
      </c>
      <c r="F47" s="41">
        <f t="shared" si="0"/>
        <v>0.631578947368421</v>
      </c>
      <c r="G47" s="57">
        <f t="shared" si="1"/>
        <v>36</v>
      </c>
      <c r="H47" s="57">
        <f t="shared" si="3"/>
        <v>-27</v>
      </c>
    </row>
    <row r="48" spans="1:8" ht="16.5" customHeight="1">
      <c r="A48" s="46" t="s">
        <v>220</v>
      </c>
      <c r="B48" s="72">
        <v>515</v>
      </c>
      <c r="C48" s="57">
        <v>794</v>
      </c>
      <c r="D48" s="27">
        <v>666</v>
      </c>
      <c r="E48" s="41">
        <f t="shared" si="2"/>
        <v>0.013546497437149134</v>
      </c>
      <c r="F48" s="41">
        <f t="shared" si="0"/>
        <v>0.29320388349514565</v>
      </c>
      <c r="G48" s="57">
        <f t="shared" si="1"/>
        <v>151</v>
      </c>
      <c r="H48" s="57">
        <f t="shared" si="3"/>
        <v>-128</v>
      </c>
    </row>
    <row r="49" spans="1:8" ht="16.5" customHeight="1">
      <c r="A49" s="46" t="s">
        <v>222</v>
      </c>
      <c r="B49" s="72">
        <v>14</v>
      </c>
      <c r="C49" s="57">
        <v>29</v>
      </c>
      <c r="D49" s="27">
        <v>36</v>
      </c>
      <c r="E49" s="41">
        <f t="shared" si="2"/>
        <v>0.000732243104710764</v>
      </c>
      <c r="F49" s="41">
        <f t="shared" si="0"/>
        <v>1.5714285714285714</v>
      </c>
      <c r="G49" s="57">
        <f t="shared" si="1"/>
        <v>22</v>
      </c>
      <c r="H49" s="57">
        <f t="shared" si="3"/>
        <v>7</v>
      </c>
    </row>
    <row r="50" spans="1:8" ht="16.5" customHeight="1">
      <c r="A50" s="46" t="s">
        <v>130</v>
      </c>
      <c r="B50" s="72">
        <v>59</v>
      </c>
      <c r="C50" s="57">
        <v>114</v>
      </c>
      <c r="D50" s="27">
        <v>114</v>
      </c>
      <c r="E50" s="41">
        <f t="shared" si="2"/>
        <v>0.002318769831584086</v>
      </c>
      <c r="F50" s="41">
        <f t="shared" si="0"/>
        <v>0.9322033898305084</v>
      </c>
      <c r="G50" s="57">
        <f t="shared" si="1"/>
        <v>55</v>
      </c>
      <c r="H50" s="57">
        <f t="shared" si="3"/>
        <v>0</v>
      </c>
    </row>
    <row r="51" spans="1:8" ht="16.5" customHeight="1">
      <c r="A51" s="46" t="s">
        <v>223</v>
      </c>
      <c r="B51" s="72">
        <v>133</v>
      </c>
      <c r="C51" s="57">
        <v>275</v>
      </c>
      <c r="D51" s="27">
        <v>301</v>
      </c>
      <c r="E51" s="41">
        <f t="shared" si="2"/>
        <v>0.006122365958831665</v>
      </c>
      <c r="F51" s="41">
        <f t="shared" si="0"/>
        <v>1.263157894736842</v>
      </c>
      <c r="G51" s="57">
        <f t="shared" si="1"/>
        <v>168</v>
      </c>
      <c r="H51" s="57">
        <f t="shared" si="3"/>
        <v>26</v>
      </c>
    </row>
    <row r="52" spans="1:8" ht="16.5" customHeight="1">
      <c r="A52" s="46" t="s">
        <v>221</v>
      </c>
      <c r="B52" s="72">
        <v>63</v>
      </c>
      <c r="C52" s="57">
        <v>85</v>
      </c>
      <c r="D52" s="27">
        <v>72</v>
      </c>
      <c r="E52" s="41">
        <f t="shared" si="2"/>
        <v>0.001464486209421528</v>
      </c>
      <c r="F52" s="41">
        <f t="shared" si="0"/>
        <v>0.14285714285714285</v>
      </c>
      <c r="G52" s="57">
        <f t="shared" si="1"/>
        <v>9</v>
      </c>
      <c r="H52" s="57">
        <f t="shared" si="3"/>
        <v>-13</v>
      </c>
    </row>
    <row r="53" spans="1:8" ht="16.5" customHeight="1">
      <c r="A53" s="46" t="s">
        <v>224</v>
      </c>
      <c r="B53" s="72">
        <v>1156</v>
      </c>
      <c r="C53" s="57">
        <v>1628</v>
      </c>
      <c r="D53" s="27">
        <v>1568</v>
      </c>
      <c r="E53" s="41">
        <f t="shared" si="2"/>
        <v>0.03189325522740216</v>
      </c>
      <c r="F53" s="41">
        <f t="shared" si="0"/>
        <v>0.356401384083045</v>
      </c>
      <c r="G53" s="57">
        <f t="shared" si="1"/>
        <v>412</v>
      </c>
      <c r="H53" s="57">
        <f t="shared" si="3"/>
        <v>-60</v>
      </c>
    </row>
    <row r="54" spans="1:8" ht="16.5" customHeight="1">
      <c r="A54" s="46" t="s">
        <v>225</v>
      </c>
      <c r="B54" s="72">
        <v>355</v>
      </c>
      <c r="C54" s="57">
        <v>668</v>
      </c>
      <c r="D54" s="27">
        <v>707</v>
      </c>
      <c r="E54" s="41">
        <f t="shared" si="2"/>
        <v>0.014380440973069725</v>
      </c>
      <c r="F54" s="41">
        <f t="shared" si="0"/>
        <v>0.9915492957746479</v>
      </c>
      <c r="G54" s="57">
        <f t="shared" si="1"/>
        <v>352</v>
      </c>
      <c r="H54" s="57">
        <f t="shared" si="3"/>
        <v>39</v>
      </c>
    </row>
    <row r="55" spans="1:8" ht="16.5" customHeight="1">
      <c r="A55" s="46" t="s">
        <v>226</v>
      </c>
      <c r="B55" s="72">
        <v>107</v>
      </c>
      <c r="C55" s="57">
        <v>432</v>
      </c>
      <c r="D55" s="27">
        <v>234</v>
      </c>
      <c r="E55" s="41">
        <f t="shared" si="2"/>
        <v>0.004759580180619965</v>
      </c>
      <c r="F55" s="41">
        <f t="shared" si="0"/>
        <v>1.1869158878504673</v>
      </c>
      <c r="G55" s="57">
        <f t="shared" si="1"/>
        <v>127</v>
      </c>
      <c r="H55" s="57">
        <f t="shared" si="3"/>
        <v>-198</v>
      </c>
    </row>
    <row r="56" spans="1:8" ht="16.5" customHeight="1">
      <c r="A56" s="46" t="s">
        <v>227</v>
      </c>
      <c r="B56" s="72">
        <v>339</v>
      </c>
      <c r="C56" s="57">
        <v>443</v>
      </c>
      <c r="D56" s="27">
        <v>276</v>
      </c>
      <c r="E56" s="41">
        <f t="shared" si="2"/>
        <v>0.005613863802782524</v>
      </c>
      <c r="F56" s="41">
        <f t="shared" si="0"/>
        <v>-0.18584070796460178</v>
      </c>
      <c r="G56" s="57">
        <f t="shared" si="1"/>
        <v>-63</v>
      </c>
      <c r="H56" s="57">
        <f t="shared" si="3"/>
        <v>-167</v>
      </c>
    </row>
    <row r="57" spans="1:8" ht="16.5" customHeight="1">
      <c r="A57" s="46" t="s">
        <v>228</v>
      </c>
      <c r="B57" s="72">
        <v>537</v>
      </c>
      <c r="C57" s="57">
        <v>752</v>
      </c>
      <c r="D57" s="27">
        <v>790</v>
      </c>
      <c r="E57" s="41">
        <f t="shared" si="2"/>
        <v>0.016068668131152875</v>
      </c>
      <c r="F57" s="41">
        <f t="shared" si="0"/>
        <v>0.47113594040968343</v>
      </c>
      <c r="G57" s="57">
        <f t="shared" si="1"/>
        <v>253</v>
      </c>
      <c r="H57" s="57">
        <f t="shared" si="3"/>
        <v>38</v>
      </c>
    </row>
    <row r="58" spans="1:8" ht="16.5" customHeight="1">
      <c r="A58" s="46" t="s">
        <v>229</v>
      </c>
      <c r="B58" s="72">
        <v>85</v>
      </c>
      <c r="C58" s="57">
        <v>245</v>
      </c>
      <c r="D58" s="27">
        <v>299</v>
      </c>
      <c r="E58" s="41">
        <f t="shared" si="2"/>
        <v>0.006081685786347734</v>
      </c>
      <c r="F58" s="41">
        <f t="shared" si="0"/>
        <v>2.5176470588235293</v>
      </c>
      <c r="G58" s="57">
        <f t="shared" si="1"/>
        <v>214</v>
      </c>
      <c r="H58" s="57">
        <f t="shared" si="3"/>
        <v>54</v>
      </c>
    </row>
    <row r="59" spans="1:8" ht="16.5" customHeight="1">
      <c r="A59" s="46" t="s">
        <v>230</v>
      </c>
      <c r="B59" s="72">
        <v>500</v>
      </c>
      <c r="C59" s="57">
        <v>869</v>
      </c>
      <c r="D59" s="27">
        <v>715</v>
      </c>
      <c r="E59" s="41">
        <f t="shared" si="2"/>
        <v>0.014543161663005452</v>
      </c>
      <c r="F59" s="41">
        <f t="shared" si="0"/>
        <v>0.43</v>
      </c>
      <c r="G59" s="57">
        <f t="shared" si="1"/>
        <v>215</v>
      </c>
      <c r="H59" s="57">
        <f t="shared" si="3"/>
        <v>-154</v>
      </c>
    </row>
    <row r="60" spans="1:8" ht="16.5" customHeight="1">
      <c r="A60" s="46" t="s">
        <v>231</v>
      </c>
      <c r="B60" s="72">
        <v>215</v>
      </c>
      <c r="C60" s="57">
        <v>515</v>
      </c>
      <c r="D60" s="27">
        <v>419</v>
      </c>
      <c r="E60" s="41">
        <f t="shared" si="2"/>
        <v>0.008522496135383613</v>
      </c>
      <c r="F60" s="41">
        <f t="shared" si="0"/>
        <v>0.9488372093023256</v>
      </c>
      <c r="G60" s="57">
        <f t="shared" si="1"/>
        <v>204</v>
      </c>
      <c r="H60" s="57">
        <f t="shared" si="3"/>
        <v>-96</v>
      </c>
    </row>
    <row r="61" spans="1:8" ht="16.5" customHeight="1">
      <c r="A61" s="46" t="s">
        <v>232</v>
      </c>
      <c r="B61" s="72">
        <v>24</v>
      </c>
      <c r="C61" s="57">
        <v>45</v>
      </c>
      <c r="D61" s="27">
        <v>42</v>
      </c>
      <c r="E61" s="41">
        <f t="shared" si="2"/>
        <v>0.000854283622162558</v>
      </c>
      <c r="F61" s="41">
        <f t="shared" si="0"/>
        <v>0.75</v>
      </c>
      <c r="G61" s="57">
        <f t="shared" si="1"/>
        <v>18</v>
      </c>
      <c r="H61" s="57">
        <f t="shared" si="3"/>
        <v>-3</v>
      </c>
    </row>
    <row r="62" spans="1:8" ht="16.5" customHeight="1">
      <c r="A62" s="46" t="s">
        <v>233</v>
      </c>
      <c r="B62" s="72">
        <v>69</v>
      </c>
      <c r="C62" s="57">
        <v>171</v>
      </c>
      <c r="D62" s="27">
        <v>226</v>
      </c>
      <c r="E62" s="41">
        <f t="shared" si="2"/>
        <v>0.004596859490684241</v>
      </c>
      <c r="F62" s="41">
        <f t="shared" si="0"/>
        <v>2.2753623188405796</v>
      </c>
      <c r="G62" s="57">
        <f t="shared" si="1"/>
        <v>157</v>
      </c>
      <c r="H62" s="57">
        <f t="shared" si="3"/>
        <v>55</v>
      </c>
    </row>
    <row r="63" spans="1:8" ht="16.5" customHeight="1">
      <c r="A63" s="46" t="s">
        <v>234</v>
      </c>
      <c r="B63" s="72">
        <v>46</v>
      </c>
      <c r="C63" s="57">
        <v>114</v>
      </c>
      <c r="D63" s="27">
        <v>271</v>
      </c>
      <c r="E63" s="41">
        <f t="shared" si="2"/>
        <v>0.005512163371572696</v>
      </c>
      <c r="F63" s="41">
        <f t="shared" si="0"/>
        <v>4.891304347826087</v>
      </c>
      <c r="G63" s="57">
        <f t="shared" si="1"/>
        <v>225</v>
      </c>
      <c r="H63" s="57">
        <f t="shared" si="3"/>
        <v>157</v>
      </c>
    </row>
    <row r="64" spans="1:8" ht="16.5" customHeight="1">
      <c r="A64" s="46" t="s">
        <v>235</v>
      </c>
      <c r="B64" s="72">
        <v>158</v>
      </c>
      <c r="C64" s="57">
        <v>315</v>
      </c>
      <c r="D64" s="27">
        <v>211</v>
      </c>
      <c r="E64" s="41">
        <f t="shared" si="2"/>
        <v>0.004291758197054756</v>
      </c>
      <c r="F64" s="41">
        <f t="shared" si="0"/>
        <v>0.33544303797468356</v>
      </c>
      <c r="G64" s="57">
        <f t="shared" si="1"/>
        <v>53</v>
      </c>
      <c r="H64" s="57">
        <f t="shared" si="3"/>
        <v>-104</v>
      </c>
    </row>
    <row r="65" spans="1:8" ht="16.5" customHeight="1">
      <c r="A65" s="46" t="s">
        <v>236</v>
      </c>
      <c r="B65" s="72">
        <v>97</v>
      </c>
      <c r="C65" s="57">
        <v>270</v>
      </c>
      <c r="D65" s="27">
        <v>219</v>
      </c>
      <c r="E65" s="41">
        <f t="shared" si="2"/>
        <v>0.004454478886990481</v>
      </c>
      <c r="F65" s="41">
        <f t="shared" si="0"/>
        <v>1.2577319587628866</v>
      </c>
      <c r="G65" s="57">
        <f t="shared" si="1"/>
        <v>122</v>
      </c>
      <c r="H65" s="57">
        <f t="shared" si="3"/>
        <v>-51</v>
      </c>
    </row>
    <row r="66" spans="1:8" ht="16.5" customHeight="1">
      <c r="A66" s="46" t="s">
        <v>237</v>
      </c>
      <c r="B66" s="72">
        <v>78</v>
      </c>
      <c r="C66" s="57">
        <v>147</v>
      </c>
      <c r="D66" s="27">
        <v>127</v>
      </c>
      <c r="E66" s="41">
        <f t="shared" si="2"/>
        <v>0.0025831909527296395</v>
      </c>
      <c r="F66" s="41">
        <f aca="true" t="shared" si="4" ref="F66:F83">(D66-B66)/B66</f>
        <v>0.6282051282051282</v>
      </c>
      <c r="G66" s="57">
        <f aca="true" t="shared" si="5" ref="G66:G83">D66-B66</f>
        <v>49</v>
      </c>
      <c r="H66" s="57">
        <f t="shared" si="3"/>
        <v>-20</v>
      </c>
    </row>
    <row r="67" spans="1:8" ht="16.5" customHeight="1">
      <c r="A67" s="46" t="s">
        <v>238</v>
      </c>
      <c r="B67" s="72">
        <v>361</v>
      </c>
      <c r="C67" s="57">
        <v>591</v>
      </c>
      <c r="D67" s="27">
        <v>531</v>
      </c>
      <c r="E67" s="41">
        <f aca="true" t="shared" si="6" ref="E67:E83">D67/$D$83</f>
        <v>0.010800585794483768</v>
      </c>
      <c r="F67" s="41">
        <f t="shared" si="4"/>
        <v>0.4709141274238227</v>
      </c>
      <c r="G67" s="57">
        <f t="shared" si="5"/>
        <v>170</v>
      </c>
      <c r="H67" s="57">
        <f aca="true" t="shared" si="7" ref="H67:H83">D67-C67</f>
        <v>-60</v>
      </c>
    </row>
    <row r="68" spans="1:8" ht="16.5" customHeight="1">
      <c r="A68" s="46" t="s">
        <v>239</v>
      </c>
      <c r="B68" s="72">
        <v>358</v>
      </c>
      <c r="C68" s="57">
        <v>642</v>
      </c>
      <c r="D68" s="27">
        <v>565</v>
      </c>
      <c r="E68" s="41">
        <f t="shared" si="6"/>
        <v>0.011492148726710602</v>
      </c>
      <c r="F68" s="41">
        <f t="shared" si="4"/>
        <v>0.5782122905027933</v>
      </c>
      <c r="G68" s="57">
        <f t="shared" si="5"/>
        <v>207</v>
      </c>
      <c r="H68" s="57">
        <f t="shared" si="7"/>
        <v>-77</v>
      </c>
    </row>
    <row r="69" spans="1:8" ht="16.5" customHeight="1">
      <c r="A69" s="46" t="s">
        <v>240</v>
      </c>
      <c r="B69" s="72">
        <v>35</v>
      </c>
      <c r="C69" s="57">
        <v>99</v>
      </c>
      <c r="D69" s="27">
        <v>70</v>
      </c>
      <c r="E69" s="41">
        <f t="shared" si="6"/>
        <v>0.0014238060369375965</v>
      </c>
      <c r="F69" s="41">
        <f t="shared" si="4"/>
        <v>1</v>
      </c>
      <c r="G69" s="57">
        <f t="shared" si="5"/>
        <v>35</v>
      </c>
      <c r="H69" s="57">
        <f t="shared" si="7"/>
        <v>-29</v>
      </c>
    </row>
    <row r="70" spans="1:8" ht="16.5" customHeight="1">
      <c r="A70" s="46" t="s">
        <v>241</v>
      </c>
      <c r="B70" s="72">
        <v>45</v>
      </c>
      <c r="C70" s="57">
        <v>89</v>
      </c>
      <c r="D70" s="27">
        <v>85</v>
      </c>
      <c r="E70" s="41">
        <f t="shared" si="6"/>
        <v>0.0017289073305670815</v>
      </c>
      <c r="F70" s="41">
        <f t="shared" si="4"/>
        <v>0.8888888888888888</v>
      </c>
      <c r="G70" s="57">
        <f t="shared" si="5"/>
        <v>40</v>
      </c>
      <c r="H70" s="57">
        <f t="shared" si="7"/>
        <v>-4</v>
      </c>
    </row>
    <row r="71" spans="1:8" ht="16.5" customHeight="1">
      <c r="A71" s="46" t="s">
        <v>242</v>
      </c>
      <c r="B71" s="72">
        <v>93</v>
      </c>
      <c r="C71" s="57">
        <v>180</v>
      </c>
      <c r="D71" s="27">
        <v>130</v>
      </c>
      <c r="E71" s="41">
        <f t="shared" si="6"/>
        <v>0.0026442112114555367</v>
      </c>
      <c r="F71" s="41">
        <f t="shared" si="4"/>
        <v>0.3978494623655914</v>
      </c>
      <c r="G71" s="57">
        <f t="shared" si="5"/>
        <v>37</v>
      </c>
      <c r="H71" s="57">
        <f t="shared" si="7"/>
        <v>-50</v>
      </c>
    </row>
    <row r="72" spans="1:8" ht="16.5" customHeight="1">
      <c r="A72" s="46" t="s">
        <v>243</v>
      </c>
      <c r="B72" s="72">
        <v>137</v>
      </c>
      <c r="C72" s="57">
        <v>405</v>
      </c>
      <c r="D72" s="27">
        <v>655</v>
      </c>
      <c r="E72" s="41">
        <f t="shared" si="6"/>
        <v>0.01332275648848751</v>
      </c>
      <c r="F72" s="41">
        <f t="shared" si="4"/>
        <v>3.781021897810219</v>
      </c>
      <c r="G72" s="57">
        <f t="shared" si="5"/>
        <v>518</v>
      </c>
      <c r="H72" s="57">
        <f t="shared" si="7"/>
        <v>250</v>
      </c>
    </row>
    <row r="73" spans="1:8" ht="16.5" customHeight="1">
      <c r="A73" s="46" t="s">
        <v>244</v>
      </c>
      <c r="B73" s="72">
        <v>32</v>
      </c>
      <c r="C73" s="57">
        <v>85</v>
      </c>
      <c r="D73" s="27">
        <v>128</v>
      </c>
      <c r="E73" s="41">
        <f t="shared" si="6"/>
        <v>0.002603531038971605</v>
      </c>
      <c r="F73" s="41">
        <f t="shared" si="4"/>
        <v>3</v>
      </c>
      <c r="G73" s="57">
        <f t="shared" si="5"/>
        <v>96</v>
      </c>
      <c r="H73" s="57">
        <f t="shared" si="7"/>
        <v>43</v>
      </c>
    </row>
    <row r="74" spans="1:8" ht="16.5" customHeight="1">
      <c r="A74" s="46" t="s">
        <v>245</v>
      </c>
      <c r="B74" s="72">
        <v>794</v>
      </c>
      <c r="C74" s="57">
        <v>1603</v>
      </c>
      <c r="D74" s="27">
        <v>1291</v>
      </c>
      <c r="E74" s="41">
        <f t="shared" si="6"/>
        <v>0.026259051338377675</v>
      </c>
      <c r="F74" s="41">
        <f t="shared" si="4"/>
        <v>0.6259445843828715</v>
      </c>
      <c r="G74" s="57">
        <f t="shared" si="5"/>
        <v>497</v>
      </c>
      <c r="H74" s="57">
        <f t="shared" si="7"/>
        <v>-312</v>
      </c>
    </row>
    <row r="75" spans="1:8" ht="16.5" customHeight="1">
      <c r="A75" s="46" t="s">
        <v>246</v>
      </c>
      <c r="B75" s="72">
        <v>102</v>
      </c>
      <c r="C75" s="57">
        <v>162</v>
      </c>
      <c r="D75" s="27">
        <v>149</v>
      </c>
      <c r="E75" s="41">
        <f t="shared" si="6"/>
        <v>0.0030306728500528843</v>
      </c>
      <c r="F75" s="41">
        <f t="shared" si="4"/>
        <v>0.46078431372549017</v>
      </c>
      <c r="G75" s="57">
        <f t="shared" si="5"/>
        <v>47</v>
      </c>
      <c r="H75" s="57">
        <f t="shared" si="7"/>
        <v>-13</v>
      </c>
    </row>
    <row r="76" spans="1:8" ht="16.5" customHeight="1">
      <c r="A76" s="46" t="s">
        <v>247</v>
      </c>
      <c r="B76" s="72">
        <v>201</v>
      </c>
      <c r="C76" s="57">
        <v>370</v>
      </c>
      <c r="D76" s="27">
        <v>329</v>
      </c>
      <c r="E76" s="41">
        <f t="shared" si="6"/>
        <v>0.006691888373606704</v>
      </c>
      <c r="F76" s="41">
        <f t="shared" si="4"/>
        <v>0.6368159203980099</v>
      </c>
      <c r="G76" s="57">
        <f t="shared" si="5"/>
        <v>128</v>
      </c>
      <c r="H76" s="57">
        <f t="shared" si="7"/>
        <v>-41</v>
      </c>
    </row>
    <row r="77" spans="1:8" ht="16.5" customHeight="1">
      <c r="A77" s="46" t="s">
        <v>248</v>
      </c>
      <c r="B77" s="72">
        <v>18</v>
      </c>
      <c r="C77" s="57">
        <v>16</v>
      </c>
      <c r="D77" s="27">
        <v>24</v>
      </c>
      <c r="E77" s="41">
        <f t="shared" si="6"/>
        <v>0.000488162069807176</v>
      </c>
      <c r="F77" s="41">
        <f t="shared" si="4"/>
        <v>0.3333333333333333</v>
      </c>
      <c r="G77" s="57">
        <f t="shared" si="5"/>
        <v>6</v>
      </c>
      <c r="H77" s="57">
        <f t="shared" si="7"/>
        <v>8</v>
      </c>
    </row>
    <row r="78" spans="1:8" ht="16.5" customHeight="1">
      <c r="A78" s="46" t="s">
        <v>249</v>
      </c>
      <c r="B78" s="72">
        <v>213</v>
      </c>
      <c r="C78" s="57">
        <v>286</v>
      </c>
      <c r="D78" s="27">
        <v>265</v>
      </c>
      <c r="E78" s="41">
        <f t="shared" si="6"/>
        <v>0.005390122854120901</v>
      </c>
      <c r="F78" s="41">
        <f t="shared" si="4"/>
        <v>0.24413145539906103</v>
      </c>
      <c r="G78" s="57">
        <f t="shared" si="5"/>
        <v>52</v>
      </c>
      <c r="H78" s="57">
        <f t="shared" si="7"/>
        <v>-21</v>
      </c>
    </row>
    <row r="79" spans="1:8" ht="16.5" customHeight="1">
      <c r="A79" s="46" t="s">
        <v>250</v>
      </c>
      <c r="B79" s="72">
        <v>76</v>
      </c>
      <c r="C79" s="57">
        <v>193</v>
      </c>
      <c r="D79" s="27">
        <v>296</v>
      </c>
      <c r="E79" s="41">
        <f t="shared" si="6"/>
        <v>0.006020665527621837</v>
      </c>
      <c r="F79" s="41">
        <f t="shared" si="4"/>
        <v>2.8947368421052633</v>
      </c>
      <c r="G79" s="57">
        <f t="shared" si="5"/>
        <v>220</v>
      </c>
      <c r="H79" s="57">
        <f t="shared" si="7"/>
        <v>103</v>
      </c>
    </row>
    <row r="80" spans="1:8" ht="16.5" customHeight="1">
      <c r="A80" s="46" t="s">
        <v>251</v>
      </c>
      <c r="B80" s="72">
        <v>85</v>
      </c>
      <c r="C80" s="57">
        <v>210</v>
      </c>
      <c r="D80" s="27">
        <v>179</v>
      </c>
      <c r="E80" s="41">
        <f t="shared" si="6"/>
        <v>0.0036408754373118543</v>
      </c>
      <c r="F80" s="41">
        <f t="shared" si="4"/>
        <v>1.1058823529411765</v>
      </c>
      <c r="G80" s="57">
        <f t="shared" si="5"/>
        <v>94</v>
      </c>
      <c r="H80" s="57">
        <f t="shared" si="7"/>
        <v>-31</v>
      </c>
    </row>
    <row r="81" spans="1:8" ht="16.5" customHeight="1">
      <c r="A81" s="46" t="s">
        <v>252</v>
      </c>
      <c r="B81" s="72">
        <v>59</v>
      </c>
      <c r="C81" s="57">
        <v>123</v>
      </c>
      <c r="D81" s="27">
        <v>90</v>
      </c>
      <c r="E81" s="41">
        <f t="shared" si="6"/>
        <v>0.00183060776177691</v>
      </c>
      <c r="F81" s="41">
        <f t="shared" si="4"/>
        <v>0.5254237288135594</v>
      </c>
      <c r="G81" s="57">
        <f t="shared" si="5"/>
        <v>31</v>
      </c>
      <c r="H81" s="57">
        <f t="shared" si="7"/>
        <v>-33</v>
      </c>
    </row>
    <row r="82" spans="1:8" ht="16.5" customHeight="1">
      <c r="A82" s="46" t="s">
        <v>253</v>
      </c>
      <c r="B82" s="72">
        <v>163</v>
      </c>
      <c r="C82" s="57">
        <v>344</v>
      </c>
      <c r="D82" s="27">
        <v>290</v>
      </c>
      <c r="E82" s="41">
        <f t="shared" si="6"/>
        <v>0.005898625010170043</v>
      </c>
      <c r="F82" s="41">
        <f t="shared" si="4"/>
        <v>0.7791411042944786</v>
      </c>
      <c r="G82" s="57">
        <f t="shared" si="5"/>
        <v>127</v>
      </c>
      <c r="H82" s="57">
        <f t="shared" si="7"/>
        <v>-54</v>
      </c>
    </row>
    <row r="83" spans="1:9" s="10" customFormat="1" ht="16.5" customHeight="1">
      <c r="A83" s="46" t="s">
        <v>173</v>
      </c>
      <c r="B83" s="67">
        <v>31882</v>
      </c>
      <c r="C83" s="68">
        <v>55013</v>
      </c>
      <c r="D83" s="71">
        <v>49164</v>
      </c>
      <c r="E83" s="41">
        <f t="shared" si="6"/>
        <v>1</v>
      </c>
      <c r="F83" s="41">
        <f t="shared" si="4"/>
        <v>0.5420613512326705</v>
      </c>
      <c r="G83" s="57">
        <f t="shared" si="5"/>
        <v>17282</v>
      </c>
      <c r="H83" s="57">
        <f t="shared" si="7"/>
        <v>-5849</v>
      </c>
      <c r="I83" s="112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3"/>
  <sheetViews>
    <sheetView zoomScale="80" zoomScaleNormal="80" workbookViewId="0" topLeftCell="A73">
      <selection activeCell="I2" sqref="I2"/>
    </sheetView>
  </sheetViews>
  <sheetFormatPr defaultColWidth="9.140625" defaultRowHeight="15"/>
  <cols>
    <col min="1" max="1" width="38.421875" style="0" customWidth="1"/>
    <col min="2" max="2" width="9.140625" style="152" customWidth="1"/>
    <col min="3" max="3" width="9.140625" style="148" customWidth="1"/>
    <col min="4" max="4" width="9.140625" style="15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65" customHeight="1">
      <c r="A1" s="98" t="s">
        <v>90</v>
      </c>
      <c r="B1" s="167">
        <v>42186</v>
      </c>
      <c r="C1" s="167">
        <v>42522</v>
      </c>
      <c r="D1" s="167">
        <v>42552</v>
      </c>
      <c r="E1" s="14" t="s">
        <v>319</v>
      </c>
      <c r="F1" s="96" t="s">
        <v>320</v>
      </c>
      <c r="G1" s="2" t="s">
        <v>321</v>
      </c>
    </row>
    <row r="2" spans="1:7" ht="15">
      <c r="A2" s="82" t="s">
        <v>2</v>
      </c>
      <c r="B2" s="111">
        <v>64.76543581978122</v>
      </c>
      <c r="C2" s="111">
        <v>80.04008023139826</v>
      </c>
      <c r="D2" s="111">
        <v>75.8452199867008</v>
      </c>
      <c r="E2" s="94">
        <f>(D2-B2)/B2</f>
        <v>0.17107557490619862</v>
      </c>
      <c r="F2" s="83">
        <f>D2-B2</f>
        <v>11.07978416691958</v>
      </c>
      <c r="G2" s="83">
        <f>D2-C2</f>
        <v>-4.194860244697466</v>
      </c>
    </row>
    <row r="3" spans="1:7" ht="15">
      <c r="A3" s="82" t="s">
        <v>3</v>
      </c>
      <c r="B3" s="111">
        <v>63.257250191033</v>
      </c>
      <c r="C3" s="111">
        <v>116.4731035185165</v>
      </c>
      <c r="D3" s="111">
        <v>101.33770471926327</v>
      </c>
      <c r="E3" s="94">
        <f aca="true" t="shared" si="0" ref="E3:E66">(D3-B3)/B3</f>
        <v>0.6019935171577905</v>
      </c>
      <c r="F3" s="83">
        <f aca="true" t="shared" si="1" ref="F3:F66">D3-B3</f>
        <v>38.08045452823027</v>
      </c>
      <c r="G3" s="83">
        <f aca="true" t="shared" si="2" ref="G3:G66">D3-C3</f>
        <v>-15.135398799253224</v>
      </c>
    </row>
    <row r="4" spans="1:7" ht="15">
      <c r="A4" s="82" t="s">
        <v>4</v>
      </c>
      <c r="B4" s="111">
        <v>66.28904848286595</v>
      </c>
      <c r="C4" s="111">
        <v>82.57822927905134</v>
      </c>
      <c r="D4" s="111">
        <v>84.8406590780935</v>
      </c>
      <c r="E4" s="94">
        <f t="shared" si="0"/>
        <v>0.2798593586695194</v>
      </c>
      <c r="F4" s="83">
        <f t="shared" si="1"/>
        <v>18.551610595227544</v>
      </c>
      <c r="G4" s="83">
        <f t="shared" si="2"/>
        <v>2.2624297990421525</v>
      </c>
    </row>
    <row r="5" spans="1:7" ht="15">
      <c r="A5" s="82" t="s">
        <v>5</v>
      </c>
      <c r="B5" s="111">
        <v>94.59374261721183</v>
      </c>
      <c r="C5" s="111">
        <v>134.71362163522642</v>
      </c>
      <c r="D5" s="111">
        <v>131.11895950343336</v>
      </c>
      <c r="E5" s="94">
        <f t="shared" si="0"/>
        <v>0.3861271990688269</v>
      </c>
      <c r="F5" s="83">
        <f t="shared" si="1"/>
        <v>36.52521688622153</v>
      </c>
      <c r="G5" s="83">
        <f t="shared" si="2"/>
        <v>-3.594662131793058</v>
      </c>
    </row>
    <row r="6" spans="1:7" ht="15">
      <c r="A6" s="82" t="s">
        <v>6</v>
      </c>
      <c r="B6" s="111">
        <v>178.9022712563404</v>
      </c>
      <c r="C6" s="111">
        <v>216.6455796353629</v>
      </c>
      <c r="D6" s="111">
        <v>257.52227894150093</v>
      </c>
      <c r="E6" s="94">
        <f t="shared" si="0"/>
        <v>0.4394578511108431</v>
      </c>
      <c r="F6" s="83">
        <f t="shared" si="1"/>
        <v>78.62000768516052</v>
      </c>
      <c r="G6" s="83">
        <f t="shared" si="2"/>
        <v>40.87669930613802</v>
      </c>
    </row>
    <row r="7" spans="1:7" ht="15">
      <c r="A7" s="82" t="s">
        <v>7</v>
      </c>
      <c r="B7" s="111">
        <v>93.04293647327277</v>
      </c>
      <c r="C7" s="111">
        <v>104.90379534828078</v>
      </c>
      <c r="D7" s="111">
        <v>109.06671864685522</v>
      </c>
      <c r="E7" s="94">
        <f t="shared" si="0"/>
        <v>0.17221922244667534</v>
      </c>
      <c r="F7" s="83">
        <f t="shared" si="1"/>
        <v>16.023782173582447</v>
      </c>
      <c r="G7" s="83">
        <f t="shared" si="2"/>
        <v>4.162923298574441</v>
      </c>
    </row>
    <row r="8" spans="1:7" ht="15">
      <c r="A8" s="82" t="s">
        <v>282</v>
      </c>
      <c r="B8" s="111">
        <v>69.03550581814599</v>
      </c>
      <c r="C8" s="111">
        <v>84.6663675866172</v>
      </c>
      <c r="D8" s="111">
        <v>83.34289914910237</v>
      </c>
      <c r="E8" s="94">
        <f t="shared" si="0"/>
        <v>0.20724688204132305</v>
      </c>
      <c r="F8" s="83">
        <f t="shared" si="1"/>
        <v>14.307393330956373</v>
      </c>
      <c r="G8" s="83">
        <f t="shared" si="2"/>
        <v>-1.3234684375148333</v>
      </c>
    </row>
    <row r="9" spans="1:7" ht="15">
      <c r="A9" s="82" t="s">
        <v>8</v>
      </c>
      <c r="B9" s="111">
        <v>80.2735517846694</v>
      </c>
      <c r="C9" s="111">
        <v>116.02788195728347</v>
      </c>
      <c r="D9" s="111">
        <v>120.05754796398239</v>
      </c>
      <c r="E9" s="94">
        <f t="shared" si="0"/>
        <v>0.4956052808779656</v>
      </c>
      <c r="F9" s="83">
        <f t="shared" si="1"/>
        <v>39.78399617931299</v>
      </c>
      <c r="G9" s="83">
        <f t="shared" si="2"/>
        <v>4.029666006698918</v>
      </c>
    </row>
    <row r="10" spans="1:7" ht="15">
      <c r="A10" s="82" t="s">
        <v>9</v>
      </c>
      <c r="B10" s="111">
        <v>64.07688798411216</v>
      </c>
      <c r="C10" s="111">
        <v>81.46129092003717</v>
      </c>
      <c r="D10" s="111">
        <v>76.66918067571682</v>
      </c>
      <c r="E10" s="94">
        <f t="shared" si="0"/>
        <v>0.19651848096503857</v>
      </c>
      <c r="F10" s="83">
        <f t="shared" si="1"/>
        <v>12.592292691604655</v>
      </c>
      <c r="G10" s="83">
        <f t="shared" si="2"/>
        <v>-4.792110244320355</v>
      </c>
    </row>
    <row r="11" spans="1:7" ht="15">
      <c r="A11" s="82" t="s">
        <v>10</v>
      </c>
      <c r="B11" s="111">
        <v>89.25003493902577</v>
      </c>
      <c r="C11" s="111">
        <v>115.30920350746459</v>
      </c>
      <c r="D11" s="111">
        <v>110.12461283323492</v>
      </c>
      <c r="E11" s="94">
        <f t="shared" si="0"/>
        <v>0.23388873638503715</v>
      </c>
      <c r="F11" s="83">
        <f t="shared" si="1"/>
        <v>20.874577894209153</v>
      </c>
      <c r="G11" s="83">
        <f t="shared" si="2"/>
        <v>-5.184590674229668</v>
      </c>
    </row>
    <row r="12" spans="1:7" ht="15">
      <c r="A12" s="82" t="s">
        <v>11</v>
      </c>
      <c r="B12" s="111">
        <v>162.0355909341726</v>
      </c>
      <c r="C12" s="111">
        <v>194.73694314319832</v>
      </c>
      <c r="D12" s="111">
        <v>186.3245289917826</v>
      </c>
      <c r="E12" s="94">
        <f t="shared" si="0"/>
        <v>0.1498987840731698</v>
      </c>
      <c r="F12" s="83">
        <f t="shared" si="1"/>
        <v>24.28893805761001</v>
      </c>
      <c r="G12" s="83">
        <f t="shared" si="2"/>
        <v>-8.412414151415703</v>
      </c>
    </row>
    <row r="13" spans="1:7" ht="15">
      <c r="A13" s="82" t="s">
        <v>12</v>
      </c>
      <c r="B13" s="111">
        <v>60.61215543147336</v>
      </c>
      <c r="C13" s="111">
        <v>74.60306845886107</v>
      </c>
      <c r="D13" s="111">
        <v>74.44092424274781</v>
      </c>
      <c r="E13" s="94">
        <f t="shared" si="0"/>
        <v>0.22815174139301023</v>
      </c>
      <c r="F13" s="83">
        <f t="shared" si="1"/>
        <v>13.82876881127445</v>
      </c>
      <c r="G13" s="83">
        <f t="shared" si="2"/>
        <v>-0.16214421611326202</v>
      </c>
    </row>
    <row r="14" spans="1:7" ht="15">
      <c r="A14" s="82" t="s">
        <v>13</v>
      </c>
      <c r="B14" s="111">
        <v>51.226095805298534</v>
      </c>
      <c r="C14" s="111">
        <v>64.60728088368741</v>
      </c>
      <c r="D14" s="111">
        <v>64.25743957284202</v>
      </c>
      <c r="E14" s="94">
        <f t="shared" si="0"/>
        <v>0.25438877514838043</v>
      </c>
      <c r="F14" s="83">
        <f t="shared" si="1"/>
        <v>13.031343767543483</v>
      </c>
      <c r="G14" s="83">
        <f t="shared" si="2"/>
        <v>-0.3498413108453917</v>
      </c>
    </row>
    <row r="15" spans="1:7" ht="15">
      <c r="A15" s="82" t="s">
        <v>14</v>
      </c>
      <c r="B15" s="111">
        <v>50.404465224124856</v>
      </c>
      <c r="C15" s="111">
        <v>62.020198505283616</v>
      </c>
      <c r="D15" s="111">
        <v>62.828444204125915</v>
      </c>
      <c r="E15" s="94">
        <f t="shared" si="0"/>
        <v>0.24648568186880848</v>
      </c>
      <c r="F15" s="83">
        <f t="shared" si="1"/>
        <v>12.42397898000106</v>
      </c>
      <c r="G15" s="83">
        <f t="shared" si="2"/>
        <v>0.808245698842299</v>
      </c>
    </row>
    <row r="16" spans="1:7" ht="15">
      <c r="A16" s="82" t="s">
        <v>264</v>
      </c>
      <c r="B16" s="111">
        <v>56.12622841921509</v>
      </c>
      <c r="C16" s="111">
        <v>70.77490180837536</v>
      </c>
      <c r="D16" s="111">
        <v>69.36544813653269</v>
      </c>
      <c r="E16" s="94">
        <f t="shared" si="0"/>
        <v>0.23588293905002694</v>
      </c>
      <c r="F16" s="83">
        <f t="shared" si="1"/>
        <v>13.239219717317603</v>
      </c>
      <c r="G16" s="83">
        <f t="shared" si="2"/>
        <v>-1.4094536718426696</v>
      </c>
    </row>
    <row r="17" spans="1:7" ht="15">
      <c r="A17" s="82" t="s">
        <v>16</v>
      </c>
      <c r="B17" s="111">
        <v>77.86910717271243</v>
      </c>
      <c r="C17" s="111">
        <v>96.69128857207956</v>
      </c>
      <c r="D17" s="111">
        <v>93.83854133632863</v>
      </c>
      <c r="E17" s="94">
        <f t="shared" si="0"/>
        <v>0.2050804836916423</v>
      </c>
      <c r="F17" s="83">
        <f t="shared" si="1"/>
        <v>15.9694341636162</v>
      </c>
      <c r="G17" s="83">
        <f t="shared" si="2"/>
        <v>-2.8527472357509254</v>
      </c>
    </row>
    <row r="18" spans="1:7" ht="15">
      <c r="A18" s="82" t="s">
        <v>17</v>
      </c>
      <c r="B18" s="111">
        <v>65.05915890839215</v>
      </c>
      <c r="C18" s="111">
        <v>79.25683440612211</v>
      </c>
      <c r="D18" s="111">
        <v>77.45665202189348</v>
      </c>
      <c r="E18" s="94">
        <f t="shared" si="0"/>
        <v>0.19055723008896971</v>
      </c>
      <c r="F18" s="83">
        <f t="shared" si="1"/>
        <v>12.397493113501326</v>
      </c>
      <c r="G18" s="83">
        <f t="shared" si="2"/>
        <v>-1.8001823842286342</v>
      </c>
    </row>
    <row r="19" spans="1:7" ht="15">
      <c r="A19" s="82" t="s">
        <v>265</v>
      </c>
      <c r="B19" s="111">
        <v>182.47402347594252</v>
      </c>
      <c r="C19" s="111">
        <v>241.36223824566622</v>
      </c>
      <c r="D19" s="111">
        <v>215.20921078614214</v>
      </c>
      <c r="E19" s="94">
        <f t="shared" si="0"/>
        <v>0.17939642414097065</v>
      </c>
      <c r="F19" s="83">
        <f t="shared" si="1"/>
        <v>32.73518731019962</v>
      </c>
      <c r="G19" s="83">
        <f t="shared" si="2"/>
        <v>-26.153027459524083</v>
      </c>
    </row>
    <row r="20" spans="1:7" ht="15">
      <c r="A20" s="82" t="s">
        <v>19</v>
      </c>
      <c r="B20" s="111">
        <v>97.07623908994499</v>
      </c>
      <c r="C20" s="111">
        <v>116.44461345371766</v>
      </c>
      <c r="D20" s="111">
        <v>113.9852287616983</v>
      </c>
      <c r="E20" s="94">
        <f t="shared" si="0"/>
        <v>0.1741825788706797</v>
      </c>
      <c r="F20" s="83">
        <f t="shared" si="1"/>
        <v>16.908989671753304</v>
      </c>
      <c r="G20" s="83">
        <f t="shared" si="2"/>
        <v>-2.45938469201937</v>
      </c>
    </row>
    <row r="21" spans="1:7" ht="15">
      <c r="A21" s="82" t="s">
        <v>266</v>
      </c>
      <c r="B21" s="111">
        <v>128.02631254777924</v>
      </c>
      <c r="C21" s="111">
        <v>158.87698990799345</v>
      </c>
      <c r="D21" s="111">
        <v>137.4199838931329</v>
      </c>
      <c r="E21" s="94">
        <f t="shared" si="0"/>
        <v>0.07337297433953624</v>
      </c>
      <c r="F21" s="83">
        <f t="shared" si="1"/>
        <v>9.393671345353653</v>
      </c>
      <c r="G21" s="83">
        <f t="shared" si="2"/>
        <v>-21.457006014860553</v>
      </c>
    </row>
    <row r="22" spans="1:7" ht="15">
      <c r="A22" s="82" t="s">
        <v>267</v>
      </c>
      <c r="B22" s="111">
        <v>72.40883714283548</v>
      </c>
      <c r="C22" s="111">
        <v>91.19877985264017</v>
      </c>
      <c r="D22" s="111">
        <v>87.01197674354279</v>
      </c>
      <c r="E22" s="94">
        <f t="shared" si="0"/>
        <v>0.20167620661965321</v>
      </c>
      <c r="F22" s="83">
        <f t="shared" si="1"/>
        <v>14.603139600707308</v>
      </c>
      <c r="G22" s="83">
        <f t="shared" si="2"/>
        <v>-4.186803109097383</v>
      </c>
    </row>
    <row r="23" spans="1:7" ht="15">
      <c r="A23" s="82" t="s">
        <v>268</v>
      </c>
      <c r="B23" s="111">
        <v>71.15134937570363</v>
      </c>
      <c r="C23" s="111">
        <v>88.71153243572563</v>
      </c>
      <c r="D23" s="111">
        <v>85.034364345235</v>
      </c>
      <c r="E23" s="94">
        <f t="shared" si="0"/>
        <v>0.1951194895296261</v>
      </c>
      <c r="F23" s="83">
        <f t="shared" si="1"/>
        <v>13.883014969531374</v>
      </c>
      <c r="G23" s="83">
        <f t="shared" si="2"/>
        <v>-3.6771680904906248</v>
      </c>
    </row>
    <row r="24" spans="1:7" ht="15">
      <c r="A24" s="82" t="s">
        <v>23</v>
      </c>
      <c r="B24" s="111">
        <v>102.44290082659086</v>
      </c>
      <c r="C24" s="111">
        <v>115.23398414958693</v>
      </c>
      <c r="D24" s="111">
        <v>115.29392761220679</v>
      </c>
      <c r="E24" s="94">
        <f t="shared" si="0"/>
        <v>0.12544575253066456</v>
      </c>
      <c r="F24" s="83">
        <f t="shared" si="1"/>
        <v>12.851026785615929</v>
      </c>
      <c r="G24" s="83">
        <f t="shared" si="2"/>
        <v>0.059943462619855836</v>
      </c>
    </row>
    <row r="25" spans="1:7" ht="15">
      <c r="A25" s="82" t="s">
        <v>269</v>
      </c>
      <c r="B25" s="111">
        <v>68.77019896015891</v>
      </c>
      <c r="C25" s="111">
        <v>83.94997162770493</v>
      </c>
      <c r="D25" s="111">
        <v>82.15554250614612</v>
      </c>
      <c r="E25" s="94">
        <f t="shared" si="0"/>
        <v>0.19463872067233412</v>
      </c>
      <c r="F25" s="83">
        <f t="shared" si="1"/>
        <v>13.385343545987212</v>
      </c>
      <c r="G25" s="83">
        <f t="shared" si="2"/>
        <v>-1.7944291215588066</v>
      </c>
    </row>
    <row r="26" spans="1:7" ht="15">
      <c r="A26" s="82" t="s">
        <v>25</v>
      </c>
      <c r="B26" s="111">
        <v>94.3649043925921</v>
      </c>
      <c r="C26" s="111">
        <v>108.47240852993764</v>
      </c>
      <c r="D26" s="111">
        <v>112.67598376304424</v>
      </c>
      <c r="E26" s="94">
        <f t="shared" si="0"/>
        <v>0.19404543975662225</v>
      </c>
      <c r="F26" s="83">
        <f t="shared" si="1"/>
        <v>18.31107937045215</v>
      </c>
      <c r="G26" s="83">
        <f t="shared" si="2"/>
        <v>4.203575233106605</v>
      </c>
    </row>
    <row r="27" spans="1:7" ht="15">
      <c r="A27" s="82" t="s">
        <v>26</v>
      </c>
      <c r="B27" s="111">
        <v>85.26506016670514</v>
      </c>
      <c r="C27" s="111">
        <v>101.47124757653393</v>
      </c>
      <c r="D27" s="111">
        <v>96.82033245417065</v>
      </c>
      <c r="E27" s="94">
        <f t="shared" si="0"/>
        <v>0.1355217748615123</v>
      </c>
      <c r="F27" s="83">
        <f t="shared" si="1"/>
        <v>11.555272287465513</v>
      </c>
      <c r="G27" s="83">
        <f t="shared" si="2"/>
        <v>-4.650915122363273</v>
      </c>
    </row>
    <row r="28" spans="1:7" ht="15">
      <c r="A28" s="82" t="s">
        <v>27</v>
      </c>
      <c r="B28" s="111">
        <v>77.91724514836534</v>
      </c>
      <c r="C28" s="111">
        <v>91.71900258953416</v>
      </c>
      <c r="D28" s="111">
        <v>91.16082744870397</v>
      </c>
      <c r="E28" s="94">
        <f t="shared" si="0"/>
        <v>0.16996984781893915</v>
      </c>
      <c r="F28" s="83">
        <f t="shared" si="1"/>
        <v>13.24358230033863</v>
      </c>
      <c r="G28" s="83">
        <f t="shared" si="2"/>
        <v>-0.5581751408301869</v>
      </c>
    </row>
    <row r="29" spans="1:7" ht="15">
      <c r="A29" s="82" t="s">
        <v>28</v>
      </c>
      <c r="B29" s="111">
        <v>108.15292828125455</v>
      </c>
      <c r="C29" s="111">
        <v>120.86507734011218</v>
      </c>
      <c r="D29" s="111">
        <v>116.57936297899543</v>
      </c>
      <c r="E29" s="94">
        <f t="shared" si="0"/>
        <v>0.0779122195917592</v>
      </c>
      <c r="F29" s="83">
        <f t="shared" si="1"/>
        <v>8.426434697740888</v>
      </c>
      <c r="G29" s="83">
        <f t="shared" si="2"/>
        <v>-4.285714361116746</v>
      </c>
    </row>
    <row r="30" spans="1:7" ht="15">
      <c r="A30" s="82" t="s">
        <v>29</v>
      </c>
      <c r="B30" s="111">
        <v>119.69071771560066</v>
      </c>
      <c r="C30" s="111">
        <v>161.24935164441894</v>
      </c>
      <c r="D30" s="111">
        <v>136.2661745438277</v>
      </c>
      <c r="E30" s="94">
        <f t="shared" si="0"/>
        <v>0.13848573343517162</v>
      </c>
      <c r="F30" s="83">
        <f t="shared" si="1"/>
        <v>16.575456828227047</v>
      </c>
      <c r="G30" s="83">
        <f t="shared" si="2"/>
        <v>-24.983177100591234</v>
      </c>
    </row>
    <row r="31" spans="1:7" ht="15">
      <c r="A31" s="82" t="s">
        <v>30</v>
      </c>
      <c r="B31" s="111">
        <v>52.9692465004852</v>
      </c>
      <c r="C31" s="111">
        <v>66.14101352534495</v>
      </c>
      <c r="D31" s="111">
        <v>66.16649164321777</v>
      </c>
      <c r="E31" s="94">
        <f t="shared" si="0"/>
        <v>0.2491491953281171</v>
      </c>
      <c r="F31" s="83">
        <f t="shared" si="1"/>
        <v>13.19724514273257</v>
      </c>
      <c r="G31" s="83">
        <f t="shared" si="2"/>
        <v>0.02547811787282228</v>
      </c>
    </row>
    <row r="32" spans="1:7" ht="15">
      <c r="A32" s="82" t="s">
        <v>31</v>
      </c>
      <c r="B32" s="111">
        <v>56.881004975936044</v>
      </c>
      <c r="C32" s="111">
        <v>71.93092156115904</v>
      </c>
      <c r="D32" s="111">
        <v>70.99090543683819</v>
      </c>
      <c r="E32" s="94">
        <f t="shared" si="0"/>
        <v>0.24805997128340912</v>
      </c>
      <c r="F32" s="83">
        <f t="shared" si="1"/>
        <v>14.109900460902146</v>
      </c>
      <c r="G32" s="83">
        <f t="shared" si="2"/>
        <v>-0.9400161243208487</v>
      </c>
    </row>
    <row r="33" spans="1:7" ht="15">
      <c r="A33" s="82" t="s">
        <v>270</v>
      </c>
      <c r="B33" s="111">
        <v>84.71366406128008</v>
      </c>
      <c r="C33" s="111">
        <v>108.31179766908798</v>
      </c>
      <c r="D33" s="111">
        <v>103.12614731140064</v>
      </c>
      <c r="E33" s="94">
        <f t="shared" si="0"/>
        <v>0.21734962658209844</v>
      </c>
      <c r="F33" s="83">
        <f t="shared" si="1"/>
        <v>18.41248325012056</v>
      </c>
      <c r="G33" s="83">
        <f t="shared" si="2"/>
        <v>-5.1856503576873365</v>
      </c>
    </row>
    <row r="34" spans="1:7" ht="15">
      <c r="A34" s="82" t="s">
        <v>271</v>
      </c>
      <c r="B34" s="111">
        <v>93.49929733974159</v>
      </c>
      <c r="C34" s="111">
        <v>113.4623341349509</v>
      </c>
      <c r="D34" s="111">
        <v>108.85240691439317</v>
      </c>
      <c r="E34" s="94">
        <f t="shared" si="0"/>
        <v>0.16420561449637538</v>
      </c>
      <c r="F34" s="83">
        <f t="shared" si="1"/>
        <v>15.353109574651583</v>
      </c>
      <c r="G34" s="83">
        <f t="shared" si="2"/>
        <v>-4.609927220557722</v>
      </c>
    </row>
    <row r="35" spans="1:7" ht="15">
      <c r="A35" s="82" t="s">
        <v>34</v>
      </c>
      <c r="B35" s="111">
        <v>128.35683666109307</v>
      </c>
      <c r="C35" s="111">
        <v>155.8573823604846</v>
      </c>
      <c r="D35" s="111">
        <v>138.37911325160647</v>
      </c>
      <c r="E35" s="94">
        <f t="shared" si="0"/>
        <v>0.07808136170397931</v>
      </c>
      <c r="F35" s="83">
        <f t="shared" si="1"/>
        <v>10.0222765905134</v>
      </c>
      <c r="G35" s="83">
        <f t="shared" si="2"/>
        <v>-17.478269108878123</v>
      </c>
    </row>
    <row r="36" spans="1:7" ht="15">
      <c r="A36" s="82" t="s">
        <v>35</v>
      </c>
      <c r="B36" s="111">
        <v>98.72779413961628</v>
      </c>
      <c r="C36" s="111">
        <v>115.19522179170654</v>
      </c>
      <c r="D36" s="111">
        <v>109.12203740041777</v>
      </c>
      <c r="E36" s="94">
        <f t="shared" si="0"/>
        <v>0.10528183427356262</v>
      </c>
      <c r="F36" s="83">
        <f t="shared" si="1"/>
        <v>10.394243260801488</v>
      </c>
      <c r="G36" s="83">
        <f t="shared" si="2"/>
        <v>-6.073184391288777</v>
      </c>
    </row>
    <row r="37" spans="1:7" ht="15">
      <c r="A37" s="82" t="s">
        <v>36</v>
      </c>
      <c r="B37" s="111">
        <v>83.62254499315767</v>
      </c>
      <c r="C37" s="111">
        <v>97.21631473068773</v>
      </c>
      <c r="D37" s="111">
        <v>94.71213016195784</v>
      </c>
      <c r="E37" s="94">
        <f t="shared" si="0"/>
        <v>0.1326147771478082</v>
      </c>
      <c r="F37" s="83">
        <f t="shared" si="1"/>
        <v>11.08958516880017</v>
      </c>
      <c r="G37" s="83">
        <f t="shared" si="2"/>
        <v>-2.504184568729883</v>
      </c>
    </row>
    <row r="38" spans="1:7" ht="15">
      <c r="A38" s="82" t="s">
        <v>37</v>
      </c>
      <c r="B38" s="111">
        <v>98.2725898755243</v>
      </c>
      <c r="C38" s="111">
        <v>114.54750670241287</v>
      </c>
      <c r="D38" s="111">
        <v>109.73103767996497</v>
      </c>
      <c r="E38" s="94">
        <f t="shared" si="0"/>
        <v>0.11659861431304863</v>
      </c>
      <c r="F38" s="83">
        <f t="shared" si="1"/>
        <v>11.458447804440667</v>
      </c>
      <c r="G38" s="83">
        <f t="shared" si="2"/>
        <v>-4.8164690224479045</v>
      </c>
    </row>
    <row r="39" spans="1:7" ht="15">
      <c r="A39" s="82" t="s">
        <v>38</v>
      </c>
      <c r="B39" s="111">
        <v>51.28551895894309</v>
      </c>
      <c r="C39" s="111">
        <v>64.38676680072402</v>
      </c>
      <c r="D39" s="111">
        <v>64.86162486379862</v>
      </c>
      <c r="E39" s="94">
        <f t="shared" si="0"/>
        <v>0.2647161651171739</v>
      </c>
      <c r="F39" s="83">
        <f t="shared" si="1"/>
        <v>13.576105904855531</v>
      </c>
      <c r="G39" s="83">
        <f t="shared" si="2"/>
        <v>0.4748580630746062</v>
      </c>
    </row>
    <row r="40" spans="1:7" ht="15">
      <c r="A40" s="82" t="s">
        <v>39</v>
      </c>
      <c r="B40" s="111">
        <v>86.51396166951652</v>
      </c>
      <c r="C40" s="111">
        <v>104.40203953554321</v>
      </c>
      <c r="D40" s="111">
        <v>100.8241589313531</v>
      </c>
      <c r="E40" s="94">
        <f t="shared" si="0"/>
        <v>0.1654091083760741</v>
      </c>
      <c r="F40" s="83">
        <f t="shared" si="1"/>
        <v>14.310197261836578</v>
      </c>
      <c r="G40" s="83">
        <f t="shared" si="2"/>
        <v>-3.5778806041901134</v>
      </c>
    </row>
    <row r="41" spans="1:7" ht="15">
      <c r="A41" s="82" t="s">
        <v>40</v>
      </c>
      <c r="B41" s="111">
        <v>58.35913560623566</v>
      </c>
      <c r="C41" s="111">
        <v>71.8663539922781</v>
      </c>
      <c r="D41" s="111">
        <v>71.91442233394572</v>
      </c>
      <c r="E41" s="94">
        <f t="shared" si="0"/>
        <v>0.23227360355662435</v>
      </c>
      <c r="F41" s="83">
        <f t="shared" si="1"/>
        <v>13.555286727710062</v>
      </c>
      <c r="G41" s="83">
        <f t="shared" si="2"/>
        <v>0.048068341667615755</v>
      </c>
    </row>
    <row r="42" spans="1:7" ht="15">
      <c r="A42" s="82" t="s">
        <v>272</v>
      </c>
      <c r="B42" s="111">
        <v>63.91885456632622</v>
      </c>
      <c r="C42" s="111">
        <v>80.82426737340998</v>
      </c>
      <c r="D42" s="111">
        <v>79.94052302984599</v>
      </c>
      <c r="E42" s="94">
        <f t="shared" si="0"/>
        <v>0.25065637631060306</v>
      </c>
      <c r="F42" s="83">
        <f t="shared" si="1"/>
        <v>16.021668463519774</v>
      </c>
      <c r="G42" s="83">
        <f t="shared" si="2"/>
        <v>-0.8837443435639898</v>
      </c>
    </row>
    <row r="43" spans="1:7" ht="15">
      <c r="A43" s="82" t="s">
        <v>42</v>
      </c>
      <c r="B43" s="111">
        <v>69.78034781928447</v>
      </c>
      <c r="C43" s="111">
        <v>84.56736678506141</v>
      </c>
      <c r="D43" s="111">
        <v>84.73339273153627</v>
      </c>
      <c r="E43" s="94">
        <f t="shared" si="0"/>
        <v>0.2142873370447629</v>
      </c>
      <c r="F43" s="83">
        <f t="shared" si="1"/>
        <v>14.953044912251798</v>
      </c>
      <c r="G43" s="83">
        <f t="shared" si="2"/>
        <v>0.16602594647486058</v>
      </c>
    </row>
    <row r="44" spans="1:7" ht="15">
      <c r="A44" s="82" t="s">
        <v>273</v>
      </c>
      <c r="B44" s="111">
        <v>58.12883624996408</v>
      </c>
      <c r="C44" s="111">
        <v>69.81978184324814</v>
      </c>
      <c r="D44" s="111">
        <v>71.28035850241614</v>
      </c>
      <c r="E44" s="94">
        <f t="shared" si="0"/>
        <v>0.2262478160735616</v>
      </c>
      <c r="F44" s="83">
        <f t="shared" si="1"/>
        <v>13.151522252452054</v>
      </c>
      <c r="G44" s="83">
        <f t="shared" si="2"/>
        <v>1.460576659167998</v>
      </c>
    </row>
    <row r="45" spans="1:7" ht="15">
      <c r="A45" s="82" t="s">
        <v>274</v>
      </c>
      <c r="B45" s="111">
        <v>57.46456991297415</v>
      </c>
      <c r="C45" s="111">
        <v>71.23953021185446</v>
      </c>
      <c r="D45" s="111">
        <v>71.6554917731056</v>
      </c>
      <c r="E45" s="94">
        <f t="shared" si="0"/>
        <v>0.24695080606402434</v>
      </c>
      <c r="F45" s="83">
        <f t="shared" si="1"/>
        <v>14.190921860131446</v>
      </c>
      <c r="G45" s="83">
        <f t="shared" si="2"/>
        <v>0.41596156125113737</v>
      </c>
    </row>
    <row r="46" spans="1:7" ht="15">
      <c r="A46" s="82" t="s">
        <v>45</v>
      </c>
      <c r="B46" s="111">
        <v>105.21567402024814</v>
      </c>
      <c r="C46" s="111">
        <v>135.49507981779107</v>
      </c>
      <c r="D46" s="111">
        <v>131.62555528188528</v>
      </c>
      <c r="E46" s="94">
        <f t="shared" si="0"/>
        <v>0.25100710048727826</v>
      </c>
      <c r="F46" s="83">
        <f t="shared" si="1"/>
        <v>26.40988126163714</v>
      </c>
      <c r="G46" s="83">
        <f t="shared" si="2"/>
        <v>-3.869524535905782</v>
      </c>
    </row>
    <row r="47" spans="1:7" ht="15">
      <c r="A47" s="82" t="s">
        <v>46</v>
      </c>
      <c r="B47" s="111">
        <v>195.33224771697826</v>
      </c>
      <c r="C47" s="111">
        <v>250.8425354806545</v>
      </c>
      <c r="D47" s="111">
        <v>237.19299274563318</v>
      </c>
      <c r="E47" s="94">
        <f t="shared" si="0"/>
        <v>0.21430534649510607</v>
      </c>
      <c r="F47" s="83">
        <f t="shared" si="1"/>
        <v>41.86074502865492</v>
      </c>
      <c r="G47" s="83">
        <f t="shared" si="2"/>
        <v>-13.649542735021328</v>
      </c>
    </row>
    <row r="48" spans="1:7" ht="15">
      <c r="A48" s="82" t="s">
        <v>47</v>
      </c>
      <c r="B48" s="111">
        <v>78.6086364754238</v>
      </c>
      <c r="C48" s="111">
        <v>96.67464300659549</v>
      </c>
      <c r="D48" s="111">
        <v>94.59541067828596</v>
      </c>
      <c r="E48" s="94">
        <f t="shared" si="0"/>
        <v>0.20337172758187036</v>
      </c>
      <c r="F48" s="83">
        <f t="shared" si="1"/>
        <v>15.986774202862165</v>
      </c>
      <c r="G48" s="83">
        <f t="shared" si="2"/>
        <v>-2.07923232830953</v>
      </c>
    </row>
    <row r="49" spans="1:7" ht="15">
      <c r="A49" s="82" t="s">
        <v>48</v>
      </c>
      <c r="B49" s="111">
        <v>65.24809831851321</v>
      </c>
      <c r="C49" s="111">
        <v>86.02122690808757</v>
      </c>
      <c r="D49" s="111">
        <v>85.1624490511361</v>
      </c>
      <c r="E49" s="94">
        <f t="shared" si="0"/>
        <v>0.30520967270815413</v>
      </c>
      <c r="F49" s="83">
        <f t="shared" si="1"/>
        <v>19.91435073262288</v>
      </c>
      <c r="G49" s="83">
        <f t="shared" si="2"/>
        <v>-0.8587778569514768</v>
      </c>
    </row>
    <row r="50" spans="1:7" ht="15">
      <c r="A50" s="82" t="s">
        <v>49</v>
      </c>
      <c r="B50" s="111">
        <v>70.38040740658384</v>
      </c>
      <c r="C50" s="111">
        <v>77.65714131277866</v>
      </c>
      <c r="D50" s="111">
        <v>80.32067086224727</v>
      </c>
      <c r="E50" s="94">
        <f t="shared" si="0"/>
        <v>0.14123623067765234</v>
      </c>
      <c r="F50" s="83">
        <f t="shared" si="1"/>
        <v>9.940263455663427</v>
      </c>
      <c r="G50" s="83">
        <f t="shared" si="2"/>
        <v>2.663529549468606</v>
      </c>
    </row>
    <row r="51" spans="1:7" ht="15">
      <c r="A51" s="82" t="s">
        <v>50</v>
      </c>
      <c r="B51" s="111">
        <v>52.423288751454976</v>
      </c>
      <c r="C51" s="111">
        <v>63.309324979962376</v>
      </c>
      <c r="D51" s="111">
        <v>64.89325494357121</v>
      </c>
      <c r="E51" s="94">
        <f t="shared" si="0"/>
        <v>0.2378707343455276</v>
      </c>
      <c r="F51" s="83">
        <f t="shared" si="1"/>
        <v>12.469966192116232</v>
      </c>
      <c r="G51" s="83">
        <f t="shared" si="2"/>
        <v>1.5839299636088313</v>
      </c>
    </row>
    <row r="52" spans="1:7" ht="15">
      <c r="A52" s="82" t="s">
        <v>51</v>
      </c>
      <c r="B52" s="111">
        <v>106.63271139572115</v>
      </c>
      <c r="C52" s="111">
        <v>116.72326103819242</v>
      </c>
      <c r="D52" s="111">
        <v>117.63134786703819</v>
      </c>
      <c r="E52" s="94">
        <f t="shared" si="0"/>
        <v>0.10314505115133352</v>
      </c>
      <c r="F52" s="83">
        <f t="shared" si="1"/>
        <v>10.998636471317042</v>
      </c>
      <c r="G52" s="83">
        <f t="shared" si="2"/>
        <v>0.908086828845768</v>
      </c>
    </row>
    <row r="53" spans="1:7" ht="15">
      <c r="A53" s="82" t="s">
        <v>52</v>
      </c>
      <c r="B53" s="111">
        <v>82.506454820785</v>
      </c>
      <c r="C53" s="111">
        <v>90.52676457762273</v>
      </c>
      <c r="D53" s="111">
        <v>91.13865326895471</v>
      </c>
      <c r="E53" s="94">
        <f t="shared" si="0"/>
        <v>0.10462452261365492</v>
      </c>
      <c r="F53" s="83">
        <f t="shared" si="1"/>
        <v>8.632198448169717</v>
      </c>
      <c r="G53" s="83">
        <f t="shared" si="2"/>
        <v>0.6118886913319841</v>
      </c>
    </row>
    <row r="54" spans="1:7" ht="15">
      <c r="A54" s="82" t="s">
        <v>53</v>
      </c>
      <c r="B54" s="111">
        <v>108.53026705980754</v>
      </c>
      <c r="C54" s="111">
        <v>134.82148966062093</v>
      </c>
      <c r="D54" s="111">
        <v>136.89840564135028</v>
      </c>
      <c r="E54" s="94">
        <f t="shared" si="0"/>
        <v>0.261384582845539</v>
      </c>
      <c r="F54" s="83">
        <f t="shared" si="1"/>
        <v>28.368138581542738</v>
      </c>
      <c r="G54" s="83">
        <f t="shared" si="2"/>
        <v>2.0769159807293534</v>
      </c>
    </row>
    <row r="55" spans="1:7" ht="15">
      <c r="A55" s="82" t="s">
        <v>54</v>
      </c>
      <c r="B55" s="111">
        <v>115.76251734953145</v>
      </c>
      <c r="C55" s="111">
        <v>144.46667614306446</v>
      </c>
      <c r="D55" s="111">
        <v>140.7614781810132</v>
      </c>
      <c r="E55" s="94">
        <f t="shared" si="0"/>
        <v>0.21595039053962767</v>
      </c>
      <c r="F55" s="83">
        <f t="shared" si="1"/>
        <v>24.99896083148174</v>
      </c>
      <c r="G55" s="83">
        <f t="shared" si="2"/>
        <v>-3.7051979620512725</v>
      </c>
    </row>
    <row r="56" spans="1:7" ht="15">
      <c r="A56" s="82" t="s">
        <v>55</v>
      </c>
      <c r="B56" s="111">
        <v>130.61100039878747</v>
      </c>
      <c r="C56" s="111">
        <v>158.63217841761505</v>
      </c>
      <c r="D56" s="111">
        <v>158.3825398941166</v>
      </c>
      <c r="E56" s="94">
        <f t="shared" si="0"/>
        <v>0.21262787522135046</v>
      </c>
      <c r="F56" s="83">
        <f t="shared" si="1"/>
        <v>27.771539495329137</v>
      </c>
      <c r="G56" s="83">
        <f t="shared" si="2"/>
        <v>-0.24963852349844728</v>
      </c>
    </row>
    <row r="57" spans="1:7" ht="15">
      <c r="A57" s="82" t="s">
        <v>56</v>
      </c>
      <c r="B57" s="111">
        <v>67.58447905553642</v>
      </c>
      <c r="C57" s="111">
        <v>87.34326393697188</v>
      </c>
      <c r="D57" s="111">
        <v>88.28527787136197</v>
      </c>
      <c r="E57" s="94">
        <f t="shared" si="0"/>
        <v>0.306295159851939</v>
      </c>
      <c r="F57" s="83">
        <f t="shared" si="1"/>
        <v>20.70079881582555</v>
      </c>
      <c r="G57" s="83">
        <f t="shared" si="2"/>
        <v>0.94201393439009</v>
      </c>
    </row>
    <row r="58" spans="1:7" ht="15">
      <c r="A58" s="82" t="s">
        <v>57</v>
      </c>
      <c r="B58" s="111">
        <v>154.8365998478235</v>
      </c>
      <c r="C58" s="111">
        <v>185.589563047651</v>
      </c>
      <c r="D58" s="111">
        <v>178.48942699865526</v>
      </c>
      <c r="E58" s="94">
        <f t="shared" si="0"/>
        <v>0.15275992351987994</v>
      </c>
      <c r="F58" s="83">
        <f t="shared" si="1"/>
        <v>23.65282715083177</v>
      </c>
      <c r="G58" s="83">
        <f t="shared" si="2"/>
        <v>-7.100136048995751</v>
      </c>
    </row>
    <row r="59" spans="1:7" ht="15">
      <c r="A59" s="82" t="s">
        <v>275</v>
      </c>
      <c r="B59" s="111">
        <v>110.14743948778774</v>
      </c>
      <c r="C59" s="111">
        <v>129.24708159893348</v>
      </c>
      <c r="D59" s="111">
        <v>130.06796368610446</v>
      </c>
      <c r="E59" s="94">
        <f t="shared" si="0"/>
        <v>0.18085326623071754</v>
      </c>
      <c r="F59" s="83">
        <f t="shared" si="1"/>
        <v>19.920524198316727</v>
      </c>
      <c r="G59" s="83">
        <f t="shared" si="2"/>
        <v>0.8208820871709861</v>
      </c>
    </row>
    <row r="60" spans="1:7" ht="15">
      <c r="A60" s="82" t="s">
        <v>59</v>
      </c>
      <c r="B60" s="111">
        <v>89.48543396801948</v>
      </c>
      <c r="C60" s="111">
        <v>109.24410962690267</v>
      </c>
      <c r="D60" s="111">
        <v>108.63680053997403</v>
      </c>
      <c r="E60" s="94">
        <f t="shared" si="0"/>
        <v>0.21401658038333832</v>
      </c>
      <c r="F60" s="83">
        <f t="shared" si="1"/>
        <v>19.151366571954554</v>
      </c>
      <c r="G60" s="83">
        <f t="shared" si="2"/>
        <v>-0.6073090869286375</v>
      </c>
    </row>
    <row r="61" spans="1:7" ht="15">
      <c r="A61" s="82" t="s">
        <v>60</v>
      </c>
      <c r="B61" s="111">
        <v>58.66574836898553</v>
      </c>
      <c r="C61" s="111">
        <v>71.62736441453907</v>
      </c>
      <c r="D61" s="111">
        <v>72.8206630276055</v>
      </c>
      <c r="E61" s="94">
        <f t="shared" si="0"/>
        <v>0.24128073112765686</v>
      </c>
      <c r="F61" s="83">
        <f t="shared" si="1"/>
        <v>14.154914658619973</v>
      </c>
      <c r="G61" s="83">
        <f t="shared" si="2"/>
        <v>1.1932986130664318</v>
      </c>
    </row>
    <row r="62" spans="1:7" ht="15">
      <c r="A62" s="82" t="s">
        <v>61</v>
      </c>
      <c r="B62" s="111">
        <v>58.17668997967529</v>
      </c>
      <c r="C62" s="111">
        <v>72.36123761651257</v>
      </c>
      <c r="D62" s="111">
        <v>72.3169906858048</v>
      </c>
      <c r="E62" s="94">
        <f t="shared" si="0"/>
        <v>0.2430578417415908</v>
      </c>
      <c r="F62" s="83">
        <f t="shared" si="1"/>
        <v>14.140300706129509</v>
      </c>
      <c r="G62" s="83">
        <f t="shared" si="2"/>
        <v>-0.044246930707771526</v>
      </c>
    </row>
    <row r="63" spans="1:7" ht="15">
      <c r="A63" s="82" t="s">
        <v>62</v>
      </c>
      <c r="B63" s="111">
        <v>116.42500580105991</v>
      </c>
      <c r="C63" s="111">
        <v>141.87322723725362</v>
      </c>
      <c r="D63" s="111">
        <v>140.26694044585255</v>
      </c>
      <c r="E63" s="94">
        <f t="shared" si="0"/>
        <v>0.20478362428027116</v>
      </c>
      <c r="F63" s="83">
        <f t="shared" si="1"/>
        <v>23.841934644792644</v>
      </c>
      <c r="G63" s="83">
        <f t="shared" si="2"/>
        <v>-1.606286791401061</v>
      </c>
    </row>
    <row r="64" spans="1:7" ht="15">
      <c r="A64" s="82" t="s">
        <v>63</v>
      </c>
      <c r="B64" s="111">
        <v>89.92352140874104</v>
      </c>
      <c r="C64" s="111">
        <v>110.80592349075505</v>
      </c>
      <c r="D64" s="111">
        <v>108.16322428942198</v>
      </c>
      <c r="E64" s="94">
        <f t="shared" si="0"/>
        <v>0.2028357274597116</v>
      </c>
      <c r="F64" s="83">
        <f t="shared" si="1"/>
        <v>18.239702880680937</v>
      </c>
      <c r="G64" s="83">
        <f t="shared" si="2"/>
        <v>-2.6426992013330732</v>
      </c>
    </row>
    <row r="65" spans="1:7" ht="15">
      <c r="A65" s="82" t="s">
        <v>64</v>
      </c>
      <c r="B65" s="111">
        <v>147.59787999229349</v>
      </c>
      <c r="C65" s="111">
        <v>188.914880929481</v>
      </c>
      <c r="D65" s="111">
        <v>183.24240891376417</v>
      </c>
      <c r="E65" s="94">
        <f t="shared" si="0"/>
        <v>0.24149756706079914</v>
      </c>
      <c r="F65" s="83">
        <f t="shared" si="1"/>
        <v>35.64452892147068</v>
      </c>
      <c r="G65" s="83">
        <f t="shared" si="2"/>
        <v>-5.672472015716835</v>
      </c>
    </row>
    <row r="66" spans="1:7" ht="15">
      <c r="A66" s="82" t="s">
        <v>65</v>
      </c>
      <c r="B66" s="111">
        <v>76.16434922198637</v>
      </c>
      <c r="C66" s="111">
        <v>91.2067903825822</v>
      </c>
      <c r="D66" s="111">
        <v>92.79674125177219</v>
      </c>
      <c r="E66" s="94">
        <f t="shared" si="0"/>
        <v>0.21837502978341664</v>
      </c>
      <c r="F66" s="83">
        <f t="shared" si="1"/>
        <v>16.63239202978582</v>
      </c>
      <c r="G66" s="83">
        <f t="shared" si="2"/>
        <v>1.589950869189991</v>
      </c>
    </row>
    <row r="67" spans="1:7" ht="15">
      <c r="A67" s="82" t="s">
        <v>66</v>
      </c>
      <c r="B67" s="111">
        <v>65.59947469924244</v>
      </c>
      <c r="C67" s="111">
        <v>81.74597298470799</v>
      </c>
      <c r="D67" s="111">
        <v>80.8619035818229</v>
      </c>
      <c r="E67" s="94">
        <f aca="true" t="shared" si="3" ref="E67:E90">(D67-B67)/B67</f>
        <v>0.2326608399313405</v>
      </c>
      <c r="F67" s="83">
        <f aca="true" t="shared" si="4" ref="F67:F90">D67-B67</f>
        <v>15.262428882580465</v>
      </c>
      <c r="G67" s="83">
        <f aca="true" t="shared" si="5" ref="G67:G90">D67-C67</f>
        <v>-0.8840694028850891</v>
      </c>
    </row>
    <row r="68" spans="1:7" ht="15">
      <c r="A68" s="82" t="s">
        <v>67</v>
      </c>
      <c r="B68" s="111">
        <v>64.57322909338961</v>
      </c>
      <c r="C68" s="111">
        <v>85.94399104842269</v>
      </c>
      <c r="D68" s="111">
        <v>82.4287633427274</v>
      </c>
      <c r="E68" s="94">
        <f t="shared" si="3"/>
        <v>0.2765160500726091</v>
      </c>
      <c r="F68" s="83">
        <f t="shared" si="4"/>
        <v>17.85553424933778</v>
      </c>
      <c r="G68" s="83">
        <f t="shared" si="5"/>
        <v>-3.5152277056952954</v>
      </c>
    </row>
    <row r="69" spans="1:7" ht="15">
      <c r="A69" s="82" t="s">
        <v>68</v>
      </c>
      <c r="B69" s="111">
        <v>80.34608427648764</v>
      </c>
      <c r="C69" s="111">
        <v>103.71902305735641</v>
      </c>
      <c r="D69" s="111">
        <v>94.47264101185249</v>
      </c>
      <c r="E69" s="94">
        <f t="shared" si="3"/>
        <v>0.1758213466477397</v>
      </c>
      <c r="F69" s="83">
        <f t="shared" si="4"/>
        <v>14.126556735364844</v>
      </c>
      <c r="G69" s="83">
        <f t="shared" si="5"/>
        <v>-9.246382045503921</v>
      </c>
    </row>
    <row r="70" spans="1:7" ht="15">
      <c r="A70" s="82" t="s">
        <v>69</v>
      </c>
      <c r="B70" s="111">
        <v>73.45541074845191</v>
      </c>
      <c r="C70" s="111">
        <v>79.49832344335113</v>
      </c>
      <c r="D70" s="111">
        <v>79.58814675663494</v>
      </c>
      <c r="E70" s="94">
        <f t="shared" si="3"/>
        <v>0.08348923443072952</v>
      </c>
      <c r="F70" s="83">
        <f t="shared" si="4"/>
        <v>6.132736008183031</v>
      </c>
      <c r="G70" s="83">
        <f t="shared" si="5"/>
        <v>0.08982331328381576</v>
      </c>
    </row>
    <row r="71" spans="1:7" ht="15">
      <c r="A71" s="82" t="s">
        <v>70</v>
      </c>
      <c r="B71" s="111">
        <v>73.31139941727419</v>
      </c>
      <c r="C71" s="111">
        <v>87.77320711638824</v>
      </c>
      <c r="D71" s="111">
        <v>86.78000339279423</v>
      </c>
      <c r="E71" s="94">
        <f t="shared" si="3"/>
        <v>0.18371773124748816</v>
      </c>
      <c r="F71" s="83">
        <f t="shared" si="4"/>
        <v>13.46860397552004</v>
      </c>
      <c r="G71" s="83">
        <f t="shared" si="5"/>
        <v>-0.9932037235940072</v>
      </c>
    </row>
    <row r="72" spans="1:7" ht="15">
      <c r="A72" s="82" t="s">
        <v>276</v>
      </c>
      <c r="B72" s="111">
        <v>64.81399149462563</v>
      </c>
      <c r="C72" s="111">
        <v>75.32449273664784</v>
      </c>
      <c r="D72" s="111">
        <v>80.88427348324345</v>
      </c>
      <c r="E72" s="94">
        <f t="shared" si="3"/>
        <v>0.2479446430937735</v>
      </c>
      <c r="F72" s="83">
        <f t="shared" si="4"/>
        <v>16.070281988617822</v>
      </c>
      <c r="G72" s="83">
        <f t="shared" si="5"/>
        <v>5.559780746595607</v>
      </c>
    </row>
    <row r="73" spans="1:7" ht="15">
      <c r="A73" s="82" t="s">
        <v>277</v>
      </c>
      <c r="B73" s="111">
        <v>58.899480529021915</v>
      </c>
      <c r="C73" s="111">
        <v>69.22938246696872</v>
      </c>
      <c r="D73" s="111">
        <v>72.29254506868813</v>
      </c>
      <c r="E73" s="94">
        <f t="shared" si="3"/>
        <v>0.22738850019342638</v>
      </c>
      <c r="F73" s="83">
        <f t="shared" si="4"/>
        <v>13.393064539666213</v>
      </c>
      <c r="G73" s="83">
        <f t="shared" si="5"/>
        <v>3.0631626017194122</v>
      </c>
    </row>
    <row r="74" spans="1:7" ht="15">
      <c r="A74" s="82" t="s">
        <v>73</v>
      </c>
      <c r="B74" s="111">
        <v>88.99915383818748</v>
      </c>
      <c r="C74" s="111">
        <v>108.11294462782989</v>
      </c>
      <c r="D74" s="111">
        <v>106.83239972228941</v>
      </c>
      <c r="E74" s="94">
        <f t="shared" si="3"/>
        <v>0.20037545431639928</v>
      </c>
      <c r="F74" s="83">
        <f t="shared" si="4"/>
        <v>17.833245884101927</v>
      </c>
      <c r="G74" s="83">
        <f t="shared" si="5"/>
        <v>-1.2805449055404807</v>
      </c>
    </row>
    <row r="75" spans="1:7" ht="15">
      <c r="A75" s="82" t="s">
        <v>74</v>
      </c>
      <c r="B75" s="111">
        <v>108.21462584759335</v>
      </c>
      <c r="C75" s="111">
        <v>123.618013082884</v>
      </c>
      <c r="D75" s="111">
        <v>121.47498755442747</v>
      </c>
      <c r="E75" s="94">
        <f t="shared" si="3"/>
        <v>0.12253761081713357</v>
      </c>
      <c r="F75" s="83">
        <f t="shared" si="4"/>
        <v>13.260361706834118</v>
      </c>
      <c r="G75" s="83">
        <f t="shared" si="5"/>
        <v>-2.1430255284565334</v>
      </c>
    </row>
    <row r="76" spans="1:7" ht="15">
      <c r="A76" s="82" t="s">
        <v>75</v>
      </c>
      <c r="B76" s="111">
        <v>58.045799980227</v>
      </c>
      <c r="C76" s="111">
        <v>71.83023264026772</v>
      </c>
      <c r="D76" s="111">
        <v>68.37753860239536</v>
      </c>
      <c r="E76" s="94">
        <f t="shared" si="3"/>
        <v>0.17799287158912122</v>
      </c>
      <c r="F76" s="83">
        <f t="shared" si="4"/>
        <v>10.33173862216836</v>
      </c>
      <c r="G76" s="83">
        <f t="shared" si="5"/>
        <v>-3.4526940378723623</v>
      </c>
    </row>
    <row r="77" spans="1:7" ht="15">
      <c r="A77" s="82" t="s">
        <v>76</v>
      </c>
      <c r="B77" s="111">
        <v>82.17664519948653</v>
      </c>
      <c r="C77" s="111">
        <v>93.61059660417084</v>
      </c>
      <c r="D77" s="111">
        <v>95.00402750580628</v>
      </c>
      <c r="E77" s="94">
        <f t="shared" si="3"/>
        <v>0.1560952296748164</v>
      </c>
      <c r="F77" s="83">
        <f t="shared" si="4"/>
        <v>12.827382306319748</v>
      </c>
      <c r="G77" s="83">
        <f t="shared" si="5"/>
        <v>1.3934309016354405</v>
      </c>
    </row>
    <row r="78" spans="1:7" ht="15">
      <c r="A78" s="82" t="s">
        <v>77</v>
      </c>
      <c r="B78" s="111">
        <v>68.35709238758014</v>
      </c>
      <c r="C78" s="111">
        <v>80.21921421476658</v>
      </c>
      <c r="D78" s="111">
        <v>85.83070457654127</v>
      </c>
      <c r="E78" s="94">
        <f t="shared" si="3"/>
        <v>0.25562251960465077</v>
      </c>
      <c r="F78" s="83">
        <f t="shared" si="4"/>
        <v>17.473612188961127</v>
      </c>
      <c r="G78" s="83">
        <f t="shared" si="5"/>
        <v>5.611490361774685</v>
      </c>
    </row>
    <row r="79" spans="1:7" ht="15">
      <c r="A79" s="82" t="s">
        <v>78</v>
      </c>
      <c r="B79" s="111">
        <v>77.23581765264669</v>
      </c>
      <c r="C79" s="111">
        <v>76.15884303312461</v>
      </c>
      <c r="D79" s="111">
        <v>94.5794198535697</v>
      </c>
      <c r="E79" s="94">
        <f t="shared" si="3"/>
        <v>0.22455387575389632</v>
      </c>
      <c r="F79" s="83">
        <f t="shared" si="4"/>
        <v>17.343602200923016</v>
      </c>
      <c r="G79" s="83">
        <f t="shared" si="5"/>
        <v>18.420576820445092</v>
      </c>
    </row>
    <row r="80" spans="1:7" ht="15">
      <c r="A80" s="82" t="s">
        <v>79</v>
      </c>
      <c r="B80" s="111">
        <v>79.66330112188616</v>
      </c>
      <c r="C80" s="111">
        <v>93.20384237622196</v>
      </c>
      <c r="D80" s="111">
        <v>91.19701430930104</v>
      </c>
      <c r="E80" s="94">
        <f t="shared" si="3"/>
        <v>0.14478075883107208</v>
      </c>
      <c r="F80" s="83">
        <f t="shared" si="4"/>
        <v>11.533713187414875</v>
      </c>
      <c r="G80" s="83">
        <f t="shared" si="5"/>
        <v>-2.0068280669209173</v>
      </c>
    </row>
    <row r="81" spans="1:7" ht="15">
      <c r="A81" s="82" t="s">
        <v>80</v>
      </c>
      <c r="B81" s="111">
        <v>85.0308756003589</v>
      </c>
      <c r="C81" s="111">
        <v>101.2980883920749</v>
      </c>
      <c r="D81" s="111">
        <v>93.57884590150697</v>
      </c>
      <c r="E81" s="94">
        <f t="shared" si="3"/>
        <v>0.10052784051434595</v>
      </c>
      <c r="F81" s="83">
        <f t="shared" si="4"/>
        <v>8.54797030114807</v>
      </c>
      <c r="G81" s="83">
        <f t="shared" si="5"/>
        <v>-7.719242490567936</v>
      </c>
    </row>
    <row r="82" spans="1:7" ht="15">
      <c r="A82" s="82" t="s">
        <v>81</v>
      </c>
      <c r="B82" s="111">
        <v>48.11759930451681</v>
      </c>
      <c r="C82" s="111">
        <v>60.00510118685332</v>
      </c>
      <c r="D82" s="111">
        <v>59.68764274461622</v>
      </c>
      <c r="E82" s="94">
        <f t="shared" si="3"/>
        <v>0.24045346416551852</v>
      </c>
      <c r="F82" s="83">
        <f t="shared" si="4"/>
        <v>11.570043440099411</v>
      </c>
      <c r="G82" s="83">
        <f t="shared" si="5"/>
        <v>-0.31745844223709696</v>
      </c>
    </row>
    <row r="83" spans="1:7" ht="15">
      <c r="A83" s="82" t="s">
        <v>82</v>
      </c>
      <c r="B83" s="111">
        <v>70.40091353932685</v>
      </c>
      <c r="C83" s="111">
        <v>85.25794662434069</v>
      </c>
      <c r="D83" s="111">
        <v>82.61841734168497</v>
      </c>
      <c r="E83" s="94">
        <f t="shared" si="3"/>
        <v>0.1735418361515049</v>
      </c>
      <c r="F83" s="83">
        <f t="shared" si="4"/>
        <v>12.217503802358124</v>
      </c>
      <c r="G83" s="83">
        <f t="shared" si="5"/>
        <v>-2.6395292826557153</v>
      </c>
    </row>
    <row r="84" spans="1:7" ht="15">
      <c r="A84" s="82" t="s">
        <v>83</v>
      </c>
      <c r="B84" s="111">
        <v>98.4183123480315</v>
      </c>
      <c r="C84" s="111">
        <v>117.44509251682844</v>
      </c>
      <c r="D84" s="111">
        <v>115.33795909066659</v>
      </c>
      <c r="E84" s="94">
        <f t="shared" si="3"/>
        <v>0.17191563580975686</v>
      </c>
      <c r="F84" s="83">
        <f t="shared" si="4"/>
        <v>16.91964674263508</v>
      </c>
      <c r="G84" s="83">
        <f t="shared" si="5"/>
        <v>-2.1071334261618517</v>
      </c>
    </row>
    <row r="85" spans="1:7" ht="15">
      <c r="A85" s="82" t="s">
        <v>278</v>
      </c>
      <c r="B85" s="111">
        <v>63.604736729167946</v>
      </c>
      <c r="C85" s="111">
        <v>77.98580126884642</v>
      </c>
      <c r="D85" s="111">
        <v>77.32681862922519</v>
      </c>
      <c r="E85" s="94">
        <f t="shared" si="3"/>
        <v>0.21573993708183292</v>
      </c>
      <c r="F85" s="83">
        <f t="shared" si="4"/>
        <v>13.72208190005724</v>
      </c>
      <c r="G85" s="83">
        <f t="shared" si="5"/>
        <v>-0.6589826396212288</v>
      </c>
    </row>
    <row r="86" spans="1:7" ht="15">
      <c r="A86" s="82" t="s">
        <v>85</v>
      </c>
      <c r="B86" s="111">
        <v>50.23805518660074</v>
      </c>
      <c r="C86" s="111">
        <v>61.964920896609655</v>
      </c>
      <c r="D86" s="111">
        <v>62.479875170741636</v>
      </c>
      <c r="E86" s="94">
        <f t="shared" si="3"/>
        <v>0.243676231865878</v>
      </c>
      <c r="F86" s="83">
        <f t="shared" si="4"/>
        <v>12.241819984140896</v>
      </c>
      <c r="G86" s="83">
        <f t="shared" si="5"/>
        <v>0.5149542741319806</v>
      </c>
    </row>
    <row r="87" spans="1:7" ht="15">
      <c r="A87" s="82" t="s">
        <v>86</v>
      </c>
      <c r="B87" s="111">
        <v>44.626896588520715</v>
      </c>
      <c r="C87" s="111">
        <v>57.11833138303251</v>
      </c>
      <c r="D87" s="111">
        <v>57.38053649069898</v>
      </c>
      <c r="E87" s="94">
        <f t="shared" si="3"/>
        <v>0.2857837061755008</v>
      </c>
      <c r="F87" s="83">
        <f t="shared" si="4"/>
        <v>12.753639902178264</v>
      </c>
      <c r="G87" s="83">
        <f t="shared" si="5"/>
        <v>0.26220510766646754</v>
      </c>
    </row>
    <row r="88" spans="1:7" ht="15">
      <c r="A88" s="82" t="s">
        <v>87</v>
      </c>
      <c r="B88" s="111">
        <v>47.81983295770913</v>
      </c>
      <c r="C88" s="111">
        <v>60.14156612582629</v>
      </c>
      <c r="D88" s="111">
        <v>60.64868008736112</v>
      </c>
      <c r="E88" s="94">
        <f t="shared" si="3"/>
        <v>0.2682746119376359</v>
      </c>
      <c r="F88" s="83">
        <f t="shared" si="4"/>
        <v>12.82884712965199</v>
      </c>
      <c r="G88" s="83">
        <f t="shared" si="5"/>
        <v>0.5071139615348343</v>
      </c>
    </row>
    <row r="89" spans="1:7" ht="15">
      <c r="A89" s="82" t="s">
        <v>279</v>
      </c>
      <c r="B89" s="111">
        <v>127.88343430304822</v>
      </c>
      <c r="C89" s="111">
        <v>151.4792604335115</v>
      </c>
      <c r="D89" s="111">
        <v>147.89782121115027</v>
      </c>
      <c r="E89" s="94">
        <f t="shared" si="3"/>
        <v>0.15650492197975788</v>
      </c>
      <c r="F89" s="83">
        <f t="shared" si="4"/>
        <v>20.014386908102054</v>
      </c>
      <c r="G89" s="83">
        <f t="shared" si="5"/>
        <v>-3.58143922236124</v>
      </c>
    </row>
    <row r="90" spans="1:7" s="120" customFormat="1" ht="15">
      <c r="A90" s="82" t="s">
        <v>173</v>
      </c>
      <c r="B90" s="110">
        <v>69.16435918502276</v>
      </c>
      <c r="C90" s="110">
        <v>84.34985916753408</v>
      </c>
      <c r="D90" s="110">
        <v>83.76723095974819</v>
      </c>
      <c r="E90" s="118">
        <f t="shared" si="3"/>
        <v>0.21113290062676698</v>
      </c>
      <c r="F90" s="119">
        <f t="shared" si="4"/>
        <v>14.602871774725429</v>
      </c>
      <c r="G90" s="119">
        <f t="shared" si="5"/>
        <v>-0.5826282077858878</v>
      </c>
    </row>
    <row r="93" spans="2:4" ht="15">
      <c r="B93" s="153"/>
      <c r="C93" s="149"/>
      <c r="D93" s="15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zoomScale="80" zoomScaleNormal="80" workbookViewId="0" topLeftCell="A67">
      <selection activeCell="K5" sqref="K5"/>
    </sheetView>
  </sheetViews>
  <sheetFormatPr defaultColWidth="9.140625" defaultRowHeight="15"/>
  <cols>
    <col min="1" max="1" width="16.140625" style="0" customWidth="1"/>
    <col min="2" max="2" width="9.140625" style="155" customWidth="1"/>
    <col min="3" max="3" width="9.140625" style="154" customWidth="1"/>
    <col min="4" max="4" width="9.140625" style="155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>
      <c r="A1" s="97" t="s">
        <v>174</v>
      </c>
      <c r="B1" s="167">
        <v>42186</v>
      </c>
      <c r="C1" s="167">
        <v>42522</v>
      </c>
      <c r="D1" s="167">
        <v>42552</v>
      </c>
      <c r="E1" s="96" t="s">
        <v>319</v>
      </c>
      <c r="F1" s="96" t="s">
        <v>320</v>
      </c>
      <c r="G1" s="96" t="s">
        <v>321</v>
      </c>
    </row>
    <row r="2" spans="1:7" ht="15">
      <c r="A2" s="84" t="s">
        <v>175</v>
      </c>
      <c r="B2" s="108">
        <v>64.25717789274057</v>
      </c>
      <c r="C2" s="108">
        <v>78.18258822365173</v>
      </c>
      <c r="D2" s="108">
        <v>77.92715874231634</v>
      </c>
      <c r="E2" s="94">
        <f>(D2-B2)/B2</f>
        <v>0.21273858108729865</v>
      </c>
      <c r="F2" s="85">
        <f>(D2-B2)</f>
        <v>13.669980849575765</v>
      </c>
      <c r="G2" s="85">
        <f>(D2-C2)</f>
        <v>-0.25542948133539767</v>
      </c>
    </row>
    <row r="3" spans="1:7" ht="15">
      <c r="A3" s="75" t="s">
        <v>176</v>
      </c>
      <c r="B3" s="109">
        <v>55.67476672401301</v>
      </c>
      <c r="C3" s="109">
        <v>71.73546968320181</v>
      </c>
      <c r="D3" s="109">
        <v>74.08767606067701</v>
      </c>
      <c r="E3" s="94">
        <f aca="true" t="shared" si="0" ref="E3:E66">(D3-B3)/B3</f>
        <v>0.3307227029425945</v>
      </c>
      <c r="F3" s="85">
        <f aca="true" t="shared" si="1" ref="F3:F66">(D3-B3)</f>
        <v>18.412909336664</v>
      </c>
      <c r="G3" s="85">
        <f aca="true" t="shared" si="2" ref="G3:G66">(D3-C3)</f>
        <v>2.3522063774751985</v>
      </c>
    </row>
    <row r="4" spans="1:7" ht="15">
      <c r="A4" s="75" t="s">
        <v>177</v>
      </c>
      <c r="B4" s="109">
        <v>55.99120298271196</v>
      </c>
      <c r="C4" s="109">
        <v>70.74564681788885</v>
      </c>
      <c r="D4" s="109">
        <v>69.96075831507498</v>
      </c>
      <c r="E4" s="94">
        <f t="shared" si="0"/>
        <v>0.24949553837370328</v>
      </c>
      <c r="F4" s="85">
        <f t="shared" si="1"/>
        <v>13.969555332363022</v>
      </c>
      <c r="G4" s="85">
        <f t="shared" si="2"/>
        <v>-0.784888502813871</v>
      </c>
    </row>
    <row r="5" spans="1:7" ht="15">
      <c r="A5" s="75" t="s">
        <v>178</v>
      </c>
      <c r="B5" s="109">
        <v>56.09073760484463</v>
      </c>
      <c r="C5" s="109">
        <v>69.25376791834027</v>
      </c>
      <c r="D5" s="109">
        <v>70.56771311641839</v>
      </c>
      <c r="E5" s="94">
        <f t="shared" si="0"/>
        <v>0.2580992179771829</v>
      </c>
      <c r="F5" s="85">
        <f t="shared" si="1"/>
        <v>14.476975511573762</v>
      </c>
      <c r="G5" s="85">
        <f t="shared" si="2"/>
        <v>1.313945198078116</v>
      </c>
    </row>
    <row r="6" spans="1:7" ht="15">
      <c r="A6" s="75" t="s">
        <v>180</v>
      </c>
      <c r="B6" s="109">
        <v>55.68923320140418</v>
      </c>
      <c r="C6" s="109">
        <v>71.22259525144713</v>
      </c>
      <c r="D6" s="109">
        <v>69.97115602123922</v>
      </c>
      <c r="E6" s="94">
        <f t="shared" si="0"/>
        <v>0.25645752327354604</v>
      </c>
      <c r="F6" s="85">
        <f t="shared" si="1"/>
        <v>14.281922819835046</v>
      </c>
      <c r="G6" s="85">
        <f t="shared" si="2"/>
        <v>-1.2514392302079074</v>
      </c>
    </row>
    <row r="7" spans="1:7" ht="15">
      <c r="A7" s="75" t="s">
        <v>181</v>
      </c>
      <c r="B7" s="109">
        <v>72.8029839621241</v>
      </c>
      <c r="C7" s="109">
        <v>87.00876526044294</v>
      </c>
      <c r="D7" s="109">
        <v>86.56292376237641</v>
      </c>
      <c r="E7" s="94">
        <f t="shared" si="0"/>
        <v>0.18900241516763858</v>
      </c>
      <c r="F7" s="85">
        <f t="shared" si="1"/>
        <v>13.759939800252312</v>
      </c>
      <c r="G7" s="85">
        <f t="shared" si="2"/>
        <v>-0.4458414980665282</v>
      </c>
    </row>
    <row r="8" spans="1:7" ht="15">
      <c r="A8" s="75" t="s">
        <v>182</v>
      </c>
      <c r="B8" s="109">
        <v>65.51247994236415</v>
      </c>
      <c r="C8" s="109">
        <v>75.20338519898962</v>
      </c>
      <c r="D8" s="109">
        <v>77.36109492752945</v>
      </c>
      <c r="E8" s="94">
        <f t="shared" si="0"/>
        <v>0.1808604253050616</v>
      </c>
      <c r="F8" s="85">
        <f t="shared" si="1"/>
        <v>11.848614985165298</v>
      </c>
      <c r="G8" s="85">
        <f t="shared" si="2"/>
        <v>2.157709728539828</v>
      </c>
    </row>
    <row r="9" spans="1:7" ht="15">
      <c r="A9" s="75" t="s">
        <v>184</v>
      </c>
      <c r="B9" s="109">
        <v>67.31318045280445</v>
      </c>
      <c r="C9" s="109">
        <v>80.93172887702919</v>
      </c>
      <c r="D9" s="109">
        <v>78.05159871538469</v>
      </c>
      <c r="E9" s="94">
        <f t="shared" si="0"/>
        <v>0.15952920646959043</v>
      </c>
      <c r="F9" s="85">
        <f t="shared" si="1"/>
        <v>10.73841826258024</v>
      </c>
      <c r="G9" s="85">
        <f t="shared" si="2"/>
        <v>-2.8801301616445016</v>
      </c>
    </row>
    <row r="10" spans="1:7" ht="15">
      <c r="A10" s="75" t="s">
        <v>185</v>
      </c>
      <c r="B10" s="109">
        <v>57.930513544001435</v>
      </c>
      <c r="C10" s="109">
        <v>71.7558010049432</v>
      </c>
      <c r="D10" s="109">
        <v>72.00475547603463</v>
      </c>
      <c r="E10" s="94">
        <f t="shared" si="0"/>
        <v>0.24295040853285427</v>
      </c>
      <c r="F10" s="85">
        <f t="shared" si="1"/>
        <v>14.074241932033196</v>
      </c>
      <c r="G10" s="85">
        <f t="shared" si="2"/>
        <v>0.2489544710914373</v>
      </c>
    </row>
    <row r="11" spans="1:7" ht="15">
      <c r="A11" s="75" t="s">
        <v>186</v>
      </c>
      <c r="B11" s="109">
        <v>61.4080524053377</v>
      </c>
      <c r="C11" s="109">
        <v>75.58149108183319</v>
      </c>
      <c r="D11" s="109">
        <v>73.94331458801372</v>
      </c>
      <c r="E11" s="94">
        <f>(D11-B11)/B11</f>
        <v>0.20413059349178175</v>
      </c>
      <c r="F11" s="85">
        <f t="shared" si="1"/>
        <v>12.535262182676021</v>
      </c>
      <c r="G11" s="85">
        <f t="shared" si="2"/>
        <v>-1.638176493819472</v>
      </c>
    </row>
    <row r="12" spans="1:7" ht="15">
      <c r="A12" s="75" t="s">
        <v>190</v>
      </c>
      <c r="B12" s="109">
        <v>69.12477809910608</v>
      </c>
      <c r="C12" s="109">
        <v>87.87536433069292</v>
      </c>
      <c r="D12" s="109">
        <v>82.42321290636973</v>
      </c>
      <c r="E12" s="94">
        <f t="shared" si="0"/>
        <v>0.19238303793463638</v>
      </c>
      <c r="F12" s="85">
        <f t="shared" si="1"/>
        <v>13.298434807263646</v>
      </c>
      <c r="G12" s="85">
        <f t="shared" si="2"/>
        <v>-5.4521514243231906</v>
      </c>
    </row>
    <row r="13" spans="1:7" ht="15">
      <c r="A13" s="75" t="s">
        <v>191</v>
      </c>
      <c r="B13" s="109">
        <v>58.8394268452832</v>
      </c>
      <c r="C13" s="109">
        <v>71.85181823245256</v>
      </c>
      <c r="D13" s="109">
        <v>72.83482441098327</v>
      </c>
      <c r="E13" s="94">
        <f t="shared" si="0"/>
        <v>0.23785747611887215</v>
      </c>
      <c r="F13" s="85">
        <f t="shared" si="1"/>
        <v>13.995397565700074</v>
      </c>
      <c r="G13" s="85">
        <f t="shared" si="2"/>
        <v>0.9830061785307151</v>
      </c>
    </row>
    <row r="14" spans="1:7" ht="15">
      <c r="A14" s="75" t="s">
        <v>192</v>
      </c>
      <c r="B14" s="109">
        <v>59.331781066237816</v>
      </c>
      <c r="C14" s="109">
        <v>74.17175500038346</v>
      </c>
      <c r="D14" s="109">
        <v>75.3855797898663</v>
      </c>
      <c r="E14" s="94">
        <f t="shared" si="0"/>
        <v>0.27057672018485457</v>
      </c>
      <c r="F14" s="85">
        <f t="shared" si="1"/>
        <v>16.053798723628482</v>
      </c>
      <c r="G14" s="85">
        <f t="shared" si="2"/>
        <v>1.2138247894828424</v>
      </c>
    </row>
    <row r="15" spans="1:7" ht="15">
      <c r="A15" s="75" t="s">
        <v>193</v>
      </c>
      <c r="B15" s="109">
        <v>60.01628181208132</v>
      </c>
      <c r="C15" s="109">
        <v>77.06056167502337</v>
      </c>
      <c r="D15" s="109">
        <v>73.02498645490071</v>
      </c>
      <c r="E15" s="94">
        <f t="shared" si="0"/>
        <v>0.21675292520705164</v>
      </c>
      <c r="F15" s="85">
        <f t="shared" si="1"/>
        <v>13.008704642819396</v>
      </c>
      <c r="G15" s="85">
        <f t="shared" si="2"/>
        <v>-4.035575220122652</v>
      </c>
    </row>
    <row r="16" spans="1:7" ht="15">
      <c r="A16" s="75" t="s">
        <v>194</v>
      </c>
      <c r="B16" s="109">
        <v>58.855820284775284</v>
      </c>
      <c r="C16" s="109">
        <v>72.37282389262998</v>
      </c>
      <c r="D16" s="109">
        <v>71.37479444296054</v>
      </c>
      <c r="E16" s="94">
        <f t="shared" si="0"/>
        <v>0.21270579693923045</v>
      </c>
      <c r="F16" s="85">
        <f t="shared" si="1"/>
        <v>12.518974158185252</v>
      </c>
      <c r="G16" s="85">
        <f t="shared" si="2"/>
        <v>-0.9980294496694455</v>
      </c>
    </row>
    <row r="17" spans="1:7" ht="15">
      <c r="A17" s="75" t="s">
        <v>195</v>
      </c>
      <c r="B17" s="109">
        <v>71.8190067650689</v>
      </c>
      <c r="C17" s="109">
        <v>84.65773083439976</v>
      </c>
      <c r="D17" s="109">
        <v>85.90025199474431</v>
      </c>
      <c r="E17" s="94">
        <f t="shared" si="0"/>
        <v>0.19606571942351328</v>
      </c>
      <c r="F17" s="85">
        <f t="shared" si="1"/>
        <v>14.081245229675403</v>
      </c>
      <c r="G17" s="85">
        <f t="shared" si="2"/>
        <v>1.2425211603445518</v>
      </c>
    </row>
    <row r="18" spans="1:7" ht="15">
      <c r="A18" s="75" t="s">
        <v>196</v>
      </c>
      <c r="B18" s="109">
        <v>62.858058676230925</v>
      </c>
      <c r="C18" s="109">
        <v>78.02842237690555</v>
      </c>
      <c r="D18" s="109">
        <v>77.8609519311379</v>
      </c>
      <c r="E18" s="94">
        <f t="shared" si="0"/>
        <v>0.23867891517591772</v>
      </c>
      <c r="F18" s="85">
        <f t="shared" si="1"/>
        <v>15.00289325490698</v>
      </c>
      <c r="G18" s="85">
        <f t="shared" si="2"/>
        <v>-0.16747044576764836</v>
      </c>
    </row>
    <row r="19" spans="1:7" ht="15">
      <c r="A19" s="75" t="s">
        <v>197</v>
      </c>
      <c r="B19" s="109">
        <v>61.5224751979913</v>
      </c>
      <c r="C19" s="109">
        <v>75.51650876862207</v>
      </c>
      <c r="D19" s="109">
        <v>75.46610101305636</v>
      </c>
      <c r="E19" s="94">
        <f t="shared" si="0"/>
        <v>0.2266427963145462</v>
      </c>
      <c r="F19" s="85">
        <f t="shared" si="1"/>
        <v>13.943625815065062</v>
      </c>
      <c r="G19" s="85">
        <f t="shared" si="2"/>
        <v>-0.05040775556571475</v>
      </c>
    </row>
    <row r="20" spans="1:7" ht="15">
      <c r="A20" s="75" t="s">
        <v>198</v>
      </c>
      <c r="B20" s="109">
        <v>55.38902073815145</v>
      </c>
      <c r="C20" s="109">
        <v>69.08046861963504</v>
      </c>
      <c r="D20" s="109">
        <v>68.78939755902269</v>
      </c>
      <c r="E20" s="94">
        <f t="shared" si="0"/>
        <v>0.24193200461551365</v>
      </c>
      <c r="F20" s="85">
        <f t="shared" si="1"/>
        <v>13.400376820871237</v>
      </c>
      <c r="G20" s="85">
        <f t="shared" si="2"/>
        <v>-0.291071060612353</v>
      </c>
    </row>
    <row r="21" spans="1:7" ht="15">
      <c r="A21" s="75" t="s">
        <v>199</v>
      </c>
      <c r="B21" s="109">
        <v>56.83509014496285</v>
      </c>
      <c r="C21" s="109">
        <v>70.06799824311332</v>
      </c>
      <c r="D21" s="109">
        <v>70.21695533884107</v>
      </c>
      <c r="E21" s="94">
        <f t="shared" si="0"/>
        <v>0.23545076043244786</v>
      </c>
      <c r="F21" s="85">
        <f t="shared" si="1"/>
        <v>13.381865193878227</v>
      </c>
      <c r="G21" s="85">
        <f t="shared" si="2"/>
        <v>0.14895709572775218</v>
      </c>
    </row>
    <row r="22" spans="1:7" ht="15">
      <c r="A22" s="75" t="s">
        <v>112</v>
      </c>
      <c r="B22" s="109">
        <v>59.0481480018275</v>
      </c>
      <c r="C22" s="109">
        <v>72.42555990143677</v>
      </c>
      <c r="D22" s="109">
        <v>72.85983086012511</v>
      </c>
      <c r="E22" s="94">
        <f t="shared" si="0"/>
        <v>0.23390543693038693</v>
      </c>
      <c r="F22" s="85">
        <f t="shared" si="1"/>
        <v>13.811682858297615</v>
      </c>
      <c r="G22" s="85">
        <f t="shared" si="2"/>
        <v>0.4342709586883444</v>
      </c>
    </row>
    <row r="23" spans="1:7" ht="15">
      <c r="A23" s="75" t="s">
        <v>201</v>
      </c>
      <c r="B23" s="109">
        <v>57.28473665343939</v>
      </c>
      <c r="C23" s="109">
        <v>71.44000580194289</v>
      </c>
      <c r="D23" s="109">
        <v>71.14428586888185</v>
      </c>
      <c r="E23" s="94">
        <f t="shared" si="0"/>
        <v>0.24194139704769566</v>
      </c>
      <c r="F23" s="85">
        <f t="shared" si="1"/>
        <v>13.859549215442463</v>
      </c>
      <c r="G23" s="85">
        <f t="shared" si="2"/>
        <v>-0.2957199330610365</v>
      </c>
    </row>
    <row r="24" spans="1:7" ht="15">
      <c r="A24" s="75" t="s">
        <v>202</v>
      </c>
      <c r="B24" s="109">
        <v>59.210186671403136</v>
      </c>
      <c r="C24" s="109">
        <v>72.65154565770854</v>
      </c>
      <c r="D24" s="109">
        <v>72.33165554137626</v>
      </c>
      <c r="E24" s="94">
        <f t="shared" si="0"/>
        <v>0.22160830099713957</v>
      </c>
      <c r="F24" s="85">
        <f t="shared" si="1"/>
        <v>13.121468869973128</v>
      </c>
      <c r="G24" s="85">
        <f t="shared" si="2"/>
        <v>-0.3198901163322745</v>
      </c>
    </row>
    <row r="25" spans="1:7" ht="15">
      <c r="A25" s="75" t="s">
        <v>203</v>
      </c>
      <c r="B25" s="109">
        <v>65.0903783222074</v>
      </c>
      <c r="C25" s="109">
        <v>78.36542322002032</v>
      </c>
      <c r="D25" s="109">
        <v>80.5326662256037</v>
      </c>
      <c r="E25" s="94">
        <f t="shared" si="0"/>
        <v>0.23724378781383942</v>
      </c>
      <c r="F25" s="85">
        <f t="shared" si="1"/>
        <v>15.442287903396306</v>
      </c>
      <c r="G25" s="85">
        <f t="shared" si="2"/>
        <v>2.167243005583387</v>
      </c>
    </row>
    <row r="26" spans="1:7" ht="15">
      <c r="A26" s="75" t="s">
        <v>204</v>
      </c>
      <c r="B26" s="109">
        <v>61.7311309933471</v>
      </c>
      <c r="C26" s="109">
        <v>76.56136964531825</v>
      </c>
      <c r="D26" s="109">
        <v>75.56286899212404</v>
      </c>
      <c r="E26" s="94">
        <f t="shared" si="0"/>
        <v>0.22406422458496045</v>
      </c>
      <c r="F26" s="85">
        <f t="shared" si="1"/>
        <v>13.831737998776937</v>
      </c>
      <c r="G26" s="85">
        <f t="shared" si="2"/>
        <v>-0.9985006531942133</v>
      </c>
    </row>
    <row r="27" spans="1:7" ht="15">
      <c r="A27" s="75" t="s">
        <v>205</v>
      </c>
      <c r="B27" s="109">
        <v>70.21087422973304</v>
      </c>
      <c r="C27" s="109">
        <v>88.90477288443029</v>
      </c>
      <c r="D27" s="109">
        <v>84.88981634659893</v>
      </c>
      <c r="E27" s="94">
        <f t="shared" si="0"/>
        <v>0.20906935396981044</v>
      </c>
      <c r="F27" s="85">
        <f t="shared" si="1"/>
        <v>14.678942116865898</v>
      </c>
      <c r="G27" s="85">
        <f t="shared" si="2"/>
        <v>-4.0149565378313525</v>
      </c>
    </row>
    <row r="28" spans="1:7" ht="15">
      <c r="A28" s="75" t="s">
        <v>206</v>
      </c>
      <c r="B28" s="109">
        <v>57.9406536199396</v>
      </c>
      <c r="C28" s="109">
        <v>71.41061801103304</v>
      </c>
      <c r="D28" s="109">
        <v>71.52090673087396</v>
      </c>
      <c r="E28" s="94">
        <f t="shared" si="0"/>
        <v>0.234382117951477</v>
      </c>
      <c r="F28" s="85">
        <f t="shared" si="1"/>
        <v>13.580253110934358</v>
      </c>
      <c r="G28" s="85">
        <f t="shared" si="2"/>
        <v>0.11028871984092348</v>
      </c>
    </row>
    <row r="29" spans="1:7" ht="15">
      <c r="A29" s="75" t="s">
        <v>207</v>
      </c>
      <c r="B29" s="109">
        <v>53.58420640964947</v>
      </c>
      <c r="C29" s="109">
        <v>67.4439867662313</v>
      </c>
      <c r="D29" s="109">
        <v>66.40674034068086</v>
      </c>
      <c r="E29" s="94">
        <f t="shared" si="0"/>
        <v>0.23929688970297597</v>
      </c>
      <c r="F29" s="85">
        <f t="shared" si="1"/>
        <v>12.822533931031387</v>
      </c>
      <c r="G29" s="85">
        <f t="shared" si="2"/>
        <v>-1.0372464255504497</v>
      </c>
    </row>
    <row r="30" spans="1:7" ht="15">
      <c r="A30" s="75" t="s">
        <v>208</v>
      </c>
      <c r="B30" s="109">
        <v>59.250221763232304</v>
      </c>
      <c r="C30" s="109">
        <v>75.16061263862723</v>
      </c>
      <c r="D30" s="109">
        <v>73.28873424984056</v>
      </c>
      <c r="E30" s="94">
        <f t="shared" si="0"/>
        <v>0.2369360327916924</v>
      </c>
      <c r="F30" s="85">
        <f t="shared" si="1"/>
        <v>14.038512486608255</v>
      </c>
      <c r="G30" s="85">
        <f t="shared" si="2"/>
        <v>-1.8718783887866692</v>
      </c>
    </row>
    <row r="31" spans="1:7" ht="15">
      <c r="A31" s="75" t="s">
        <v>209</v>
      </c>
      <c r="B31" s="109">
        <v>57.875551848559006</v>
      </c>
      <c r="C31" s="109">
        <v>74.2898485795768</v>
      </c>
      <c r="D31" s="109">
        <v>76.27015808699156</v>
      </c>
      <c r="E31" s="94">
        <f t="shared" si="0"/>
        <v>0.31783033856100573</v>
      </c>
      <c r="F31" s="85">
        <f t="shared" si="1"/>
        <v>18.39460623843255</v>
      </c>
      <c r="G31" s="85">
        <f t="shared" si="2"/>
        <v>1.9803095074147592</v>
      </c>
    </row>
    <row r="32" spans="1:7" ht="15">
      <c r="A32" s="75" t="s">
        <v>210</v>
      </c>
      <c r="B32" s="109">
        <v>65.48606955641819</v>
      </c>
      <c r="C32" s="109">
        <v>76.6847660677793</v>
      </c>
      <c r="D32" s="109">
        <v>78.09483661319216</v>
      </c>
      <c r="E32" s="94">
        <f t="shared" si="0"/>
        <v>0.1925412097898339</v>
      </c>
      <c r="F32" s="85">
        <f t="shared" si="1"/>
        <v>12.60876705677397</v>
      </c>
      <c r="G32" s="85">
        <f t="shared" si="2"/>
        <v>1.4100705454128644</v>
      </c>
    </row>
    <row r="33" spans="1:7" ht="15">
      <c r="A33" s="75" t="s">
        <v>212</v>
      </c>
      <c r="B33" s="109">
        <v>57.10386863362374</v>
      </c>
      <c r="C33" s="109">
        <v>72.79039215521003</v>
      </c>
      <c r="D33" s="109">
        <v>70.63880312596712</v>
      </c>
      <c r="E33" s="94">
        <f t="shared" si="0"/>
        <v>0.23702307420155722</v>
      </c>
      <c r="F33" s="85">
        <f t="shared" si="1"/>
        <v>13.534934492343375</v>
      </c>
      <c r="G33" s="85">
        <f t="shared" si="2"/>
        <v>-2.1515890292429134</v>
      </c>
    </row>
    <row r="34" spans="1:7" ht="15">
      <c r="A34" s="75" t="s">
        <v>230</v>
      </c>
      <c r="B34" s="109">
        <v>62.039661104046985</v>
      </c>
      <c r="C34" s="109">
        <v>75.7419094194007</v>
      </c>
      <c r="D34" s="109">
        <v>75.16169840785071</v>
      </c>
      <c r="E34" s="94">
        <f t="shared" si="0"/>
        <v>0.2115104607324772</v>
      </c>
      <c r="F34" s="85">
        <f t="shared" si="1"/>
        <v>13.122037303803722</v>
      </c>
      <c r="G34" s="85">
        <f t="shared" si="2"/>
        <v>-0.5802110115499914</v>
      </c>
    </row>
    <row r="35" spans="1:7" ht="15">
      <c r="A35" s="75" t="s">
        <v>213</v>
      </c>
      <c r="B35" s="109">
        <v>77.70872400612691</v>
      </c>
      <c r="C35" s="109">
        <v>94.47768945411457</v>
      </c>
      <c r="D35" s="109">
        <v>93.79351408120186</v>
      </c>
      <c r="E35" s="94">
        <f t="shared" si="0"/>
        <v>0.20698821504013823</v>
      </c>
      <c r="F35" s="85">
        <f t="shared" si="1"/>
        <v>16.08479007507495</v>
      </c>
      <c r="G35" s="85">
        <f t="shared" si="2"/>
        <v>-0.6841753729127049</v>
      </c>
    </row>
    <row r="36" spans="1:7" ht="15">
      <c r="A36" s="75" t="s">
        <v>214</v>
      </c>
      <c r="B36" s="109">
        <v>69.68362964212885</v>
      </c>
      <c r="C36" s="109">
        <v>85.10928819144192</v>
      </c>
      <c r="D36" s="109">
        <v>84.56862236541072</v>
      </c>
      <c r="E36" s="94">
        <f t="shared" si="0"/>
        <v>0.21360817167139642</v>
      </c>
      <c r="F36" s="85">
        <f t="shared" si="1"/>
        <v>14.884992723281869</v>
      </c>
      <c r="G36" s="85">
        <f t="shared" si="2"/>
        <v>-0.5406658260312014</v>
      </c>
    </row>
    <row r="37" spans="1:7" ht="15">
      <c r="A37" s="75" t="s">
        <v>218</v>
      </c>
      <c r="B37" s="109">
        <v>58.09701690264555</v>
      </c>
      <c r="C37" s="109">
        <v>76.91422460509443</v>
      </c>
      <c r="D37" s="109">
        <v>76.12434179208022</v>
      </c>
      <c r="E37" s="94">
        <f t="shared" si="0"/>
        <v>0.3102969111072166</v>
      </c>
      <c r="F37" s="85">
        <f t="shared" si="1"/>
        <v>18.027324889434666</v>
      </c>
      <c r="G37" s="85">
        <f t="shared" si="2"/>
        <v>-0.7898828130142164</v>
      </c>
    </row>
    <row r="38" spans="1:7" ht="15">
      <c r="A38" s="75" t="s">
        <v>219</v>
      </c>
      <c r="B38" s="109">
        <v>58.331146500533144</v>
      </c>
      <c r="C38" s="109">
        <v>73.93000778897552</v>
      </c>
      <c r="D38" s="109">
        <v>72.17495626300513</v>
      </c>
      <c r="E38" s="94">
        <f t="shared" si="0"/>
        <v>0.23733135028205649</v>
      </c>
      <c r="F38" s="85">
        <f t="shared" si="1"/>
        <v>13.843809762471984</v>
      </c>
      <c r="G38" s="85">
        <f t="shared" si="2"/>
        <v>-1.7550515259703872</v>
      </c>
    </row>
    <row r="39" spans="1:7" ht="15">
      <c r="A39" s="75" t="s">
        <v>220</v>
      </c>
      <c r="B39" s="109">
        <v>60.59658868483491</v>
      </c>
      <c r="C39" s="109">
        <v>76.61976831052799</v>
      </c>
      <c r="D39" s="109">
        <v>75.0945158753776</v>
      </c>
      <c r="E39" s="94">
        <f t="shared" si="0"/>
        <v>0.23925319073565238</v>
      </c>
      <c r="F39" s="85">
        <f t="shared" si="1"/>
        <v>14.497927190542683</v>
      </c>
      <c r="G39" s="85">
        <f t="shared" si="2"/>
        <v>-1.5252524351503922</v>
      </c>
    </row>
    <row r="40" spans="1:7" ht="15">
      <c r="A40" s="75" t="s">
        <v>130</v>
      </c>
      <c r="B40" s="109">
        <v>67.49619038342063</v>
      </c>
      <c r="C40" s="109">
        <v>86.99122432267822</v>
      </c>
      <c r="D40" s="109">
        <v>85.3310551732534</v>
      </c>
      <c r="E40" s="94">
        <f t="shared" si="0"/>
        <v>0.26423513221293793</v>
      </c>
      <c r="F40" s="85">
        <f t="shared" si="1"/>
        <v>17.83486478983278</v>
      </c>
      <c r="G40" s="85">
        <f t="shared" si="2"/>
        <v>-1.6601691494248172</v>
      </c>
    </row>
    <row r="41" spans="1:7" ht="15">
      <c r="A41" s="75" t="s">
        <v>223</v>
      </c>
      <c r="B41" s="109">
        <v>60.31923160036736</v>
      </c>
      <c r="C41" s="109">
        <v>77.84980709546785</v>
      </c>
      <c r="D41" s="109">
        <v>73.4688247977957</v>
      </c>
      <c r="E41" s="94">
        <f t="shared" si="0"/>
        <v>0.21800001174663938</v>
      </c>
      <c r="F41" s="85">
        <f t="shared" si="1"/>
        <v>13.149593197428345</v>
      </c>
      <c r="G41" s="85">
        <f t="shared" si="2"/>
        <v>-4.380982297672148</v>
      </c>
    </row>
    <row r="42" spans="1:7" ht="15">
      <c r="A42" s="75" t="s">
        <v>224</v>
      </c>
      <c r="B42" s="109">
        <v>87.48363672619105</v>
      </c>
      <c r="C42" s="109">
        <v>105.26496633601904</v>
      </c>
      <c r="D42" s="109">
        <v>101.87733773043246</v>
      </c>
      <c r="E42" s="94">
        <f t="shared" si="0"/>
        <v>0.16453020865251922</v>
      </c>
      <c r="F42" s="85">
        <f t="shared" si="1"/>
        <v>14.393701004241407</v>
      </c>
      <c r="G42" s="85">
        <f t="shared" si="2"/>
        <v>-3.3876286055865847</v>
      </c>
    </row>
    <row r="43" spans="1:7" ht="15">
      <c r="A43" s="75" t="s">
        <v>225</v>
      </c>
      <c r="B43" s="109">
        <v>58.81557666708855</v>
      </c>
      <c r="C43" s="109">
        <v>71.64500804343768</v>
      </c>
      <c r="D43" s="109">
        <v>71.64417677565497</v>
      </c>
      <c r="E43" s="94">
        <f t="shared" si="0"/>
        <v>0.21811569035834896</v>
      </c>
      <c r="F43" s="85">
        <f t="shared" si="1"/>
        <v>12.82860010856642</v>
      </c>
      <c r="G43" s="85">
        <f t="shared" si="2"/>
        <v>-0.0008312677827149173</v>
      </c>
    </row>
    <row r="44" spans="1:7" ht="15">
      <c r="A44" s="75" t="s">
        <v>226</v>
      </c>
      <c r="B44" s="109">
        <v>61.46344682536557</v>
      </c>
      <c r="C44" s="109">
        <v>76.56534009931266</v>
      </c>
      <c r="D44" s="109">
        <v>76.28702930448075</v>
      </c>
      <c r="E44" s="94">
        <f t="shared" si="0"/>
        <v>0.24117720766999978</v>
      </c>
      <c r="F44" s="85">
        <f t="shared" si="1"/>
        <v>14.823582479115181</v>
      </c>
      <c r="G44" s="85">
        <f t="shared" si="2"/>
        <v>-0.2783107948319099</v>
      </c>
    </row>
    <row r="45" spans="1:7" ht="15">
      <c r="A45" s="75" t="s">
        <v>227</v>
      </c>
      <c r="B45" s="109">
        <v>56.26642857565104</v>
      </c>
      <c r="C45" s="109">
        <v>69.34463477749948</v>
      </c>
      <c r="D45" s="109">
        <v>69.19578541521238</v>
      </c>
      <c r="E45" s="94">
        <f t="shared" si="0"/>
        <v>0.2297881199653117</v>
      </c>
      <c r="F45" s="85">
        <f t="shared" si="1"/>
        <v>12.929356839561343</v>
      </c>
      <c r="G45" s="85">
        <f t="shared" si="2"/>
        <v>-0.14884936228709478</v>
      </c>
    </row>
    <row r="46" spans="1:7" ht="15">
      <c r="A46" s="75" t="s">
        <v>228</v>
      </c>
      <c r="B46" s="109">
        <v>67.94278169937117</v>
      </c>
      <c r="C46" s="109">
        <v>83.01309669718637</v>
      </c>
      <c r="D46" s="109">
        <v>83.32687205248399</v>
      </c>
      <c r="E46" s="94">
        <f t="shared" si="0"/>
        <v>0.22642714896754382</v>
      </c>
      <c r="F46" s="85">
        <f t="shared" si="1"/>
        <v>15.384090353112825</v>
      </c>
      <c r="G46" s="85">
        <f t="shared" si="2"/>
        <v>0.3137753552976221</v>
      </c>
    </row>
    <row r="47" spans="1:7" ht="15">
      <c r="A47" s="75" t="s">
        <v>280</v>
      </c>
      <c r="B47" s="109">
        <v>57.00289963857196</v>
      </c>
      <c r="C47" s="109">
        <v>73.52101496674597</v>
      </c>
      <c r="D47" s="109">
        <v>71.97222461074483</v>
      </c>
      <c r="E47" s="94">
        <f t="shared" si="0"/>
        <v>0.2626063773437172</v>
      </c>
      <c r="F47" s="85">
        <f t="shared" si="1"/>
        <v>14.96932497217287</v>
      </c>
      <c r="G47" s="85">
        <f t="shared" si="2"/>
        <v>-1.5487903560011347</v>
      </c>
    </row>
    <row r="48" spans="1:7" ht="15">
      <c r="A48" s="75" t="s">
        <v>229</v>
      </c>
      <c r="B48" s="109">
        <v>54.52850535209962</v>
      </c>
      <c r="C48" s="109">
        <v>68.00286061210205</v>
      </c>
      <c r="D48" s="109">
        <v>68.88093079671786</v>
      </c>
      <c r="E48" s="94">
        <f t="shared" si="0"/>
        <v>0.2632095883050937</v>
      </c>
      <c r="F48" s="85">
        <f t="shared" si="1"/>
        <v>14.352425444618241</v>
      </c>
      <c r="G48" s="85">
        <f t="shared" si="2"/>
        <v>0.8780701846158081</v>
      </c>
    </row>
    <row r="49" spans="1:7" ht="15">
      <c r="A49" s="75" t="s">
        <v>231</v>
      </c>
      <c r="B49" s="109">
        <v>63.1437961505711</v>
      </c>
      <c r="C49" s="109">
        <v>74.4737346028711</v>
      </c>
      <c r="D49" s="109">
        <v>76.51947996943488</v>
      </c>
      <c r="E49" s="94">
        <f t="shared" si="0"/>
        <v>0.21182894653606932</v>
      </c>
      <c r="F49" s="85">
        <f t="shared" si="1"/>
        <v>13.375683818863784</v>
      </c>
      <c r="G49" s="85">
        <f t="shared" si="2"/>
        <v>2.0457453665637786</v>
      </c>
    </row>
    <row r="50" spans="1:7" ht="15">
      <c r="A50" s="75" t="s">
        <v>232</v>
      </c>
      <c r="B50" s="109">
        <v>59.063886092962406</v>
      </c>
      <c r="C50" s="109">
        <v>72.89835236512447</v>
      </c>
      <c r="D50" s="109">
        <v>72.90686287219847</v>
      </c>
      <c r="E50" s="94">
        <f t="shared" si="0"/>
        <v>0.23437294250243196</v>
      </c>
      <c r="F50" s="85">
        <f t="shared" si="1"/>
        <v>13.842976779236068</v>
      </c>
      <c r="G50" s="85">
        <f t="shared" si="2"/>
        <v>0.008510507074007023</v>
      </c>
    </row>
    <row r="51" spans="1:7" ht="15">
      <c r="A51" s="75" t="s">
        <v>233</v>
      </c>
      <c r="B51" s="109">
        <v>54.48230796870385</v>
      </c>
      <c r="C51" s="109">
        <v>66.64668953329262</v>
      </c>
      <c r="D51" s="109">
        <v>66.84784239758557</v>
      </c>
      <c r="E51" s="94">
        <f t="shared" si="0"/>
        <v>0.22696421810883677</v>
      </c>
      <c r="F51" s="85">
        <f t="shared" si="1"/>
        <v>12.365534428881716</v>
      </c>
      <c r="G51" s="85">
        <f t="shared" si="2"/>
        <v>0.20115286429295054</v>
      </c>
    </row>
    <row r="52" spans="1:7" ht="15">
      <c r="A52" s="75" t="s">
        <v>234</v>
      </c>
      <c r="B52" s="109">
        <v>54.94020775780094</v>
      </c>
      <c r="C52" s="109">
        <v>68.25777393891501</v>
      </c>
      <c r="D52" s="109">
        <v>68.32549108603745</v>
      </c>
      <c r="E52" s="94">
        <f t="shared" si="0"/>
        <v>0.24363364964407022</v>
      </c>
      <c r="F52" s="85">
        <f t="shared" si="1"/>
        <v>13.385283328236504</v>
      </c>
      <c r="G52" s="85">
        <f t="shared" si="2"/>
        <v>0.06771714712243693</v>
      </c>
    </row>
    <row r="53" spans="1:7" ht="15">
      <c r="A53" s="75" t="s">
        <v>235</v>
      </c>
      <c r="B53" s="109">
        <v>55.00725918654301</v>
      </c>
      <c r="C53" s="109">
        <v>67.92546627083051</v>
      </c>
      <c r="D53" s="109">
        <v>68.23029456741749</v>
      </c>
      <c r="E53" s="94">
        <f t="shared" si="0"/>
        <v>0.2403870975652858</v>
      </c>
      <c r="F53" s="85">
        <f t="shared" si="1"/>
        <v>13.223035380874478</v>
      </c>
      <c r="G53" s="85">
        <f t="shared" si="2"/>
        <v>0.30482829658697597</v>
      </c>
    </row>
    <row r="54" spans="1:7" ht="15">
      <c r="A54" s="75" t="s">
        <v>237</v>
      </c>
      <c r="B54" s="109">
        <v>68.67274825894577</v>
      </c>
      <c r="C54" s="109">
        <v>85.35519010891166</v>
      </c>
      <c r="D54" s="109">
        <v>77.80046883295485</v>
      </c>
      <c r="E54" s="94">
        <f t="shared" si="0"/>
        <v>0.132916197551771</v>
      </c>
      <c r="F54" s="85">
        <f t="shared" si="1"/>
        <v>9.127720574009075</v>
      </c>
      <c r="G54" s="85">
        <f t="shared" si="2"/>
        <v>-7.554721275956808</v>
      </c>
    </row>
    <row r="55" spans="1:7" ht="15">
      <c r="A55" s="75" t="s">
        <v>238</v>
      </c>
      <c r="B55" s="109">
        <v>68.23362775179415</v>
      </c>
      <c r="C55" s="109">
        <v>85.80789006694724</v>
      </c>
      <c r="D55" s="109">
        <v>80.97639195612688</v>
      </c>
      <c r="E55" s="94">
        <f t="shared" si="0"/>
        <v>0.18675196708997593</v>
      </c>
      <c r="F55" s="85">
        <f t="shared" si="1"/>
        <v>12.74276420433273</v>
      </c>
      <c r="G55" s="85">
        <f t="shared" si="2"/>
        <v>-4.8314981108203625</v>
      </c>
    </row>
    <row r="56" spans="1:7" ht="15">
      <c r="A56" s="75" t="s">
        <v>239</v>
      </c>
      <c r="B56" s="109">
        <v>59.385952813076194</v>
      </c>
      <c r="C56" s="109">
        <v>72.63006550421014</v>
      </c>
      <c r="D56" s="109">
        <v>72.39363284664951</v>
      </c>
      <c r="E56" s="94">
        <f t="shared" si="0"/>
        <v>0.21903631107033705</v>
      </c>
      <c r="F56" s="85">
        <f t="shared" si="1"/>
        <v>13.007680033573315</v>
      </c>
      <c r="G56" s="85">
        <f t="shared" si="2"/>
        <v>-0.23643265756062704</v>
      </c>
    </row>
    <row r="57" spans="1:7" ht="15">
      <c r="A57" s="75" t="s">
        <v>240</v>
      </c>
      <c r="B57" s="109">
        <v>63.76239310343506</v>
      </c>
      <c r="C57" s="109">
        <v>73.11026246378995</v>
      </c>
      <c r="D57" s="109">
        <v>72.80863874701812</v>
      </c>
      <c r="E57" s="94">
        <f t="shared" si="0"/>
        <v>0.14187431185194516</v>
      </c>
      <c r="F57" s="85">
        <f t="shared" si="1"/>
        <v>9.046245643583063</v>
      </c>
      <c r="G57" s="85">
        <f t="shared" si="2"/>
        <v>-0.30162371677182875</v>
      </c>
    </row>
    <row r="58" spans="1:7" ht="15">
      <c r="A58" s="75" t="s">
        <v>241</v>
      </c>
      <c r="B58" s="109">
        <v>54.77109884462569</v>
      </c>
      <c r="C58" s="109">
        <v>69.06770988383445</v>
      </c>
      <c r="D58" s="109">
        <v>68.72074566045283</v>
      </c>
      <c r="E58" s="94">
        <f t="shared" si="0"/>
        <v>0.25468992059844214</v>
      </c>
      <c r="F58" s="85">
        <f t="shared" si="1"/>
        <v>13.949646815827144</v>
      </c>
      <c r="G58" s="85">
        <f t="shared" si="2"/>
        <v>-0.3469642233816188</v>
      </c>
    </row>
    <row r="59" spans="1:7" ht="15">
      <c r="A59" s="75" t="s">
        <v>242</v>
      </c>
      <c r="B59" s="109">
        <v>62.38617415470125</v>
      </c>
      <c r="C59" s="109">
        <v>78.35996100325907</v>
      </c>
      <c r="D59" s="109">
        <v>77.1406485993283</v>
      </c>
      <c r="E59" s="94">
        <f t="shared" si="0"/>
        <v>0.23650231232387878</v>
      </c>
      <c r="F59" s="85">
        <f t="shared" si="1"/>
        <v>14.75447444462705</v>
      </c>
      <c r="G59" s="85">
        <f t="shared" si="2"/>
        <v>-1.219312403930772</v>
      </c>
    </row>
    <row r="60" spans="1:7" ht="15">
      <c r="A60" s="75" t="s">
        <v>245</v>
      </c>
      <c r="B60" s="109">
        <v>70.41350005623696</v>
      </c>
      <c r="C60" s="109">
        <v>87.13076988372626</v>
      </c>
      <c r="D60" s="109">
        <v>84.84048780603835</v>
      </c>
      <c r="E60" s="94">
        <f t="shared" si="0"/>
        <v>0.20488951320810692</v>
      </c>
      <c r="F60" s="85">
        <f t="shared" si="1"/>
        <v>14.426987749801398</v>
      </c>
      <c r="G60" s="85">
        <f t="shared" si="2"/>
        <v>-2.2902820776879054</v>
      </c>
    </row>
    <row r="61" spans="1:7" ht="15">
      <c r="A61" s="75" t="s">
        <v>246</v>
      </c>
      <c r="B61" s="109">
        <v>54.985046648213654</v>
      </c>
      <c r="C61" s="109">
        <v>70.37715075183957</v>
      </c>
      <c r="D61" s="109">
        <v>68.64792148789664</v>
      </c>
      <c r="E61" s="94">
        <f t="shared" si="0"/>
        <v>0.2484834636423258</v>
      </c>
      <c r="F61" s="85">
        <f t="shared" si="1"/>
        <v>13.662874839682985</v>
      </c>
      <c r="G61" s="85">
        <f t="shared" si="2"/>
        <v>-1.7292292639429263</v>
      </c>
    </row>
    <row r="62" spans="1:7" ht="15">
      <c r="A62" s="75" t="s">
        <v>247</v>
      </c>
      <c r="B62" s="109">
        <v>58.20029663786431</v>
      </c>
      <c r="C62" s="109">
        <v>72.00774077658818</v>
      </c>
      <c r="D62" s="109">
        <v>71.19726988054525</v>
      </c>
      <c r="E62" s="94">
        <f t="shared" si="0"/>
        <v>0.2233145532496356</v>
      </c>
      <c r="F62" s="85">
        <f t="shared" si="1"/>
        <v>12.996973242680937</v>
      </c>
      <c r="G62" s="85">
        <f t="shared" si="2"/>
        <v>-0.8104708960429292</v>
      </c>
    </row>
    <row r="63" spans="1:7" ht="15">
      <c r="A63" s="75" t="s">
        <v>248</v>
      </c>
      <c r="B63" s="109">
        <v>56.77115628501422</v>
      </c>
      <c r="C63" s="109">
        <v>75.90238382086814</v>
      </c>
      <c r="D63" s="109">
        <v>72.65366339954534</v>
      </c>
      <c r="E63" s="94">
        <f t="shared" si="0"/>
        <v>0.2797636714460155</v>
      </c>
      <c r="F63" s="85">
        <f t="shared" si="1"/>
        <v>15.882507114531116</v>
      </c>
      <c r="G63" s="85">
        <f t="shared" si="2"/>
        <v>-3.248720421322801</v>
      </c>
    </row>
    <row r="64" spans="1:7" ht="15">
      <c r="A64" s="75" t="s">
        <v>243</v>
      </c>
      <c r="B64" s="109">
        <v>57.32641673370208</v>
      </c>
      <c r="C64" s="109">
        <v>70.67296812678761</v>
      </c>
      <c r="D64" s="109">
        <v>71.81268498942917</v>
      </c>
      <c r="E64" s="94">
        <f t="shared" si="0"/>
        <v>0.25269795464488964</v>
      </c>
      <c r="F64" s="85">
        <f t="shared" si="1"/>
        <v>14.48626825572709</v>
      </c>
      <c r="G64" s="85">
        <f t="shared" si="2"/>
        <v>1.1397168626415635</v>
      </c>
    </row>
    <row r="65" spans="1:7" ht="15">
      <c r="A65" s="75" t="s">
        <v>249</v>
      </c>
      <c r="B65" s="109">
        <v>56.967667394890086</v>
      </c>
      <c r="C65" s="109">
        <v>69.31231974644544</v>
      </c>
      <c r="D65" s="109">
        <v>70.79205332034957</v>
      </c>
      <c r="E65" s="94">
        <f t="shared" si="0"/>
        <v>0.24267073864252178</v>
      </c>
      <c r="F65" s="85">
        <f t="shared" si="1"/>
        <v>13.824385925459481</v>
      </c>
      <c r="G65" s="85">
        <f t="shared" si="2"/>
        <v>1.4797335739041273</v>
      </c>
    </row>
    <row r="66" spans="1:7" ht="15">
      <c r="A66" s="75" t="s">
        <v>250</v>
      </c>
      <c r="B66" s="109">
        <v>59.53067509880276</v>
      </c>
      <c r="C66" s="109">
        <v>75.9844532945731</v>
      </c>
      <c r="D66" s="109">
        <v>74.93420045357979</v>
      </c>
      <c r="E66" s="94">
        <f t="shared" si="0"/>
        <v>0.2587493813771115</v>
      </c>
      <c r="F66" s="85">
        <f t="shared" si="1"/>
        <v>15.403525354777031</v>
      </c>
      <c r="G66" s="85">
        <f t="shared" si="2"/>
        <v>-1.0502528409933092</v>
      </c>
    </row>
    <row r="67" spans="1:7" ht="15">
      <c r="A67" s="75" t="s">
        <v>252</v>
      </c>
      <c r="B67" s="109">
        <v>59.44123229548009</v>
      </c>
      <c r="C67" s="109">
        <v>73.24574994222326</v>
      </c>
      <c r="D67" s="109">
        <v>71.74998572646487</v>
      </c>
      <c r="E67" s="94">
        <f aca="true" t="shared" si="3" ref="E67:E83">(D67-B67)/B67</f>
        <v>0.20707433132944547</v>
      </c>
      <c r="F67" s="85">
        <f aca="true" t="shared" si="4" ref="F67:F83">(D67-B67)</f>
        <v>12.30875343098478</v>
      </c>
      <c r="G67" s="85">
        <f aca="true" t="shared" si="5" ref="G67:G83">(D67-C67)</f>
        <v>-1.4957642157583848</v>
      </c>
    </row>
    <row r="68" spans="1:7" ht="15">
      <c r="A68" s="75" t="s">
        <v>253</v>
      </c>
      <c r="B68" s="109">
        <v>76.2227690475524</v>
      </c>
      <c r="C68" s="109">
        <v>104.44168748205954</v>
      </c>
      <c r="D68" s="109">
        <v>98.52099589453142</v>
      </c>
      <c r="E68" s="94">
        <f t="shared" si="3"/>
        <v>0.29254023601619655</v>
      </c>
      <c r="F68" s="85">
        <f t="shared" si="4"/>
        <v>22.29822684697902</v>
      </c>
      <c r="G68" s="85">
        <f t="shared" si="5"/>
        <v>-5.920691587528111</v>
      </c>
    </row>
    <row r="69" spans="1:7" ht="15">
      <c r="A69" s="75" t="s">
        <v>179</v>
      </c>
      <c r="B69" s="109">
        <v>59.80262500087401</v>
      </c>
      <c r="C69" s="109">
        <v>74.00200347770338</v>
      </c>
      <c r="D69" s="109">
        <v>72.26232084347559</v>
      </c>
      <c r="E69" s="94">
        <f t="shared" si="3"/>
        <v>0.2083469721006308</v>
      </c>
      <c r="F69" s="85">
        <f t="shared" si="4"/>
        <v>12.459695842601583</v>
      </c>
      <c r="G69" s="85">
        <f t="shared" si="5"/>
        <v>-1.7396826342277905</v>
      </c>
    </row>
    <row r="70" spans="1:7" ht="15">
      <c r="A70" s="75" t="s">
        <v>189</v>
      </c>
      <c r="B70" s="109">
        <v>55.48161242261679</v>
      </c>
      <c r="C70" s="109">
        <v>67.71671701023475</v>
      </c>
      <c r="D70" s="109">
        <v>70.17871440731486</v>
      </c>
      <c r="E70" s="94">
        <f t="shared" si="3"/>
        <v>0.26490041191929864</v>
      </c>
      <c r="F70" s="85">
        <f t="shared" si="4"/>
        <v>14.697101984698065</v>
      </c>
      <c r="G70" s="85">
        <f t="shared" si="5"/>
        <v>2.4619973970801112</v>
      </c>
    </row>
    <row r="71" spans="1:7" ht="15">
      <c r="A71" s="75" t="s">
        <v>217</v>
      </c>
      <c r="B71" s="109">
        <v>58.0570571697066</v>
      </c>
      <c r="C71" s="109">
        <v>73.7222295582114</v>
      </c>
      <c r="D71" s="109">
        <v>72.09715151873068</v>
      </c>
      <c r="E71" s="94">
        <f t="shared" si="3"/>
        <v>0.24183269069225255</v>
      </c>
      <c r="F71" s="85">
        <f t="shared" si="4"/>
        <v>14.04009434902408</v>
      </c>
      <c r="G71" s="85">
        <f t="shared" si="5"/>
        <v>-1.6250780394807123</v>
      </c>
    </row>
    <row r="72" spans="1:7" ht="15">
      <c r="A72" s="75" t="s">
        <v>222</v>
      </c>
      <c r="B72" s="109">
        <v>70.93383719113025</v>
      </c>
      <c r="C72" s="109">
        <v>90.1445466518458</v>
      </c>
      <c r="D72" s="109">
        <v>85.09098315973912</v>
      </c>
      <c r="E72" s="94">
        <f t="shared" si="3"/>
        <v>0.19958240706001337</v>
      </c>
      <c r="F72" s="85">
        <f t="shared" si="4"/>
        <v>14.157145968608873</v>
      </c>
      <c r="G72" s="85">
        <f t="shared" si="5"/>
        <v>-5.053563492106676</v>
      </c>
    </row>
    <row r="73" spans="1:7" ht="15">
      <c r="A73" s="75" t="s">
        <v>188</v>
      </c>
      <c r="B73" s="109">
        <v>65.66155158520039</v>
      </c>
      <c r="C73" s="109">
        <v>76.8956660276176</v>
      </c>
      <c r="D73" s="109">
        <v>79.88627920779021</v>
      </c>
      <c r="E73" s="94">
        <f t="shared" si="3"/>
        <v>0.2166370924715701</v>
      </c>
      <c r="F73" s="85">
        <f t="shared" si="4"/>
        <v>14.224727622589825</v>
      </c>
      <c r="G73" s="85">
        <f t="shared" si="5"/>
        <v>2.990613180172616</v>
      </c>
    </row>
    <row r="74" spans="1:7" ht="15">
      <c r="A74" s="75" t="s">
        <v>244</v>
      </c>
      <c r="B74" s="109">
        <v>54.96668263479764</v>
      </c>
      <c r="C74" s="109">
        <v>69.75213690814554</v>
      </c>
      <c r="D74" s="109">
        <v>68.07884183908726</v>
      </c>
      <c r="E74" s="94">
        <f t="shared" si="3"/>
        <v>0.23854739954760762</v>
      </c>
      <c r="F74" s="85">
        <f t="shared" si="4"/>
        <v>13.112159204289618</v>
      </c>
      <c r="G74" s="85">
        <f t="shared" si="5"/>
        <v>-1.673295069058284</v>
      </c>
    </row>
    <row r="75" spans="1:7" ht="15">
      <c r="A75" s="75" t="s">
        <v>187</v>
      </c>
      <c r="B75" s="109">
        <v>55.3811963933535</v>
      </c>
      <c r="C75" s="109">
        <v>74.01859594531861</v>
      </c>
      <c r="D75" s="109">
        <v>71.4308789749402</v>
      </c>
      <c r="E75" s="94">
        <f t="shared" si="3"/>
        <v>0.28980382560881046</v>
      </c>
      <c r="F75" s="85">
        <f t="shared" si="4"/>
        <v>16.0496825815867</v>
      </c>
      <c r="G75" s="85">
        <f t="shared" si="5"/>
        <v>-2.587716970378409</v>
      </c>
    </row>
    <row r="76" spans="1:7" ht="15">
      <c r="A76" s="75" t="s">
        <v>183</v>
      </c>
      <c r="B76" s="109">
        <v>57.220776501821874</v>
      </c>
      <c r="C76" s="109">
        <v>71.19183755609667</v>
      </c>
      <c r="D76" s="109">
        <v>75.5106380988899</v>
      </c>
      <c r="E76" s="94">
        <f t="shared" si="3"/>
        <v>0.31963672489634404</v>
      </c>
      <c r="F76" s="85">
        <f t="shared" si="4"/>
        <v>18.289861597068025</v>
      </c>
      <c r="G76" s="85">
        <f t="shared" si="5"/>
        <v>4.318800542793227</v>
      </c>
    </row>
    <row r="77" spans="1:7" ht="15">
      <c r="A77" s="75" t="s">
        <v>211</v>
      </c>
      <c r="B77" s="109">
        <v>56.04177327082464</v>
      </c>
      <c r="C77" s="109">
        <v>69.5911728993305</v>
      </c>
      <c r="D77" s="109">
        <v>71.09614666399759</v>
      </c>
      <c r="E77" s="94">
        <f t="shared" si="3"/>
        <v>0.26862771312431427</v>
      </c>
      <c r="F77" s="85">
        <f t="shared" si="4"/>
        <v>15.054373393172945</v>
      </c>
      <c r="G77" s="85">
        <f t="shared" si="5"/>
        <v>1.5049737646670849</v>
      </c>
    </row>
    <row r="78" spans="1:7" ht="15">
      <c r="A78" s="75" t="s">
        <v>251</v>
      </c>
      <c r="B78" s="109">
        <v>63.874072756170754</v>
      </c>
      <c r="C78" s="109">
        <v>79.6806239025342</v>
      </c>
      <c r="D78" s="109">
        <v>79.25175602727398</v>
      </c>
      <c r="E78" s="94">
        <f t="shared" si="3"/>
        <v>0.24075000399309313</v>
      </c>
      <c r="F78" s="85">
        <f t="shared" si="4"/>
        <v>15.37768327110323</v>
      </c>
      <c r="G78" s="85">
        <f t="shared" si="5"/>
        <v>-0.42886787526020953</v>
      </c>
    </row>
    <row r="79" spans="1:7" ht="15">
      <c r="A79" s="75" t="s">
        <v>216</v>
      </c>
      <c r="B79" s="109">
        <v>68.48844113359448</v>
      </c>
      <c r="C79" s="109">
        <v>87.64506173792331</v>
      </c>
      <c r="D79" s="109">
        <v>82.20810928222232</v>
      </c>
      <c r="E79" s="94">
        <f t="shared" si="3"/>
        <v>0.20032092892676703</v>
      </c>
      <c r="F79" s="85">
        <f t="shared" si="4"/>
        <v>13.719668148627846</v>
      </c>
      <c r="G79" s="85">
        <f t="shared" si="5"/>
        <v>-5.43695245570099</v>
      </c>
    </row>
    <row r="80" spans="1:7" ht="15">
      <c r="A80" s="75" t="s">
        <v>221</v>
      </c>
      <c r="B80" s="109">
        <v>52.14880776703805</v>
      </c>
      <c r="C80" s="109">
        <v>65.01982541122796</v>
      </c>
      <c r="D80" s="109">
        <v>64.13773011921431</v>
      </c>
      <c r="E80" s="94">
        <f t="shared" si="3"/>
        <v>0.22989830190814364</v>
      </c>
      <c r="F80" s="85">
        <f t="shared" si="4"/>
        <v>11.98892235217626</v>
      </c>
      <c r="G80" s="85">
        <f t="shared" si="5"/>
        <v>-0.8820952920136449</v>
      </c>
    </row>
    <row r="81" spans="1:7" ht="15">
      <c r="A81" s="75" t="s">
        <v>236</v>
      </c>
      <c r="B81" s="109">
        <v>59.289434242016455</v>
      </c>
      <c r="C81" s="109">
        <v>72.22842991088446</v>
      </c>
      <c r="D81" s="109">
        <v>73.8489272971958</v>
      </c>
      <c r="E81" s="94">
        <f t="shared" si="3"/>
        <v>0.24556640219821013</v>
      </c>
      <c r="F81" s="85">
        <f t="shared" si="4"/>
        <v>14.559493055179345</v>
      </c>
      <c r="G81" s="85">
        <f t="shared" si="5"/>
        <v>1.6204973863113423</v>
      </c>
    </row>
    <row r="82" spans="1:7" ht="15">
      <c r="A82" s="75" t="s">
        <v>200</v>
      </c>
      <c r="B82" s="109">
        <v>59.63682577778776</v>
      </c>
      <c r="C82" s="109">
        <v>71.74706858543017</v>
      </c>
      <c r="D82" s="109">
        <v>71.98067144141487</v>
      </c>
      <c r="E82" s="94">
        <f t="shared" si="3"/>
        <v>0.20698361293777437</v>
      </c>
      <c r="F82" s="85">
        <f t="shared" si="4"/>
        <v>12.343845663627107</v>
      </c>
      <c r="G82" s="85">
        <f t="shared" si="5"/>
        <v>0.23360285598469943</v>
      </c>
    </row>
    <row r="83" spans="1:7" s="120" customFormat="1" ht="15">
      <c r="A83" s="75" t="s">
        <v>173</v>
      </c>
      <c r="B83" s="110">
        <v>69.16435918502276</v>
      </c>
      <c r="C83" s="110">
        <v>84.34985916753408</v>
      </c>
      <c r="D83" s="110">
        <v>83.76723095974819</v>
      </c>
      <c r="E83" s="118">
        <f t="shared" si="3"/>
        <v>0.21113290062676698</v>
      </c>
      <c r="F83" s="121">
        <f t="shared" si="4"/>
        <v>14.602871774725429</v>
      </c>
      <c r="G83" s="121">
        <f t="shared" si="5"/>
        <v>-0.5826282077858878</v>
      </c>
    </row>
    <row r="84" spans="2:4" ht="15">
      <c r="B84" s="76"/>
      <c r="C84" s="76"/>
      <c r="D84" s="7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zoomScale="80" zoomScaleNormal="80" workbookViewId="0" topLeftCell="A1">
      <selection activeCell="L1" sqref="L1"/>
    </sheetView>
  </sheetViews>
  <sheetFormatPr defaultColWidth="9.140625" defaultRowHeight="15"/>
  <cols>
    <col min="2" max="2" width="19.140625" style="0" customWidth="1"/>
    <col min="3" max="3" width="11.140625" style="157" customWidth="1"/>
    <col min="4" max="4" width="11.140625" style="155" customWidth="1"/>
    <col min="5" max="5" width="11.140625" style="156" customWidth="1"/>
    <col min="6" max="6" width="31.140625" style="0" customWidth="1"/>
    <col min="7" max="7" width="25.140625" style="0" customWidth="1"/>
    <col min="8" max="8" width="29.00390625" style="0" customWidth="1"/>
  </cols>
  <sheetData>
    <row r="1" spans="1:8" s="78" customFormat="1" ht="66.65" customHeight="1">
      <c r="A1" s="96" t="s">
        <v>91</v>
      </c>
      <c r="B1" s="96" t="s">
        <v>174</v>
      </c>
      <c r="C1" s="96">
        <v>42186</v>
      </c>
      <c r="D1" s="96">
        <v>42522</v>
      </c>
      <c r="E1" s="96">
        <v>42552</v>
      </c>
      <c r="F1" s="96" t="s">
        <v>322</v>
      </c>
      <c r="G1" s="96" t="s">
        <v>323</v>
      </c>
      <c r="H1" s="2" t="s">
        <v>324</v>
      </c>
    </row>
    <row r="2" spans="1:8" ht="15">
      <c r="A2" s="79">
        <v>1</v>
      </c>
      <c r="B2" s="93" t="s">
        <v>92</v>
      </c>
      <c r="C2" s="86">
        <v>38441</v>
      </c>
      <c r="D2" s="86">
        <v>39147</v>
      </c>
      <c r="E2" s="86">
        <v>38340</v>
      </c>
      <c r="F2" s="94">
        <f>(E2-C2)/C2</f>
        <v>-0.0026274030332197394</v>
      </c>
      <c r="G2" s="87">
        <f>E2-C2</f>
        <v>-101</v>
      </c>
      <c r="H2" s="87">
        <f>E2-D2</f>
        <v>-807</v>
      </c>
    </row>
    <row r="3" spans="1:8" ht="15">
      <c r="A3" s="79">
        <v>2</v>
      </c>
      <c r="B3" s="93" t="s">
        <v>93</v>
      </c>
      <c r="C3" s="86">
        <v>5711</v>
      </c>
      <c r="D3" s="86">
        <v>6398</v>
      </c>
      <c r="E3" s="86">
        <v>6025</v>
      </c>
      <c r="F3" s="94">
        <f aca="true" t="shared" si="0" ref="F3:F66">(E3-C3)/C3</f>
        <v>0.05498161442829627</v>
      </c>
      <c r="G3" s="87">
        <f aca="true" t="shared" si="1" ref="G3:G66">E3-C3</f>
        <v>314</v>
      </c>
      <c r="H3" s="87">
        <f aca="true" t="shared" si="2" ref="H3:H66">E3-D3</f>
        <v>-373</v>
      </c>
    </row>
    <row r="4" spans="1:8" ht="15">
      <c r="A4" s="79">
        <v>3</v>
      </c>
      <c r="B4" s="93" t="s">
        <v>94</v>
      </c>
      <c r="C4" s="86">
        <v>11770</v>
      </c>
      <c r="D4" s="86">
        <v>12481</v>
      </c>
      <c r="E4" s="86">
        <v>12114</v>
      </c>
      <c r="F4" s="94">
        <f t="shared" si="0"/>
        <v>0.029226847918436702</v>
      </c>
      <c r="G4" s="87">
        <f t="shared" si="1"/>
        <v>344</v>
      </c>
      <c r="H4" s="87">
        <f t="shared" si="2"/>
        <v>-367</v>
      </c>
    </row>
    <row r="5" spans="1:8" ht="15">
      <c r="A5" s="79">
        <v>4</v>
      </c>
      <c r="B5" s="93" t="s">
        <v>95</v>
      </c>
      <c r="C5" s="86">
        <v>2172</v>
      </c>
      <c r="D5" s="86">
        <v>2456</v>
      </c>
      <c r="E5" s="86">
        <v>2270</v>
      </c>
      <c r="F5" s="94">
        <f t="shared" si="0"/>
        <v>0.04511970534069982</v>
      </c>
      <c r="G5" s="87">
        <f t="shared" si="1"/>
        <v>98</v>
      </c>
      <c r="H5" s="87">
        <f t="shared" si="2"/>
        <v>-186</v>
      </c>
    </row>
    <row r="6" spans="1:8" ht="15">
      <c r="A6" s="79">
        <v>5</v>
      </c>
      <c r="B6" s="93" t="s">
        <v>96</v>
      </c>
      <c r="C6" s="86">
        <v>5462</v>
      </c>
      <c r="D6" s="86">
        <v>5586</v>
      </c>
      <c r="E6" s="86">
        <v>5431</v>
      </c>
      <c r="F6" s="94">
        <f t="shared" si="0"/>
        <v>-0.005675576711827169</v>
      </c>
      <c r="G6" s="87">
        <f t="shared" si="1"/>
        <v>-31</v>
      </c>
      <c r="H6" s="87">
        <f t="shared" si="2"/>
        <v>-155</v>
      </c>
    </row>
    <row r="7" spans="1:8" ht="15">
      <c r="A7" s="79">
        <v>6</v>
      </c>
      <c r="B7" s="93" t="s">
        <v>97</v>
      </c>
      <c r="C7" s="86">
        <v>133983</v>
      </c>
      <c r="D7" s="86">
        <v>136524</v>
      </c>
      <c r="E7" s="86">
        <v>133944</v>
      </c>
      <c r="F7" s="94">
        <f t="shared" si="0"/>
        <v>-0.00029108170439533373</v>
      </c>
      <c r="G7" s="87">
        <f t="shared" si="1"/>
        <v>-39</v>
      </c>
      <c r="H7" s="87">
        <f t="shared" si="2"/>
        <v>-2580</v>
      </c>
    </row>
    <row r="8" spans="1:8" ht="15">
      <c r="A8" s="79">
        <v>7</v>
      </c>
      <c r="B8" s="93" t="s">
        <v>98</v>
      </c>
      <c r="C8" s="86">
        <v>69638</v>
      </c>
      <c r="D8" s="86">
        <v>69488</v>
      </c>
      <c r="E8" s="86">
        <v>67886</v>
      </c>
      <c r="F8" s="94">
        <f t="shared" si="0"/>
        <v>-0.025158677733421408</v>
      </c>
      <c r="G8" s="87">
        <f t="shared" si="1"/>
        <v>-1752</v>
      </c>
      <c r="H8" s="87">
        <f t="shared" si="2"/>
        <v>-1602</v>
      </c>
    </row>
    <row r="9" spans="1:8" ht="15">
      <c r="A9" s="79">
        <v>8</v>
      </c>
      <c r="B9" s="93" t="s">
        <v>99</v>
      </c>
      <c r="C9" s="86">
        <v>3358</v>
      </c>
      <c r="D9" s="86">
        <v>3539</v>
      </c>
      <c r="E9" s="86">
        <v>3492</v>
      </c>
      <c r="F9" s="94">
        <f t="shared" si="0"/>
        <v>0.039904705181655745</v>
      </c>
      <c r="G9" s="87">
        <f t="shared" si="1"/>
        <v>134</v>
      </c>
      <c r="H9" s="87">
        <f t="shared" si="2"/>
        <v>-47</v>
      </c>
    </row>
    <row r="10" spans="1:8" ht="15">
      <c r="A10" s="79">
        <v>9</v>
      </c>
      <c r="B10" s="93" t="s">
        <v>100</v>
      </c>
      <c r="C10" s="86">
        <v>25086</v>
      </c>
      <c r="D10" s="86">
        <v>26338</v>
      </c>
      <c r="E10" s="86">
        <v>25716</v>
      </c>
      <c r="F10" s="94">
        <f t="shared" si="0"/>
        <v>0.025113609184405646</v>
      </c>
      <c r="G10" s="87">
        <f t="shared" si="1"/>
        <v>630</v>
      </c>
      <c r="H10" s="87">
        <f t="shared" si="2"/>
        <v>-622</v>
      </c>
    </row>
    <row r="11" spans="1:8" ht="15">
      <c r="A11" s="79">
        <v>10</v>
      </c>
      <c r="B11" s="93" t="s">
        <v>101</v>
      </c>
      <c r="C11" s="86">
        <v>26515</v>
      </c>
      <c r="D11" s="86">
        <v>27661</v>
      </c>
      <c r="E11" s="86">
        <v>26915</v>
      </c>
      <c r="F11" s="94">
        <f t="shared" si="0"/>
        <v>0.015085800490288516</v>
      </c>
      <c r="G11" s="87">
        <f t="shared" si="1"/>
        <v>400</v>
      </c>
      <c r="H11" s="87">
        <f t="shared" si="2"/>
        <v>-746</v>
      </c>
    </row>
    <row r="12" spans="1:8" ht="15">
      <c r="A12" s="79">
        <v>11</v>
      </c>
      <c r="B12" s="93" t="s">
        <v>102</v>
      </c>
      <c r="C12" s="86">
        <v>4249</v>
      </c>
      <c r="D12" s="86">
        <v>4508</v>
      </c>
      <c r="E12" s="86">
        <v>4368</v>
      </c>
      <c r="F12" s="94">
        <f t="shared" si="0"/>
        <v>0.02800658978583196</v>
      </c>
      <c r="G12" s="87">
        <f t="shared" si="1"/>
        <v>119</v>
      </c>
      <c r="H12" s="87">
        <f t="shared" si="2"/>
        <v>-140</v>
      </c>
    </row>
    <row r="13" spans="1:8" ht="15">
      <c r="A13" s="79">
        <v>12</v>
      </c>
      <c r="B13" s="93" t="s">
        <v>103</v>
      </c>
      <c r="C13" s="86">
        <v>1966</v>
      </c>
      <c r="D13" s="86">
        <v>2230</v>
      </c>
      <c r="E13" s="86">
        <v>2168</v>
      </c>
      <c r="F13" s="94">
        <f t="shared" si="0"/>
        <v>0.10274669379450661</v>
      </c>
      <c r="G13" s="87">
        <f t="shared" si="1"/>
        <v>202</v>
      </c>
      <c r="H13" s="87">
        <f t="shared" si="2"/>
        <v>-62</v>
      </c>
    </row>
    <row r="14" spans="1:8" ht="15">
      <c r="A14" s="79">
        <v>13</v>
      </c>
      <c r="B14" s="93" t="s">
        <v>104</v>
      </c>
      <c r="C14" s="86">
        <v>2395</v>
      </c>
      <c r="D14" s="86">
        <v>2499</v>
      </c>
      <c r="E14" s="86">
        <v>2402</v>
      </c>
      <c r="F14" s="94">
        <f t="shared" si="0"/>
        <v>0.0029227557411273487</v>
      </c>
      <c r="G14" s="87">
        <f t="shared" si="1"/>
        <v>7</v>
      </c>
      <c r="H14" s="87">
        <f t="shared" si="2"/>
        <v>-97</v>
      </c>
    </row>
    <row r="15" spans="1:8" ht="15">
      <c r="A15" s="79">
        <v>14</v>
      </c>
      <c r="B15" s="93" t="s">
        <v>105</v>
      </c>
      <c r="C15" s="86">
        <v>6707</v>
      </c>
      <c r="D15" s="86">
        <v>7062</v>
      </c>
      <c r="E15" s="86">
        <v>6828</v>
      </c>
      <c r="F15" s="94">
        <f t="shared" si="0"/>
        <v>0.018040852840316087</v>
      </c>
      <c r="G15" s="87">
        <f t="shared" si="1"/>
        <v>121</v>
      </c>
      <c r="H15" s="87">
        <f t="shared" si="2"/>
        <v>-234</v>
      </c>
    </row>
    <row r="16" spans="1:8" ht="15">
      <c r="A16" s="79">
        <v>15</v>
      </c>
      <c r="B16" s="93" t="s">
        <v>106</v>
      </c>
      <c r="C16" s="86">
        <v>5530</v>
      </c>
      <c r="D16" s="86">
        <v>5862</v>
      </c>
      <c r="E16" s="86">
        <v>5671</v>
      </c>
      <c r="F16" s="94">
        <f t="shared" si="0"/>
        <v>0.025497287522603978</v>
      </c>
      <c r="G16" s="87">
        <f t="shared" si="1"/>
        <v>141</v>
      </c>
      <c r="H16" s="87">
        <f t="shared" si="2"/>
        <v>-191</v>
      </c>
    </row>
    <row r="17" spans="1:8" ht="15">
      <c r="A17" s="79">
        <v>16</v>
      </c>
      <c r="B17" s="93" t="s">
        <v>107</v>
      </c>
      <c r="C17" s="86">
        <v>69533</v>
      </c>
      <c r="D17" s="86">
        <v>71775</v>
      </c>
      <c r="E17" s="86">
        <v>70691</v>
      </c>
      <c r="F17" s="94">
        <f t="shared" si="0"/>
        <v>0.01665396286655257</v>
      </c>
      <c r="G17" s="87">
        <f t="shared" si="1"/>
        <v>1158</v>
      </c>
      <c r="H17" s="87">
        <f t="shared" si="2"/>
        <v>-1084</v>
      </c>
    </row>
    <row r="18" spans="1:8" ht="15">
      <c r="A18" s="79">
        <v>17</v>
      </c>
      <c r="B18" s="93" t="s">
        <v>108</v>
      </c>
      <c r="C18" s="86">
        <v>13063</v>
      </c>
      <c r="D18" s="86">
        <v>13728</v>
      </c>
      <c r="E18" s="86">
        <v>13503</v>
      </c>
      <c r="F18" s="94">
        <f t="shared" si="0"/>
        <v>0.03368292122789558</v>
      </c>
      <c r="G18" s="87">
        <f t="shared" si="1"/>
        <v>440</v>
      </c>
      <c r="H18" s="87">
        <f t="shared" si="2"/>
        <v>-225</v>
      </c>
    </row>
    <row r="19" spans="1:8" ht="15">
      <c r="A19" s="79">
        <v>18</v>
      </c>
      <c r="B19" s="93" t="s">
        <v>109</v>
      </c>
      <c r="C19" s="86">
        <v>2733</v>
      </c>
      <c r="D19" s="86">
        <v>3002</v>
      </c>
      <c r="E19" s="86">
        <v>2881</v>
      </c>
      <c r="F19" s="94">
        <f t="shared" si="0"/>
        <v>0.05415294548115624</v>
      </c>
      <c r="G19" s="87">
        <f t="shared" si="1"/>
        <v>148</v>
      </c>
      <c r="H19" s="87">
        <f t="shared" si="2"/>
        <v>-121</v>
      </c>
    </row>
    <row r="20" spans="1:8" ht="15">
      <c r="A20" s="79">
        <v>19</v>
      </c>
      <c r="B20" s="93" t="s">
        <v>110</v>
      </c>
      <c r="C20" s="86">
        <v>7764</v>
      </c>
      <c r="D20" s="86">
        <v>8274</v>
      </c>
      <c r="E20" s="86">
        <v>7899</v>
      </c>
      <c r="F20" s="94">
        <f t="shared" si="0"/>
        <v>0.01738794435857805</v>
      </c>
      <c r="G20" s="87">
        <f t="shared" si="1"/>
        <v>135</v>
      </c>
      <c r="H20" s="87">
        <f t="shared" si="2"/>
        <v>-375</v>
      </c>
    </row>
    <row r="21" spans="1:8" ht="15">
      <c r="A21" s="79">
        <v>20</v>
      </c>
      <c r="B21" s="93" t="s">
        <v>111</v>
      </c>
      <c r="C21" s="86">
        <v>23667</v>
      </c>
      <c r="D21" s="86">
        <v>24327</v>
      </c>
      <c r="E21" s="86">
        <v>23694</v>
      </c>
      <c r="F21" s="94">
        <f t="shared" si="0"/>
        <v>0.0011408290024084169</v>
      </c>
      <c r="G21" s="87">
        <f t="shared" si="1"/>
        <v>27</v>
      </c>
      <c r="H21" s="87">
        <f t="shared" si="2"/>
        <v>-633</v>
      </c>
    </row>
    <row r="22" spans="1:8" ht="15">
      <c r="A22" s="79">
        <v>21</v>
      </c>
      <c r="B22" s="93" t="s">
        <v>112</v>
      </c>
      <c r="C22" s="86">
        <v>12814</v>
      </c>
      <c r="D22" s="86">
        <v>13279</v>
      </c>
      <c r="E22" s="86">
        <v>12966</v>
      </c>
      <c r="F22" s="94">
        <f t="shared" si="0"/>
        <v>0.011862025909161853</v>
      </c>
      <c r="G22" s="87">
        <f t="shared" si="1"/>
        <v>152</v>
      </c>
      <c r="H22" s="87">
        <f t="shared" si="2"/>
        <v>-313</v>
      </c>
    </row>
    <row r="23" spans="1:8" ht="15">
      <c r="A23" s="79">
        <v>22</v>
      </c>
      <c r="B23" s="93" t="s">
        <v>113</v>
      </c>
      <c r="C23" s="86">
        <v>9114</v>
      </c>
      <c r="D23" s="86">
        <v>9261</v>
      </c>
      <c r="E23" s="86">
        <v>8972</v>
      </c>
      <c r="F23" s="94">
        <f t="shared" si="0"/>
        <v>-0.015580425718674566</v>
      </c>
      <c r="G23" s="87">
        <f t="shared" si="1"/>
        <v>-142</v>
      </c>
      <c r="H23" s="87">
        <f t="shared" si="2"/>
        <v>-289</v>
      </c>
    </row>
    <row r="24" spans="1:8" ht="15">
      <c r="A24" s="79">
        <v>23</v>
      </c>
      <c r="B24" s="93" t="s">
        <v>114</v>
      </c>
      <c r="C24" s="86">
        <v>6853</v>
      </c>
      <c r="D24" s="86">
        <v>7167</v>
      </c>
      <c r="E24" s="86">
        <v>7056</v>
      </c>
      <c r="F24" s="94">
        <f t="shared" si="0"/>
        <v>0.0296220633299285</v>
      </c>
      <c r="G24" s="87">
        <f t="shared" si="1"/>
        <v>203</v>
      </c>
      <c r="H24" s="87">
        <f t="shared" si="2"/>
        <v>-111</v>
      </c>
    </row>
    <row r="25" spans="1:8" ht="15">
      <c r="A25" s="79">
        <v>24</v>
      </c>
      <c r="B25" s="93" t="s">
        <v>115</v>
      </c>
      <c r="C25" s="86">
        <v>3331</v>
      </c>
      <c r="D25" s="86">
        <v>3570</v>
      </c>
      <c r="E25" s="86">
        <v>3470</v>
      </c>
      <c r="F25" s="94">
        <f t="shared" si="0"/>
        <v>0.04172921044731312</v>
      </c>
      <c r="G25" s="87">
        <f t="shared" si="1"/>
        <v>139</v>
      </c>
      <c r="H25" s="87">
        <f t="shared" si="2"/>
        <v>-100</v>
      </c>
    </row>
    <row r="26" spans="1:8" ht="15">
      <c r="A26" s="79">
        <v>25</v>
      </c>
      <c r="B26" s="93" t="s">
        <v>116</v>
      </c>
      <c r="C26" s="86">
        <v>8592</v>
      </c>
      <c r="D26" s="86">
        <v>9512</v>
      </c>
      <c r="E26" s="86">
        <v>9071</v>
      </c>
      <c r="F26" s="94">
        <f t="shared" si="0"/>
        <v>0.05574953445065177</v>
      </c>
      <c r="G26" s="87">
        <f t="shared" si="1"/>
        <v>479</v>
      </c>
      <c r="H26" s="87">
        <f t="shared" si="2"/>
        <v>-441</v>
      </c>
    </row>
    <row r="27" spans="1:8" ht="15">
      <c r="A27" s="79">
        <v>26</v>
      </c>
      <c r="B27" s="93" t="s">
        <v>117</v>
      </c>
      <c r="C27" s="86">
        <v>18804</v>
      </c>
      <c r="D27" s="86">
        <v>19536</v>
      </c>
      <c r="E27" s="86">
        <v>19026</v>
      </c>
      <c r="F27" s="94">
        <f t="shared" si="0"/>
        <v>0.011805998723675814</v>
      </c>
      <c r="G27" s="87">
        <f t="shared" si="1"/>
        <v>222</v>
      </c>
      <c r="H27" s="87">
        <f t="shared" si="2"/>
        <v>-510</v>
      </c>
    </row>
    <row r="28" spans="1:8" ht="15">
      <c r="A28" s="79">
        <v>27</v>
      </c>
      <c r="B28" s="93" t="s">
        <v>118</v>
      </c>
      <c r="C28" s="86">
        <v>31222</v>
      </c>
      <c r="D28" s="86">
        <v>31875</v>
      </c>
      <c r="E28" s="86">
        <v>31206</v>
      </c>
      <c r="F28" s="94">
        <f t="shared" si="0"/>
        <v>-0.0005124591634104158</v>
      </c>
      <c r="G28" s="87">
        <f t="shared" si="1"/>
        <v>-16</v>
      </c>
      <c r="H28" s="87">
        <f t="shared" si="2"/>
        <v>-669</v>
      </c>
    </row>
    <row r="29" spans="1:8" ht="15">
      <c r="A29" s="79">
        <v>28</v>
      </c>
      <c r="B29" s="93" t="s">
        <v>119</v>
      </c>
      <c r="C29" s="86">
        <v>7286</v>
      </c>
      <c r="D29" s="86">
        <v>7805</v>
      </c>
      <c r="E29" s="86">
        <v>7460</v>
      </c>
      <c r="F29" s="94">
        <f t="shared" si="0"/>
        <v>0.023881416415042548</v>
      </c>
      <c r="G29" s="87">
        <f t="shared" si="1"/>
        <v>174</v>
      </c>
      <c r="H29" s="87">
        <f t="shared" si="2"/>
        <v>-345</v>
      </c>
    </row>
    <row r="30" spans="1:8" ht="15">
      <c r="A30" s="79">
        <v>29</v>
      </c>
      <c r="B30" s="93" t="s">
        <v>120</v>
      </c>
      <c r="C30" s="86">
        <v>2065</v>
      </c>
      <c r="D30" s="86">
        <v>2211</v>
      </c>
      <c r="E30" s="86">
        <v>2143</v>
      </c>
      <c r="F30" s="94">
        <f t="shared" si="0"/>
        <v>0.03777239709443099</v>
      </c>
      <c r="G30" s="87">
        <f t="shared" si="1"/>
        <v>78</v>
      </c>
      <c r="H30" s="87">
        <f t="shared" si="2"/>
        <v>-68</v>
      </c>
    </row>
    <row r="31" spans="1:8" ht="15">
      <c r="A31" s="79">
        <v>30</v>
      </c>
      <c r="B31" s="93" t="s">
        <v>121</v>
      </c>
      <c r="C31" s="86">
        <v>1199</v>
      </c>
      <c r="D31" s="86">
        <v>1173</v>
      </c>
      <c r="E31" s="86">
        <v>1155</v>
      </c>
      <c r="F31" s="94">
        <f t="shared" si="0"/>
        <v>-0.03669724770642202</v>
      </c>
      <c r="G31" s="87">
        <f t="shared" si="1"/>
        <v>-44</v>
      </c>
      <c r="H31" s="87">
        <f t="shared" si="2"/>
        <v>-18</v>
      </c>
    </row>
    <row r="32" spans="1:8" ht="15">
      <c r="A32" s="79">
        <v>31</v>
      </c>
      <c r="B32" s="93" t="s">
        <v>122</v>
      </c>
      <c r="C32" s="86">
        <v>20752</v>
      </c>
      <c r="D32" s="86">
        <v>21384</v>
      </c>
      <c r="E32" s="86">
        <v>21075</v>
      </c>
      <c r="F32" s="94">
        <f t="shared" si="0"/>
        <v>0.015564764841942946</v>
      </c>
      <c r="G32" s="87">
        <f t="shared" si="1"/>
        <v>323</v>
      </c>
      <c r="H32" s="87">
        <f t="shared" si="2"/>
        <v>-309</v>
      </c>
    </row>
    <row r="33" spans="1:8" ht="15">
      <c r="A33" s="79">
        <v>32</v>
      </c>
      <c r="B33" s="93" t="s">
        <v>123</v>
      </c>
      <c r="C33" s="86">
        <v>8078</v>
      </c>
      <c r="D33" s="86">
        <v>8690</v>
      </c>
      <c r="E33" s="86">
        <v>8402</v>
      </c>
      <c r="F33" s="94">
        <f t="shared" si="0"/>
        <v>0.04010893785590493</v>
      </c>
      <c r="G33" s="87">
        <f t="shared" si="1"/>
        <v>324</v>
      </c>
      <c r="H33" s="87">
        <f t="shared" si="2"/>
        <v>-288</v>
      </c>
    </row>
    <row r="34" spans="1:8" ht="15">
      <c r="A34" s="79">
        <v>33</v>
      </c>
      <c r="B34" s="93" t="s">
        <v>124</v>
      </c>
      <c r="C34" s="86">
        <v>33629</v>
      </c>
      <c r="D34" s="86">
        <v>35175</v>
      </c>
      <c r="E34" s="86">
        <v>34375</v>
      </c>
      <c r="F34" s="94">
        <f t="shared" si="0"/>
        <v>0.022183234708138808</v>
      </c>
      <c r="G34" s="87">
        <f t="shared" si="1"/>
        <v>746</v>
      </c>
      <c r="H34" s="87">
        <f t="shared" si="2"/>
        <v>-800</v>
      </c>
    </row>
    <row r="35" spans="1:8" ht="15">
      <c r="A35" s="79">
        <v>34</v>
      </c>
      <c r="B35" s="93" t="s">
        <v>125</v>
      </c>
      <c r="C35" s="86">
        <v>494701</v>
      </c>
      <c r="D35" s="86">
        <v>501902</v>
      </c>
      <c r="E35" s="86">
        <v>492578</v>
      </c>
      <c r="F35" s="94">
        <f t="shared" si="0"/>
        <v>-0.004291481116876659</v>
      </c>
      <c r="G35" s="87">
        <f t="shared" si="1"/>
        <v>-2123</v>
      </c>
      <c r="H35" s="87">
        <f t="shared" si="2"/>
        <v>-9324</v>
      </c>
    </row>
    <row r="36" spans="1:8" ht="15">
      <c r="A36" s="79">
        <v>35</v>
      </c>
      <c r="B36" s="93" t="s">
        <v>126</v>
      </c>
      <c r="C36" s="86">
        <v>118120</v>
      </c>
      <c r="D36" s="86">
        <v>121514</v>
      </c>
      <c r="E36" s="86">
        <v>119030</v>
      </c>
      <c r="F36" s="94">
        <f t="shared" si="0"/>
        <v>0.0077040298002031835</v>
      </c>
      <c r="G36" s="87">
        <f t="shared" si="1"/>
        <v>910</v>
      </c>
      <c r="H36" s="87">
        <f t="shared" si="2"/>
        <v>-2484</v>
      </c>
    </row>
    <row r="37" spans="1:8" ht="15">
      <c r="A37" s="79">
        <v>36</v>
      </c>
      <c r="B37" s="93" t="s">
        <v>127</v>
      </c>
      <c r="C37" s="86">
        <v>2651</v>
      </c>
      <c r="D37" s="86">
        <v>2925</v>
      </c>
      <c r="E37" s="86">
        <v>2743</v>
      </c>
      <c r="F37" s="94">
        <f t="shared" si="0"/>
        <v>0.03470388532629196</v>
      </c>
      <c r="G37" s="87">
        <f t="shared" si="1"/>
        <v>92</v>
      </c>
      <c r="H37" s="87">
        <f t="shared" si="2"/>
        <v>-182</v>
      </c>
    </row>
    <row r="38" spans="1:8" ht="15">
      <c r="A38" s="79">
        <v>37</v>
      </c>
      <c r="B38" s="93" t="s">
        <v>128</v>
      </c>
      <c r="C38" s="86">
        <v>6386</v>
      </c>
      <c r="D38" s="86">
        <v>7100</v>
      </c>
      <c r="E38" s="86">
        <v>6686</v>
      </c>
      <c r="F38" s="94">
        <f t="shared" si="0"/>
        <v>0.04697776385844034</v>
      </c>
      <c r="G38" s="87">
        <f t="shared" si="1"/>
        <v>300</v>
      </c>
      <c r="H38" s="87">
        <f t="shared" si="2"/>
        <v>-414</v>
      </c>
    </row>
    <row r="39" spans="1:8" ht="15">
      <c r="A39" s="79">
        <v>38</v>
      </c>
      <c r="B39" s="93" t="s">
        <v>129</v>
      </c>
      <c r="C39" s="86">
        <v>28257</v>
      </c>
      <c r="D39" s="86">
        <v>29278</v>
      </c>
      <c r="E39" s="86">
        <v>28780</v>
      </c>
      <c r="F39" s="94">
        <f t="shared" si="0"/>
        <v>0.018508688112680045</v>
      </c>
      <c r="G39" s="87">
        <f t="shared" si="1"/>
        <v>523</v>
      </c>
      <c r="H39" s="87">
        <f t="shared" si="2"/>
        <v>-498</v>
      </c>
    </row>
    <row r="40" spans="1:8" ht="15">
      <c r="A40" s="79">
        <v>39</v>
      </c>
      <c r="B40" s="93" t="s">
        <v>130</v>
      </c>
      <c r="C40" s="86">
        <v>7502</v>
      </c>
      <c r="D40" s="86">
        <v>7891</v>
      </c>
      <c r="E40" s="86">
        <v>7647</v>
      </c>
      <c r="F40" s="94">
        <f t="shared" si="0"/>
        <v>0.019328179152226073</v>
      </c>
      <c r="G40" s="87">
        <f t="shared" si="1"/>
        <v>145</v>
      </c>
      <c r="H40" s="87">
        <f t="shared" si="2"/>
        <v>-244</v>
      </c>
    </row>
    <row r="41" spans="1:8" ht="15">
      <c r="A41" s="79">
        <v>40</v>
      </c>
      <c r="B41" s="93" t="s">
        <v>131</v>
      </c>
      <c r="C41" s="86">
        <v>3503</v>
      </c>
      <c r="D41" s="86">
        <v>3749</v>
      </c>
      <c r="E41" s="86">
        <v>3623</v>
      </c>
      <c r="F41" s="94">
        <f t="shared" si="0"/>
        <v>0.0342563516985441</v>
      </c>
      <c r="G41" s="87">
        <f t="shared" si="1"/>
        <v>120</v>
      </c>
      <c r="H41" s="87">
        <f t="shared" si="2"/>
        <v>-126</v>
      </c>
    </row>
    <row r="42" spans="1:8" ht="15">
      <c r="A42" s="79">
        <v>41</v>
      </c>
      <c r="B42" s="93" t="s">
        <v>132</v>
      </c>
      <c r="C42" s="86">
        <v>40895</v>
      </c>
      <c r="D42" s="86">
        <v>43116</v>
      </c>
      <c r="E42" s="86">
        <v>42395</v>
      </c>
      <c r="F42" s="94">
        <f t="shared" si="0"/>
        <v>0.03667930064800098</v>
      </c>
      <c r="G42" s="87">
        <f t="shared" si="1"/>
        <v>1500</v>
      </c>
      <c r="H42" s="87">
        <f t="shared" si="2"/>
        <v>-721</v>
      </c>
    </row>
    <row r="43" spans="1:8" ht="15">
      <c r="A43" s="79">
        <v>42</v>
      </c>
      <c r="B43" s="93" t="s">
        <v>133</v>
      </c>
      <c r="C43" s="86">
        <v>40826</v>
      </c>
      <c r="D43" s="86">
        <v>42971</v>
      </c>
      <c r="E43" s="86">
        <v>42012</v>
      </c>
      <c r="F43" s="94">
        <f t="shared" si="0"/>
        <v>0.029050115122715915</v>
      </c>
      <c r="G43" s="87">
        <f t="shared" si="1"/>
        <v>1186</v>
      </c>
      <c r="H43" s="87">
        <f t="shared" si="2"/>
        <v>-959</v>
      </c>
    </row>
    <row r="44" spans="1:8" ht="15">
      <c r="A44" s="79">
        <v>43</v>
      </c>
      <c r="B44" s="93" t="s">
        <v>134</v>
      </c>
      <c r="C44" s="86">
        <v>9726</v>
      </c>
      <c r="D44" s="86">
        <v>10183</v>
      </c>
      <c r="E44" s="86">
        <v>9849</v>
      </c>
      <c r="F44" s="94">
        <f t="shared" si="0"/>
        <v>0.012646514497223937</v>
      </c>
      <c r="G44" s="87">
        <f t="shared" si="1"/>
        <v>123</v>
      </c>
      <c r="H44" s="87">
        <f t="shared" si="2"/>
        <v>-334</v>
      </c>
    </row>
    <row r="45" spans="1:8" ht="15">
      <c r="A45" s="79">
        <v>44</v>
      </c>
      <c r="B45" s="93" t="s">
        <v>135</v>
      </c>
      <c r="C45" s="86">
        <v>10113</v>
      </c>
      <c r="D45" s="86">
        <v>10936</v>
      </c>
      <c r="E45" s="86">
        <v>10633</v>
      </c>
      <c r="F45" s="94">
        <f t="shared" si="0"/>
        <v>0.05141896568772866</v>
      </c>
      <c r="G45" s="87">
        <f t="shared" si="1"/>
        <v>520</v>
      </c>
      <c r="H45" s="87">
        <f t="shared" si="2"/>
        <v>-303</v>
      </c>
    </row>
    <row r="46" spans="1:8" ht="15">
      <c r="A46" s="79">
        <v>45</v>
      </c>
      <c r="B46" s="93" t="s">
        <v>136</v>
      </c>
      <c r="C46" s="86">
        <v>25021</v>
      </c>
      <c r="D46" s="86">
        <v>26380</v>
      </c>
      <c r="E46" s="86">
        <v>25579</v>
      </c>
      <c r="F46" s="94">
        <f t="shared" si="0"/>
        <v>0.02230126693577395</v>
      </c>
      <c r="G46" s="87">
        <f t="shared" si="1"/>
        <v>558</v>
      </c>
      <c r="H46" s="87">
        <f t="shared" si="2"/>
        <v>-801</v>
      </c>
    </row>
    <row r="47" spans="1:8" ht="15">
      <c r="A47" s="79">
        <v>46</v>
      </c>
      <c r="B47" s="93" t="s">
        <v>137</v>
      </c>
      <c r="C47" s="86">
        <v>13315</v>
      </c>
      <c r="D47" s="86">
        <v>14330</v>
      </c>
      <c r="E47" s="86">
        <v>13971</v>
      </c>
      <c r="F47" s="94">
        <f t="shared" si="0"/>
        <v>0.04926774314682689</v>
      </c>
      <c r="G47" s="87">
        <f t="shared" si="1"/>
        <v>656</v>
      </c>
      <c r="H47" s="87">
        <f t="shared" si="2"/>
        <v>-359</v>
      </c>
    </row>
    <row r="48" spans="1:8" ht="15">
      <c r="A48" s="79">
        <v>47</v>
      </c>
      <c r="B48" s="93" t="s">
        <v>138</v>
      </c>
      <c r="C48" s="86">
        <v>4807</v>
      </c>
      <c r="D48" s="86">
        <v>4929</v>
      </c>
      <c r="E48" s="86">
        <v>4781</v>
      </c>
      <c r="F48" s="94">
        <f t="shared" si="0"/>
        <v>-0.005408778864156439</v>
      </c>
      <c r="G48" s="87">
        <f t="shared" si="1"/>
        <v>-26</v>
      </c>
      <c r="H48" s="87">
        <f t="shared" si="2"/>
        <v>-148</v>
      </c>
    </row>
    <row r="49" spans="1:8" ht="15">
      <c r="A49" s="79">
        <v>48</v>
      </c>
      <c r="B49" s="93" t="s">
        <v>139</v>
      </c>
      <c r="C49" s="86">
        <v>34684</v>
      </c>
      <c r="D49" s="86">
        <v>34848</v>
      </c>
      <c r="E49" s="86">
        <v>34305</v>
      </c>
      <c r="F49" s="94">
        <f t="shared" si="0"/>
        <v>-0.010927228693345635</v>
      </c>
      <c r="G49" s="87">
        <f t="shared" si="1"/>
        <v>-379</v>
      </c>
      <c r="H49" s="87">
        <f t="shared" si="2"/>
        <v>-543</v>
      </c>
    </row>
    <row r="50" spans="1:8" ht="15">
      <c r="A50" s="79">
        <v>49</v>
      </c>
      <c r="B50" s="93" t="s">
        <v>140</v>
      </c>
      <c r="C50" s="86">
        <v>1899</v>
      </c>
      <c r="D50" s="86">
        <v>2113</v>
      </c>
      <c r="E50" s="86">
        <v>2046</v>
      </c>
      <c r="F50" s="94">
        <f t="shared" si="0"/>
        <v>0.07740916271721959</v>
      </c>
      <c r="G50" s="87">
        <f t="shared" si="1"/>
        <v>147</v>
      </c>
      <c r="H50" s="87">
        <f t="shared" si="2"/>
        <v>-67</v>
      </c>
    </row>
    <row r="51" spans="1:8" ht="15">
      <c r="A51" s="79">
        <v>50</v>
      </c>
      <c r="B51" s="93" t="s">
        <v>141</v>
      </c>
      <c r="C51" s="86">
        <v>5748</v>
      </c>
      <c r="D51" s="86">
        <v>6050</v>
      </c>
      <c r="E51" s="86">
        <v>5855</v>
      </c>
      <c r="F51" s="94">
        <f t="shared" si="0"/>
        <v>0.0186151704940849</v>
      </c>
      <c r="G51" s="87">
        <f t="shared" si="1"/>
        <v>107</v>
      </c>
      <c r="H51" s="87">
        <f t="shared" si="2"/>
        <v>-195</v>
      </c>
    </row>
    <row r="52" spans="1:8" ht="15">
      <c r="A52" s="79">
        <v>51</v>
      </c>
      <c r="B52" s="93" t="s">
        <v>142</v>
      </c>
      <c r="C52" s="86">
        <v>5319</v>
      </c>
      <c r="D52" s="86">
        <v>5678</v>
      </c>
      <c r="E52" s="86">
        <v>5480</v>
      </c>
      <c r="F52" s="94">
        <f t="shared" si="0"/>
        <v>0.030268847527730777</v>
      </c>
      <c r="G52" s="87">
        <f t="shared" si="1"/>
        <v>161</v>
      </c>
      <c r="H52" s="87">
        <f t="shared" si="2"/>
        <v>-198</v>
      </c>
    </row>
    <row r="53" spans="1:8" ht="15">
      <c r="A53" s="79">
        <v>52</v>
      </c>
      <c r="B53" s="93" t="s">
        <v>143</v>
      </c>
      <c r="C53" s="86">
        <v>10822</v>
      </c>
      <c r="D53" s="86">
        <v>11671</v>
      </c>
      <c r="E53" s="86">
        <v>11214</v>
      </c>
      <c r="F53" s="94">
        <f t="shared" si="0"/>
        <v>0.03622250970245795</v>
      </c>
      <c r="G53" s="87">
        <f t="shared" si="1"/>
        <v>392</v>
      </c>
      <c r="H53" s="87">
        <f t="shared" si="2"/>
        <v>-457</v>
      </c>
    </row>
    <row r="54" spans="1:8" ht="15">
      <c r="A54" s="79">
        <v>53</v>
      </c>
      <c r="B54" s="93" t="s">
        <v>144</v>
      </c>
      <c r="C54" s="86">
        <v>5841</v>
      </c>
      <c r="D54" s="86">
        <v>6200</v>
      </c>
      <c r="E54" s="86">
        <v>5954</v>
      </c>
      <c r="F54" s="94">
        <f t="shared" si="0"/>
        <v>0.019346002396849856</v>
      </c>
      <c r="G54" s="87">
        <f t="shared" si="1"/>
        <v>113</v>
      </c>
      <c r="H54" s="87">
        <f t="shared" si="2"/>
        <v>-246</v>
      </c>
    </row>
    <row r="55" spans="1:8" ht="15">
      <c r="A55" s="79">
        <v>54</v>
      </c>
      <c r="B55" s="93" t="s">
        <v>145</v>
      </c>
      <c r="C55" s="86">
        <v>20557</v>
      </c>
      <c r="D55" s="86">
        <v>21837</v>
      </c>
      <c r="E55" s="86">
        <v>21360</v>
      </c>
      <c r="F55" s="94">
        <f t="shared" si="0"/>
        <v>0.039062119959138004</v>
      </c>
      <c r="G55" s="87">
        <f t="shared" si="1"/>
        <v>803</v>
      </c>
      <c r="H55" s="87">
        <f t="shared" si="2"/>
        <v>-477</v>
      </c>
    </row>
    <row r="56" spans="1:8" ht="15">
      <c r="A56" s="79">
        <v>55</v>
      </c>
      <c r="B56" s="93" t="s">
        <v>146</v>
      </c>
      <c r="C56" s="86">
        <v>22486</v>
      </c>
      <c r="D56" s="86">
        <v>23753</v>
      </c>
      <c r="E56" s="86">
        <v>23051</v>
      </c>
      <c r="F56" s="94">
        <f t="shared" si="0"/>
        <v>0.025126745530552344</v>
      </c>
      <c r="G56" s="87">
        <f t="shared" si="1"/>
        <v>565</v>
      </c>
      <c r="H56" s="87">
        <f t="shared" si="2"/>
        <v>-702</v>
      </c>
    </row>
    <row r="57" spans="1:8" ht="15">
      <c r="A57" s="79">
        <v>56</v>
      </c>
      <c r="B57" s="93" t="s">
        <v>147</v>
      </c>
      <c r="C57" s="86">
        <v>1900</v>
      </c>
      <c r="D57" s="86">
        <v>2022</v>
      </c>
      <c r="E57" s="86">
        <v>1946</v>
      </c>
      <c r="F57" s="94">
        <f t="shared" si="0"/>
        <v>0.024210526315789474</v>
      </c>
      <c r="G57" s="87">
        <f t="shared" si="1"/>
        <v>46</v>
      </c>
      <c r="H57" s="87">
        <f t="shared" si="2"/>
        <v>-76</v>
      </c>
    </row>
    <row r="58" spans="1:8" ht="15">
      <c r="A58" s="79">
        <v>57</v>
      </c>
      <c r="B58" s="93" t="s">
        <v>148</v>
      </c>
      <c r="C58" s="86">
        <v>3704</v>
      </c>
      <c r="D58" s="86">
        <v>3931</v>
      </c>
      <c r="E58" s="86">
        <v>3820</v>
      </c>
      <c r="F58" s="94">
        <f t="shared" si="0"/>
        <v>0.03131749460043196</v>
      </c>
      <c r="G58" s="87">
        <f t="shared" si="1"/>
        <v>116</v>
      </c>
      <c r="H58" s="87">
        <f t="shared" si="2"/>
        <v>-111</v>
      </c>
    </row>
    <row r="59" spans="1:8" ht="15">
      <c r="A59" s="79">
        <v>58</v>
      </c>
      <c r="B59" s="93" t="s">
        <v>149</v>
      </c>
      <c r="C59" s="86">
        <v>8788</v>
      </c>
      <c r="D59" s="86">
        <v>9539</v>
      </c>
      <c r="E59" s="86">
        <v>9280</v>
      </c>
      <c r="F59" s="94">
        <f t="shared" si="0"/>
        <v>0.05598543468365953</v>
      </c>
      <c r="G59" s="87">
        <f t="shared" si="1"/>
        <v>492</v>
      </c>
      <c r="H59" s="87">
        <f t="shared" si="2"/>
        <v>-259</v>
      </c>
    </row>
    <row r="60" spans="1:8" ht="15">
      <c r="A60" s="79">
        <v>59</v>
      </c>
      <c r="B60" s="93" t="s">
        <v>150</v>
      </c>
      <c r="C60" s="86">
        <v>21455</v>
      </c>
      <c r="D60" s="86">
        <v>22688</v>
      </c>
      <c r="E60" s="86">
        <v>22243</v>
      </c>
      <c r="F60" s="94">
        <f t="shared" si="0"/>
        <v>0.036728035422978325</v>
      </c>
      <c r="G60" s="87">
        <f t="shared" si="1"/>
        <v>788</v>
      </c>
      <c r="H60" s="87">
        <f t="shared" si="2"/>
        <v>-445</v>
      </c>
    </row>
    <row r="61" spans="1:8" ht="15">
      <c r="A61" s="79">
        <v>60</v>
      </c>
      <c r="B61" s="93" t="s">
        <v>151</v>
      </c>
      <c r="C61" s="86">
        <v>7492</v>
      </c>
      <c r="D61" s="86">
        <v>7973</v>
      </c>
      <c r="E61" s="86">
        <v>7700</v>
      </c>
      <c r="F61" s="94">
        <f t="shared" si="0"/>
        <v>0.027762947143619862</v>
      </c>
      <c r="G61" s="87">
        <f t="shared" si="1"/>
        <v>208</v>
      </c>
      <c r="H61" s="87">
        <f t="shared" si="2"/>
        <v>-273</v>
      </c>
    </row>
    <row r="62" spans="1:8" ht="15">
      <c r="A62" s="79">
        <v>61</v>
      </c>
      <c r="B62" s="93" t="s">
        <v>152</v>
      </c>
      <c r="C62" s="86">
        <v>15613</v>
      </c>
      <c r="D62" s="86">
        <v>16521</v>
      </c>
      <c r="E62" s="86">
        <v>16056</v>
      </c>
      <c r="F62" s="94">
        <f t="shared" si="0"/>
        <v>0.028373791071542944</v>
      </c>
      <c r="G62" s="87">
        <f t="shared" si="1"/>
        <v>443</v>
      </c>
      <c r="H62" s="87">
        <f t="shared" si="2"/>
        <v>-465</v>
      </c>
    </row>
    <row r="63" spans="1:8" ht="15">
      <c r="A63" s="79">
        <v>62</v>
      </c>
      <c r="B63" s="93" t="s">
        <v>153</v>
      </c>
      <c r="C63" s="86">
        <v>1205</v>
      </c>
      <c r="D63" s="86">
        <v>1203</v>
      </c>
      <c r="E63" s="86">
        <v>1186</v>
      </c>
      <c r="F63" s="94">
        <f t="shared" si="0"/>
        <v>-0.015767634854771784</v>
      </c>
      <c r="G63" s="87">
        <f t="shared" si="1"/>
        <v>-19</v>
      </c>
      <c r="H63" s="87">
        <f t="shared" si="2"/>
        <v>-17</v>
      </c>
    </row>
    <row r="64" spans="1:8" ht="15">
      <c r="A64" s="79">
        <v>63</v>
      </c>
      <c r="B64" s="93" t="s">
        <v>154</v>
      </c>
      <c r="C64" s="86">
        <v>10750</v>
      </c>
      <c r="D64" s="86">
        <v>11818</v>
      </c>
      <c r="E64" s="86">
        <v>11162</v>
      </c>
      <c r="F64" s="94">
        <f t="shared" si="0"/>
        <v>0.038325581395348834</v>
      </c>
      <c r="G64" s="87">
        <f t="shared" si="1"/>
        <v>412</v>
      </c>
      <c r="H64" s="87">
        <f t="shared" si="2"/>
        <v>-656</v>
      </c>
    </row>
    <row r="65" spans="1:8" ht="15">
      <c r="A65" s="79">
        <v>64</v>
      </c>
      <c r="B65" s="93" t="s">
        <v>155</v>
      </c>
      <c r="C65" s="86">
        <v>7933</v>
      </c>
      <c r="D65" s="86">
        <v>8270</v>
      </c>
      <c r="E65" s="86">
        <v>7982</v>
      </c>
      <c r="F65" s="94">
        <f t="shared" si="0"/>
        <v>0.006176730114710702</v>
      </c>
      <c r="G65" s="87">
        <f t="shared" si="1"/>
        <v>49</v>
      </c>
      <c r="H65" s="87">
        <f t="shared" si="2"/>
        <v>-288</v>
      </c>
    </row>
    <row r="66" spans="1:8" ht="15">
      <c r="A66" s="79">
        <v>65</v>
      </c>
      <c r="B66" s="93" t="s">
        <v>156</v>
      </c>
      <c r="C66" s="86">
        <v>6585</v>
      </c>
      <c r="D66" s="86">
        <v>7510</v>
      </c>
      <c r="E66" s="86">
        <v>7300</v>
      </c>
      <c r="F66" s="94">
        <f t="shared" si="0"/>
        <v>0.10858010630220197</v>
      </c>
      <c r="G66" s="87">
        <f t="shared" si="1"/>
        <v>715</v>
      </c>
      <c r="H66" s="87">
        <f t="shared" si="2"/>
        <v>-210</v>
      </c>
    </row>
    <row r="67" spans="1:8" ht="15">
      <c r="A67" s="79">
        <v>66</v>
      </c>
      <c r="B67" s="93" t="s">
        <v>157</v>
      </c>
      <c r="C67" s="86">
        <v>5167</v>
      </c>
      <c r="D67" s="86">
        <v>5738</v>
      </c>
      <c r="E67" s="86">
        <v>5454</v>
      </c>
      <c r="F67" s="94">
        <f aca="true" t="shared" si="3" ref="F67:F83">(E67-C67)/C67</f>
        <v>0.05554480356106058</v>
      </c>
      <c r="G67" s="87">
        <f aca="true" t="shared" si="4" ref="G67:G83">E67-C67</f>
        <v>287</v>
      </c>
      <c r="H67" s="87">
        <f aca="true" t="shared" si="5" ref="H67:H83">E67-D67</f>
        <v>-284</v>
      </c>
    </row>
    <row r="68" spans="1:8" ht="15">
      <c r="A68" s="79">
        <v>67</v>
      </c>
      <c r="B68" s="93" t="s">
        <v>158</v>
      </c>
      <c r="C68" s="86">
        <v>10349</v>
      </c>
      <c r="D68" s="86">
        <v>10767</v>
      </c>
      <c r="E68" s="86">
        <v>10339</v>
      </c>
      <c r="F68" s="94">
        <f t="shared" si="3"/>
        <v>-0.0009662769349695622</v>
      </c>
      <c r="G68" s="87">
        <f t="shared" si="4"/>
        <v>-10</v>
      </c>
      <c r="H68" s="87">
        <f t="shared" si="5"/>
        <v>-428</v>
      </c>
    </row>
    <row r="69" spans="1:8" ht="15">
      <c r="A69" s="79">
        <v>68</v>
      </c>
      <c r="B69" s="93" t="s">
        <v>159</v>
      </c>
      <c r="C69" s="86">
        <v>5953</v>
      </c>
      <c r="D69" s="86">
        <v>6620</v>
      </c>
      <c r="E69" s="86">
        <v>6418</v>
      </c>
      <c r="F69" s="94">
        <f t="shared" si="3"/>
        <v>0.07811187636485806</v>
      </c>
      <c r="G69" s="87">
        <f t="shared" si="4"/>
        <v>465</v>
      </c>
      <c r="H69" s="87">
        <f t="shared" si="5"/>
        <v>-202</v>
      </c>
    </row>
    <row r="70" spans="1:8" ht="15">
      <c r="A70" s="79">
        <v>69</v>
      </c>
      <c r="B70" s="93" t="s">
        <v>160</v>
      </c>
      <c r="C70" s="86">
        <v>1067</v>
      </c>
      <c r="D70" s="86">
        <v>1121</v>
      </c>
      <c r="E70" s="86">
        <v>1074</v>
      </c>
      <c r="F70" s="94">
        <f t="shared" si="3"/>
        <v>0.006560449859418931</v>
      </c>
      <c r="G70" s="87">
        <f t="shared" si="4"/>
        <v>7</v>
      </c>
      <c r="H70" s="87">
        <f t="shared" si="5"/>
        <v>-47</v>
      </c>
    </row>
    <row r="71" spans="1:8" ht="15">
      <c r="A71" s="79">
        <v>70</v>
      </c>
      <c r="B71" s="93" t="s">
        <v>161</v>
      </c>
      <c r="C71" s="86">
        <v>3937</v>
      </c>
      <c r="D71" s="86">
        <v>4253</v>
      </c>
      <c r="E71" s="86">
        <v>4093</v>
      </c>
      <c r="F71" s="94">
        <f t="shared" si="3"/>
        <v>0.03962407924815849</v>
      </c>
      <c r="G71" s="87">
        <f t="shared" si="4"/>
        <v>156</v>
      </c>
      <c r="H71" s="87">
        <f t="shared" si="5"/>
        <v>-160</v>
      </c>
    </row>
    <row r="72" spans="1:8" ht="15">
      <c r="A72" s="79">
        <v>71</v>
      </c>
      <c r="B72" s="93" t="s">
        <v>162</v>
      </c>
      <c r="C72" s="86">
        <v>4401</v>
      </c>
      <c r="D72" s="86">
        <v>4666</v>
      </c>
      <c r="E72" s="86">
        <v>4493</v>
      </c>
      <c r="F72" s="94">
        <f t="shared" si="3"/>
        <v>0.02090433992274483</v>
      </c>
      <c r="G72" s="87">
        <f t="shared" si="4"/>
        <v>92</v>
      </c>
      <c r="H72" s="87">
        <f t="shared" si="5"/>
        <v>-173</v>
      </c>
    </row>
    <row r="73" spans="1:8" ht="15">
      <c r="A73" s="79">
        <v>72</v>
      </c>
      <c r="B73" s="93" t="s">
        <v>163</v>
      </c>
      <c r="C73" s="86">
        <v>3394</v>
      </c>
      <c r="D73" s="86">
        <v>3646</v>
      </c>
      <c r="E73" s="86">
        <v>3532</v>
      </c>
      <c r="F73" s="94">
        <f t="shared" si="3"/>
        <v>0.04065998821449617</v>
      </c>
      <c r="G73" s="87">
        <f t="shared" si="4"/>
        <v>138</v>
      </c>
      <c r="H73" s="87">
        <f t="shared" si="5"/>
        <v>-114</v>
      </c>
    </row>
    <row r="74" spans="1:8" ht="15">
      <c r="A74" s="79">
        <v>73</v>
      </c>
      <c r="B74" s="93" t="s">
        <v>164</v>
      </c>
      <c r="C74" s="86">
        <v>1978</v>
      </c>
      <c r="D74" s="86">
        <v>1900</v>
      </c>
      <c r="E74" s="86">
        <v>1842</v>
      </c>
      <c r="F74" s="94">
        <f t="shared" si="3"/>
        <v>-0.06875631951466127</v>
      </c>
      <c r="G74" s="87">
        <f t="shared" si="4"/>
        <v>-136</v>
      </c>
      <c r="H74" s="87">
        <f t="shared" si="5"/>
        <v>-58</v>
      </c>
    </row>
    <row r="75" spans="1:8" ht="15">
      <c r="A75" s="79">
        <v>74</v>
      </c>
      <c r="B75" s="93" t="s">
        <v>165</v>
      </c>
      <c r="C75" s="86">
        <v>3947</v>
      </c>
      <c r="D75" s="86">
        <v>4084</v>
      </c>
      <c r="E75" s="86">
        <v>3999</v>
      </c>
      <c r="F75" s="94">
        <f t="shared" si="3"/>
        <v>0.013174562959209527</v>
      </c>
      <c r="G75" s="87">
        <f t="shared" si="4"/>
        <v>52</v>
      </c>
      <c r="H75" s="87">
        <f t="shared" si="5"/>
        <v>-85</v>
      </c>
    </row>
    <row r="76" spans="1:8" ht="15">
      <c r="A76" s="79">
        <v>75</v>
      </c>
      <c r="B76" s="93" t="s">
        <v>166</v>
      </c>
      <c r="C76" s="86">
        <v>1110</v>
      </c>
      <c r="D76" s="86">
        <v>1193</v>
      </c>
      <c r="E76" s="86">
        <v>1103</v>
      </c>
      <c r="F76" s="94">
        <f t="shared" si="3"/>
        <v>-0.006306306306306306</v>
      </c>
      <c r="G76" s="87">
        <f t="shared" si="4"/>
        <v>-7</v>
      </c>
      <c r="H76" s="87">
        <f t="shared" si="5"/>
        <v>-90</v>
      </c>
    </row>
    <row r="77" spans="1:8" ht="15">
      <c r="A77" s="79">
        <v>76</v>
      </c>
      <c r="B77" s="93" t="s">
        <v>167</v>
      </c>
      <c r="C77" s="86">
        <v>1616</v>
      </c>
      <c r="D77" s="86">
        <v>1752</v>
      </c>
      <c r="E77" s="86">
        <v>1696</v>
      </c>
      <c r="F77" s="94">
        <f t="shared" si="3"/>
        <v>0.04950495049504951</v>
      </c>
      <c r="G77" s="87">
        <f t="shared" si="4"/>
        <v>80</v>
      </c>
      <c r="H77" s="87">
        <f t="shared" si="5"/>
        <v>-56</v>
      </c>
    </row>
    <row r="78" spans="1:8" ht="15">
      <c r="A78" s="79">
        <v>77</v>
      </c>
      <c r="B78" s="93" t="s">
        <v>168</v>
      </c>
      <c r="C78" s="86">
        <v>6312</v>
      </c>
      <c r="D78" s="86">
        <v>6713</v>
      </c>
      <c r="E78" s="86">
        <v>6622</v>
      </c>
      <c r="F78" s="94">
        <f t="shared" si="3"/>
        <v>0.0491128010139417</v>
      </c>
      <c r="G78" s="87">
        <f t="shared" si="4"/>
        <v>310</v>
      </c>
      <c r="H78" s="87">
        <f t="shared" si="5"/>
        <v>-91</v>
      </c>
    </row>
    <row r="79" spans="1:8" ht="15">
      <c r="A79" s="79">
        <v>78</v>
      </c>
      <c r="B79" s="93" t="s">
        <v>169</v>
      </c>
      <c r="C79" s="86">
        <v>4959</v>
      </c>
      <c r="D79" s="86">
        <v>5099</v>
      </c>
      <c r="E79" s="86">
        <v>4934</v>
      </c>
      <c r="F79" s="94">
        <f t="shared" si="3"/>
        <v>-0.00504133897963299</v>
      </c>
      <c r="G79" s="87">
        <f t="shared" si="4"/>
        <v>-25</v>
      </c>
      <c r="H79" s="87">
        <f t="shared" si="5"/>
        <v>-165</v>
      </c>
    </row>
    <row r="80" spans="1:8" ht="15">
      <c r="A80" s="79">
        <v>79</v>
      </c>
      <c r="B80" s="93" t="s">
        <v>170</v>
      </c>
      <c r="C80" s="86">
        <v>1429</v>
      </c>
      <c r="D80" s="86">
        <v>1501</v>
      </c>
      <c r="E80" s="86">
        <v>1403</v>
      </c>
      <c r="F80" s="94">
        <f t="shared" si="3"/>
        <v>-0.01819454163750875</v>
      </c>
      <c r="G80" s="87">
        <f t="shared" si="4"/>
        <v>-26</v>
      </c>
      <c r="H80" s="87">
        <f t="shared" si="5"/>
        <v>-98</v>
      </c>
    </row>
    <row r="81" spans="1:8" ht="15">
      <c r="A81" s="79">
        <v>80</v>
      </c>
      <c r="B81" s="93" t="s">
        <v>171</v>
      </c>
      <c r="C81" s="86">
        <v>5872</v>
      </c>
      <c r="D81" s="86">
        <v>6156</v>
      </c>
      <c r="E81" s="86">
        <v>5985</v>
      </c>
      <c r="F81" s="94">
        <f t="shared" si="3"/>
        <v>0.019243869209809264</v>
      </c>
      <c r="G81" s="87">
        <f t="shared" si="4"/>
        <v>113</v>
      </c>
      <c r="H81" s="87">
        <f t="shared" si="5"/>
        <v>-171</v>
      </c>
    </row>
    <row r="82" spans="1:8" ht="15">
      <c r="A82" s="79">
        <v>81</v>
      </c>
      <c r="B82" s="93" t="s">
        <v>172</v>
      </c>
      <c r="C82" s="86">
        <v>6953</v>
      </c>
      <c r="D82" s="86">
        <v>7518</v>
      </c>
      <c r="E82" s="86">
        <v>7353</v>
      </c>
      <c r="F82" s="94">
        <f t="shared" si="3"/>
        <v>0.057529124119085284</v>
      </c>
      <c r="G82" s="87">
        <f t="shared" si="4"/>
        <v>400</v>
      </c>
      <c r="H82" s="87">
        <f t="shared" si="5"/>
        <v>-165</v>
      </c>
    </row>
    <row r="83" spans="1:8" s="120" customFormat="1" ht="15">
      <c r="A83" s="170" t="s">
        <v>173</v>
      </c>
      <c r="B83" s="170"/>
      <c r="C83" s="122">
        <v>1690530</v>
      </c>
      <c r="D83" s="122">
        <v>1747079</v>
      </c>
      <c r="E83" s="122">
        <v>1707202</v>
      </c>
      <c r="F83" s="117">
        <f t="shared" si="3"/>
        <v>0.009861995942100998</v>
      </c>
      <c r="G83" s="123">
        <f t="shared" si="4"/>
        <v>16672</v>
      </c>
      <c r="H83" s="123">
        <f t="shared" si="5"/>
        <v>-39877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zoomScale="80" zoomScaleNormal="80" workbookViewId="0" topLeftCell="A70">
      <selection activeCell="H96" sqref="H96"/>
    </sheetView>
  </sheetViews>
  <sheetFormatPr defaultColWidth="9.140625" defaultRowHeight="15"/>
  <cols>
    <col min="2" max="2" width="34.57421875" style="0" customWidth="1"/>
    <col min="3" max="3" width="11.421875" style="158" customWidth="1"/>
    <col min="4" max="4" width="11.421875" style="157" customWidth="1"/>
    <col min="5" max="5" width="11.421875" style="159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43.5">
      <c r="A1" s="99" t="s">
        <v>1</v>
      </c>
      <c r="B1" s="98" t="s">
        <v>90</v>
      </c>
      <c r="C1" s="97">
        <v>42186</v>
      </c>
      <c r="D1" s="97">
        <v>42522</v>
      </c>
      <c r="E1" s="97">
        <v>42552</v>
      </c>
      <c r="F1" s="96" t="s">
        <v>325</v>
      </c>
      <c r="G1" s="96" t="s">
        <v>326</v>
      </c>
      <c r="H1" s="2" t="s">
        <v>327</v>
      </c>
    </row>
    <row r="2" spans="1:8" ht="15">
      <c r="A2" s="88">
        <v>1</v>
      </c>
      <c r="B2" s="89" t="s">
        <v>2</v>
      </c>
      <c r="C2" s="86">
        <v>16216</v>
      </c>
      <c r="D2" s="86">
        <v>16759</v>
      </c>
      <c r="E2" s="86">
        <v>16628</v>
      </c>
      <c r="F2" s="94">
        <f>(E2-C2)/C2</f>
        <v>0.025407005426739022</v>
      </c>
      <c r="G2" s="87">
        <f>E2-C2</f>
        <v>412</v>
      </c>
      <c r="H2" s="87">
        <f>E2-D2</f>
        <v>-131</v>
      </c>
    </row>
    <row r="3" spans="1:8" ht="15">
      <c r="A3" s="88">
        <v>2</v>
      </c>
      <c r="B3" s="89" t="s">
        <v>3</v>
      </c>
      <c r="C3" s="86">
        <v>3091</v>
      </c>
      <c r="D3" s="86">
        <v>3157</v>
      </c>
      <c r="E3" s="86">
        <v>3177</v>
      </c>
      <c r="F3" s="94">
        <f aca="true" t="shared" si="0" ref="F3:F66">(E3-C3)/C3</f>
        <v>0.02782271109673245</v>
      </c>
      <c r="G3" s="87">
        <f aca="true" t="shared" si="1" ref="G3:G66">E3-C3</f>
        <v>86</v>
      </c>
      <c r="H3" s="87">
        <f aca="true" t="shared" si="2" ref="H3:H66">E3-D3</f>
        <v>20</v>
      </c>
    </row>
    <row r="4" spans="1:8" ht="15">
      <c r="A4" s="88">
        <v>3</v>
      </c>
      <c r="B4" s="89" t="s">
        <v>4</v>
      </c>
      <c r="C4" s="86">
        <v>1128</v>
      </c>
      <c r="D4" s="86">
        <v>1148</v>
      </c>
      <c r="E4" s="86">
        <v>1144</v>
      </c>
      <c r="F4" s="94">
        <f t="shared" si="0"/>
        <v>0.014184397163120567</v>
      </c>
      <c r="G4" s="87">
        <f t="shared" si="1"/>
        <v>16</v>
      </c>
      <c r="H4" s="87">
        <f t="shared" si="2"/>
        <v>-4</v>
      </c>
    </row>
    <row r="5" spans="1:8" ht="15">
      <c r="A5" s="88">
        <v>5</v>
      </c>
      <c r="B5" s="89" t="s">
        <v>5</v>
      </c>
      <c r="C5" s="86">
        <v>602</v>
      </c>
      <c r="D5" s="86">
        <v>585</v>
      </c>
      <c r="E5" s="86">
        <v>578</v>
      </c>
      <c r="F5" s="94">
        <f t="shared" si="0"/>
        <v>-0.03986710963455149</v>
      </c>
      <c r="G5" s="87">
        <f t="shared" si="1"/>
        <v>-24</v>
      </c>
      <c r="H5" s="87">
        <f t="shared" si="2"/>
        <v>-7</v>
      </c>
    </row>
    <row r="6" spans="1:8" ht="15">
      <c r="A6" s="88">
        <v>6</v>
      </c>
      <c r="B6" s="89" t="s">
        <v>6</v>
      </c>
      <c r="C6" s="86">
        <v>43</v>
      </c>
      <c r="D6" s="86">
        <v>36</v>
      </c>
      <c r="E6" s="86">
        <v>40</v>
      </c>
      <c r="F6" s="94">
        <f t="shared" si="0"/>
        <v>-0.06976744186046512</v>
      </c>
      <c r="G6" s="87">
        <f t="shared" si="1"/>
        <v>-3</v>
      </c>
      <c r="H6" s="87">
        <f t="shared" si="2"/>
        <v>4</v>
      </c>
    </row>
    <row r="7" spans="1:8" ht="15">
      <c r="A7" s="88">
        <v>7</v>
      </c>
      <c r="B7" s="89" t="s">
        <v>7</v>
      </c>
      <c r="C7" s="86">
        <v>905</v>
      </c>
      <c r="D7" s="86">
        <v>838</v>
      </c>
      <c r="E7" s="86">
        <v>843</v>
      </c>
      <c r="F7" s="94">
        <f t="shared" si="0"/>
        <v>-0.06850828729281767</v>
      </c>
      <c r="G7" s="87">
        <f t="shared" si="1"/>
        <v>-62</v>
      </c>
      <c r="H7" s="87">
        <f t="shared" si="2"/>
        <v>5</v>
      </c>
    </row>
    <row r="8" spans="1:8" ht="15">
      <c r="A8" s="88">
        <v>8</v>
      </c>
      <c r="B8" s="89" t="s">
        <v>281</v>
      </c>
      <c r="C8" s="86">
        <v>4730</v>
      </c>
      <c r="D8" s="86">
        <v>4800</v>
      </c>
      <c r="E8" s="86">
        <v>4757</v>
      </c>
      <c r="F8" s="94">
        <f t="shared" si="0"/>
        <v>0.005708245243128964</v>
      </c>
      <c r="G8" s="87">
        <f t="shared" si="1"/>
        <v>27</v>
      </c>
      <c r="H8" s="87">
        <f t="shared" si="2"/>
        <v>-43</v>
      </c>
    </row>
    <row r="9" spans="1:8" ht="15">
      <c r="A9" s="88">
        <v>9</v>
      </c>
      <c r="B9" s="89" t="s">
        <v>8</v>
      </c>
      <c r="C9" s="86">
        <v>471</v>
      </c>
      <c r="D9" s="86">
        <v>459</v>
      </c>
      <c r="E9" s="86">
        <v>481</v>
      </c>
      <c r="F9" s="94">
        <f t="shared" si="0"/>
        <v>0.021231422505307854</v>
      </c>
      <c r="G9" s="87">
        <f t="shared" si="1"/>
        <v>10</v>
      </c>
      <c r="H9" s="87">
        <f t="shared" si="2"/>
        <v>22</v>
      </c>
    </row>
    <row r="10" spans="1:8" ht="15">
      <c r="A10" s="90">
        <v>10</v>
      </c>
      <c r="B10" s="89" t="s">
        <v>9</v>
      </c>
      <c r="C10" s="86">
        <v>41514</v>
      </c>
      <c r="D10" s="86">
        <v>41682</v>
      </c>
      <c r="E10" s="86">
        <v>41369</v>
      </c>
      <c r="F10" s="94">
        <f t="shared" si="0"/>
        <v>-0.0034927976104446694</v>
      </c>
      <c r="G10" s="87">
        <f t="shared" si="1"/>
        <v>-145</v>
      </c>
      <c r="H10" s="87">
        <f t="shared" si="2"/>
        <v>-313</v>
      </c>
    </row>
    <row r="11" spans="1:8" ht="15">
      <c r="A11" s="90">
        <v>11</v>
      </c>
      <c r="B11" s="89" t="s">
        <v>10</v>
      </c>
      <c r="C11" s="86">
        <v>640</v>
      </c>
      <c r="D11" s="86">
        <v>645</v>
      </c>
      <c r="E11" s="86">
        <v>647</v>
      </c>
      <c r="F11" s="94">
        <f t="shared" si="0"/>
        <v>0.0109375</v>
      </c>
      <c r="G11" s="87">
        <f t="shared" si="1"/>
        <v>7</v>
      </c>
      <c r="H11" s="87">
        <f t="shared" si="2"/>
        <v>2</v>
      </c>
    </row>
    <row r="12" spans="1:8" ht="15">
      <c r="A12" s="90">
        <v>12</v>
      </c>
      <c r="B12" s="89" t="s">
        <v>11</v>
      </c>
      <c r="C12" s="86">
        <v>42</v>
      </c>
      <c r="D12" s="86">
        <v>42</v>
      </c>
      <c r="E12" s="86">
        <v>44</v>
      </c>
      <c r="F12" s="94">
        <f t="shared" si="0"/>
        <v>0.047619047619047616</v>
      </c>
      <c r="G12" s="87">
        <f t="shared" si="1"/>
        <v>2</v>
      </c>
      <c r="H12" s="87">
        <f t="shared" si="2"/>
        <v>2</v>
      </c>
    </row>
    <row r="13" spans="1:8" ht="15">
      <c r="A13" s="90">
        <v>13</v>
      </c>
      <c r="B13" s="89" t="s">
        <v>12</v>
      </c>
      <c r="C13" s="86">
        <v>16831</v>
      </c>
      <c r="D13" s="86">
        <v>16484</v>
      </c>
      <c r="E13" s="86">
        <v>16333</v>
      </c>
      <c r="F13" s="94">
        <f t="shared" si="0"/>
        <v>-0.029588259758778445</v>
      </c>
      <c r="G13" s="87">
        <f t="shared" si="1"/>
        <v>-498</v>
      </c>
      <c r="H13" s="87">
        <f t="shared" si="2"/>
        <v>-151</v>
      </c>
    </row>
    <row r="14" spans="1:8" ht="15">
      <c r="A14" s="90">
        <v>14</v>
      </c>
      <c r="B14" s="89" t="s">
        <v>13</v>
      </c>
      <c r="C14" s="86">
        <v>33327</v>
      </c>
      <c r="D14" s="86">
        <v>32668</v>
      </c>
      <c r="E14" s="86">
        <v>32231</v>
      </c>
      <c r="F14" s="94">
        <f t="shared" si="0"/>
        <v>-0.03288624838719357</v>
      </c>
      <c r="G14" s="87">
        <f t="shared" si="1"/>
        <v>-1096</v>
      </c>
      <c r="H14" s="87">
        <f t="shared" si="2"/>
        <v>-437</v>
      </c>
    </row>
    <row r="15" spans="1:8" ht="15">
      <c r="A15" s="90">
        <v>15</v>
      </c>
      <c r="B15" s="89" t="s">
        <v>14</v>
      </c>
      <c r="C15" s="86">
        <v>6597</v>
      </c>
      <c r="D15" s="86">
        <v>6463</v>
      </c>
      <c r="E15" s="86">
        <v>6398</v>
      </c>
      <c r="F15" s="94">
        <f t="shared" si="0"/>
        <v>-0.03016522661815977</v>
      </c>
      <c r="G15" s="87">
        <f t="shared" si="1"/>
        <v>-199</v>
      </c>
      <c r="H15" s="87">
        <f t="shared" si="2"/>
        <v>-65</v>
      </c>
    </row>
    <row r="16" spans="1:8" ht="15">
      <c r="A16" s="90">
        <v>16</v>
      </c>
      <c r="B16" s="89" t="s">
        <v>15</v>
      </c>
      <c r="C16" s="86">
        <v>10686</v>
      </c>
      <c r="D16" s="86">
        <v>10462</v>
      </c>
      <c r="E16" s="86">
        <v>10312</v>
      </c>
      <c r="F16" s="94">
        <f t="shared" si="0"/>
        <v>-0.034999064196144486</v>
      </c>
      <c r="G16" s="87">
        <f t="shared" si="1"/>
        <v>-374</v>
      </c>
      <c r="H16" s="87">
        <f t="shared" si="2"/>
        <v>-150</v>
      </c>
    </row>
    <row r="17" spans="1:8" ht="15">
      <c r="A17" s="90">
        <v>17</v>
      </c>
      <c r="B17" s="89" t="s">
        <v>16</v>
      </c>
      <c r="C17" s="86">
        <v>2301</v>
      </c>
      <c r="D17" s="86">
        <v>2372</v>
      </c>
      <c r="E17" s="86">
        <v>2381</v>
      </c>
      <c r="F17" s="94">
        <f t="shared" si="0"/>
        <v>0.034767492394611035</v>
      </c>
      <c r="G17" s="87">
        <f t="shared" si="1"/>
        <v>80</v>
      </c>
      <c r="H17" s="87">
        <f t="shared" si="2"/>
        <v>9</v>
      </c>
    </row>
    <row r="18" spans="1:8" ht="15">
      <c r="A18" s="90">
        <v>18</v>
      </c>
      <c r="B18" s="89" t="s">
        <v>17</v>
      </c>
      <c r="C18" s="86">
        <v>8745</v>
      </c>
      <c r="D18" s="86">
        <v>8066</v>
      </c>
      <c r="E18" s="86">
        <v>7937</v>
      </c>
      <c r="F18" s="94">
        <f t="shared" si="0"/>
        <v>-0.0923956546598056</v>
      </c>
      <c r="G18" s="87">
        <f t="shared" si="1"/>
        <v>-808</v>
      </c>
      <c r="H18" s="87">
        <f t="shared" si="2"/>
        <v>-129</v>
      </c>
    </row>
    <row r="19" spans="1:8" ht="15">
      <c r="A19" s="90">
        <v>19</v>
      </c>
      <c r="B19" s="89" t="s">
        <v>18</v>
      </c>
      <c r="C19" s="86">
        <v>311</v>
      </c>
      <c r="D19" s="86">
        <v>294</v>
      </c>
      <c r="E19" s="86">
        <v>292</v>
      </c>
      <c r="F19" s="94">
        <f t="shared" si="0"/>
        <v>-0.06109324758842444</v>
      </c>
      <c r="G19" s="87">
        <f t="shared" si="1"/>
        <v>-19</v>
      </c>
      <c r="H19" s="87">
        <f t="shared" si="2"/>
        <v>-2</v>
      </c>
    </row>
    <row r="20" spans="1:8" ht="15">
      <c r="A20" s="90">
        <v>20</v>
      </c>
      <c r="B20" s="89" t="s">
        <v>19</v>
      </c>
      <c r="C20" s="86">
        <v>4285</v>
      </c>
      <c r="D20" s="86">
        <v>4365</v>
      </c>
      <c r="E20" s="86">
        <v>4327</v>
      </c>
      <c r="F20" s="94">
        <f t="shared" si="0"/>
        <v>0.009801633605600933</v>
      </c>
      <c r="G20" s="87">
        <f t="shared" si="1"/>
        <v>42</v>
      </c>
      <c r="H20" s="87">
        <f t="shared" si="2"/>
        <v>-38</v>
      </c>
    </row>
    <row r="21" spans="1:8" ht="15">
      <c r="A21" s="90">
        <v>21</v>
      </c>
      <c r="B21" s="89" t="s">
        <v>20</v>
      </c>
      <c r="C21" s="86">
        <v>299</v>
      </c>
      <c r="D21" s="86">
        <v>320</v>
      </c>
      <c r="E21" s="86">
        <v>324</v>
      </c>
      <c r="F21" s="94">
        <f t="shared" si="0"/>
        <v>0.08361204013377926</v>
      </c>
      <c r="G21" s="87">
        <f t="shared" si="1"/>
        <v>25</v>
      </c>
      <c r="H21" s="87">
        <f t="shared" si="2"/>
        <v>4</v>
      </c>
    </row>
    <row r="22" spans="1:8" ht="15">
      <c r="A22" s="90">
        <v>22</v>
      </c>
      <c r="B22" s="89" t="s">
        <v>21</v>
      </c>
      <c r="C22" s="86">
        <v>12515</v>
      </c>
      <c r="D22" s="86">
        <v>12697</v>
      </c>
      <c r="E22" s="86">
        <v>12610</v>
      </c>
      <c r="F22" s="94">
        <f t="shared" si="0"/>
        <v>0.0075908909308829405</v>
      </c>
      <c r="G22" s="87">
        <f t="shared" si="1"/>
        <v>95</v>
      </c>
      <c r="H22" s="87">
        <f t="shared" si="2"/>
        <v>-87</v>
      </c>
    </row>
    <row r="23" spans="1:8" ht="15">
      <c r="A23" s="90">
        <v>23</v>
      </c>
      <c r="B23" s="89" t="s">
        <v>22</v>
      </c>
      <c r="C23" s="86">
        <v>13685</v>
      </c>
      <c r="D23" s="86">
        <v>13770</v>
      </c>
      <c r="E23" s="86">
        <v>13693</v>
      </c>
      <c r="F23" s="94">
        <f t="shared" si="0"/>
        <v>0.0005845816587504567</v>
      </c>
      <c r="G23" s="87">
        <f t="shared" si="1"/>
        <v>8</v>
      </c>
      <c r="H23" s="87">
        <f t="shared" si="2"/>
        <v>-77</v>
      </c>
    </row>
    <row r="24" spans="1:8" ht="15">
      <c r="A24" s="90">
        <v>24</v>
      </c>
      <c r="B24" s="89" t="s">
        <v>23</v>
      </c>
      <c r="C24" s="86">
        <v>7570</v>
      </c>
      <c r="D24" s="86">
        <v>7313</v>
      </c>
      <c r="E24" s="86">
        <v>7196</v>
      </c>
      <c r="F24" s="94">
        <f t="shared" si="0"/>
        <v>-0.04940554821664465</v>
      </c>
      <c r="G24" s="87">
        <f t="shared" si="1"/>
        <v>-374</v>
      </c>
      <c r="H24" s="87">
        <f t="shared" si="2"/>
        <v>-117</v>
      </c>
    </row>
    <row r="25" spans="1:8" ht="15">
      <c r="A25" s="90">
        <v>25</v>
      </c>
      <c r="B25" s="89" t="s">
        <v>24</v>
      </c>
      <c r="C25" s="86">
        <v>35061</v>
      </c>
      <c r="D25" s="86">
        <v>35196</v>
      </c>
      <c r="E25" s="86">
        <v>34887</v>
      </c>
      <c r="F25" s="94">
        <f t="shared" si="0"/>
        <v>-0.004962779156327543</v>
      </c>
      <c r="G25" s="87">
        <f t="shared" si="1"/>
        <v>-174</v>
      </c>
      <c r="H25" s="87">
        <f t="shared" si="2"/>
        <v>-309</v>
      </c>
    </row>
    <row r="26" spans="1:8" ht="15">
      <c r="A26" s="90">
        <v>26</v>
      </c>
      <c r="B26" s="89" t="s">
        <v>25</v>
      </c>
      <c r="C26" s="86">
        <v>1640</v>
      </c>
      <c r="D26" s="86">
        <v>1648</v>
      </c>
      <c r="E26" s="86">
        <v>1621</v>
      </c>
      <c r="F26" s="94">
        <f t="shared" si="0"/>
        <v>-0.011585365853658536</v>
      </c>
      <c r="G26" s="87">
        <f t="shared" si="1"/>
        <v>-19</v>
      </c>
      <c r="H26" s="87">
        <f t="shared" si="2"/>
        <v>-27</v>
      </c>
    </row>
    <row r="27" spans="1:8" ht="15">
      <c r="A27" s="90">
        <v>27</v>
      </c>
      <c r="B27" s="89" t="s">
        <v>26</v>
      </c>
      <c r="C27" s="86">
        <v>5413</v>
      </c>
      <c r="D27" s="86">
        <v>5688</v>
      </c>
      <c r="E27" s="86">
        <v>5592</v>
      </c>
      <c r="F27" s="94">
        <f t="shared" si="0"/>
        <v>0.03306853870312211</v>
      </c>
      <c r="G27" s="87">
        <f t="shared" si="1"/>
        <v>179</v>
      </c>
      <c r="H27" s="87">
        <f t="shared" si="2"/>
        <v>-96</v>
      </c>
    </row>
    <row r="28" spans="1:8" ht="15">
      <c r="A28" s="90">
        <v>28</v>
      </c>
      <c r="B28" s="89" t="s">
        <v>27</v>
      </c>
      <c r="C28" s="86">
        <v>9754</v>
      </c>
      <c r="D28" s="86">
        <v>10228</v>
      </c>
      <c r="E28" s="86">
        <v>10164</v>
      </c>
      <c r="F28" s="94">
        <f t="shared" si="0"/>
        <v>0.042034037318023375</v>
      </c>
      <c r="G28" s="87">
        <f t="shared" si="1"/>
        <v>410</v>
      </c>
      <c r="H28" s="87">
        <f t="shared" si="2"/>
        <v>-64</v>
      </c>
    </row>
    <row r="29" spans="1:8" ht="15">
      <c r="A29" s="90">
        <v>29</v>
      </c>
      <c r="B29" s="89" t="s">
        <v>28</v>
      </c>
      <c r="C29" s="86">
        <v>3433</v>
      </c>
      <c r="D29" s="86">
        <v>3468</v>
      </c>
      <c r="E29" s="86">
        <v>3457</v>
      </c>
      <c r="F29" s="94">
        <f t="shared" si="0"/>
        <v>0.006990969997087096</v>
      </c>
      <c r="G29" s="87">
        <f t="shared" si="1"/>
        <v>24</v>
      </c>
      <c r="H29" s="87">
        <f t="shared" si="2"/>
        <v>-11</v>
      </c>
    </row>
    <row r="30" spans="1:8" ht="15">
      <c r="A30" s="90">
        <v>30</v>
      </c>
      <c r="B30" s="89" t="s">
        <v>29</v>
      </c>
      <c r="C30" s="86">
        <v>1054</v>
      </c>
      <c r="D30" s="86">
        <v>1146</v>
      </c>
      <c r="E30" s="86">
        <v>1132</v>
      </c>
      <c r="F30" s="94">
        <f t="shared" si="0"/>
        <v>0.07400379506641366</v>
      </c>
      <c r="G30" s="87">
        <f t="shared" si="1"/>
        <v>78</v>
      </c>
      <c r="H30" s="87">
        <f t="shared" si="2"/>
        <v>-14</v>
      </c>
    </row>
    <row r="31" spans="1:8" ht="15">
      <c r="A31" s="90">
        <v>31</v>
      </c>
      <c r="B31" s="89" t="s">
        <v>30</v>
      </c>
      <c r="C31" s="86">
        <v>21214</v>
      </c>
      <c r="D31" s="86">
        <v>21436</v>
      </c>
      <c r="E31" s="86">
        <v>21255</v>
      </c>
      <c r="F31" s="94">
        <f t="shared" si="0"/>
        <v>0.0019326859621004997</v>
      </c>
      <c r="G31" s="87">
        <f t="shared" si="1"/>
        <v>41</v>
      </c>
      <c r="H31" s="87">
        <f t="shared" si="2"/>
        <v>-181</v>
      </c>
    </row>
    <row r="32" spans="1:8" ht="15">
      <c r="A32" s="90">
        <v>32</v>
      </c>
      <c r="B32" s="89" t="s">
        <v>31</v>
      </c>
      <c r="C32" s="86">
        <v>6247</v>
      </c>
      <c r="D32" s="86">
        <v>6388</v>
      </c>
      <c r="E32" s="86">
        <v>6320</v>
      </c>
      <c r="F32" s="94">
        <f t="shared" si="0"/>
        <v>0.011685609092364335</v>
      </c>
      <c r="G32" s="87">
        <f t="shared" si="1"/>
        <v>73</v>
      </c>
      <c r="H32" s="87">
        <f t="shared" si="2"/>
        <v>-68</v>
      </c>
    </row>
    <row r="33" spans="1:8" ht="15">
      <c r="A33" s="90">
        <v>33</v>
      </c>
      <c r="B33" s="89" t="s">
        <v>32</v>
      </c>
      <c r="C33" s="86">
        <v>20641</v>
      </c>
      <c r="D33" s="86">
        <v>20090</v>
      </c>
      <c r="E33" s="86">
        <v>19802</v>
      </c>
      <c r="F33" s="94">
        <f t="shared" si="0"/>
        <v>-0.040647255462429144</v>
      </c>
      <c r="G33" s="87">
        <f t="shared" si="1"/>
        <v>-839</v>
      </c>
      <c r="H33" s="87">
        <f t="shared" si="2"/>
        <v>-288</v>
      </c>
    </row>
    <row r="34" spans="1:8" ht="15">
      <c r="A34" s="90">
        <v>35</v>
      </c>
      <c r="B34" s="89" t="s">
        <v>33</v>
      </c>
      <c r="C34" s="86">
        <v>18557</v>
      </c>
      <c r="D34" s="86">
        <v>17633</v>
      </c>
      <c r="E34" s="86">
        <v>17152</v>
      </c>
      <c r="F34" s="94">
        <f t="shared" si="0"/>
        <v>-0.07571266907366492</v>
      </c>
      <c r="G34" s="87">
        <f t="shared" si="1"/>
        <v>-1405</v>
      </c>
      <c r="H34" s="87">
        <f t="shared" si="2"/>
        <v>-481</v>
      </c>
    </row>
    <row r="35" spans="1:8" ht="15">
      <c r="A35" s="90">
        <v>36</v>
      </c>
      <c r="B35" s="89" t="s">
        <v>34</v>
      </c>
      <c r="C35" s="86">
        <v>994</v>
      </c>
      <c r="D35" s="86">
        <v>1009</v>
      </c>
      <c r="E35" s="86">
        <v>1021</v>
      </c>
      <c r="F35" s="94">
        <f t="shared" si="0"/>
        <v>0.02716297786720322</v>
      </c>
      <c r="G35" s="87">
        <f t="shared" si="1"/>
        <v>27</v>
      </c>
      <c r="H35" s="87">
        <f t="shared" si="2"/>
        <v>12</v>
      </c>
    </row>
    <row r="36" spans="1:8" ht="15">
      <c r="A36" s="90">
        <v>37</v>
      </c>
      <c r="B36" s="89" t="s">
        <v>35</v>
      </c>
      <c r="C36" s="86">
        <v>428</v>
      </c>
      <c r="D36" s="86">
        <v>494</v>
      </c>
      <c r="E36" s="86">
        <v>494</v>
      </c>
      <c r="F36" s="94">
        <f t="shared" si="0"/>
        <v>0.1542056074766355</v>
      </c>
      <c r="G36" s="87">
        <f t="shared" si="1"/>
        <v>66</v>
      </c>
      <c r="H36" s="87">
        <f t="shared" si="2"/>
        <v>0</v>
      </c>
    </row>
    <row r="37" spans="1:8" ht="15">
      <c r="A37" s="90">
        <v>38</v>
      </c>
      <c r="B37" s="89" t="s">
        <v>36</v>
      </c>
      <c r="C37" s="86">
        <v>3074</v>
      </c>
      <c r="D37" s="86">
        <v>3243</v>
      </c>
      <c r="E37" s="86">
        <v>3207</v>
      </c>
      <c r="F37" s="94">
        <f t="shared" si="0"/>
        <v>0.043266102797657774</v>
      </c>
      <c r="G37" s="87">
        <f t="shared" si="1"/>
        <v>133</v>
      </c>
      <c r="H37" s="87">
        <f t="shared" si="2"/>
        <v>-36</v>
      </c>
    </row>
    <row r="38" spans="1:8" ht="15">
      <c r="A38" s="90">
        <v>39</v>
      </c>
      <c r="B38" s="89" t="s">
        <v>37</v>
      </c>
      <c r="C38" s="86">
        <v>148</v>
      </c>
      <c r="D38" s="86">
        <v>123</v>
      </c>
      <c r="E38" s="86">
        <v>116</v>
      </c>
      <c r="F38" s="94">
        <f t="shared" si="0"/>
        <v>-0.21621621621621623</v>
      </c>
      <c r="G38" s="87">
        <f t="shared" si="1"/>
        <v>-32</v>
      </c>
      <c r="H38" s="87">
        <f t="shared" si="2"/>
        <v>-7</v>
      </c>
    </row>
    <row r="39" spans="1:8" ht="15">
      <c r="A39" s="90">
        <v>41</v>
      </c>
      <c r="B39" s="89" t="s">
        <v>38</v>
      </c>
      <c r="C39" s="86">
        <v>123075</v>
      </c>
      <c r="D39" s="86">
        <v>130101</v>
      </c>
      <c r="E39" s="86">
        <v>127229</v>
      </c>
      <c r="F39" s="94">
        <f t="shared" si="0"/>
        <v>0.03375177737152143</v>
      </c>
      <c r="G39" s="87">
        <f t="shared" si="1"/>
        <v>4154</v>
      </c>
      <c r="H39" s="87">
        <f t="shared" si="2"/>
        <v>-2872</v>
      </c>
    </row>
    <row r="40" spans="1:8" ht="15">
      <c r="A40" s="90">
        <v>42</v>
      </c>
      <c r="B40" s="89" t="s">
        <v>39</v>
      </c>
      <c r="C40" s="86">
        <v>15758</v>
      </c>
      <c r="D40" s="86">
        <v>14980</v>
      </c>
      <c r="E40" s="86">
        <v>15310</v>
      </c>
      <c r="F40" s="94">
        <f t="shared" si="0"/>
        <v>-0.028430003807589796</v>
      </c>
      <c r="G40" s="87">
        <f t="shared" si="1"/>
        <v>-448</v>
      </c>
      <c r="H40" s="87">
        <f t="shared" si="2"/>
        <v>330</v>
      </c>
    </row>
    <row r="41" spans="1:8" ht="15">
      <c r="A41" s="90">
        <v>43</v>
      </c>
      <c r="B41" s="89" t="s">
        <v>40</v>
      </c>
      <c r="C41" s="86">
        <v>54061</v>
      </c>
      <c r="D41" s="86">
        <v>54513</v>
      </c>
      <c r="E41" s="86">
        <v>54009</v>
      </c>
      <c r="F41" s="94">
        <f t="shared" si="0"/>
        <v>-0.0009618763988827435</v>
      </c>
      <c r="G41" s="87">
        <f t="shared" si="1"/>
        <v>-52</v>
      </c>
      <c r="H41" s="87">
        <f t="shared" si="2"/>
        <v>-504</v>
      </c>
    </row>
    <row r="42" spans="1:8" ht="15">
      <c r="A42" s="90">
        <v>45</v>
      </c>
      <c r="B42" s="89" t="s">
        <v>41</v>
      </c>
      <c r="C42" s="86">
        <v>44349</v>
      </c>
      <c r="D42" s="86">
        <v>46970</v>
      </c>
      <c r="E42" s="86">
        <v>46698</v>
      </c>
      <c r="F42" s="94">
        <f t="shared" si="0"/>
        <v>0.05296624501116147</v>
      </c>
      <c r="G42" s="87">
        <f t="shared" si="1"/>
        <v>2349</v>
      </c>
      <c r="H42" s="87">
        <f t="shared" si="2"/>
        <v>-272</v>
      </c>
    </row>
    <row r="43" spans="1:8" ht="15">
      <c r="A43" s="90">
        <v>46</v>
      </c>
      <c r="B43" s="89" t="s">
        <v>42</v>
      </c>
      <c r="C43" s="86">
        <v>118974</v>
      </c>
      <c r="D43" s="86">
        <v>125175</v>
      </c>
      <c r="E43" s="86">
        <v>124106</v>
      </c>
      <c r="F43" s="94">
        <f t="shared" si="0"/>
        <v>0.043135474977726226</v>
      </c>
      <c r="G43" s="87">
        <f t="shared" si="1"/>
        <v>5132</v>
      </c>
      <c r="H43" s="87">
        <f t="shared" si="2"/>
        <v>-1069</v>
      </c>
    </row>
    <row r="44" spans="1:8" ht="15">
      <c r="A44" s="90">
        <v>47</v>
      </c>
      <c r="B44" s="89" t="s">
        <v>43</v>
      </c>
      <c r="C44" s="86">
        <v>293527</v>
      </c>
      <c r="D44" s="86">
        <v>301169</v>
      </c>
      <c r="E44" s="86">
        <v>298332</v>
      </c>
      <c r="F44" s="94">
        <f t="shared" si="0"/>
        <v>0.0163698739809285</v>
      </c>
      <c r="G44" s="87">
        <f t="shared" si="1"/>
        <v>4805</v>
      </c>
      <c r="H44" s="87">
        <f t="shared" si="2"/>
        <v>-2837</v>
      </c>
    </row>
    <row r="45" spans="1:8" ht="15">
      <c r="A45" s="90">
        <v>49</v>
      </c>
      <c r="B45" s="89" t="s">
        <v>44</v>
      </c>
      <c r="C45" s="86">
        <v>116772</v>
      </c>
      <c r="D45" s="86">
        <v>120518</v>
      </c>
      <c r="E45" s="86">
        <v>113859</v>
      </c>
      <c r="F45" s="94">
        <f t="shared" si="0"/>
        <v>-0.024946048710307266</v>
      </c>
      <c r="G45" s="87">
        <f t="shared" si="1"/>
        <v>-2913</v>
      </c>
      <c r="H45" s="87">
        <f t="shared" si="2"/>
        <v>-6659</v>
      </c>
    </row>
    <row r="46" spans="1:8" ht="15">
      <c r="A46" s="90">
        <v>50</v>
      </c>
      <c r="B46" s="89" t="s">
        <v>45</v>
      </c>
      <c r="C46" s="86">
        <v>2755</v>
      </c>
      <c r="D46" s="86">
        <v>2597</v>
      </c>
      <c r="E46" s="86">
        <v>2672</v>
      </c>
      <c r="F46" s="94">
        <f t="shared" si="0"/>
        <v>-0.03012704174228675</v>
      </c>
      <c r="G46" s="87">
        <f t="shared" si="1"/>
        <v>-83</v>
      </c>
      <c r="H46" s="87">
        <f t="shared" si="2"/>
        <v>75</v>
      </c>
    </row>
    <row r="47" spans="1:8" ht="15">
      <c r="A47" s="90">
        <v>51</v>
      </c>
      <c r="B47" s="89" t="s">
        <v>46</v>
      </c>
      <c r="C47" s="86">
        <v>286</v>
      </c>
      <c r="D47" s="86">
        <v>284</v>
      </c>
      <c r="E47" s="86">
        <v>280</v>
      </c>
      <c r="F47" s="94">
        <f t="shared" si="0"/>
        <v>-0.02097902097902098</v>
      </c>
      <c r="G47" s="87">
        <f t="shared" si="1"/>
        <v>-6</v>
      </c>
      <c r="H47" s="87">
        <f t="shared" si="2"/>
        <v>-4</v>
      </c>
    </row>
    <row r="48" spans="1:8" ht="15">
      <c r="A48" s="90">
        <v>52</v>
      </c>
      <c r="B48" s="89" t="s">
        <v>47</v>
      </c>
      <c r="C48" s="86">
        <v>18061</v>
      </c>
      <c r="D48" s="86">
        <v>18427</v>
      </c>
      <c r="E48" s="86">
        <v>18189</v>
      </c>
      <c r="F48" s="94">
        <f t="shared" si="0"/>
        <v>0.007087093737888268</v>
      </c>
      <c r="G48" s="87">
        <f t="shared" si="1"/>
        <v>128</v>
      </c>
      <c r="H48" s="87">
        <f t="shared" si="2"/>
        <v>-238</v>
      </c>
    </row>
    <row r="49" spans="1:8" ht="15">
      <c r="A49" s="90">
        <v>53</v>
      </c>
      <c r="B49" s="89" t="s">
        <v>48</v>
      </c>
      <c r="C49" s="86">
        <v>2632</v>
      </c>
      <c r="D49" s="86">
        <v>2610</v>
      </c>
      <c r="E49" s="86">
        <v>2589</v>
      </c>
      <c r="F49" s="94">
        <f t="shared" si="0"/>
        <v>-0.01633738601823708</v>
      </c>
      <c r="G49" s="87">
        <f t="shared" si="1"/>
        <v>-43</v>
      </c>
      <c r="H49" s="87">
        <f t="shared" si="2"/>
        <v>-21</v>
      </c>
    </row>
    <row r="50" spans="1:8" ht="15">
      <c r="A50" s="90">
        <v>55</v>
      </c>
      <c r="B50" s="89" t="s">
        <v>49</v>
      </c>
      <c r="C50" s="86">
        <v>17849</v>
      </c>
      <c r="D50" s="86">
        <v>18461</v>
      </c>
      <c r="E50" s="86">
        <v>18178</v>
      </c>
      <c r="F50" s="94">
        <f t="shared" si="0"/>
        <v>0.0184324051767606</v>
      </c>
      <c r="G50" s="87">
        <f t="shared" si="1"/>
        <v>329</v>
      </c>
      <c r="H50" s="87">
        <f t="shared" si="2"/>
        <v>-283</v>
      </c>
    </row>
    <row r="51" spans="1:8" ht="15">
      <c r="A51" s="90">
        <v>56</v>
      </c>
      <c r="B51" s="89" t="s">
        <v>50</v>
      </c>
      <c r="C51" s="86">
        <v>99287</v>
      </c>
      <c r="D51" s="86">
        <v>106791</v>
      </c>
      <c r="E51" s="86">
        <v>103056</v>
      </c>
      <c r="F51" s="94">
        <f t="shared" si="0"/>
        <v>0.03796065950225105</v>
      </c>
      <c r="G51" s="87">
        <f t="shared" si="1"/>
        <v>3769</v>
      </c>
      <c r="H51" s="87">
        <f t="shared" si="2"/>
        <v>-3735</v>
      </c>
    </row>
    <row r="52" spans="1:8" ht="15">
      <c r="A52" s="90">
        <v>58</v>
      </c>
      <c r="B52" s="89" t="s">
        <v>51</v>
      </c>
      <c r="C52" s="86">
        <v>2132</v>
      </c>
      <c r="D52" s="86">
        <v>2602</v>
      </c>
      <c r="E52" s="86">
        <v>2585</v>
      </c>
      <c r="F52" s="94">
        <f t="shared" si="0"/>
        <v>0.2124765478424015</v>
      </c>
      <c r="G52" s="87">
        <f t="shared" si="1"/>
        <v>453</v>
      </c>
      <c r="H52" s="87">
        <f t="shared" si="2"/>
        <v>-17</v>
      </c>
    </row>
    <row r="53" spans="1:8" ht="15">
      <c r="A53" s="90">
        <v>59</v>
      </c>
      <c r="B53" s="89" t="s">
        <v>52</v>
      </c>
      <c r="C53" s="86">
        <v>1967</v>
      </c>
      <c r="D53" s="86">
        <v>1978</v>
      </c>
      <c r="E53" s="86">
        <v>1945</v>
      </c>
      <c r="F53" s="94">
        <f t="shared" si="0"/>
        <v>-0.011184544992374174</v>
      </c>
      <c r="G53" s="87">
        <f t="shared" si="1"/>
        <v>-22</v>
      </c>
      <c r="H53" s="87">
        <f t="shared" si="2"/>
        <v>-33</v>
      </c>
    </row>
    <row r="54" spans="1:8" ht="15">
      <c r="A54" s="90">
        <v>60</v>
      </c>
      <c r="B54" s="89" t="s">
        <v>53</v>
      </c>
      <c r="C54" s="86">
        <v>763</v>
      </c>
      <c r="D54" s="86">
        <v>838</v>
      </c>
      <c r="E54" s="86">
        <v>824</v>
      </c>
      <c r="F54" s="94">
        <f t="shared" si="0"/>
        <v>0.0799475753604194</v>
      </c>
      <c r="G54" s="87">
        <f t="shared" si="1"/>
        <v>61</v>
      </c>
      <c r="H54" s="87">
        <f t="shared" si="2"/>
        <v>-14</v>
      </c>
    </row>
    <row r="55" spans="1:8" ht="15">
      <c r="A55" s="90">
        <v>61</v>
      </c>
      <c r="B55" s="89" t="s">
        <v>54</v>
      </c>
      <c r="C55" s="86">
        <v>3315</v>
      </c>
      <c r="D55" s="86">
        <v>3228</v>
      </c>
      <c r="E55" s="86">
        <v>3152</v>
      </c>
      <c r="F55" s="94">
        <f t="shared" si="0"/>
        <v>-0.04917043740573152</v>
      </c>
      <c r="G55" s="87">
        <f t="shared" si="1"/>
        <v>-163</v>
      </c>
      <c r="H55" s="87">
        <f t="shared" si="2"/>
        <v>-76</v>
      </c>
    </row>
    <row r="56" spans="1:8" ht="15">
      <c r="A56" s="90">
        <v>62</v>
      </c>
      <c r="B56" s="89" t="s">
        <v>55</v>
      </c>
      <c r="C56" s="86">
        <v>6812</v>
      </c>
      <c r="D56" s="86">
        <v>7435</v>
      </c>
      <c r="E56" s="86">
        <v>7379</v>
      </c>
      <c r="F56" s="94">
        <f t="shared" si="0"/>
        <v>0.08323546682325308</v>
      </c>
      <c r="G56" s="87">
        <f t="shared" si="1"/>
        <v>567</v>
      </c>
      <c r="H56" s="87">
        <f t="shared" si="2"/>
        <v>-56</v>
      </c>
    </row>
    <row r="57" spans="1:8" ht="15">
      <c r="A57" s="90">
        <v>63</v>
      </c>
      <c r="B57" s="89" t="s">
        <v>56</v>
      </c>
      <c r="C57" s="86">
        <v>1698</v>
      </c>
      <c r="D57" s="86">
        <v>1724</v>
      </c>
      <c r="E57" s="86">
        <v>1727</v>
      </c>
      <c r="F57" s="94">
        <f t="shared" si="0"/>
        <v>0.01707891637220259</v>
      </c>
      <c r="G57" s="87">
        <f t="shared" si="1"/>
        <v>29</v>
      </c>
      <c r="H57" s="87">
        <f t="shared" si="2"/>
        <v>3</v>
      </c>
    </row>
    <row r="58" spans="1:8" ht="15">
      <c r="A58" s="90">
        <v>64</v>
      </c>
      <c r="B58" s="89" t="s">
        <v>57</v>
      </c>
      <c r="C58" s="86">
        <v>7722</v>
      </c>
      <c r="D58" s="86">
        <v>7587</v>
      </c>
      <c r="E58" s="86">
        <v>7550</v>
      </c>
      <c r="F58" s="94">
        <f t="shared" si="0"/>
        <v>-0.022274022274022275</v>
      </c>
      <c r="G58" s="87">
        <f t="shared" si="1"/>
        <v>-172</v>
      </c>
      <c r="H58" s="87">
        <f t="shared" si="2"/>
        <v>-37</v>
      </c>
    </row>
    <row r="59" spans="1:8" ht="15">
      <c r="A59" s="90">
        <v>65</v>
      </c>
      <c r="B59" s="89" t="s">
        <v>58</v>
      </c>
      <c r="C59" s="86">
        <v>4172</v>
      </c>
      <c r="D59" s="86">
        <v>4033</v>
      </c>
      <c r="E59" s="86">
        <v>3990</v>
      </c>
      <c r="F59" s="94">
        <f t="shared" si="0"/>
        <v>-0.0436241610738255</v>
      </c>
      <c r="G59" s="87">
        <f t="shared" si="1"/>
        <v>-182</v>
      </c>
      <c r="H59" s="87">
        <f t="shared" si="2"/>
        <v>-43</v>
      </c>
    </row>
    <row r="60" spans="1:8" ht="15">
      <c r="A60" s="90">
        <v>66</v>
      </c>
      <c r="B60" s="89" t="s">
        <v>59</v>
      </c>
      <c r="C60" s="86">
        <v>10815</v>
      </c>
      <c r="D60" s="86">
        <v>11212</v>
      </c>
      <c r="E60" s="86">
        <v>11191</v>
      </c>
      <c r="F60" s="94">
        <f t="shared" si="0"/>
        <v>0.034766527970411465</v>
      </c>
      <c r="G60" s="87">
        <f t="shared" si="1"/>
        <v>376</v>
      </c>
      <c r="H60" s="87">
        <f t="shared" si="2"/>
        <v>-21</v>
      </c>
    </row>
    <row r="61" spans="1:8" ht="15">
      <c r="A61" s="90">
        <v>68</v>
      </c>
      <c r="B61" s="89" t="s">
        <v>60</v>
      </c>
      <c r="C61" s="86">
        <v>44879</v>
      </c>
      <c r="D61" s="86">
        <v>49374</v>
      </c>
      <c r="E61" s="86">
        <v>49517</v>
      </c>
      <c r="F61" s="94">
        <f t="shared" si="0"/>
        <v>0.103344548675327</v>
      </c>
      <c r="G61" s="87">
        <f t="shared" si="1"/>
        <v>4638</v>
      </c>
      <c r="H61" s="87">
        <f t="shared" si="2"/>
        <v>143</v>
      </c>
    </row>
    <row r="62" spans="1:8" ht="15">
      <c r="A62" s="90">
        <v>69</v>
      </c>
      <c r="B62" s="89" t="s">
        <v>61</v>
      </c>
      <c r="C62" s="86">
        <v>44749</v>
      </c>
      <c r="D62" s="86">
        <v>46291</v>
      </c>
      <c r="E62" s="86">
        <v>45793</v>
      </c>
      <c r="F62" s="94">
        <f t="shared" si="0"/>
        <v>0.023330130282240943</v>
      </c>
      <c r="G62" s="87">
        <f t="shared" si="1"/>
        <v>1044</v>
      </c>
      <c r="H62" s="87">
        <f t="shared" si="2"/>
        <v>-498</v>
      </c>
    </row>
    <row r="63" spans="1:8" ht="15">
      <c r="A63" s="90">
        <v>70</v>
      </c>
      <c r="B63" s="89" t="s">
        <v>62</v>
      </c>
      <c r="C63" s="86">
        <v>21778</v>
      </c>
      <c r="D63" s="86">
        <v>21251</v>
      </c>
      <c r="E63" s="86">
        <v>20911</v>
      </c>
      <c r="F63" s="94">
        <f t="shared" si="0"/>
        <v>-0.039810818256956565</v>
      </c>
      <c r="G63" s="87">
        <f t="shared" si="1"/>
        <v>-867</v>
      </c>
      <c r="H63" s="87">
        <f t="shared" si="2"/>
        <v>-340</v>
      </c>
    </row>
    <row r="64" spans="1:8" ht="15">
      <c r="A64" s="90">
        <v>71</v>
      </c>
      <c r="B64" s="89" t="s">
        <v>63</v>
      </c>
      <c r="C64" s="86">
        <v>21279</v>
      </c>
      <c r="D64" s="86">
        <v>22518</v>
      </c>
      <c r="E64" s="86">
        <v>22387</v>
      </c>
      <c r="F64" s="94">
        <f t="shared" si="0"/>
        <v>0.05207011607688331</v>
      </c>
      <c r="G64" s="87">
        <f t="shared" si="1"/>
        <v>1108</v>
      </c>
      <c r="H64" s="87">
        <f t="shared" si="2"/>
        <v>-131</v>
      </c>
    </row>
    <row r="65" spans="1:8" ht="15">
      <c r="A65" s="90">
        <v>72</v>
      </c>
      <c r="B65" s="89" t="s">
        <v>64</v>
      </c>
      <c r="C65" s="86">
        <v>865</v>
      </c>
      <c r="D65" s="86">
        <v>939</v>
      </c>
      <c r="E65" s="86">
        <v>936</v>
      </c>
      <c r="F65" s="94">
        <f t="shared" si="0"/>
        <v>0.08208092485549133</v>
      </c>
      <c r="G65" s="87">
        <f t="shared" si="1"/>
        <v>71</v>
      </c>
      <c r="H65" s="87">
        <f t="shared" si="2"/>
        <v>-3</v>
      </c>
    </row>
    <row r="66" spans="1:8" ht="15">
      <c r="A66" s="90">
        <v>73</v>
      </c>
      <c r="B66" s="89" t="s">
        <v>65</v>
      </c>
      <c r="C66" s="86">
        <v>7104</v>
      </c>
      <c r="D66" s="86">
        <v>7184</v>
      </c>
      <c r="E66" s="86">
        <v>7068</v>
      </c>
      <c r="F66" s="94">
        <f t="shared" si="0"/>
        <v>-0.005067567567567568</v>
      </c>
      <c r="G66" s="87">
        <f t="shared" si="1"/>
        <v>-36</v>
      </c>
      <c r="H66" s="87">
        <f t="shared" si="2"/>
        <v>-116</v>
      </c>
    </row>
    <row r="67" spans="1:8" ht="15">
      <c r="A67" s="90">
        <v>74</v>
      </c>
      <c r="B67" s="89" t="s">
        <v>66</v>
      </c>
      <c r="C67" s="86">
        <v>7005</v>
      </c>
      <c r="D67" s="86">
        <v>7545</v>
      </c>
      <c r="E67" s="86">
        <v>7492</v>
      </c>
      <c r="F67" s="94">
        <f aca="true" t="shared" si="3" ref="F67:F90">(E67-C67)/C67</f>
        <v>0.06952177016416845</v>
      </c>
      <c r="G67" s="87">
        <f aca="true" t="shared" si="4" ref="G67:G90">E67-C67</f>
        <v>487</v>
      </c>
      <c r="H67" s="87">
        <f aca="true" t="shared" si="5" ref="H67:H90">E67-D67</f>
        <v>-53</v>
      </c>
    </row>
    <row r="68" spans="1:8" ht="15">
      <c r="A68" s="90">
        <v>75</v>
      </c>
      <c r="B68" s="89" t="s">
        <v>67</v>
      </c>
      <c r="C68" s="86">
        <v>2048</v>
      </c>
      <c r="D68" s="86">
        <v>2159</v>
      </c>
      <c r="E68" s="86">
        <v>2143</v>
      </c>
      <c r="F68" s="94">
        <f t="shared" si="3"/>
        <v>0.04638671875</v>
      </c>
      <c r="G68" s="87">
        <f t="shared" si="4"/>
        <v>95</v>
      </c>
      <c r="H68" s="87">
        <f t="shared" si="5"/>
        <v>-16</v>
      </c>
    </row>
    <row r="69" spans="1:8" ht="15">
      <c r="A69" s="90">
        <v>77</v>
      </c>
      <c r="B69" s="89" t="s">
        <v>68</v>
      </c>
      <c r="C69" s="86">
        <v>5793</v>
      </c>
      <c r="D69" s="86">
        <v>5692</v>
      </c>
      <c r="E69" s="86">
        <v>5621</v>
      </c>
      <c r="F69" s="94">
        <f t="shared" si="3"/>
        <v>-0.029691006387018815</v>
      </c>
      <c r="G69" s="87">
        <f t="shared" si="4"/>
        <v>-172</v>
      </c>
      <c r="H69" s="87">
        <f t="shared" si="5"/>
        <v>-71</v>
      </c>
    </row>
    <row r="70" spans="1:8" ht="15">
      <c r="A70" s="90">
        <v>78</v>
      </c>
      <c r="B70" s="89" t="s">
        <v>69</v>
      </c>
      <c r="C70" s="86">
        <v>1171</v>
      </c>
      <c r="D70" s="86">
        <v>1454</v>
      </c>
      <c r="E70" s="86">
        <v>1444</v>
      </c>
      <c r="F70" s="94">
        <f t="shared" si="3"/>
        <v>0.233134073441503</v>
      </c>
      <c r="G70" s="87">
        <f t="shared" si="4"/>
        <v>273</v>
      </c>
      <c r="H70" s="87">
        <f t="shared" si="5"/>
        <v>-10</v>
      </c>
    </row>
    <row r="71" spans="1:8" ht="15">
      <c r="A71" s="90">
        <v>79</v>
      </c>
      <c r="B71" s="89" t="s">
        <v>70</v>
      </c>
      <c r="C71" s="86">
        <v>8056</v>
      </c>
      <c r="D71" s="86">
        <v>8273</v>
      </c>
      <c r="E71" s="86">
        <v>8169</v>
      </c>
      <c r="F71" s="94">
        <f t="shared" si="3"/>
        <v>0.014026812313803377</v>
      </c>
      <c r="G71" s="87">
        <f t="shared" si="4"/>
        <v>113</v>
      </c>
      <c r="H71" s="87">
        <f t="shared" si="5"/>
        <v>-104</v>
      </c>
    </row>
    <row r="72" spans="1:8" ht="15">
      <c r="A72" s="90">
        <v>80</v>
      </c>
      <c r="B72" s="89" t="s">
        <v>71</v>
      </c>
      <c r="C72" s="86">
        <v>19547</v>
      </c>
      <c r="D72" s="86">
        <v>20339</v>
      </c>
      <c r="E72" s="86">
        <v>19943</v>
      </c>
      <c r="F72" s="94">
        <f t="shared" si="3"/>
        <v>0.020258863252673044</v>
      </c>
      <c r="G72" s="87">
        <f t="shared" si="4"/>
        <v>396</v>
      </c>
      <c r="H72" s="87">
        <f t="shared" si="5"/>
        <v>-396</v>
      </c>
    </row>
    <row r="73" spans="1:8" ht="15">
      <c r="A73" s="90">
        <v>81</v>
      </c>
      <c r="B73" s="89" t="s">
        <v>72</v>
      </c>
      <c r="C73" s="86">
        <v>46990</v>
      </c>
      <c r="D73" s="86">
        <v>54539</v>
      </c>
      <c r="E73" s="86">
        <v>46758</v>
      </c>
      <c r="F73" s="94">
        <f t="shared" si="3"/>
        <v>-0.004937220685252181</v>
      </c>
      <c r="G73" s="87">
        <f t="shared" si="4"/>
        <v>-232</v>
      </c>
      <c r="H73" s="87">
        <f t="shared" si="5"/>
        <v>-7781</v>
      </c>
    </row>
    <row r="74" spans="1:8" ht="15">
      <c r="A74" s="90">
        <v>82</v>
      </c>
      <c r="B74" s="89" t="s">
        <v>73</v>
      </c>
      <c r="C74" s="86">
        <v>51342</v>
      </c>
      <c r="D74" s="86">
        <v>51211</v>
      </c>
      <c r="E74" s="86">
        <v>50309</v>
      </c>
      <c r="F74" s="94">
        <f t="shared" si="3"/>
        <v>-0.02011997974367964</v>
      </c>
      <c r="G74" s="87">
        <f t="shared" si="4"/>
        <v>-1033</v>
      </c>
      <c r="H74" s="87">
        <f t="shared" si="5"/>
        <v>-902</v>
      </c>
    </row>
    <row r="75" spans="1:8" ht="15">
      <c r="A75" s="90">
        <v>84</v>
      </c>
      <c r="B75" s="89" t="s">
        <v>74</v>
      </c>
      <c r="C75" s="86">
        <v>991</v>
      </c>
      <c r="D75" s="86">
        <v>2466</v>
      </c>
      <c r="E75" s="86">
        <v>2661</v>
      </c>
      <c r="F75" s="94">
        <f t="shared" si="3"/>
        <v>1.6851664984863775</v>
      </c>
      <c r="G75" s="87">
        <f t="shared" si="4"/>
        <v>1670</v>
      </c>
      <c r="H75" s="87">
        <f t="shared" si="5"/>
        <v>195</v>
      </c>
    </row>
    <row r="76" spans="1:8" ht="15">
      <c r="A76" s="90">
        <v>85</v>
      </c>
      <c r="B76" s="89" t="s">
        <v>75</v>
      </c>
      <c r="C76" s="86">
        <v>24029</v>
      </c>
      <c r="D76" s="86">
        <v>32104</v>
      </c>
      <c r="E76" s="86">
        <v>25756</v>
      </c>
      <c r="F76" s="94">
        <f t="shared" si="3"/>
        <v>0.07187148861792002</v>
      </c>
      <c r="G76" s="87">
        <f t="shared" si="4"/>
        <v>1727</v>
      </c>
      <c r="H76" s="87">
        <f t="shared" si="5"/>
        <v>-6348</v>
      </c>
    </row>
    <row r="77" spans="1:8" ht="15">
      <c r="A77" s="90">
        <v>86</v>
      </c>
      <c r="B77" s="89" t="s">
        <v>76</v>
      </c>
      <c r="C77" s="86">
        <v>21230</v>
      </c>
      <c r="D77" s="86">
        <v>22707</v>
      </c>
      <c r="E77" s="86">
        <v>22637</v>
      </c>
      <c r="F77" s="94">
        <f t="shared" si="3"/>
        <v>0.06627414036740462</v>
      </c>
      <c r="G77" s="87">
        <f t="shared" si="4"/>
        <v>1407</v>
      </c>
      <c r="H77" s="87">
        <f t="shared" si="5"/>
        <v>-70</v>
      </c>
    </row>
    <row r="78" spans="1:8" ht="15">
      <c r="A78" s="90">
        <v>87</v>
      </c>
      <c r="B78" s="89" t="s">
        <v>77</v>
      </c>
      <c r="C78" s="86">
        <v>1579</v>
      </c>
      <c r="D78" s="86">
        <v>1549</v>
      </c>
      <c r="E78" s="86">
        <v>1518</v>
      </c>
      <c r="F78" s="94">
        <f t="shared" si="3"/>
        <v>-0.038632045598480054</v>
      </c>
      <c r="G78" s="87">
        <f t="shared" si="4"/>
        <v>-61</v>
      </c>
      <c r="H78" s="87">
        <f t="shared" si="5"/>
        <v>-31</v>
      </c>
    </row>
    <row r="79" spans="1:8" ht="15">
      <c r="A79" s="90">
        <v>88</v>
      </c>
      <c r="B79" s="89" t="s">
        <v>78</v>
      </c>
      <c r="C79" s="86">
        <v>4110</v>
      </c>
      <c r="D79" s="86">
        <v>4394</v>
      </c>
      <c r="E79" s="86">
        <v>4328</v>
      </c>
      <c r="F79" s="94">
        <f t="shared" si="3"/>
        <v>0.053041362530413624</v>
      </c>
      <c r="G79" s="87">
        <f t="shared" si="4"/>
        <v>218</v>
      </c>
      <c r="H79" s="87">
        <f t="shared" si="5"/>
        <v>-66</v>
      </c>
    </row>
    <row r="80" spans="1:8" ht="15">
      <c r="A80" s="90">
        <v>90</v>
      </c>
      <c r="B80" s="89" t="s">
        <v>79</v>
      </c>
      <c r="C80" s="86">
        <v>1437</v>
      </c>
      <c r="D80" s="86">
        <v>1466</v>
      </c>
      <c r="E80" s="86">
        <v>1423</v>
      </c>
      <c r="F80" s="94">
        <f t="shared" si="3"/>
        <v>-0.009742519137091163</v>
      </c>
      <c r="G80" s="87">
        <f t="shared" si="4"/>
        <v>-14</v>
      </c>
      <c r="H80" s="87">
        <f t="shared" si="5"/>
        <v>-43</v>
      </c>
    </row>
    <row r="81" spans="1:8" ht="15">
      <c r="A81" s="90">
        <v>91</v>
      </c>
      <c r="B81" s="89" t="s">
        <v>80</v>
      </c>
      <c r="C81" s="86">
        <v>343</v>
      </c>
      <c r="D81" s="86">
        <v>396</v>
      </c>
      <c r="E81" s="86">
        <v>400</v>
      </c>
      <c r="F81" s="94">
        <f t="shared" si="3"/>
        <v>0.1661807580174927</v>
      </c>
      <c r="G81" s="87">
        <f t="shared" si="4"/>
        <v>57</v>
      </c>
      <c r="H81" s="87">
        <f t="shared" si="5"/>
        <v>4</v>
      </c>
    </row>
    <row r="82" spans="1:8" ht="15">
      <c r="A82" s="90">
        <v>92</v>
      </c>
      <c r="B82" s="89" t="s">
        <v>81</v>
      </c>
      <c r="C82" s="86">
        <v>4116</v>
      </c>
      <c r="D82" s="86">
        <v>3883</v>
      </c>
      <c r="E82" s="86">
        <v>3818</v>
      </c>
      <c r="F82" s="94">
        <f t="shared" si="3"/>
        <v>-0.07240038872691934</v>
      </c>
      <c r="G82" s="87">
        <f t="shared" si="4"/>
        <v>-298</v>
      </c>
      <c r="H82" s="87">
        <f t="shared" si="5"/>
        <v>-65</v>
      </c>
    </row>
    <row r="83" spans="1:8" ht="15">
      <c r="A83" s="90">
        <v>93</v>
      </c>
      <c r="B83" s="89" t="s">
        <v>82</v>
      </c>
      <c r="C83" s="86">
        <v>7141</v>
      </c>
      <c r="D83" s="86">
        <v>7498</v>
      </c>
      <c r="E83" s="86">
        <v>7457</v>
      </c>
      <c r="F83" s="94">
        <f t="shared" si="3"/>
        <v>0.04425150539140176</v>
      </c>
      <c r="G83" s="87">
        <f t="shared" si="4"/>
        <v>316</v>
      </c>
      <c r="H83" s="87">
        <f t="shared" si="5"/>
        <v>-41</v>
      </c>
    </row>
    <row r="84" spans="1:8" ht="15">
      <c r="A84" s="90">
        <v>94</v>
      </c>
      <c r="B84" s="89" t="s">
        <v>83</v>
      </c>
      <c r="C84" s="86">
        <v>10070</v>
      </c>
      <c r="D84" s="86">
        <v>10246</v>
      </c>
      <c r="E84" s="86">
        <v>9927</v>
      </c>
      <c r="F84" s="94">
        <f t="shared" si="3"/>
        <v>-0.01420059582919563</v>
      </c>
      <c r="G84" s="87">
        <f t="shared" si="4"/>
        <v>-143</v>
      </c>
      <c r="H84" s="87">
        <f t="shared" si="5"/>
        <v>-319</v>
      </c>
    </row>
    <row r="85" spans="1:8" ht="15">
      <c r="A85" s="90">
        <v>95</v>
      </c>
      <c r="B85" s="89" t="s">
        <v>84</v>
      </c>
      <c r="C85" s="86">
        <v>11670</v>
      </c>
      <c r="D85" s="86">
        <v>11662</v>
      </c>
      <c r="E85" s="86">
        <v>11541</v>
      </c>
      <c r="F85" s="94">
        <f t="shared" si="3"/>
        <v>-0.011053984575835476</v>
      </c>
      <c r="G85" s="87">
        <f t="shared" si="4"/>
        <v>-129</v>
      </c>
      <c r="H85" s="87">
        <f t="shared" si="5"/>
        <v>-121</v>
      </c>
    </row>
    <row r="86" spans="1:8" ht="15">
      <c r="A86" s="90">
        <v>96</v>
      </c>
      <c r="B86" s="89" t="s">
        <v>85</v>
      </c>
      <c r="C86" s="86">
        <v>28803</v>
      </c>
      <c r="D86" s="86">
        <v>29063</v>
      </c>
      <c r="E86" s="86">
        <v>28748</v>
      </c>
      <c r="F86" s="94">
        <f t="shared" si="3"/>
        <v>-0.001909523313543728</v>
      </c>
      <c r="G86" s="87">
        <f t="shared" si="4"/>
        <v>-55</v>
      </c>
      <c r="H86" s="87">
        <f t="shared" si="5"/>
        <v>-315</v>
      </c>
    </row>
    <row r="87" spans="1:8" ht="15">
      <c r="A87" s="90">
        <v>97</v>
      </c>
      <c r="B87" s="89" t="s">
        <v>86</v>
      </c>
      <c r="C87" s="86">
        <v>30411</v>
      </c>
      <c r="D87" s="86">
        <v>23452</v>
      </c>
      <c r="E87" s="86">
        <v>22717</v>
      </c>
      <c r="F87" s="94">
        <f t="shared" si="3"/>
        <v>-0.2530005590082536</v>
      </c>
      <c r="G87" s="87">
        <f t="shared" si="4"/>
        <v>-7694</v>
      </c>
      <c r="H87" s="87">
        <f t="shared" si="5"/>
        <v>-735</v>
      </c>
    </row>
    <row r="88" spans="1:8" ht="15">
      <c r="A88" s="90">
        <v>98</v>
      </c>
      <c r="B88" s="89" t="s">
        <v>87</v>
      </c>
      <c r="C88" s="86">
        <v>532</v>
      </c>
      <c r="D88" s="86">
        <v>496</v>
      </c>
      <c r="E88" s="86">
        <v>491</v>
      </c>
      <c r="F88" s="94">
        <f t="shared" si="3"/>
        <v>-0.07706766917293233</v>
      </c>
      <c r="G88" s="87">
        <f t="shared" si="4"/>
        <v>-41</v>
      </c>
      <c r="H88" s="87">
        <f t="shared" si="5"/>
        <v>-5</v>
      </c>
    </row>
    <row r="89" spans="1:8" ht="15">
      <c r="A89" s="90">
        <v>99</v>
      </c>
      <c r="B89" s="89" t="s">
        <v>88</v>
      </c>
      <c r="C89" s="86">
        <v>488</v>
      </c>
      <c r="D89" s="86">
        <v>480</v>
      </c>
      <c r="E89" s="86">
        <v>477</v>
      </c>
      <c r="F89" s="94">
        <f t="shared" si="3"/>
        <v>-0.022540983606557378</v>
      </c>
      <c r="G89" s="87">
        <f t="shared" si="4"/>
        <v>-11</v>
      </c>
      <c r="H89" s="87">
        <f t="shared" si="5"/>
        <v>-3</v>
      </c>
    </row>
    <row r="90" spans="1:8" s="120" customFormat="1" ht="14.5" customHeight="1">
      <c r="A90" s="172" t="s">
        <v>89</v>
      </c>
      <c r="B90" s="172"/>
      <c r="C90" s="122">
        <v>1690530</v>
      </c>
      <c r="D90" s="122">
        <v>1747079</v>
      </c>
      <c r="E90" s="122">
        <v>1707202</v>
      </c>
      <c r="F90" s="117">
        <f t="shared" si="3"/>
        <v>0.009861995942100998</v>
      </c>
      <c r="G90" s="123">
        <f t="shared" si="4"/>
        <v>16672</v>
      </c>
      <c r="H90" s="123">
        <f t="shared" si="5"/>
        <v>-39877</v>
      </c>
    </row>
    <row r="91" spans="1:2" ht="15">
      <c r="A91" s="8"/>
      <c r="B91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6"/>
  <sheetViews>
    <sheetView zoomScale="80" zoomScaleNormal="80" workbookViewId="0" topLeftCell="A70">
      <selection activeCell="L7" sqref="L7"/>
    </sheetView>
  </sheetViews>
  <sheetFormatPr defaultColWidth="9.140625" defaultRowHeight="15"/>
  <cols>
    <col min="2" max="2" width="19.140625" style="0" customWidth="1"/>
    <col min="3" max="3" width="13.140625" style="160" customWidth="1"/>
    <col min="4" max="4" width="13.140625" style="159" customWidth="1"/>
    <col min="5" max="5" width="13.140625" style="161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>
      <c r="A1" s="96" t="s">
        <v>91</v>
      </c>
      <c r="B1" s="96" t="s">
        <v>174</v>
      </c>
      <c r="C1" s="96">
        <v>42186</v>
      </c>
      <c r="D1" s="96">
        <v>42522</v>
      </c>
      <c r="E1" s="96">
        <v>42552</v>
      </c>
      <c r="F1" s="96" t="s">
        <v>328</v>
      </c>
      <c r="G1" s="96" t="s">
        <v>329</v>
      </c>
      <c r="H1" s="2" t="s">
        <v>330</v>
      </c>
    </row>
    <row r="2" spans="1:8" ht="15">
      <c r="A2" s="79">
        <v>1</v>
      </c>
      <c r="B2" s="93" t="s">
        <v>92</v>
      </c>
      <c r="C2" s="27">
        <v>238869</v>
      </c>
      <c r="D2" s="27">
        <v>245424</v>
      </c>
      <c r="E2" s="27">
        <v>240919</v>
      </c>
      <c r="F2" s="94">
        <f>(E2-C2)/C2</f>
        <v>0.00858210985937899</v>
      </c>
      <c r="G2" s="27">
        <f>E2-C2</f>
        <v>2050</v>
      </c>
      <c r="H2" s="27">
        <f>E2-D2</f>
        <v>-4505</v>
      </c>
    </row>
    <row r="3" spans="1:8" ht="15">
      <c r="A3" s="79">
        <v>2</v>
      </c>
      <c r="B3" s="93" t="s">
        <v>93</v>
      </c>
      <c r="C3" s="27">
        <v>36995</v>
      </c>
      <c r="D3" s="27">
        <v>42376</v>
      </c>
      <c r="E3" s="27">
        <v>37693</v>
      </c>
      <c r="F3" s="94">
        <f aca="true" t="shared" si="0" ref="F3:F66">(E3-C3)/C3</f>
        <v>0.018867414515475064</v>
      </c>
      <c r="G3" s="27">
        <f aca="true" t="shared" si="1" ref="G3:G66">E3-C3</f>
        <v>698</v>
      </c>
      <c r="H3" s="27">
        <f aca="true" t="shared" si="2" ref="H3:H66">E3-D3</f>
        <v>-4683</v>
      </c>
    </row>
    <row r="4" spans="1:8" ht="15">
      <c r="A4" s="79">
        <v>3</v>
      </c>
      <c r="B4" s="93" t="s">
        <v>94</v>
      </c>
      <c r="C4" s="27">
        <v>80347</v>
      </c>
      <c r="D4" s="27">
        <v>83444</v>
      </c>
      <c r="E4" s="27">
        <v>82120</v>
      </c>
      <c r="F4" s="94">
        <f t="shared" si="0"/>
        <v>0.022066785318680223</v>
      </c>
      <c r="G4" s="27">
        <f t="shared" si="1"/>
        <v>1773</v>
      </c>
      <c r="H4" s="27">
        <f t="shared" si="2"/>
        <v>-1324</v>
      </c>
    </row>
    <row r="5" spans="1:8" ht="15">
      <c r="A5" s="79">
        <v>4</v>
      </c>
      <c r="B5" s="93" t="s">
        <v>95</v>
      </c>
      <c r="C5" s="27">
        <v>17996</v>
      </c>
      <c r="D5" s="27">
        <v>21964</v>
      </c>
      <c r="E5" s="27">
        <v>17677</v>
      </c>
      <c r="F5" s="94">
        <f t="shared" si="0"/>
        <v>-0.017726161369193152</v>
      </c>
      <c r="G5" s="27">
        <f t="shared" si="1"/>
        <v>-319</v>
      </c>
      <c r="H5" s="27">
        <f t="shared" si="2"/>
        <v>-4287</v>
      </c>
    </row>
    <row r="6" spans="1:8" ht="15">
      <c r="A6" s="79">
        <v>5</v>
      </c>
      <c r="B6" s="93" t="s">
        <v>96</v>
      </c>
      <c r="C6" s="27">
        <v>34419</v>
      </c>
      <c r="D6" s="27">
        <v>35009</v>
      </c>
      <c r="E6" s="27">
        <v>34408</v>
      </c>
      <c r="F6" s="94">
        <f t="shared" si="0"/>
        <v>-0.00031959092361776926</v>
      </c>
      <c r="G6" s="27">
        <f t="shared" si="1"/>
        <v>-11</v>
      </c>
      <c r="H6" s="27">
        <f t="shared" si="2"/>
        <v>-601</v>
      </c>
    </row>
    <row r="7" spans="1:8" ht="15">
      <c r="A7" s="79">
        <v>6</v>
      </c>
      <c r="B7" s="93" t="s">
        <v>97</v>
      </c>
      <c r="C7" s="27">
        <v>885987</v>
      </c>
      <c r="D7" s="27">
        <v>892943</v>
      </c>
      <c r="E7" s="27">
        <v>878144</v>
      </c>
      <c r="F7" s="94">
        <f t="shared" si="0"/>
        <v>-0.008852274356170012</v>
      </c>
      <c r="G7" s="27">
        <f t="shared" si="1"/>
        <v>-7843</v>
      </c>
      <c r="H7" s="27">
        <f t="shared" si="2"/>
        <v>-14799</v>
      </c>
    </row>
    <row r="8" spans="1:8" ht="15">
      <c r="A8" s="79">
        <v>7</v>
      </c>
      <c r="B8" s="93" t="s">
        <v>98</v>
      </c>
      <c r="C8" s="27">
        <v>441160</v>
      </c>
      <c r="D8" s="27">
        <v>422079</v>
      </c>
      <c r="E8" s="27">
        <v>415923</v>
      </c>
      <c r="F8" s="94">
        <f t="shared" si="0"/>
        <v>-0.05720600235742134</v>
      </c>
      <c r="G8" s="27">
        <f t="shared" si="1"/>
        <v>-25237</v>
      </c>
      <c r="H8" s="27">
        <f t="shared" si="2"/>
        <v>-6156</v>
      </c>
    </row>
    <row r="9" spans="1:8" ht="15">
      <c r="A9" s="79">
        <v>8</v>
      </c>
      <c r="B9" s="93" t="s">
        <v>99</v>
      </c>
      <c r="C9" s="27">
        <v>19824</v>
      </c>
      <c r="D9" s="27">
        <v>22179</v>
      </c>
      <c r="E9" s="27">
        <v>21440</v>
      </c>
      <c r="F9" s="94">
        <f t="shared" si="0"/>
        <v>0.08151735270379339</v>
      </c>
      <c r="G9" s="27">
        <f t="shared" si="1"/>
        <v>1616</v>
      </c>
      <c r="H9" s="27">
        <f t="shared" si="2"/>
        <v>-739</v>
      </c>
    </row>
    <row r="10" spans="1:8" ht="15">
      <c r="A10" s="79">
        <v>9</v>
      </c>
      <c r="B10" s="93" t="s">
        <v>100</v>
      </c>
      <c r="C10" s="27">
        <v>136333</v>
      </c>
      <c r="D10" s="27">
        <v>141209</v>
      </c>
      <c r="E10" s="27">
        <v>140393</v>
      </c>
      <c r="F10" s="94">
        <f t="shared" si="0"/>
        <v>0.029780023912038905</v>
      </c>
      <c r="G10" s="27">
        <f t="shared" si="1"/>
        <v>4060</v>
      </c>
      <c r="H10" s="27">
        <f t="shared" si="2"/>
        <v>-816</v>
      </c>
    </row>
    <row r="11" spans="1:8" ht="15">
      <c r="A11" s="79">
        <v>10</v>
      </c>
      <c r="B11" s="93" t="s">
        <v>101</v>
      </c>
      <c r="C11" s="27">
        <v>147660</v>
      </c>
      <c r="D11" s="27">
        <v>150077</v>
      </c>
      <c r="E11" s="27">
        <v>149662</v>
      </c>
      <c r="F11" s="94">
        <f t="shared" si="0"/>
        <v>0.013558174183936069</v>
      </c>
      <c r="G11" s="27">
        <f t="shared" si="1"/>
        <v>2002</v>
      </c>
      <c r="H11" s="27">
        <f t="shared" si="2"/>
        <v>-415</v>
      </c>
    </row>
    <row r="12" spans="1:8" ht="15">
      <c r="A12" s="79">
        <v>11</v>
      </c>
      <c r="B12" s="93" t="s">
        <v>102</v>
      </c>
      <c r="C12" s="27">
        <v>29541</v>
      </c>
      <c r="D12" s="27">
        <v>30885</v>
      </c>
      <c r="E12" s="27">
        <v>30034</v>
      </c>
      <c r="F12" s="94">
        <f t="shared" si="0"/>
        <v>0.01668866998408991</v>
      </c>
      <c r="G12" s="27">
        <f t="shared" si="1"/>
        <v>493</v>
      </c>
      <c r="H12" s="27">
        <f t="shared" si="2"/>
        <v>-851</v>
      </c>
    </row>
    <row r="13" spans="1:8" ht="15">
      <c r="A13" s="79">
        <v>12</v>
      </c>
      <c r="B13" s="93" t="s">
        <v>103</v>
      </c>
      <c r="C13" s="27">
        <v>17678</v>
      </c>
      <c r="D13" s="27">
        <v>22200</v>
      </c>
      <c r="E13" s="27">
        <v>20149</v>
      </c>
      <c r="F13" s="94">
        <f t="shared" si="0"/>
        <v>0.1397782554587623</v>
      </c>
      <c r="G13" s="27">
        <f t="shared" si="1"/>
        <v>2471</v>
      </c>
      <c r="H13" s="27">
        <f t="shared" si="2"/>
        <v>-2051</v>
      </c>
    </row>
    <row r="14" spans="1:8" ht="15">
      <c r="A14" s="79">
        <v>13</v>
      </c>
      <c r="B14" s="93" t="s">
        <v>104</v>
      </c>
      <c r="C14" s="27">
        <v>18992</v>
      </c>
      <c r="D14" s="27">
        <v>20238</v>
      </c>
      <c r="E14" s="27">
        <v>17649</v>
      </c>
      <c r="F14" s="94">
        <f t="shared" si="0"/>
        <v>-0.0707139848357203</v>
      </c>
      <c r="G14" s="27">
        <f t="shared" si="1"/>
        <v>-1343</v>
      </c>
      <c r="H14" s="27">
        <f t="shared" si="2"/>
        <v>-2589</v>
      </c>
    </row>
    <row r="15" spans="1:8" ht="15">
      <c r="A15" s="79">
        <v>14</v>
      </c>
      <c r="B15" s="93" t="s">
        <v>105</v>
      </c>
      <c r="C15" s="27">
        <v>45917</v>
      </c>
      <c r="D15" s="27">
        <v>46427</v>
      </c>
      <c r="E15" s="27">
        <v>45950</v>
      </c>
      <c r="F15" s="94">
        <f t="shared" si="0"/>
        <v>0.0007186880676002352</v>
      </c>
      <c r="G15" s="27">
        <f t="shared" si="1"/>
        <v>33</v>
      </c>
      <c r="H15" s="27">
        <f t="shared" si="2"/>
        <v>-477</v>
      </c>
    </row>
    <row r="16" spans="1:8" ht="15">
      <c r="A16" s="79">
        <v>15</v>
      </c>
      <c r="B16" s="93" t="s">
        <v>106</v>
      </c>
      <c r="C16" s="27">
        <v>34386</v>
      </c>
      <c r="D16" s="27">
        <v>35462</v>
      </c>
      <c r="E16" s="27">
        <v>35080</v>
      </c>
      <c r="F16" s="94">
        <f t="shared" si="0"/>
        <v>0.020182632466701565</v>
      </c>
      <c r="G16" s="27">
        <f t="shared" si="1"/>
        <v>694</v>
      </c>
      <c r="H16" s="27">
        <f t="shared" si="2"/>
        <v>-382</v>
      </c>
    </row>
    <row r="17" spans="1:8" ht="15">
      <c r="A17" s="79">
        <v>16</v>
      </c>
      <c r="B17" s="93" t="s">
        <v>107</v>
      </c>
      <c r="C17" s="27">
        <v>496408</v>
      </c>
      <c r="D17" s="27">
        <v>501361</v>
      </c>
      <c r="E17" s="27">
        <v>496874</v>
      </c>
      <c r="F17" s="94">
        <f t="shared" si="0"/>
        <v>0.0009387439364393805</v>
      </c>
      <c r="G17" s="27">
        <f t="shared" si="1"/>
        <v>466</v>
      </c>
      <c r="H17" s="27">
        <f t="shared" si="2"/>
        <v>-4487</v>
      </c>
    </row>
    <row r="18" spans="1:8" ht="15">
      <c r="A18" s="79">
        <v>17</v>
      </c>
      <c r="B18" s="93" t="s">
        <v>108</v>
      </c>
      <c r="C18" s="27">
        <v>67646</v>
      </c>
      <c r="D18" s="27">
        <v>70026</v>
      </c>
      <c r="E18" s="27">
        <v>69207</v>
      </c>
      <c r="F18" s="94">
        <f t="shared" si="0"/>
        <v>0.02307601336368743</v>
      </c>
      <c r="G18" s="27">
        <f t="shared" si="1"/>
        <v>1561</v>
      </c>
      <c r="H18" s="27">
        <f t="shared" si="2"/>
        <v>-819</v>
      </c>
    </row>
    <row r="19" spans="1:8" ht="15">
      <c r="A19" s="79">
        <v>18</v>
      </c>
      <c r="B19" s="93" t="s">
        <v>109</v>
      </c>
      <c r="C19" s="27">
        <v>18105</v>
      </c>
      <c r="D19" s="27">
        <v>20017</v>
      </c>
      <c r="E19" s="27">
        <v>19500</v>
      </c>
      <c r="F19" s="94">
        <f t="shared" si="0"/>
        <v>0.07705053852526926</v>
      </c>
      <c r="G19" s="27">
        <f t="shared" si="1"/>
        <v>1395</v>
      </c>
      <c r="H19" s="27">
        <f t="shared" si="2"/>
        <v>-517</v>
      </c>
    </row>
    <row r="20" spans="1:8" ht="15">
      <c r="A20" s="79">
        <v>19</v>
      </c>
      <c r="B20" s="93" t="s">
        <v>110</v>
      </c>
      <c r="C20" s="27">
        <v>49128</v>
      </c>
      <c r="D20" s="27">
        <v>53576</v>
      </c>
      <c r="E20" s="27">
        <v>51894</v>
      </c>
      <c r="F20" s="94">
        <f t="shared" si="0"/>
        <v>0.0563019052271617</v>
      </c>
      <c r="G20" s="27">
        <f t="shared" si="1"/>
        <v>2766</v>
      </c>
      <c r="H20" s="27">
        <f t="shared" si="2"/>
        <v>-1682</v>
      </c>
    </row>
    <row r="21" spans="1:8" ht="15">
      <c r="A21" s="79">
        <v>20</v>
      </c>
      <c r="B21" s="93" t="s">
        <v>111</v>
      </c>
      <c r="C21" s="27">
        <v>162830</v>
      </c>
      <c r="D21" s="27">
        <v>164522</v>
      </c>
      <c r="E21" s="27">
        <v>161674</v>
      </c>
      <c r="F21" s="94">
        <f t="shared" si="0"/>
        <v>-0.007099428852177118</v>
      </c>
      <c r="G21" s="27">
        <f t="shared" si="1"/>
        <v>-1156</v>
      </c>
      <c r="H21" s="27">
        <f t="shared" si="2"/>
        <v>-2848</v>
      </c>
    </row>
    <row r="22" spans="1:8" ht="15">
      <c r="A22" s="79">
        <v>21</v>
      </c>
      <c r="B22" s="93" t="s">
        <v>112</v>
      </c>
      <c r="C22" s="27">
        <v>103897</v>
      </c>
      <c r="D22" s="27">
        <v>108693</v>
      </c>
      <c r="E22" s="27">
        <v>101139</v>
      </c>
      <c r="F22" s="94">
        <f t="shared" si="0"/>
        <v>-0.026545521044880987</v>
      </c>
      <c r="G22" s="27">
        <f t="shared" si="1"/>
        <v>-2758</v>
      </c>
      <c r="H22" s="27">
        <f t="shared" si="2"/>
        <v>-7554</v>
      </c>
    </row>
    <row r="23" spans="1:8" ht="15">
      <c r="A23" s="79">
        <v>22</v>
      </c>
      <c r="B23" s="93" t="s">
        <v>113</v>
      </c>
      <c r="C23" s="27">
        <v>50872</v>
      </c>
      <c r="D23" s="27">
        <v>49955</v>
      </c>
      <c r="E23" s="27">
        <v>48695</v>
      </c>
      <c r="F23" s="94">
        <f t="shared" si="0"/>
        <v>-0.04279367825129737</v>
      </c>
      <c r="G23" s="27">
        <f t="shared" si="1"/>
        <v>-2177</v>
      </c>
      <c r="H23" s="27">
        <f t="shared" si="2"/>
        <v>-1260</v>
      </c>
    </row>
    <row r="24" spans="1:8" ht="15">
      <c r="A24" s="79">
        <v>23</v>
      </c>
      <c r="B24" s="93" t="s">
        <v>114</v>
      </c>
      <c r="C24" s="27">
        <v>51618</v>
      </c>
      <c r="D24" s="27">
        <v>52461</v>
      </c>
      <c r="E24" s="27">
        <v>51001</v>
      </c>
      <c r="F24" s="94">
        <f t="shared" si="0"/>
        <v>-0.011953194622031075</v>
      </c>
      <c r="G24" s="27">
        <f t="shared" si="1"/>
        <v>-617</v>
      </c>
      <c r="H24" s="27">
        <f t="shared" si="2"/>
        <v>-1460</v>
      </c>
    </row>
    <row r="25" spans="1:8" ht="15">
      <c r="A25" s="79">
        <v>24</v>
      </c>
      <c r="B25" s="93" t="s">
        <v>115</v>
      </c>
      <c r="C25" s="27">
        <v>23285</v>
      </c>
      <c r="D25" s="27">
        <v>26130</v>
      </c>
      <c r="E25" s="27">
        <v>24556</v>
      </c>
      <c r="F25" s="94">
        <f t="shared" si="0"/>
        <v>0.05458449645694653</v>
      </c>
      <c r="G25" s="27">
        <f t="shared" si="1"/>
        <v>1271</v>
      </c>
      <c r="H25" s="27">
        <f t="shared" si="2"/>
        <v>-1574</v>
      </c>
    </row>
    <row r="26" spans="1:8" ht="15">
      <c r="A26" s="79">
        <v>25</v>
      </c>
      <c r="B26" s="93" t="s">
        <v>116</v>
      </c>
      <c r="C26" s="27">
        <v>61953</v>
      </c>
      <c r="D26" s="27">
        <v>71327</v>
      </c>
      <c r="E26" s="27">
        <v>65071</v>
      </c>
      <c r="F26" s="94">
        <f t="shared" si="0"/>
        <v>0.05032847481155069</v>
      </c>
      <c r="G26" s="27">
        <f t="shared" si="1"/>
        <v>3118</v>
      </c>
      <c r="H26" s="27">
        <f t="shared" si="2"/>
        <v>-6256</v>
      </c>
    </row>
    <row r="27" spans="1:8" ht="15">
      <c r="A27" s="79">
        <v>26</v>
      </c>
      <c r="B27" s="93" t="s">
        <v>117</v>
      </c>
      <c r="C27" s="27">
        <v>117051</v>
      </c>
      <c r="D27" s="27">
        <v>118158</v>
      </c>
      <c r="E27" s="27">
        <v>116448</v>
      </c>
      <c r="F27" s="94">
        <f t="shared" si="0"/>
        <v>-0.005151600584360663</v>
      </c>
      <c r="G27" s="27">
        <f t="shared" si="1"/>
        <v>-603</v>
      </c>
      <c r="H27" s="27">
        <f t="shared" si="2"/>
        <v>-1710</v>
      </c>
    </row>
    <row r="28" spans="1:8" ht="15">
      <c r="A28" s="79">
        <v>27</v>
      </c>
      <c r="B28" s="93" t="s">
        <v>118</v>
      </c>
      <c r="C28" s="27">
        <v>202253</v>
      </c>
      <c r="D28" s="27">
        <v>201136</v>
      </c>
      <c r="E28" s="27">
        <v>196854</v>
      </c>
      <c r="F28" s="94">
        <f t="shared" si="0"/>
        <v>-0.026694288836259537</v>
      </c>
      <c r="G28" s="27">
        <f t="shared" si="1"/>
        <v>-5399</v>
      </c>
      <c r="H28" s="27">
        <f t="shared" si="2"/>
        <v>-4282</v>
      </c>
    </row>
    <row r="29" spans="1:8" ht="15">
      <c r="A29" s="79">
        <v>28</v>
      </c>
      <c r="B29" s="93" t="s">
        <v>119</v>
      </c>
      <c r="C29" s="27">
        <v>41213</v>
      </c>
      <c r="D29" s="27">
        <v>44349</v>
      </c>
      <c r="E29" s="27">
        <v>41410</v>
      </c>
      <c r="F29" s="94">
        <f t="shared" si="0"/>
        <v>0.004780045131390581</v>
      </c>
      <c r="G29" s="27">
        <f t="shared" si="1"/>
        <v>197</v>
      </c>
      <c r="H29" s="27">
        <f t="shared" si="2"/>
        <v>-2939</v>
      </c>
    </row>
    <row r="30" spans="1:8" ht="15">
      <c r="A30" s="79">
        <v>29</v>
      </c>
      <c r="B30" s="93" t="s">
        <v>120</v>
      </c>
      <c r="C30" s="27">
        <v>12460</v>
      </c>
      <c r="D30" s="27">
        <v>13737</v>
      </c>
      <c r="E30" s="27">
        <v>13854</v>
      </c>
      <c r="F30" s="94">
        <f t="shared" si="0"/>
        <v>0.11187800963081862</v>
      </c>
      <c r="G30" s="27">
        <f t="shared" si="1"/>
        <v>1394</v>
      </c>
      <c r="H30" s="27">
        <f t="shared" si="2"/>
        <v>117</v>
      </c>
    </row>
    <row r="31" spans="1:8" ht="15">
      <c r="A31" s="79">
        <v>30</v>
      </c>
      <c r="B31" s="93" t="s">
        <v>121</v>
      </c>
      <c r="C31" s="27">
        <v>11302</v>
      </c>
      <c r="D31" s="27">
        <v>10507</v>
      </c>
      <c r="E31" s="27">
        <v>9715</v>
      </c>
      <c r="F31" s="94">
        <f t="shared" si="0"/>
        <v>-0.1404176251990798</v>
      </c>
      <c r="G31" s="27">
        <f t="shared" si="1"/>
        <v>-1587</v>
      </c>
      <c r="H31" s="27">
        <f t="shared" si="2"/>
        <v>-792</v>
      </c>
    </row>
    <row r="32" spans="1:8" ht="15">
      <c r="A32" s="79">
        <v>31</v>
      </c>
      <c r="B32" s="93" t="s">
        <v>122</v>
      </c>
      <c r="C32" s="27">
        <v>127566</v>
      </c>
      <c r="D32" s="27">
        <v>130264</v>
      </c>
      <c r="E32" s="27">
        <v>128580</v>
      </c>
      <c r="F32" s="94">
        <f t="shared" si="0"/>
        <v>0.007948826489817037</v>
      </c>
      <c r="G32" s="27">
        <f t="shared" si="1"/>
        <v>1014</v>
      </c>
      <c r="H32" s="27">
        <f t="shared" si="2"/>
        <v>-1684</v>
      </c>
    </row>
    <row r="33" spans="1:8" ht="15">
      <c r="A33" s="79">
        <v>32</v>
      </c>
      <c r="B33" s="93" t="s">
        <v>123</v>
      </c>
      <c r="C33" s="27">
        <v>49218</v>
      </c>
      <c r="D33" s="27">
        <v>51887</v>
      </c>
      <c r="E33" s="27">
        <v>51620</v>
      </c>
      <c r="F33" s="94">
        <f t="shared" si="0"/>
        <v>0.04880328335161933</v>
      </c>
      <c r="G33" s="27">
        <f t="shared" si="1"/>
        <v>2402</v>
      </c>
      <c r="H33" s="27">
        <f t="shared" si="2"/>
        <v>-267</v>
      </c>
    </row>
    <row r="34" spans="1:8" ht="15">
      <c r="A34" s="79">
        <v>33</v>
      </c>
      <c r="B34" s="93" t="s">
        <v>124</v>
      </c>
      <c r="C34" s="27">
        <v>199480</v>
      </c>
      <c r="D34" s="27">
        <v>204920</v>
      </c>
      <c r="E34" s="27">
        <v>201161</v>
      </c>
      <c r="F34" s="94">
        <f t="shared" si="0"/>
        <v>0.00842690996591137</v>
      </c>
      <c r="G34" s="27">
        <f t="shared" si="1"/>
        <v>1681</v>
      </c>
      <c r="H34" s="27">
        <f t="shared" si="2"/>
        <v>-3759</v>
      </c>
    </row>
    <row r="35" spans="1:8" ht="15">
      <c r="A35" s="79">
        <v>34</v>
      </c>
      <c r="B35" s="93" t="s">
        <v>125</v>
      </c>
      <c r="C35" s="27">
        <v>3258084</v>
      </c>
      <c r="D35" s="27">
        <v>3290438</v>
      </c>
      <c r="E35" s="27">
        <v>3220777</v>
      </c>
      <c r="F35" s="94">
        <f t="shared" si="0"/>
        <v>-0.01145059488951175</v>
      </c>
      <c r="G35" s="27">
        <f t="shared" si="1"/>
        <v>-37307</v>
      </c>
      <c r="H35" s="27">
        <f t="shared" si="2"/>
        <v>-69661</v>
      </c>
    </row>
    <row r="36" spans="1:8" ht="15">
      <c r="A36" s="79">
        <v>35</v>
      </c>
      <c r="B36" s="93" t="s">
        <v>126</v>
      </c>
      <c r="C36" s="27">
        <v>721226</v>
      </c>
      <c r="D36" s="27">
        <v>734791</v>
      </c>
      <c r="E36" s="27">
        <v>724005</v>
      </c>
      <c r="F36" s="94">
        <f t="shared" si="0"/>
        <v>0.003853161145050234</v>
      </c>
      <c r="G36" s="27">
        <f t="shared" si="1"/>
        <v>2779</v>
      </c>
      <c r="H36" s="27">
        <f t="shared" si="2"/>
        <v>-10786</v>
      </c>
    </row>
    <row r="37" spans="1:8" ht="15">
      <c r="A37" s="79">
        <v>36</v>
      </c>
      <c r="B37" s="93" t="s">
        <v>127</v>
      </c>
      <c r="C37" s="27">
        <v>19758</v>
      </c>
      <c r="D37" s="27">
        <v>22030</v>
      </c>
      <c r="E37" s="27">
        <v>19663</v>
      </c>
      <c r="F37" s="94">
        <f t="shared" si="0"/>
        <v>-0.004808178965482336</v>
      </c>
      <c r="G37" s="27">
        <f t="shared" si="1"/>
        <v>-95</v>
      </c>
      <c r="H37" s="27">
        <f t="shared" si="2"/>
        <v>-2367</v>
      </c>
    </row>
    <row r="38" spans="1:8" ht="15">
      <c r="A38" s="79">
        <v>37</v>
      </c>
      <c r="B38" s="93" t="s">
        <v>128</v>
      </c>
      <c r="C38" s="27">
        <v>41493</v>
      </c>
      <c r="D38" s="27">
        <v>43495</v>
      </c>
      <c r="E38" s="27">
        <v>41556</v>
      </c>
      <c r="F38" s="94">
        <f t="shared" si="0"/>
        <v>0.0015183283927409444</v>
      </c>
      <c r="G38" s="27">
        <f t="shared" si="1"/>
        <v>63</v>
      </c>
      <c r="H38" s="27">
        <f t="shared" si="2"/>
        <v>-1939</v>
      </c>
    </row>
    <row r="39" spans="1:8" ht="15">
      <c r="A39" s="79">
        <v>38</v>
      </c>
      <c r="B39" s="93" t="s">
        <v>129</v>
      </c>
      <c r="C39" s="27">
        <v>178198</v>
      </c>
      <c r="D39" s="27">
        <v>177550</v>
      </c>
      <c r="E39" s="27">
        <v>175334</v>
      </c>
      <c r="F39" s="94">
        <f t="shared" si="0"/>
        <v>-0.016072009786866296</v>
      </c>
      <c r="G39" s="27">
        <f t="shared" si="1"/>
        <v>-2864</v>
      </c>
      <c r="H39" s="27">
        <f t="shared" si="2"/>
        <v>-2216</v>
      </c>
    </row>
    <row r="40" spans="1:8" ht="15">
      <c r="A40" s="79">
        <v>39</v>
      </c>
      <c r="B40" s="93" t="s">
        <v>130</v>
      </c>
      <c r="C40" s="27">
        <v>46870</v>
      </c>
      <c r="D40" s="27">
        <v>48822</v>
      </c>
      <c r="E40" s="27">
        <v>46390</v>
      </c>
      <c r="F40" s="94">
        <f t="shared" si="0"/>
        <v>-0.01024109238318754</v>
      </c>
      <c r="G40" s="27">
        <f t="shared" si="1"/>
        <v>-480</v>
      </c>
      <c r="H40" s="27">
        <f t="shared" si="2"/>
        <v>-2432</v>
      </c>
    </row>
    <row r="41" spans="1:8" ht="15">
      <c r="A41" s="79">
        <v>40</v>
      </c>
      <c r="B41" s="93" t="s">
        <v>131</v>
      </c>
      <c r="C41" s="27">
        <v>21223</v>
      </c>
      <c r="D41" s="27">
        <v>22275</v>
      </c>
      <c r="E41" s="27">
        <v>21472</v>
      </c>
      <c r="F41" s="94">
        <f t="shared" si="0"/>
        <v>0.011732554304292512</v>
      </c>
      <c r="G41" s="27">
        <f t="shared" si="1"/>
        <v>249</v>
      </c>
      <c r="H41" s="27">
        <f t="shared" si="2"/>
        <v>-803</v>
      </c>
    </row>
    <row r="42" spans="1:8" ht="15">
      <c r="A42" s="79">
        <v>41</v>
      </c>
      <c r="B42" s="93" t="s">
        <v>132</v>
      </c>
      <c r="C42" s="27">
        <v>339838</v>
      </c>
      <c r="D42" s="27">
        <v>352247</v>
      </c>
      <c r="E42" s="27">
        <v>349223</v>
      </c>
      <c r="F42" s="94">
        <f t="shared" si="0"/>
        <v>0.02761609943561344</v>
      </c>
      <c r="G42" s="27">
        <f t="shared" si="1"/>
        <v>9385</v>
      </c>
      <c r="H42" s="27">
        <f t="shared" si="2"/>
        <v>-3024</v>
      </c>
    </row>
    <row r="43" spans="1:8" ht="15">
      <c r="A43" s="79">
        <v>42</v>
      </c>
      <c r="B43" s="93" t="s">
        <v>133</v>
      </c>
      <c r="C43" s="27">
        <v>256111</v>
      </c>
      <c r="D43" s="27">
        <v>260973</v>
      </c>
      <c r="E43" s="27">
        <v>256812</v>
      </c>
      <c r="F43" s="94">
        <f t="shared" si="0"/>
        <v>0.0027370944629477065</v>
      </c>
      <c r="G43" s="27">
        <f t="shared" si="1"/>
        <v>701</v>
      </c>
      <c r="H43" s="27">
        <f t="shared" si="2"/>
        <v>-4161</v>
      </c>
    </row>
    <row r="44" spans="1:8" ht="15">
      <c r="A44" s="79">
        <v>43</v>
      </c>
      <c r="B44" s="93" t="s">
        <v>134</v>
      </c>
      <c r="C44" s="27">
        <v>62326</v>
      </c>
      <c r="D44" s="27">
        <v>63180</v>
      </c>
      <c r="E44" s="27">
        <v>62297</v>
      </c>
      <c r="F44" s="94">
        <f t="shared" si="0"/>
        <v>-0.00046529538234444697</v>
      </c>
      <c r="G44" s="27">
        <f t="shared" si="1"/>
        <v>-29</v>
      </c>
      <c r="H44" s="27">
        <f t="shared" si="2"/>
        <v>-883</v>
      </c>
    </row>
    <row r="45" spans="1:8" ht="15">
      <c r="A45" s="79">
        <v>44</v>
      </c>
      <c r="B45" s="93" t="s">
        <v>135</v>
      </c>
      <c r="C45" s="27">
        <v>73378</v>
      </c>
      <c r="D45" s="27">
        <v>75570</v>
      </c>
      <c r="E45" s="27">
        <v>74067</v>
      </c>
      <c r="F45" s="94">
        <f t="shared" si="0"/>
        <v>0.009389735343018343</v>
      </c>
      <c r="G45" s="27">
        <f t="shared" si="1"/>
        <v>689</v>
      </c>
      <c r="H45" s="27">
        <f t="shared" si="2"/>
        <v>-1503</v>
      </c>
    </row>
    <row r="46" spans="1:8" ht="15">
      <c r="A46" s="79">
        <v>45</v>
      </c>
      <c r="B46" s="93" t="s">
        <v>136</v>
      </c>
      <c r="C46" s="27">
        <v>161205</v>
      </c>
      <c r="D46" s="27">
        <v>169952</v>
      </c>
      <c r="E46" s="27">
        <v>165020</v>
      </c>
      <c r="F46" s="94">
        <f t="shared" si="0"/>
        <v>0.02366551905958252</v>
      </c>
      <c r="G46" s="27">
        <f t="shared" si="1"/>
        <v>3815</v>
      </c>
      <c r="H46" s="27">
        <f t="shared" si="2"/>
        <v>-4932</v>
      </c>
    </row>
    <row r="47" spans="1:8" ht="15">
      <c r="A47" s="79">
        <v>46</v>
      </c>
      <c r="B47" s="93" t="s">
        <v>137</v>
      </c>
      <c r="C47" s="27">
        <v>99668</v>
      </c>
      <c r="D47" s="27">
        <v>105933</v>
      </c>
      <c r="E47" s="27">
        <v>103058</v>
      </c>
      <c r="F47" s="94">
        <f t="shared" si="0"/>
        <v>0.03401292290404142</v>
      </c>
      <c r="G47" s="27">
        <f t="shared" si="1"/>
        <v>3390</v>
      </c>
      <c r="H47" s="27">
        <f t="shared" si="2"/>
        <v>-2875</v>
      </c>
    </row>
    <row r="48" spans="1:8" ht="15">
      <c r="A48" s="79">
        <v>47</v>
      </c>
      <c r="B48" s="93" t="s">
        <v>138</v>
      </c>
      <c r="C48" s="27">
        <v>48256</v>
      </c>
      <c r="D48" s="27">
        <v>51659</v>
      </c>
      <c r="E48" s="27">
        <v>46795</v>
      </c>
      <c r="F48" s="94">
        <f t="shared" si="0"/>
        <v>-0.030276027851458887</v>
      </c>
      <c r="G48" s="27">
        <f t="shared" si="1"/>
        <v>-1461</v>
      </c>
      <c r="H48" s="27">
        <f t="shared" si="2"/>
        <v>-4864</v>
      </c>
    </row>
    <row r="49" spans="1:8" ht="15">
      <c r="A49" s="79">
        <v>48</v>
      </c>
      <c r="B49" s="93" t="s">
        <v>139</v>
      </c>
      <c r="C49" s="27">
        <v>202468</v>
      </c>
      <c r="D49" s="27">
        <v>197059</v>
      </c>
      <c r="E49" s="27">
        <v>193828</v>
      </c>
      <c r="F49" s="94">
        <f t="shared" si="0"/>
        <v>-0.04267341011912994</v>
      </c>
      <c r="G49" s="27">
        <f t="shared" si="1"/>
        <v>-8640</v>
      </c>
      <c r="H49" s="27">
        <f t="shared" si="2"/>
        <v>-3231</v>
      </c>
    </row>
    <row r="50" spans="1:8" ht="15">
      <c r="A50" s="79">
        <v>49</v>
      </c>
      <c r="B50" s="93" t="s">
        <v>140</v>
      </c>
      <c r="C50" s="27">
        <v>15975</v>
      </c>
      <c r="D50" s="27">
        <v>20211</v>
      </c>
      <c r="E50" s="27">
        <v>18291</v>
      </c>
      <c r="F50" s="94">
        <f t="shared" si="0"/>
        <v>0.14497652582159623</v>
      </c>
      <c r="G50" s="27">
        <f t="shared" si="1"/>
        <v>2316</v>
      </c>
      <c r="H50" s="27">
        <f t="shared" si="2"/>
        <v>-1920</v>
      </c>
    </row>
    <row r="51" spans="1:8" ht="15">
      <c r="A51" s="79">
        <v>50</v>
      </c>
      <c r="B51" s="93" t="s">
        <v>141</v>
      </c>
      <c r="C51" s="27">
        <v>38720</v>
      </c>
      <c r="D51" s="27">
        <v>38873</v>
      </c>
      <c r="E51" s="27">
        <v>37537</v>
      </c>
      <c r="F51" s="94">
        <f t="shared" si="0"/>
        <v>-0.030552685950413223</v>
      </c>
      <c r="G51" s="27">
        <f t="shared" si="1"/>
        <v>-1183</v>
      </c>
      <c r="H51" s="27">
        <f t="shared" si="2"/>
        <v>-1336</v>
      </c>
    </row>
    <row r="52" spans="1:8" ht="15">
      <c r="A52" s="79">
        <v>51</v>
      </c>
      <c r="B52" s="93" t="s">
        <v>142</v>
      </c>
      <c r="C52" s="27">
        <v>34274</v>
      </c>
      <c r="D52" s="27">
        <v>37712</v>
      </c>
      <c r="E52" s="27">
        <v>35628</v>
      </c>
      <c r="F52" s="94">
        <f t="shared" si="0"/>
        <v>0.03950516426445702</v>
      </c>
      <c r="G52" s="27">
        <f t="shared" si="1"/>
        <v>1354</v>
      </c>
      <c r="H52" s="27">
        <f t="shared" si="2"/>
        <v>-2084</v>
      </c>
    </row>
    <row r="53" spans="1:8" ht="15">
      <c r="A53" s="79">
        <v>52</v>
      </c>
      <c r="B53" s="93" t="s">
        <v>143</v>
      </c>
      <c r="C53" s="27">
        <v>61958</v>
      </c>
      <c r="D53" s="27">
        <v>67745</v>
      </c>
      <c r="E53" s="27">
        <v>65512</v>
      </c>
      <c r="F53" s="94">
        <f t="shared" si="0"/>
        <v>0.0573614383937506</v>
      </c>
      <c r="G53" s="27">
        <f t="shared" si="1"/>
        <v>3554</v>
      </c>
      <c r="H53" s="27">
        <f t="shared" si="2"/>
        <v>-2233</v>
      </c>
    </row>
    <row r="54" spans="1:8" ht="15">
      <c r="A54" s="79">
        <v>53</v>
      </c>
      <c r="B54" s="93" t="s">
        <v>144</v>
      </c>
      <c r="C54" s="27">
        <v>41438</v>
      </c>
      <c r="D54" s="27">
        <v>46353</v>
      </c>
      <c r="E54" s="27">
        <v>44217</v>
      </c>
      <c r="F54" s="94">
        <f t="shared" si="0"/>
        <v>0.06706404749263961</v>
      </c>
      <c r="G54" s="27">
        <f t="shared" si="1"/>
        <v>2779</v>
      </c>
      <c r="H54" s="27">
        <f t="shared" si="2"/>
        <v>-2136</v>
      </c>
    </row>
    <row r="55" spans="1:8" ht="15">
      <c r="A55" s="79">
        <v>54</v>
      </c>
      <c r="B55" s="93" t="s">
        <v>145</v>
      </c>
      <c r="C55" s="27">
        <v>129746</v>
      </c>
      <c r="D55" s="27">
        <v>134789</v>
      </c>
      <c r="E55" s="27">
        <v>131938</v>
      </c>
      <c r="F55" s="94">
        <f t="shared" si="0"/>
        <v>0.016894547808795648</v>
      </c>
      <c r="G55" s="27">
        <f t="shared" si="1"/>
        <v>2192</v>
      </c>
      <c r="H55" s="27">
        <f t="shared" si="2"/>
        <v>-2851</v>
      </c>
    </row>
    <row r="56" spans="1:8" ht="15">
      <c r="A56" s="79">
        <v>55</v>
      </c>
      <c r="B56" s="93" t="s">
        <v>146</v>
      </c>
      <c r="C56" s="27">
        <v>135712</v>
      </c>
      <c r="D56" s="27">
        <v>143437</v>
      </c>
      <c r="E56" s="27">
        <v>138666</v>
      </c>
      <c r="F56" s="94">
        <f t="shared" si="0"/>
        <v>0.021766682386229662</v>
      </c>
      <c r="G56" s="27">
        <f t="shared" si="1"/>
        <v>2954</v>
      </c>
      <c r="H56" s="27">
        <f t="shared" si="2"/>
        <v>-4771</v>
      </c>
    </row>
    <row r="57" spans="1:8" ht="15">
      <c r="A57" s="79">
        <v>56</v>
      </c>
      <c r="B57" s="93" t="s">
        <v>147</v>
      </c>
      <c r="C57" s="27">
        <v>16120</v>
      </c>
      <c r="D57" s="27">
        <v>18601</v>
      </c>
      <c r="E57" s="27">
        <v>18144</v>
      </c>
      <c r="F57" s="94">
        <f t="shared" si="0"/>
        <v>0.12555831265508685</v>
      </c>
      <c r="G57" s="27">
        <f t="shared" si="1"/>
        <v>2024</v>
      </c>
      <c r="H57" s="27">
        <f t="shared" si="2"/>
        <v>-457</v>
      </c>
    </row>
    <row r="58" spans="1:8" ht="15">
      <c r="A58" s="79">
        <v>57</v>
      </c>
      <c r="B58" s="93" t="s">
        <v>148</v>
      </c>
      <c r="C58" s="27">
        <v>21281</v>
      </c>
      <c r="D58" s="27">
        <v>23146</v>
      </c>
      <c r="E58" s="27">
        <v>22117</v>
      </c>
      <c r="F58" s="94">
        <f t="shared" si="0"/>
        <v>0.03928386823927447</v>
      </c>
      <c r="G58" s="27">
        <f t="shared" si="1"/>
        <v>836</v>
      </c>
      <c r="H58" s="27">
        <f t="shared" si="2"/>
        <v>-1029</v>
      </c>
    </row>
    <row r="59" spans="1:8" ht="15">
      <c r="A59" s="79">
        <v>58</v>
      </c>
      <c r="B59" s="93" t="s">
        <v>149</v>
      </c>
      <c r="C59" s="27">
        <v>64386</v>
      </c>
      <c r="D59" s="27">
        <v>66937</v>
      </c>
      <c r="E59" s="27">
        <v>65366</v>
      </c>
      <c r="F59" s="94">
        <f t="shared" si="0"/>
        <v>0.015220700152207</v>
      </c>
      <c r="G59" s="27">
        <f t="shared" si="1"/>
        <v>980</v>
      </c>
      <c r="H59" s="27">
        <f t="shared" si="2"/>
        <v>-1571</v>
      </c>
    </row>
    <row r="60" spans="1:8" ht="15">
      <c r="A60" s="79">
        <v>59</v>
      </c>
      <c r="B60" s="93" t="s">
        <v>150</v>
      </c>
      <c r="C60" s="27">
        <v>174990</v>
      </c>
      <c r="D60" s="27">
        <v>184254</v>
      </c>
      <c r="E60" s="27">
        <v>181461</v>
      </c>
      <c r="F60" s="94">
        <f t="shared" si="0"/>
        <v>0.03697925595748328</v>
      </c>
      <c r="G60" s="27">
        <f t="shared" si="1"/>
        <v>6471</v>
      </c>
      <c r="H60" s="27">
        <f t="shared" si="2"/>
        <v>-2793</v>
      </c>
    </row>
    <row r="61" spans="1:8" ht="15">
      <c r="A61" s="79">
        <v>60</v>
      </c>
      <c r="B61" s="93" t="s">
        <v>151</v>
      </c>
      <c r="C61" s="27">
        <v>48252</v>
      </c>
      <c r="D61" s="27">
        <v>50556</v>
      </c>
      <c r="E61" s="27">
        <v>48349</v>
      </c>
      <c r="F61" s="94">
        <f t="shared" si="0"/>
        <v>0.002010279366658377</v>
      </c>
      <c r="G61" s="27">
        <f t="shared" si="1"/>
        <v>97</v>
      </c>
      <c r="H61" s="27">
        <f t="shared" si="2"/>
        <v>-2207</v>
      </c>
    </row>
    <row r="62" spans="1:8" ht="15">
      <c r="A62" s="79">
        <v>61</v>
      </c>
      <c r="B62" s="93" t="s">
        <v>152</v>
      </c>
      <c r="C62" s="27">
        <v>99248</v>
      </c>
      <c r="D62" s="27">
        <v>103247</v>
      </c>
      <c r="E62" s="27">
        <v>101511</v>
      </c>
      <c r="F62" s="94">
        <f t="shared" si="0"/>
        <v>0.02280146703208125</v>
      </c>
      <c r="G62" s="27">
        <f t="shared" si="1"/>
        <v>2263</v>
      </c>
      <c r="H62" s="27">
        <f t="shared" si="2"/>
        <v>-1736</v>
      </c>
    </row>
    <row r="63" spans="1:8" ht="15">
      <c r="A63" s="79">
        <v>62</v>
      </c>
      <c r="B63" s="93" t="s">
        <v>153</v>
      </c>
      <c r="C63" s="27">
        <v>7282</v>
      </c>
      <c r="D63" s="27">
        <v>7508</v>
      </c>
      <c r="E63" s="27">
        <v>7388</v>
      </c>
      <c r="F63" s="94">
        <f t="shared" si="0"/>
        <v>0.014556440538313651</v>
      </c>
      <c r="G63" s="27">
        <f t="shared" si="1"/>
        <v>106</v>
      </c>
      <c r="H63" s="27">
        <f t="shared" si="2"/>
        <v>-120</v>
      </c>
    </row>
    <row r="64" spans="1:8" ht="15">
      <c r="A64" s="79">
        <v>63</v>
      </c>
      <c r="B64" s="93" t="s">
        <v>154</v>
      </c>
      <c r="C64" s="27">
        <v>85436</v>
      </c>
      <c r="D64" s="27">
        <v>95198</v>
      </c>
      <c r="E64" s="27">
        <v>85097</v>
      </c>
      <c r="F64" s="94">
        <f t="shared" si="0"/>
        <v>-0.003967882391497729</v>
      </c>
      <c r="G64" s="27">
        <f t="shared" si="1"/>
        <v>-339</v>
      </c>
      <c r="H64" s="27">
        <f t="shared" si="2"/>
        <v>-10101</v>
      </c>
    </row>
    <row r="65" spans="1:8" ht="15">
      <c r="A65" s="79">
        <v>64</v>
      </c>
      <c r="B65" s="93" t="s">
        <v>155</v>
      </c>
      <c r="C65" s="27">
        <v>48056</v>
      </c>
      <c r="D65" s="27">
        <v>49805</v>
      </c>
      <c r="E65" s="27">
        <v>50045</v>
      </c>
      <c r="F65" s="94">
        <f t="shared" si="0"/>
        <v>0.04138921258531713</v>
      </c>
      <c r="G65" s="27">
        <f t="shared" si="1"/>
        <v>1989</v>
      </c>
      <c r="H65" s="27">
        <f t="shared" si="2"/>
        <v>240</v>
      </c>
    </row>
    <row r="66" spans="1:8" ht="15">
      <c r="A66" s="79">
        <v>65</v>
      </c>
      <c r="B66" s="93" t="s">
        <v>156</v>
      </c>
      <c r="C66" s="27">
        <v>53257</v>
      </c>
      <c r="D66" s="27">
        <v>60947</v>
      </c>
      <c r="E66" s="27">
        <v>55376</v>
      </c>
      <c r="F66" s="94">
        <f t="shared" si="0"/>
        <v>0.03978819685675122</v>
      </c>
      <c r="G66" s="27">
        <f t="shared" si="1"/>
        <v>2119</v>
      </c>
      <c r="H66" s="27">
        <f t="shared" si="2"/>
        <v>-5571</v>
      </c>
    </row>
    <row r="67" spans="1:8" ht="15">
      <c r="A67" s="79">
        <v>66</v>
      </c>
      <c r="B67" s="93" t="s">
        <v>157</v>
      </c>
      <c r="C67" s="27">
        <v>31963</v>
      </c>
      <c r="D67" s="27">
        <v>38033</v>
      </c>
      <c r="E67" s="27">
        <v>35306</v>
      </c>
      <c r="F67" s="94">
        <f aca="true" t="shared" si="3" ref="F67:F83">(E67-C67)/C67</f>
        <v>0.10458968181960392</v>
      </c>
      <c r="G67" s="27">
        <f aca="true" t="shared" si="4" ref="G67:G83">E67-C67</f>
        <v>3343</v>
      </c>
      <c r="H67" s="27">
        <f aca="true" t="shared" si="5" ref="H67:H83">E67-D67</f>
        <v>-2727</v>
      </c>
    </row>
    <row r="68" spans="1:8" ht="15">
      <c r="A68" s="79">
        <v>67</v>
      </c>
      <c r="B68" s="93" t="s">
        <v>158</v>
      </c>
      <c r="C68" s="27">
        <v>63637</v>
      </c>
      <c r="D68" s="27">
        <v>63770</v>
      </c>
      <c r="E68" s="27">
        <v>61991</v>
      </c>
      <c r="F68" s="94">
        <f t="shared" si="3"/>
        <v>-0.025865455631157976</v>
      </c>
      <c r="G68" s="27">
        <f t="shared" si="4"/>
        <v>-1646</v>
      </c>
      <c r="H68" s="27">
        <f t="shared" si="5"/>
        <v>-1779</v>
      </c>
    </row>
    <row r="69" spans="1:8" ht="15">
      <c r="A69" s="79">
        <v>68</v>
      </c>
      <c r="B69" s="93" t="s">
        <v>159</v>
      </c>
      <c r="C69" s="27">
        <v>36645</v>
      </c>
      <c r="D69" s="27">
        <v>40109</v>
      </c>
      <c r="E69" s="27">
        <v>38568</v>
      </c>
      <c r="F69" s="94">
        <f t="shared" si="3"/>
        <v>0.052476463364715516</v>
      </c>
      <c r="G69" s="27">
        <f t="shared" si="4"/>
        <v>1923</v>
      </c>
      <c r="H69" s="27">
        <f t="shared" si="5"/>
        <v>-1541</v>
      </c>
    </row>
    <row r="70" spans="1:8" ht="15">
      <c r="A70" s="79">
        <v>69</v>
      </c>
      <c r="B70" s="93" t="s">
        <v>160</v>
      </c>
      <c r="C70" s="27">
        <v>7222</v>
      </c>
      <c r="D70" s="27">
        <v>7821</v>
      </c>
      <c r="E70" s="27">
        <v>7363</v>
      </c>
      <c r="F70" s="94">
        <f t="shared" si="3"/>
        <v>0.01952367765162005</v>
      </c>
      <c r="G70" s="27">
        <f t="shared" si="4"/>
        <v>141</v>
      </c>
      <c r="H70" s="27">
        <f t="shared" si="5"/>
        <v>-458</v>
      </c>
    </row>
    <row r="71" spans="1:8" ht="15">
      <c r="A71" s="79">
        <v>70</v>
      </c>
      <c r="B71" s="93" t="s">
        <v>161</v>
      </c>
      <c r="C71" s="27">
        <v>28723</v>
      </c>
      <c r="D71" s="27">
        <v>29201</v>
      </c>
      <c r="E71" s="27">
        <v>27786</v>
      </c>
      <c r="F71" s="94">
        <f t="shared" si="3"/>
        <v>-0.03262194060509</v>
      </c>
      <c r="G71" s="27">
        <f t="shared" si="4"/>
        <v>-937</v>
      </c>
      <c r="H71" s="27">
        <f t="shared" si="5"/>
        <v>-1415</v>
      </c>
    </row>
    <row r="72" spans="1:8" ht="15">
      <c r="A72" s="79">
        <v>71</v>
      </c>
      <c r="B72" s="93" t="s">
        <v>162</v>
      </c>
      <c r="C72" s="27">
        <v>26773</v>
      </c>
      <c r="D72" s="27">
        <v>29677</v>
      </c>
      <c r="E72" s="27">
        <v>28644</v>
      </c>
      <c r="F72" s="94">
        <f t="shared" si="3"/>
        <v>0.06988383819519665</v>
      </c>
      <c r="G72" s="27">
        <f t="shared" si="4"/>
        <v>1871</v>
      </c>
      <c r="H72" s="27">
        <f t="shared" si="5"/>
        <v>-1033</v>
      </c>
    </row>
    <row r="73" spans="1:8" ht="15">
      <c r="A73" s="79">
        <v>72</v>
      </c>
      <c r="B73" s="93" t="s">
        <v>163</v>
      </c>
      <c r="C73" s="27">
        <v>34690</v>
      </c>
      <c r="D73" s="27">
        <v>40439</v>
      </c>
      <c r="E73" s="27">
        <v>36469</v>
      </c>
      <c r="F73" s="94">
        <f t="shared" si="3"/>
        <v>0.051282790429518596</v>
      </c>
      <c r="G73" s="27">
        <f t="shared" si="4"/>
        <v>1779</v>
      </c>
      <c r="H73" s="27">
        <f t="shared" si="5"/>
        <v>-3970</v>
      </c>
    </row>
    <row r="74" spans="1:8" ht="15">
      <c r="A74" s="79">
        <v>73</v>
      </c>
      <c r="B74" s="93" t="s">
        <v>164</v>
      </c>
      <c r="C74" s="27">
        <v>23619</v>
      </c>
      <c r="D74" s="27">
        <v>22626</v>
      </c>
      <c r="E74" s="27">
        <v>21432</v>
      </c>
      <c r="F74" s="94">
        <f t="shared" si="3"/>
        <v>-0.09259494474787247</v>
      </c>
      <c r="G74" s="27">
        <f t="shared" si="4"/>
        <v>-2187</v>
      </c>
      <c r="H74" s="27">
        <f t="shared" si="5"/>
        <v>-1194</v>
      </c>
    </row>
    <row r="75" spans="1:8" ht="15">
      <c r="A75" s="79">
        <v>74</v>
      </c>
      <c r="B75" s="93" t="s">
        <v>165</v>
      </c>
      <c r="C75" s="27">
        <v>23496</v>
      </c>
      <c r="D75" s="27">
        <v>24158</v>
      </c>
      <c r="E75" s="27">
        <v>23398</v>
      </c>
      <c r="F75" s="94">
        <f t="shared" si="3"/>
        <v>-0.004170922710248553</v>
      </c>
      <c r="G75" s="27">
        <f t="shared" si="4"/>
        <v>-98</v>
      </c>
      <c r="H75" s="27">
        <f t="shared" si="5"/>
        <v>-760</v>
      </c>
    </row>
    <row r="76" spans="1:8" ht="15">
      <c r="A76" s="79">
        <v>75</v>
      </c>
      <c r="B76" s="93" t="s">
        <v>166</v>
      </c>
      <c r="C76" s="27">
        <v>8032</v>
      </c>
      <c r="D76" s="27">
        <v>9343</v>
      </c>
      <c r="E76" s="27">
        <v>7690</v>
      </c>
      <c r="F76" s="94">
        <f t="shared" si="3"/>
        <v>-0.042579681274900395</v>
      </c>
      <c r="G76" s="27">
        <f t="shared" si="4"/>
        <v>-342</v>
      </c>
      <c r="H76" s="27">
        <f t="shared" si="5"/>
        <v>-1653</v>
      </c>
    </row>
    <row r="77" spans="1:8" ht="15">
      <c r="A77" s="79">
        <v>76</v>
      </c>
      <c r="B77" s="93" t="s">
        <v>167</v>
      </c>
      <c r="C77" s="27">
        <v>12073</v>
      </c>
      <c r="D77" s="27">
        <v>13920</v>
      </c>
      <c r="E77" s="27">
        <v>12329</v>
      </c>
      <c r="F77" s="94">
        <f t="shared" si="3"/>
        <v>0.021204340263397663</v>
      </c>
      <c r="G77" s="27">
        <f t="shared" si="4"/>
        <v>256</v>
      </c>
      <c r="H77" s="27">
        <f t="shared" si="5"/>
        <v>-1591</v>
      </c>
    </row>
    <row r="78" spans="1:8" ht="15">
      <c r="A78" s="79">
        <v>77</v>
      </c>
      <c r="B78" s="93" t="s">
        <v>168</v>
      </c>
      <c r="C78" s="27">
        <v>36826</v>
      </c>
      <c r="D78" s="27">
        <v>39950</v>
      </c>
      <c r="E78" s="27">
        <v>38871</v>
      </c>
      <c r="F78" s="94">
        <f t="shared" si="3"/>
        <v>0.05553141801987726</v>
      </c>
      <c r="G78" s="27">
        <f t="shared" si="4"/>
        <v>2045</v>
      </c>
      <c r="H78" s="27">
        <f t="shared" si="5"/>
        <v>-1079</v>
      </c>
    </row>
    <row r="79" spans="1:8" ht="15">
      <c r="A79" s="79">
        <v>78</v>
      </c>
      <c r="B79" s="93" t="s">
        <v>169</v>
      </c>
      <c r="C79" s="27">
        <v>29506</v>
      </c>
      <c r="D79" s="27">
        <v>30336</v>
      </c>
      <c r="E79" s="27">
        <v>28851</v>
      </c>
      <c r="F79" s="94">
        <f t="shared" si="3"/>
        <v>-0.02219887480512438</v>
      </c>
      <c r="G79" s="27">
        <f t="shared" si="4"/>
        <v>-655</v>
      </c>
      <c r="H79" s="27">
        <f t="shared" si="5"/>
        <v>-1485</v>
      </c>
    </row>
    <row r="80" spans="1:8" ht="15">
      <c r="A80" s="79">
        <v>79</v>
      </c>
      <c r="B80" s="93" t="s">
        <v>170</v>
      </c>
      <c r="C80" s="27">
        <v>10879</v>
      </c>
      <c r="D80" s="27">
        <v>11824</v>
      </c>
      <c r="E80" s="27">
        <v>10949</v>
      </c>
      <c r="F80" s="94">
        <f t="shared" si="3"/>
        <v>0.006434414927842633</v>
      </c>
      <c r="G80" s="27">
        <f t="shared" si="4"/>
        <v>70</v>
      </c>
      <c r="H80" s="27">
        <f t="shared" si="5"/>
        <v>-875</v>
      </c>
    </row>
    <row r="81" spans="1:8" ht="15">
      <c r="A81" s="79">
        <v>80</v>
      </c>
      <c r="B81" s="93" t="s">
        <v>171</v>
      </c>
      <c r="C81" s="27">
        <v>42262</v>
      </c>
      <c r="D81" s="27">
        <v>44161</v>
      </c>
      <c r="E81" s="27">
        <v>41840</v>
      </c>
      <c r="F81" s="94">
        <f t="shared" si="3"/>
        <v>-0.009985329610524821</v>
      </c>
      <c r="G81" s="27">
        <f t="shared" si="4"/>
        <v>-422</v>
      </c>
      <c r="H81" s="27">
        <f t="shared" si="5"/>
        <v>-2321</v>
      </c>
    </row>
    <row r="82" spans="1:8" ht="15">
      <c r="A82" s="79">
        <v>81</v>
      </c>
      <c r="B82" s="93" t="s">
        <v>172</v>
      </c>
      <c r="C82" s="27">
        <v>57389</v>
      </c>
      <c r="D82" s="27">
        <v>58772</v>
      </c>
      <c r="E82" s="27">
        <v>57796</v>
      </c>
      <c r="F82" s="94">
        <f t="shared" si="3"/>
        <v>0.007091951419261531</v>
      </c>
      <c r="G82" s="27">
        <f t="shared" si="4"/>
        <v>407</v>
      </c>
      <c r="H82" s="27">
        <f t="shared" si="5"/>
        <v>-976</v>
      </c>
    </row>
    <row r="83" spans="1:8" s="120" customFormat="1" ht="15">
      <c r="A83" s="170" t="s">
        <v>173</v>
      </c>
      <c r="B83" s="170"/>
      <c r="C83" s="124">
        <v>11112357</v>
      </c>
      <c r="D83" s="124">
        <v>11374375</v>
      </c>
      <c r="E83" s="124">
        <v>11102717</v>
      </c>
      <c r="F83" s="117">
        <f t="shared" si="3"/>
        <v>-0.0008675027269192306</v>
      </c>
      <c r="G83" s="125">
        <f t="shared" si="4"/>
        <v>-9640</v>
      </c>
      <c r="H83" s="125">
        <f t="shared" si="5"/>
        <v>-271658</v>
      </c>
    </row>
    <row r="86" ht="15">
      <c r="E86" s="168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8"/>
  <sheetViews>
    <sheetView zoomScale="80" zoomScaleNormal="80" workbookViewId="0" topLeftCell="A1">
      <pane ySplit="1" topLeftCell="A2" activePane="bottomLeft" state="frozen"/>
      <selection pane="topLeft" activeCell="X1" sqref="X1"/>
      <selection pane="bottomLeft" activeCell="N12" sqref="N12"/>
    </sheetView>
  </sheetViews>
  <sheetFormatPr defaultColWidth="9.140625" defaultRowHeight="15"/>
  <cols>
    <col min="1" max="1" width="17.28125" style="6" customWidth="1"/>
    <col min="2" max="2" width="34.421875" style="6" bestFit="1" customWidth="1"/>
    <col min="3" max="5" width="13.421875" style="6" customWidth="1"/>
    <col min="6" max="6" width="21.8515625" style="6" customWidth="1"/>
    <col min="7" max="7" width="30.00390625" style="6" customWidth="1"/>
    <col min="8" max="8" width="26.7109375" style="6" customWidth="1"/>
    <col min="9" max="9" width="22.00390625" style="6" customWidth="1"/>
    <col min="10" max="10" width="27.140625" style="6" customWidth="1"/>
    <col min="11" max="16384" width="9.140625" style="6" customWidth="1"/>
  </cols>
  <sheetData>
    <row r="1" spans="1:10" ht="63" customHeight="1">
      <c r="A1" s="98" t="s">
        <v>1</v>
      </c>
      <c r="B1" s="98" t="s">
        <v>90</v>
      </c>
      <c r="C1" s="97">
        <v>42186</v>
      </c>
      <c r="D1" s="97">
        <v>42522</v>
      </c>
      <c r="E1" s="97">
        <v>42552</v>
      </c>
      <c r="F1" s="96" t="s">
        <v>289</v>
      </c>
      <c r="G1" s="96" t="s">
        <v>290</v>
      </c>
      <c r="H1" s="96" t="s">
        <v>291</v>
      </c>
      <c r="I1" s="96" t="s">
        <v>292</v>
      </c>
      <c r="J1" s="100" t="s">
        <v>293</v>
      </c>
    </row>
    <row r="2" spans="1:10" ht="15">
      <c r="A2" s="39">
        <v>1</v>
      </c>
      <c r="B2" s="103" t="s">
        <v>2</v>
      </c>
      <c r="C2" s="101">
        <v>116744</v>
      </c>
      <c r="D2" s="101">
        <v>113453</v>
      </c>
      <c r="E2" s="101">
        <v>115168</v>
      </c>
      <c r="F2" s="104">
        <f aca="true" t="shared" si="0" ref="F2:F65">E2/$E$90</f>
        <v>0.008186814741327847</v>
      </c>
      <c r="G2" s="104">
        <f>(E2-C2)/C2</f>
        <v>-0.013499623106969096</v>
      </c>
      <c r="H2" s="101">
        <f>E2-C2</f>
        <v>-1576</v>
      </c>
      <c r="I2" s="105">
        <f>H2/$H$90</f>
        <v>-0.008943213995902918</v>
      </c>
      <c r="J2" s="102">
        <f>E2-D2</f>
        <v>1715</v>
      </c>
    </row>
    <row r="3" spans="1:10" ht="15">
      <c r="A3" s="39">
        <v>2</v>
      </c>
      <c r="B3" s="103" t="s">
        <v>3</v>
      </c>
      <c r="C3" s="101">
        <v>97717</v>
      </c>
      <c r="D3" s="101">
        <v>51327</v>
      </c>
      <c r="E3" s="101">
        <v>48393</v>
      </c>
      <c r="F3" s="104">
        <f t="shared" si="0"/>
        <v>0.003440057357747625</v>
      </c>
      <c r="G3" s="104">
        <f aca="true" t="shared" si="1" ref="G3:G66">(E3-C3)/C3</f>
        <v>-0.5047637565623178</v>
      </c>
      <c r="H3" s="101">
        <f aca="true" t="shared" si="2" ref="H3:H66">E3-C3</f>
        <v>-49324</v>
      </c>
      <c r="I3" s="105">
        <f aca="true" t="shared" si="3" ref="I3:I66">H3/$H$90</f>
        <v>-0.2798953598565454</v>
      </c>
      <c r="J3" s="102">
        <f aca="true" t="shared" si="4" ref="J3:J66">E3-D3</f>
        <v>-2934</v>
      </c>
    </row>
    <row r="4" spans="1:10" ht="15">
      <c r="A4" s="39">
        <v>3</v>
      </c>
      <c r="B4" s="103" t="s">
        <v>4</v>
      </c>
      <c r="C4" s="101">
        <v>7391</v>
      </c>
      <c r="D4" s="101">
        <v>7686</v>
      </c>
      <c r="E4" s="101">
        <v>7695</v>
      </c>
      <c r="F4" s="104">
        <f t="shared" si="0"/>
        <v>0.0005470055869210004</v>
      </c>
      <c r="G4" s="104">
        <f t="shared" si="1"/>
        <v>0.04113110539845758</v>
      </c>
      <c r="H4" s="101">
        <f t="shared" si="2"/>
        <v>304</v>
      </c>
      <c r="I4" s="105">
        <f t="shared" si="3"/>
        <v>0.001725086963676705</v>
      </c>
      <c r="J4" s="102">
        <f t="shared" si="4"/>
        <v>9</v>
      </c>
    </row>
    <row r="5" spans="1:10" ht="15">
      <c r="A5" s="39">
        <v>5</v>
      </c>
      <c r="B5" s="103" t="s">
        <v>5</v>
      </c>
      <c r="C5" s="101">
        <v>28242</v>
      </c>
      <c r="D5" s="101">
        <v>38765</v>
      </c>
      <c r="E5" s="101">
        <v>38136</v>
      </c>
      <c r="F5" s="104">
        <f t="shared" si="0"/>
        <v>0.0027109298327250516</v>
      </c>
      <c r="G5" s="104">
        <f t="shared" si="1"/>
        <v>0.3503292967920119</v>
      </c>
      <c r="H5" s="101">
        <f t="shared" si="2"/>
        <v>9894</v>
      </c>
      <c r="I5" s="105">
        <f t="shared" si="3"/>
        <v>0.05614477111387276</v>
      </c>
      <c r="J5" s="102">
        <f t="shared" si="4"/>
        <v>-629</v>
      </c>
    </row>
    <row r="6" spans="1:10" ht="15">
      <c r="A6" s="39">
        <v>6</v>
      </c>
      <c r="B6" s="103" t="s">
        <v>6</v>
      </c>
      <c r="C6" s="101">
        <v>2289</v>
      </c>
      <c r="D6" s="101">
        <v>2967</v>
      </c>
      <c r="E6" s="101">
        <v>2916</v>
      </c>
      <c r="F6" s="104">
        <f t="shared" si="0"/>
        <v>0.00020728632767532648</v>
      </c>
      <c r="G6" s="104">
        <f t="shared" si="1"/>
        <v>0.27391874180865006</v>
      </c>
      <c r="H6" s="101">
        <f t="shared" si="2"/>
        <v>627</v>
      </c>
      <c r="I6" s="105">
        <f t="shared" si="3"/>
        <v>0.0035579918625832044</v>
      </c>
      <c r="J6" s="102">
        <f t="shared" si="4"/>
        <v>-51</v>
      </c>
    </row>
    <row r="7" spans="1:10" ht="15">
      <c r="A7" s="39">
        <v>7</v>
      </c>
      <c r="B7" s="103" t="s">
        <v>7</v>
      </c>
      <c r="C7" s="101">
        <v>24628</v>
      </c>
      <c r="D7" s="101">
        <v>21731</v>
      </c>
      <c r="E7" s="101">
        <v>22184</v>
      </c>
      <c r="F7" s="104">
        <f t="shared" si="0"/>
        <v>0.0015769684132885607</v>
      </c>
      <c r="G7" s="104">
        <f t="shared" si="1"/>
        <v>-0.09923664122137404</v>
      </c>
      <c r="H7" s="101">
        <f t="shared" si="2"/>
        <v>-2444</v>
      </c>
      <c r="I7" s="105">
        <f t="shared" si="3"/>
        <v>-0.013868791247453511</v>
      </c>
      <c r="J7" s="102">
        <f t="shared" si="4"/>
        <v>453</v>
      </c>
    </row>
    <row r="8" spans="1:10" ht="15">
      <c r="A8" s="39">
        <v>8</v>
      </c>
      <c r="B8" s="103" t="s">
        <v>281</v>
      </c>
      <c r="C8" s="101">
        <v>64902</v>
      </c>
      <c r="D8" s="101">
        <v>65592</v>
      </c>
      <c r="E8" s="101">
        <v>65899</v>
      </c>
      <c r="F8" s="104">
        <f t="shared" si="0"/>
        <v>0.004684486182262119</v>
      </c>
      <c r="G8" s="104">
        <f t="shared" si="1"/>
        <v>0.015361622137992666</v>
      </c>
      <c r="H8" s="101">
        <f t="shared" si="2"/>
        <v>997</v>
      </c>
      <c r="I8" s="105">
        <f t="shared" si="3"/>
        <v>0.005657604285479194</v>
      </c>
      <c r="J8" s="102">
        <f t="shared" si="4"/>
        <v>307</v>
      </c>
    </row>
    <row r="9" spans="1:10" ht="15">
      <c r="A9" s="39">
        <v>9</v>
      </c>
      <c r="B9" s="103" t="s">
        <v>8</v>
      </c>
      <c r="C9" s="101">
        <v>9014</v>
      </c>
      <c r="D9" s="101">
        <v>8499</v>
      </c>
      <c r="E9" s="101">
        <v>8840</v>
      </c>
      <c r="F9" s="104">
        <f t="shared" si="0"/>
        <v>0.0006283988808813052</v>
      </c>
      <c r="G9" s="104">
        <f t="shared" si="1"/>
        <v>-0.019303305968493455</v>
      </c>
      <c r="H9" s="101">
        <f t="shared" si="2"/>
        <v>-174</v>
      </c>
      <c r="I9" s="105">
        <f t="shared" si="3"/>
        <v>-0.0009873853015781142</v>
      </c>
      <c r="J9" s="102">
        <f t="shared" si="4"/>
        <v>341</v>
      </c>
    </row>
    <row r="10" spans="1:10" s="20" customFormat="1" ht="15">
      <c r="A10" s="39">
        <v>10</v>
      </c>
      <c r="B10" s="103" t="s">
        <v>9</v>
      </c>
      <c r="C10" s="101">
        <v>437545</v>
      </c>
      <c r="D10" s="101">
        <v>434173</v>
      </c>
      <c r="E10" s="101">
        <v>436934</v>
      </c>
      <c r="F10" s="104">
        <f t="shared" si="0"/>
        <v>0.03105982314694482</v>
      </c>
      <c r="G10" s="104">
        <f t="shared" si="1"/>
        <v>-0.001396427795998126</v>
      </c>
      <c r="H10" s="101">
        <f t="shared" si="2"/>
        <v>-611</v>
      </c>
      <c r="I10" s="105">
        <f t="shared" si="3"/>
        <v>-0.0034671978118633777</v>
      </c>
      <c r="J10" s="102">
        <f t="shared" si="4"/>
        <v>2761</v>
      </c>
    </row>
    <row r="11" spans="1:10" ht="15">
      <c r="A11" s="106">
        <v>11</v>
      </c>
      <c r="B11" s="103" t="s">
        <v>10</v>
      </c>
      <c r="C11" s="101">
        <v>15915</v>
      </c>
      <c r="D11" s="101">
        <v>15560</v>
      </c>
      <c r="E11" s="101">
        <v>15865</v>
      </c>
      <c r="F11" s="104">
        <f t="shared" si="0"/>
        <v>0.001127776950812433</v>
      </c>
      <c r="G11" s="104">
        <f t="shared" si="1"/>
        <v>-0.0031416902293433867</v>
      </c>
      <c r="H11" s="101">
        <f t="shared" si="2"/>
        <v>-50</v>
      </c>
      <c r="I11" s="105">
        <f t="shared" si="3"/>
        <v>-0.00028373140849945807</v>
      </c>
      <c r="J11" s="102">
        <f t="shared" si="4"/>
        <v>305</v>
      </c>
    </row>
    <row r="12" spans="1:10" ht="16.5" customHeight="1">
      <c r="A12" s="106">
        <v>12</v>
      </c>
      <c r="B12" s="103" t="s">
        <v>11</v>
      </c>
      <c r="C12" s="101">
        <v>3509</v>
      </c>
      <c r="D12" s="101">
        <v>4084</v>
      </c>
      <c r="E12" s="101">
        <v>3767</v>
      </c>
      <c r="F12" s="104">
        <f t="shared" si="0"/>
        <v>0.00026778038283709017</v>
      </c>
      <c r="G12" s="104">
        <f t="shared" si="1"/>
        <v>0.07352522086064406</v>
      </c>
      <c r="H12" s="101">
        <f t="shared" si="2"/>
        <v>258</v>
      </c>
      <c r="I12" s="105">
        <f t="shared" si="3"/>
        <v>0.0014640540678572036</v>
      </c>
      <c r="J12" s="102">
        <f t="shared" si="4"/>
        <v>-317</v>
      </c>
    </row>
    <row r="13" spans="1:10" ht="15">
      <c r="A13" s="106">
        <v>13</v>
      </c>
      <c r="B13" s="103" t="s">
        <v>12</v>
      </c>
      <c r="C13" s="101">
        <v>418688</v>
      </c>
      <c r="D13" s="101">
        <v>409349</v>
      </c>
      <c r="E13" s="101">
        <v>408453</v>
      </c>
      <c r="F13" s="104">
        <f t="shared" si="0"/>
        <v>0.029035227159797714</v>
      </c>
      <c r="G13" s="104">
        <f t="shared" si="1"/>
        <v>-0.0244454104249465</v>
      </c>
      <c r="H13" s="101">
        <f t="shared" si="2"/>
        <v>-10235</v>
      </c>
      <c r="I13" s="105">
        <f t="shared" si="3"/>
        <v>-0.05807981931983907</v>
      </c>
      <c r="J13" s="102">
        <f t="shared" si="4"/>
        <v>-896</v>
      </c>
    </row>
    <row r="14" spans="1:11" s="20" customFormat="1" ht="15">
      <c r="A14" s="106">
        <v>14</v>
      </c>
      <c r="B14" s="103" t="s">
        <v>13</v>
      </c>
      <c r="C14" s="101">
        <v>479179</v>
      </c>
      <c r="D14" s="101">
        <v>466594</v>
      </c>
      <c r="E14" s="101">
        <v>462825</v>
      </c>
      <c r="F14" s="104">
        <f t="shared" si="0"/>
        <v>0.03290030679229526</v>
      </c>
      <c r="G14" s="104">
        <f t="shared" si="1"/>
        <v>-0.034129208500372515</v>
      </c>
      <c r="H14" s="101">
        <f t="shared" si="2"/>
        <v>-16354</v>
      </c>
      <c r="I14" s="105">
        <f t="shared" si="3"/>
        <v>-0.09280286909200275</v>
      </c>
      <c r="J14" s="102">
        <f t="shared" si="4"/>
        <v>-3769</v>
      </c>
      <c r="K14" s="24"/>
    </row>
    <row r="15" spans="1:11" ht="15">
      <c r="A15" s="106">
        <v>15</v>
      </c>
      <c r="B15" s="103" t="s">
        <v>14</v>
      </c>
      <c r="C15" s="101">
        <v>61368</v>
      </c>
      <c r="D15" s="101">
        <v>61201</v>
      </c>
      <c r="E15" s="101">
        <v>60483</v>
      </c>
      <c r="F15" s="104">
        <f t="shared" si="0"/>
        <v>0.0042994852389529395</v>
      </c>
      <c r="G15" s="104">
        <f t="shared" si="1"/>
        <v>-0.014421196714900273</v>
      </c>
      <c r="H15" s="101">
        <f t="shared" si="2"/>
        <v>-885</v>
      </c>
      <c r="I15" s="105">
        <f t="shared" si="3"/>
        <v>-0.005022045930440408</v>
      </c>
      <c r="J15" s="102">
        <f t="shared" si="4"/>
        <v>-718</v>
      </c>
      <c r="K15" s="24"/>
    </row>
    <row r="16" spans="1:11" ht="15">
      <c r="A16" s="106">
        <v>16</v>
      </c>
      <c r="B16" s="103" t="s">
        <v>15</v>
      </c>
      <c r="C16" s="101">
        <v>66461</v>
      </c>
      <c r="D16" s="101">
        <v>64915</v>
      </c>
      <c r="E16" s="101">
        <v>64235</v>
      </c>
      <c r="F16" s="104">
        <f t="shared" si="0"/>
        <v>0.004566199334096226</v>
      </c>
      <c r="G16" s="104">
        <f t="shared" si="1"/>
        <v>-0.033493326913528236</v>
      </c>
      <c r="H16" s="101">
        <f t="shared" si="2"/>
        <v>-2226</v>
      </c>
      <c r="I16" s="105">
        <f t="shared" si="3"/>
        <v>-0.012631722306395874</v>
      </c>
      <c r="J16" s="102">
        <f t="shared" si="4"/>
        <v>-680</v>
      </c>
      <c r="K16" s="25"/>
    </row>
    <row r="17" spans="1:11" ht="15">
      <c r="A17" s="106">
        <v>17</v>
      </c>
      <c r="B17" s="103" t="s">
        <v>16</v>
      </c>
      <c r="C17" s="101">
        <v>51191</v>
      </c>
      <c r="D17" s="101">
        <v>52143</v>
      </c>
      <c r="E17" s="101">
        <v>52197</v>
      </c>
      <c r="F17" s="104">
        <f t="shared" si="0"/>
        <v>0.0037104679168960962</v>
      </c>
      <c r="G17" s="104">
        <f t="shared" si="1"/>
        <v>0.019651891934129046</v>
      </c>
      <c r="H17" s="101">
        <f t="shared" si="2"/>
        <v>1006</v>
      </c>
      <c r="I17" s="105">
        <f t="shared" si="3"/>
        <v>0.005708675939009096</v>
      </c>
      <c r="J17" s="102">
        <f t="shared" si="4"/>
        <v>54</v>
      </c>
      <c r="K17" s="25"/>
    </row>
    <row r="18" spans="1:11" ht="15">
      <c r="A18" s="106">
        <v>18</v>
      </c>
      <c r="B18" s="103" t="s">
        <v>17</v>
      </c>
      <c r="C18" s="101">
        <v>63060</v>
      </c>
      <c r="D18" s="101">
        <v>56440</v>
      </c>
      <c r="E18" s="101">
        <v>55474</v>
      </c>
      <c r="F18" s="104">
        <f t="shared" si="0"/>
        <v>0.003943416235068951</v>
      </c>
      <c r="G18" s="104">
        <f t="shared" si="1"/>
        <v>-0.12029812876625436</v>
      </c>
      <c r="H18" s="101">
        <f t="shared" si="2"/>
        <v>-7586</v>
      </c>
      <c r="I18" s="105">
        <f t="shared" si="3"/>
        <v>-0.04304772929753778</v>
      </c>
      <c r="J18" s="102">
        <f t="shared" si="4"/>
        <v>-966</v>
      </c>
      <c r="K18" s="25"/>
    </row>
    <row r="19" spans="1:11" ht="15">
      <c r="A19" s="106">
        <v>19</v>
      </c>
      <c r="B19" s="103" t="s">
        <v>18</v>
      </c>
      <c r="C19" s="101">
        <v>7781</v>
      </c>
      <c r="D19" s="101">
        <v>7922</v>
      </c>
      <c r="E19" s="101">
        <v>7827</v>
      </c>
      <c r="F19" s="104">
        <f t="shared" si="0"/>
        <v>0.0005563889186264679</v>
      </c>
      <c r="G19" s="104">
        <f t="shared" si="1"/>
        <v>0.005911836524868269</v>
      </c>
      <c r="H19" s="101">
        <f t="shared" si="2"/>
        <v>46</v>
      </c>
      <c r="I19" s="105">
        <f t="shared" si="3"/>
        <v>0.00026103289581950144</v>
      </c>
      <c r="J19" s="102">
        <f t="shared" si="4"/>
        <v>-95</v>
      </c>
      <c r="K19" s="25"/>
    </row>
    <row r="20" spans="1:11" ht="15">
      <c r="A20" s="106">
        <v>20</v>
      </c>
      <c r="B20" s="103" t="s">
        <v>19</v>
      </c>
      <c r="C20" s="101">
        <v>73715</v>
      </c>
      <c r="D20" s="101">
        <v>75284</v>
      </c>
      <c r="E20" s="101">
        <v>75176</v>
      </c>
      <c r="F20" s="104">
        <f t="shared" si="0"/>
        <v>0.0053439495779562226</v>
      </c>
      <c r="G20" s="104">
        <f t="shared" si="1"/>
        <v>0.019819575391711322</v>
      </c>
      <c r="H20" s="101">
        <f t="shared" si="2"/>
        <v>1461</v>
      </c>
      <c r="I20" s="105">
        <f t="shared" si="3"/>
        <v>0.008290631756354165</v>
      </c>
      <c r="J20" s="102">
        <f t="shared" si="4"/>
        <v>-108</v>
      </c>
      <c r="K20" s="25"/>
    </row>
    <row r="21" spans="1:11" ht="15">
      <c r="A21" s="106">
        <v>21</v>
      </c>
      <c r="B21" s="103" t="s">
        <v>20</v>
      </c>
      <c r="C21" s="101">
        <v>19266</v>
      </c>
      <c r="D21" s="101">
        <v>19878</v>
      </c>
      <c r="E21" s="101">
        <v>19735</v>
      </c>
      <c r="F21" s="104">
        <f t="shared" si="0"/>
        <v>0.0014028791758136378</v>
      </c>
      <c r="G21" s="104">
        <f t="shared" si="1"/>
        <v>0.024343402885913006</v>
      </c>
      <c r="H21" s="101">
        <f t="shared" si="2"/>
        <v>469</v>
      </c>
      <c r="I21" s="105">
        <f t="shared" si="3"/>
        <v>0.0026614006117249168</v>
      </c>
      <c r="J21" s="102">
        <f t="shared" si="4"/>
        <v>-143</v>
      </c>
      <c r="K21" s="25"/>
    </row>
    <row r="22" spans="1:11" ht="15">
      <c r="A22" s="106">
        <v>22</v>
      </c>
      <c r="B22" s="103" t="s">
        <v>21</v>
      </c>
      <c r="C22" s="101">
        <v>195225</v>
      </c>
      <c r="D22" s="101">
        <v>196452</v>
      </c>
      <c r="E22" s="101">
        <v>196018</v>
      </c>
      <c r="F22" s="104">
        <f t="shared" si="0"/>
        <v>0.013934105410926663</v>
      </c>
      <c r="G22" s="104">
        <f t="shared" si="1"/>
        <v>0.004061979766935587</v>
      </c>
      <c r="H22" s="101">
        <f t="shared" si="2"/>
        <v>793</v>
      </c>
      <c r="I22" s="105">
        <f t="shared" si="3"/>
        <v>0.004499980138801405</v>
      </c>
      <c r="J22" s="102">
        <f t="shared" si="4"/>
        <v>-434</v>
      </c>
      <c r="K22" s="25"/>
    </row>
    <row r="23" spans="1:11" ht="15">
      <c r="A23" s="106">
        <v>23</v>
      </c>
      <c r="B23" s="103" t="s">
        <v>22</v>
      </c>
      <c r="C23" s="101">
        <v>230741</v>
      </c>
      <c r="D23" s="101">
        <v>227217</v>
      </c>
      <c r="E23" s="101">
        <v>227521</v>
      </c>
      <c r="F23" s="104">
        <f t="shared" si="0"/>
        <v>0.016173522825451973</v>
      </c>
      <c r="G23" s="104">
        <f t="shared" si="1"/>
        <v>-0.013955040499954495</v>
      </c>
      <c r="H23" s="101">
        <f t="shared" si="2"/>
        <v>-3220</v>
      </c>
      <c r="I23" s="105">
        <f t="shared" si="3"/>
        <v>-0.0182723027073651</v>
      </c>
      <c r="J23" s="102">
        <f t="shared" si="4"/>
        <v>304</v>
      </c>
      <c r="K23" s="25"/>
    </row>
    <row r="24" spans="1:10" ht="15">
      <c r="A24" s="106">
        <v>24</v>
      </c>
      <c r="B24" s="103" t="s">
        <v>23</v>
      </c>
      <c r="C24" s="101">
        <v>148850</v>
      </c>
      <c r="D24" s="101">
        <v>145595</v>
      </c>
      <c r="E24" s="101">
        <v>146405</v>
      </c>
      <c r="F24" s="104">
        <f t="shared" si="0"/>
        <v>0.010407323320749716</v>
      </c>
      <c r="G24" s="104">
        <f t="shared" si="1"/>
        <v>-0.016425932146456164</v>
      </c>
      <c r="H24" s="101">
        <f t="shared" si="2"/>
        <v>-2445</v>
      </c>
      <c r="I24" s="105">
        <f t="shared" si="3"/>
        <v>-0.0138744658756235</v>
      </c>
      <c r="J24" s="102">
        <f t="shared" si="4"/>
        <v>810</v>
      </c>
    </row>
    <row r="25" spans="1:10" ht="15">
      <c r="A25" s="106">
        <v>25</v>
      </c>
      <c r="B25" s="103" t="s">
        <v>24</v>
      </c>
      <c r="C25" s="101">
        <v>406179</v>
      </c>
      <c r="D25" s="101">
        <v>388791</v>
      </c>
      <c r="E25" s="101">
        <v>393860</v>
      </c>
      <c r="F25" s="104">
        <f t="shared" si="0"/>
        <v>0.027997871405419785</v>
      </c>
      <c r="G25" s="104">
        <f t="shared" si="1"/>
        <v>-0.030328992882448377</v>
      </c>
      <c r="H25" s="101">
        <f t="shared" si="2"/>
        <v>-12319</v>
      </c>
      <c r="I25" s="105">
        <f t="shared" si="3"/>
        <v>-0.06990574442609648</v>
      </c>
      <c r="J25" s="102">
        <f t="shared" si="4"/>
        <v>5069</v>
      </c>
    </row>
    <row r="26" spans="1:10" ht="15">
      <c r="A26" s="106">
        <v>26</v>
      </c>
      <c r="B26" s="103" t="s">
        <v>25</v>
      </c>
      <c r="C26" s="101">
        <v>34097</v>
      </c>
      <c r="D26" s="101">
        <v>32716</v>
      </c>
      <c r="E26" s="101">
        <v>32768</v>
      </c>
      <c r="F26" s="104">
        <f t="shared" si="0"/>
        <v>0.002329341010036042</v>
      </c>
      <c r="G26" s="104">
        <f t="shared" si="1"/>
        <v>-0.03897703610288295</v>
      </c>
      <c r="H26" s="101">
        <f t="shared" si="2"/>
        <v>-1329</v>
      </c>
      <c r="I26" s="105">
        <f t="shared" si="3"/>
        <v>-0.007541580837915595</v>
      </c>
      <c r="J26" s="102">
        <f t="shared" si="4"/>
        <v>52</v>
      </c>
    </row>
    <row r="27" spans="1:10" ht="15">
      <c r="A27" s="106">
        <v>27</v>
      </c>
      <c r="B27" s="103" t="s">
        <v>26</v>
      </c>
      <c r="C27" s="101">
        <v>127845</v>
      </c>
      <c r="D27" s="101">
        <v>132174</v>
      </c>
      <c r="E27" s="101">
        <v>132913</v>
      </c>
      <c r="F27" s="104">
        <f t="shared" si="0"/>
        <v>0.009448233083096938</v>
      </c>
      <c r="G27" s="104">
        <f t="shared" si="1"/>
        <v>0.039641753686104265</v>
      </c>
      <c r="H27" s="101">
        <f t="shared" si="2"/>
        <v>5068</v>
      </c>
      <c r="I27" s="105">
        <f t="shared" si="3"/>
        <v>0.02875901556550507</v>
      </c>
      <c r="J27" s="102">
        <f t="shared" si="4"/>
        <v>739</v>
      </c>
    </row>
    <row r="28" spans="1:10" ht="15">
      <c r="A28" s="106">
        <v>28</v>
      </c>
      <c r="B28" s="103" t="s">
        <v>27</v>
      </c>
      <c r="C28" s="101">
        <v>141558</v>
      </c>
      <c r="D28" s="101">
        <v>143856</v>
      </c>
      <c r="E28" s="101">
        <v>144197</v>
      </c>
      <c r="F28" s="104">
        <f t="shared" si="0"/>
        <v>0.010250365772221898</v>
      </c>
      <c r="G28" s="104">
        <f t="shared" si="1"/>
        <v>0.01864253521524746</v>
      </c>
      <c r="H28" s="101">
        <f t="shared" si="2"/>
        <v>2639</v>
      </c>
      <c r="I28" s="105">
        <f t="shared" si="3"/>
        <v>0.014975343740601397</v>
      </c>
      <c r="J28" s="102">
        <f t="shared" si="4"/>
        <v>341</v>
      </c>
    </row>
    <row r="29" spans="1:10" ht="15">
      <c r="A29" s="106">
        <v>29</v>
      </c>
      <c r="B29" s="103" t="s">
        <v>28</v>
      </c>
      <c r="C29" s="101">
        <v>164318</v>
      </c>
      <c r="D29" s="101">
        <v>181816</v>
      </c>
      <c r="E29" s="101">
        <v>184058</v>
      </c>
      <c r="F29" s="104">
        <f t="shared" si="0"/>
        <v>0.013083918689734308</v>
      </c>
      <c r="G29" s="104">
        <f t="shared" si="1"/>
        <v>0.12013291301013888</v>
      </c>
      <c r="H29" s="101">
        <f t="shared" si="2"/>
        <v>19740</v>
      </c>
      <c r="I29" s="105">
        <f t="shared" si="3"/>
        <v>0.11201716007558604</v>
      </c>
      <c r="J29" s="102">
        <f t="shared" si="4"/>
        <v>2242</v>
      </c>
    </row>
    <row r="30" spans="1:10" ht="15">
      <c r="A30" s="106">
        <v>30</v>
      </c>
      <c r="B30" s="103" t="s">
        <v>29</v>
      </c>
      <c r="C30" s="101">
        <v>45847</v>
      </c>
      <c r="D30" s="101">
        <v>47784</v>
      </c>
      <c r="E30" s="101">
        <v>47256</v>
      </c>
      <c r="F30" s="104">
        <f t="shared" si="0"/>
        <v>0.0033592327505573487</v>
      </c>
      <c r="G30" s="104">
        <f t="shared" si="1"/>
        <v>0.03073265426309246</v>
      </c>
      <c r="H30" s="101">
        <f t="shared" si="2"/>
        <v>1409</v>
      </c>
      <c r="I30" s="105">
        <f t="shared" si="3"/>
        <v>0.007995551091514728</v>
      </c>
      <c r="J30" s="102">
        <f t="shared" si="4"/>
        <v>-528</v>
      </c>
    </row>
    <row r="31" spans="1:10" ht="15">
      <c r="A31" s="106">
        <v>31</v>
      </c>
      <c r="B31" s="103" t="s">
        <v>30</v>
      </c>
      <c r="C31" s="101">
        <v>167786</v>
      </c>
      <c r="D31" s="101">
        <v>161041</v>
      </c>
      <c r="E31" s="101">
        <v>160559</v>
      </c>
      <c r="F31" s="104">
        <f t="shared" si="0"/>
        <v>0.01141347238862234</v>
      </c>
      <c r="G31" s="104">
        <f t="shared" si="1"/>
        <v>-0.043072723588380435</v>
      </c>
      <c r="H31" s="101">
        <f t="shared" si="2"/>
        <v>-7227</v>
      </c>
      <c r="I31" s="105">
        <f t="shared" si="3"/>
        <v>-0.04101053778451167</v>
      </c>
      <c r="J31" s="102">
        <f t="shared" si="4"/>
        <v>-482</v>
      </c>
    </row>
    <row r="32" spans="1:10" ht="15">
      <c r="A32" s="106">
        <v>32</v>
      </c>
      <c r="B32" s="103" t="s">
        <v>31</v>
      </c>
      <c r="C32" s="101">
        <v>54068</v>
      </c>
      <c r="D32" s="101">
        <v>53920</v>
      </c>
      <c r="E32" s="101">
        <v>53612</v>
      </c>
      <c r="F32" s="104">
        <f t="shared" si="0"/>
        <v>0.003811054389344857</v>
      </c>
      <c r="G32" s="104">
        <f t="shared" si="1"/>
        <v>-0.008433824073389065</v>
      </c>
      <c r="H32" s="101">
        <f t="shared" si="2"/>
        <v>-456</v>
      </c>
      <c r="I32" s="105">
        <f t="shared" si="3"/>
        <v>-0.0025876304455150576</v>
      </c>
      <c r="J32" s="102">
        <f t="shared" si="4"/>
        <v>-308</v>
      </c>
    </row>
    <row r="33" spans="1:10" ht="15">
      <c r="A33" s="106">
        <v>33</v>
      </c>
      <c r="B33" s="103" t="s">
        <v>32</v>
      </c>
      <c r="C33" s="101">
        <v>162224</v>
      </c>
      <c r="D33" s="101">
        <v>157778</v>
      </c>
      <c r="E33" s="101">
        <v>153028</v>
      </c>
      <c r="F33" s="104">
        <f t="shared" si="0"/>
        <v>0.01087812488048692</v>
      </c>
      <c r="G33" s="104">
        <f t="shared" si="1"/>
        <v>-0.056687050004931454</v>
      </c>
      <c r="H33" s="101">
        <f t="shared" si="2"/>
        <v>-9196</v>
      </c>
      <c r="I33" s="105">
        <f t="shared" si="3"/>
        <v>-0.05218388065122033</v>
      </c>
      <c r="J33" s="102">
        <f t="shared" si="4"/>
        <v>-4750</v>
      </c>
    </row>
    <row r="34" spans="1:10" ht="15">
      <c r="A34" s="106">
        <v>35</v>
      </c>
      <c r="B34" s="103" t="s">
        <v>33</v>
      </c>
      <c r="C34" s="101">
        <v>89494</v>
      </c>
      <c r="D34" s="101">
        <v>91684</v>
      </c>
      <c r="E34" s="101">
        <v>90439</v>
      </c>
      <c r="F34" s="104">
        <f t="shared" si="0"/>
        <v>0.0064289328493240235</v>
      </c>
      <c r="G34" s="104">
        <f t="shared" si="1"/>
        <v>0.010559367108409502</v>
      </c>
      <c r="H34" s="101">
        <f t="shared" si="2"/>
        <v>945</v>
      </c>
      <c r="I34" s="105">
        <f t="shared" si="3"/>
        <v>0.005362523620639758</v>
      </c>
      <c r="J34" s="102">
        <f t="shared" si="4"/>
        <v>-1245</v>
      </c>
    </row>
    <row r="35" spans="1:10" ht="15">
      <c r="A35" s="106">
        <v>36</v>
      </c>
      <c r="B35" s="103" t="s">
        <v>34</v>
      </c>
      <c r="C35" s="101">
        <v>16934</v>
      </c>
      <c r="D35" s="101">
        <v>18463</v>
      </c>
      <c r="E35" s="101">
        <v>18315</v>
      </c>
      <c r="F35" s="104">
        <f t="shared" si="0"/>
        <v>0.0013019372741336092</v>
      </c>
      <c r="G35" s="104">
        <f t="shared" si="1"/>
        <v>0.08155190740522027</v>
      </c>
      <c r="H35" s="101">
        <f t="shared" si="2"/>
        <v>1381</v>
      </c>
      <c r="I35" s="105">
        <f t="shared" si="3"/>
        <v>0.007836661502755032</v>
      </c>
      <c r="J35" s="102">
        <f t="shared" si="4"/>
        <v>-148</v>
      </c>
    </row>
    <row r="36" spans="1:10" ht="15">
      <c r="A36" s="106">
        <v>37</v>
      </c>
      <c r="B36" s="103" t="s">
        <v>35</v>
      </c>
      <c r="C36" s="101">
        <v>13242</v>
      </c>
      <c r="D36" s="101">
        <v>16006</v>
      </c>
      <c r="E36" s="101">
        <v>15586</v>
      </c>
      <c r="F36" s="104">
        <f t="shared" si="0"/>
        <v>0.001107943999707695</v>
      </c>
      <c r="G36" s="104">
        <f t="shared" si="1"/>
        <v>0.1770125358707144</v>
      </c>
      <c r="H36" s="101">
        <f t="shared" si="2"/>
        <v>2344</v>
      </c>
      <c r="I36" s="105">
        <f t="shared" si="3"/>
        <v>0.013301328430454595</v>
      </c>
      <c r="J36" s="102">
        <f t="shared" si="4"/>
        <v>-420</v>
      </c>
    </row>
    <row r="37" spans="1:10" ht="15">
      <c r="A37" s="106">
        <v>38</v>
      </c>
      <c r="B37" s="103" t="s">
        <v>36</v>
      </c>
      <c r="C37" s="101">
        <v>89260</v>
      </c>
      <c r="D37" s="101">
        <v>92506</v>
      </c>
      <c r="E37" s="101">
        <v>91750</v>
      </c>
      <c r="F37" s="104">
        <f t="shared" si="0"/>
        <v>0.006522126393762416</v>
      </c>
      <c r="G37" s="104">
        <f t="shared" si="1"/>
        <v>0.02789603405780865</v>
      </c>
      <c r="H37" s="101">
        <f t="shared" si="2"/>
        <v>2490</v>
      </c>
      <c r="I37" s="105">
        <f t="shared" si="3"/>
        <v>0.014129824143273012</v>
      </c>
      <c r="J37" s="102">
        <f t="shared" si="4"/>
        <v>-756</v>
      </c>
    </row>
    <row r="38" spans="1:10" ht="15">
      <c r="A38" s="106">
        <v>39</v>
      </c>
      <c r="B38" s="103" t="s">
        <v>37</v>
      </c>
      <c r="C38" s="101">
        <v>2104</v>
      </c>
      <c r="D38" s="101">
        <v>1390</v>
      </c>
      <c r="E38" s="101">
        <v>1393</v>
      </c>
      <c r="F38" s="104">
        <f t="shared" si="0"/>
        <v>9.902258383118305E-05</v>
      </c>
      <c r="G38" s="104">
        <f t="shared" si="1"/>
        <v>-0.3379277566539924</v>
      </c>
      <c r="H38" s="101">
        <f t="shared" si="2"/>
        <v>-711</v>
      </c>
      <c r="I38" s="105">
        <f t="shared" si="3"/>
        <v>-0.004034660628862294</v>
      </c>
      <c r="J38" s="102">
        <f t="shared" si="4"/>
        <v>3</v>
      </c>
    </row>
    <row r="39" spans="1:10" s="20" customFormat="1" ht="15">
      <c r="A39" s="106">
        <v>41</v>
      </c>
      <c r="B39" s="103" t="s">
        <v>38</v>
      </c>
      <c r="C39" s="101">
        <v>1235075</v>
      </c>
      <c r="D39" s="101">
        <v>1279537</v>
      </c>
      <c r="E39" s="101">
        <v>1267352</v>
      </c>
      <c r="F39" s="104">
        <f t="shared" si="0"/>
        <v>0.0900907894211181</v>
      </c>
      <c r="G39" s="104">
        <f t="shared" si="1"/>
        <v>0.026133635609173533</v>
      </c>
      <c r="H39" s="101">
        <f t="shared" si="2"/>
        <v>32277</v>
      </c>
      <c r="I39" s="105">
        <f t="shared" si="3"/>
        <v>0.18315997344274015</v>
      </c>
      <c r="J39" s="102">
        <f t="shared" si="4"/>
        <v>-12185</v>
      </c>
    </row>
    <row r="40" spans="1:10" ht="15">
      <c r="A40" s="106">
        <v>42</v>
      </c>
      <c r="B40" s="103" t="s">
        <v>39</v>
      </c>
      <c r="C40" s="101">
        <v>357042</v>
      </c>
      <c r="D40" s="101">
        <v>367319</v>
      </c>
      <c r="E40" s="101">
        <v>380781</v>
      </c>
      <c r="F40" s="104">
        <f t="shared" si="0"/>
        <v>0.027068139622269716</v>
      </c>
      <c r="G40" s="104">
        <f t="shared" si="1"/>
        <v>0.06648797620448015</v>
      </c>
      <c r="H40" s="101">
        <f t="shared" si="2"/>
        <v>23739</v>
      </c>
      <c r="I40" s="105">
        <f t="shared" si="3"/>
        <v>0.1347099981273727</v>
      </c>
      <c r="J40" s="102">
        <f t="shared" si="4"/>
        <v>13462</v>
      </c>
    </row>
    <row r="41" spans="1:10" ht="15">
      <c r="A41" s="106">
        <v>43</v>
      </c>
      <c r="B41" s="103" t="s">
        <v>40</v>
      </c>
      <c r="C41" s="101">
        <v>346851</v>
      </c>
      <c r="D41" s="101">
        <v>332701</v>
      </c>
      <c r="E41" s="101">
        <v>331287</v>
      </c>
      <c r="F41" s="104">
        <f t="shared" si="0"/>
        <v>0.023549816747796944</v>
      </c>
      <c r="G41" s="104">
        <f t="shared" si="1"/>
        <v>-0.044872293866818895</v>
      </c>
      <c r="H41" s="101">
        <f t="shared" si="2"/>
        <v>-15564</v>
      </c>
      <c r="I41" s="105">
        <f t="shared" si="3"/>
        <v>-0.0883199128377113</v>
      </c>
      <c r="J41" s="102">
        <f t="shared" si="4"/>
        <v>-1414</v>
      </c>
    </row>
    <row r="42" spans="1:10" s="20" customFormat="1" ht="15">
      <c r="A42" s="106">
        <v>45</v>
      </c>
      <c r="B42" s="103" t="s">
        <v>41</v>
      </c>
      <c r="C42" s="101">
        <v>182174</v>
      </c>
      <c r="D42" s="101">
        <v>194613</v>
      </c>
      <c r="E42" s="101">
        <v>194423</v>
      </c>
      <c r="F42" s="104">
        <f t="shared" si="0"/>
        <v>0.013820723486152264</v>
      </c>
      <c r="G42" s="104">
        <f t="shared" si="1"/>
        <v>0.06723791539956306</v>
      </c>
      <c r="H42" s="101">
        <f t="shared" si="2"/>
        <v>12249</v>
      </c>
      <c r="I42" s="105">
        <f t="shared" si="3"/>
        <v>0.06950852045419724</v>
      </c>
      <c r="J42" s="102">
        <f t="shared" si="4"/>
        <v>-190</v>
      </c>
    </row>
    <row r="43" spans="1:10" s="20" customFormat="1" ht="15">
      <c r="A43" s="106">
        <v>46</v>
      </c>
      <c r="B43" s="103" t="s">
        <v>42</v>
      </c>
      <c r="C43" s="101">
        <v>642392</v>
      </c>
      <c r="D43" s="101">
        <v>662414</v>
      </c>
      <c r="E43" s="101">
        <v>658439</v>
      </c>
      <c r="F43" s="104">
        <f t="shared" si="0"/>
        <v>0.04680569352133549</v>
      </c>
      <c r="G43" s="104">
        <f t="shared" si="1"/>
        <v>0.024980074471662162</v>
      </c>
      <c r="H43" s="101">
        <f t="shared" si="2"/>
        <v>16047</v>
      </c>
      <c r="I43" s="105">
        <f t="shared" si="3"/>
        <v>0.09106075824381607</v>
      </c>
      <c r="J43" s="102">
        <f t="shared" si="4"/>
        <v>-3975</v>
      </c>
    </row>
    <row r="44" spans="1:10" s="20" customFormat="1" ht="15">
      <c r="A44" s="106">
        <v>47</v>
      </c>
      <c r="B44" s="103" t="s">
        <v>43</v>
      </c>
      <c r="C44" s="101">
        <v>1270975</v>
      </c>
      <c r="D44" s="101">
        <v>1264049</v>
      </c>
      <c r="E44" s="101">
        <v>1263266</v>
      </c>
      <c r="F44" s="104">
        <f t="shared" si="0"/>
        <v>0.08980033265332613</v>
      </c>
      <c r="G44" s="104">
        <f t="shared" si="1"/>
        <v>-0.006065422215228466</v>
      </c>
      <c r="H44" s="101">
        <f t="shared" si="2"/>
        <v>-7709</v>
      </c>
      <c r="I44" s="105">
        <f t="shared" si="3"/>
        <v>-0.043745708562446445</v>
      </c>
      <c r="J44" s="102">
        <f t="shared" si="4"/>
        <v>-783</v>
      </c>
    </row>
    <row r="45" spans="1:10" ht="15">
      <c r="A45" s="106">
        <v>49</v>
      </c>
      <c r="B45" s="103" t="s">
        <v>44</v>
      </c>
      <c r="C45" s="101">
        <v>541887</v>
      </c>
      <c r="D45" s="101">
        <v>556532</v>
      </c>
      <c r="E45" s="101">
        <v>516161</v>
      </c>
      <c r="F45" s="104">
        <f t="shared" si="0"/>
        <v>0.036691741488074144</v>
      </c>
      <c r="G45" s="104">
        <f t="shared" si="1"/>
        <v>-0.04747484254097256</v>
      </c>
      <c r="H45" s="101">
        <f t="shared" si="2"/>
        <v>-25726</v>
      </c>
      <c r="I45" s="105">
        <f t="shared" si="3"/>
        <v>-0.14598548430114117</v>
      </c>
      <c r="J45" s="102">
        <f t="shared" si="4"/>
        <v>-40371</v>
      </c>
    </row>
    <row r="46" spans="1:10" ht="15">
      <c r="A46" s="106">
        <v>50</v>
      </c>
      <c r="B46" s="103" t="s">
        <v>45</v>
      </c>
      <c r="C46" s="101">
        <v>18774</v>
      </c>
      <c r="D46" s="101">
        <v>16958</v>
      </c>
      <c r="E46" s="101">
        <v>17332</v>
      </c>
      <c r="F46" s="104">
        <f t="shared" si="0"/>
        <v>0.0012320598872663782</v>
      </c>
      <c r="G46" s="104">
        <f t="shared" si="1"/>
        <v>-0.07680835197613721</v>
      </c>
      <c r="H46" s="101">
        <f t="shared" si="2"/>
        <v>-1442</v>
      </c>
      <c r="I46" s="105">
        <f t="shared" si="3"/>
        <v>-0.00818281382112437</v>
      </c>
      <c r="J46" s="102">
        <f t="shared" si="4"/>
        <v>374</v>
      </c>
    </row>
    <row r="47" spans="1:10" ht="15">
      <c r="A47" s="106">
        <v>51</v>
      </c>
      <c r="B47" s="103" t="s">
        <v>46</v>
      </c>
      <c r="C47" s="101">
        <v>24956</v>
      </c>
      <c r="D47" s="101">
        <v>26946</v>
      </c>
      <c r="E47" s="101">
        <v>27156</v>
      </c>
      <c r="F47" s="104">
        <f t="shared" si="0"/>
        <v>0.0019304072408611681</v>
      </c>
      <c r="G47" s="104">
        <f t="shared" si="1"/>
        <v>0.08815515306940215</v>
      </c>
      <c r="H47" s="101">
        <f t="shared" si="2"/>
        <v>2200</v>
      </c>
      <c r="I47" s="105">
        <f t="shared" si="3"/>
        <v>0.012484181973976155</v>
      </c>
      <c r="J47" s="102">
        <f t="shared" si="4"/>
        <v>210</v>
      </c>
    </row>
    <row r="48" spans="1:10" ht="15">
      <c r="A48" s="106">
        <v>52</v>
      </c>
      <c r="B48" s="103" t="s">
        <v>47</v>
      </c>
      <c r="C48" s="101">
        <v>238980</v>
      </c>
      <c r="D48" s="101">
        <v>239534</v>
      </c>
      <c r="E48" s="101">
        <v>239236</v>
      </c>
      <c r="F48" s="104">
        <f t="shared" si="0"/>
        <v>0.01700629351431221</v>
      </c>
      <c r="G48" s="104">
        <f t="shared" si="1"/>
        <v>0.0010712193488994896</v>
      </c>
      <c r="H48" s="101">
        <f t="shared" si="2"/>
        <v>256</v>
      </c>
      <c r="I48" s="105">
        <f t="shared" si="3"/>
        <v>0.0014527048115172254</v>
      </c>
      <c r="J48" s="102">
        <f t="shared" si="4"/>
        <v>-298</v>
      </c>
    </row>
    <row r="49" spans="1:10" ht="15">
      <c r="A49" s="106">
        <v>53</v>
      </c>
      <c r="B49" s="103" t="s">
        <v>48</v>
      </c>
      <c r="C49" s="101">
        <v>32749</v>
      </c>
      <c r="D49" s="101">
        <v>31784</v>
      </c>
      <c r="E49" s="101">
        <v>33020</v>
      </c>
      <c r="F49" s="104">
        <f t="shared" si="0"/>
        <v>0.0023472546432919345</v>
      </c>
      <c r="G49" s="104">
        <f t="shared" si="1"/>
        <v>0.008275061833949129</v>
      </c>
      <c r="H49" s="101">
        <f t="shared" si="2"/>
        <v>271</v>
      </c>
      <c r="I49" s="105">
        <f t="shared" si="3"/>
        <v>0.0015378242340670627</v>
      </c>
      <c r="J49" s="102">
        <f t="shared" si="4"/>
        <v>1236</v>
      </c>
    </row>
    <row r="50" spans="1:10" s="20" customFormat="1" ht="15">
      <c r="A50" s="106">
        <v>55</v>
      </c>
      <c r="B50" s="103" t="s">
        <v>49</v>
      </c>
      <c r="C50" s="101">
        <v>383029</v>
      </c>
      <c r="D50" s="101">
        <v>293291</v>
      </c>
      <c r="E50" s="101">
        <v>312613</v>
      </c>
      <c r="F50" s="104">
        <f t="shared" si="0"/>
        <v>0.022222359654858314</v>
      </c>
      <c r="G50" s="104">
        <f t="shared" si="1"/>
        <v>-0.18383986591093623</v>
      </c>
      <c r="H50" s="101">
        <f t="shared" si="2"/>
        <v>-70416</v>
      </c>
      <c r="I50" s="105">
        <f t="shared" si="3"/>
        <v>-0.3995846172179568</v>
      </c>
      <c r="J50" s="102">
        <f t="shared" si="4"/>
        <v>19322</v>
      </c>
    </row>
    <row r="51" spans="1:10" s="20" customFormat="1" ht="15">
      <c r="A51" s="106">
        <v>56</v>
      </c>
      <c r="B51" s="103" t="s">
        <v>50</v>
      </c>
      <c r="C51" s="101">
        <v>577022</v>
      </c>
      <c r="D51" s="101">
        <v>601937</v>
      </c>
      <c r="E51" s="101">
        <v>593806</v>
      </c>
      <c r="F51" s="104">
        <f t="shared" si="0"/>
        <v>0.042211202020430355</v>
      </c>
      <c r="G51" s="104">
        <f t="shared" si="1"/>
        <v>0.02908727916786535</v>
      </c>
      <c r="H51" s="101">
        <f t="shared" si="2"/>
        <v>16784</v>
      </c>
      <c r="I51" s="105">
        <f t="shared" si="3"/>
        <v>0.09524295920509808</v>
      </c>
      <c r="J51" s="102">
        <f t="shared" si="4"/>
        <v>-8131</v>
      </c>
    </row>
    <row r="52" spans="1:10" ht="15">
      <c r="A52" s="106">
        <v>58</v>
      </c>
      <c r="B52" s="103" t="s">
        <v>51</v>
      </c>
      <c r="C52" s="101">
        <v>18701</v>
      </c>
      <c r="D52" s="101">
        <v>22778</v>
      </c>
      <c r="E52" s="101">
        <v>22600</v>
      </c>
      <c r="F52" s="104">
        <f t="shared" si="0"/>
        <v>0.0016065401253300337</v>
      </c>
      <c r="G52" s="104">
        <f t="shared" si="1"/>
        <v>0.2084915245174055</v>
      </c>
      <c r="H52" s="101">
        <f t="shared" si="2"/>
        <v>3899</v>
      </c>
      <c r="I52" s="105">
        <f t="shared" si="3"/>
        <v>0.02212537523478774</v>
      </c>
      <c r="J52" s="102">
        <f t="shared" si="4"/>
        <v>-178</v>
      </c>
    </row>
    <row r="53" spans="1:10" ht="15">
      <c r="A53" s="106">
        <v>59</v>
      </c>
      <c r="B53" s="103" t="s">
        <v>52</v>
      </c>
      <c r="C53" s="101">
        <v>24839</v>
      </c>
      <c r="D53" s="101">
        <v>20291</v>
      </c>
      <c r="E53" s="101">
        <v>19059</v>
      </c>
      <c r="F53" s="104">
        <f t="shared" si="0"/>
        <v>0.001354825143746244</v>
      </c>
      <c r="G53" s="104">
        <f t="shared" si="1"/>
        <v>-0.2326985788477797</v>
      </c>
      <c r="H53" s="101">
        <f t="shared" si="2"/>
        <v>-5780</v>
      </c>
      <c r="I53" s="105">
        <f t="shared" si="3"/>
        <v>-0.032799350822537356</v>
      </c>
      <c r="J53" s="102">
        <f t="shared" si="4"/>
        <v>-1232</v>
      </c>
    </row>
    <row r="54" spans="1:10" ht="15">
      <c r="A54" s="106">
        <v>60</v>
      </c>
      <c r="B54" s="103" t="s">
        <v>53</v>
      </c>
      <c r="C54" s="101">
        <v>8831</v>
      </c>
      <c r="D54" s="101">
        <v>10017</v>
      </c>
      <c r="E54" s="101">
        <v>10178</v>
      </c>
      <c r="F54" s="104">
        <f t="shared" si="0"/>
        <v>0.0007235117431685436</v>
      </c>
      <c r="G54" s="104">
        <f t="shared" si="1"/>
        <v>0.15253085720756426</v>
      </c>
      <c r="H54" s="101">
        <f t="shared" si="2"/>
        <v>1347</v>
      </c>
      <c r="I54" s="105">
        <f t="shared" si="3"/>
        <v>0.007643724144975401</v>
      </c>
      <c r="J54" s="102">
        <f t="shared" si="4"/>
        <v>161</v>
      </c>
    </row>
    <row r="55" spans="1:10" ht="15">
      <c r="A55" s="106">
        <v>61</v>
      </c>
      <c r="B55" s="103" t="s">
        <v>54</v>
      </c>
      <c r="C55" s="101">
        <v>20771</v>
      </c>
      <c r="D55" s="101">
        <v>23577</v>
      </c>
      <c r="E55" s="101">
        <v>23373</v>
      </c>
      <c r="F55" s="104">
        <f t="shared" si="0"/>
        <v>0.0016614894844840212</v>
      </c>
      <c r="G55" s="104">
        <f t="shared" si="1"/>
        <v>0.1252708102643108</v>
      </c>
      <c r="H55" s="101">
        <f t="shared" si="2"/>
        <v>2602</v>
      </c>
      <c r="I55" s="105">
        <f t="shared" si="3"/>
        <v>0.014765382498311799</v>
      </c>
      <c r="J55" s="102">
        <f t="shared" si="4"/>
        <v>-204</v>
      </c>
    </row>
    <row r="56" spans="1:10" ht="15">
      <c r="A56" s="106">
        <v>62</v>
      </c>
      <c r="B56" s="103" t="s">
        <v>55</v>
      </c>
      <c r="C56" s="101">
        <v>63883</v>
      </c>
      <c r="D56" s="101">
        <v>69625</v>
      </c>
      <c r="E56" s="101">
        <v>68765</v>
      </c>
      <c r="F56" s="104">
        <f t="shared" si="0"/>
        <v>0.004888218217624769</v>
      </c>
      <c r="G56" s="104">
        <f t="shared" si="1"/>
        <v>0.0764209570621292</v>
      </c>
      <c r="H56" s="101">
        <f t="shared" si="2"/>
        <v>4882</v>
      </c>
      <c r="I56" s="105">
        <f t="shared" si="3"/>
        <v>0.027703534725887085</v>
      </c>
      <c r="J56" s="102">
        <f t="shared" si="4"/>
        <v>-860</v>
      </c>
    </row>
    <row r="57" spans="1:10" ht="15">
      <c r="A57" s="106">
        <v>63</v>
      </c>
      <c r="B57" s="103" t="s">
        <v>56</v>
      </c>
      <c r="C57" s="101">
        <v>56228</v>
      </c>
      <c r="D57" s="101">
        <v>54078</v>
      </c>
      <c r="E57" s="101">
        <v>53872</v>
      </c>
      <c r="F57" s="104">
        <f t="shared" si="0"/>
        <v>0.003829536709370778</v>
      </c>
      <c r="G57" s="104">
        <f t="shared" si="1"/>
        <v>-0.04190083232553176</v>
      </c>
      <c r="H57" s="101">
        <f t="shared" si="2"/>
        <v>-2356</v>
      </c>
      <c r="I57" s="105">
        <f t="shared" si="3"/>
        <v>-0.013369423968494465</v>
      </c>
      <c r="J57" s="102">
        <f t="shared" si="4"/>
        <v>-206</v>
      </c>
    </row>
    <row r="58" spans="1:10" ht="15">
      <c r="A58" s="106">
        <v>64</v>
      </c>
      <c r="B58" s="103" t="s">
        <v>57</v>
      </c>
      <c r="C58" s="101">
        <v>96002</v>
      </c>
      <c r="D58" s="101">
        <v>93166</v>
      </c>
      <c r="E58" s="101">
        <v>92702</v>
      </c>
      <c r="F58" s="104">
        <f t="shared" si="0"/>
        <v>0.006589800119395787</v>
      </c>
      <c r="G58" s="104">
        <f t="shared" si="1"/>
        <v>-0.03437428386908606</v>
      </c>
      <c r="H58" s="101">
        <f t="shared" si="2"/>
        <v>-3300</v>
      </c>
      <c r="I58" s="105">
        <f t="shared" si="3"/>
        <v>-0.018726272960964234</v>
      </c>
      <c r="J58" s="102">
        <f t="shared" si="4"/>
        <v>-464</v>
      </c>
    </row>
    <row r="59" spans="1:10" ht="15">
      <c r="A59" s="106">
        <v>65</v>
      </c>
      <c r="B59" s="103" t="s">
        <v>58</v>
      </c>
      <c r="C59" s="101">
        <v>25512</v>
      </c>
      <c r="D59" s="101">
        <v>24702</v>
      </c>
      <c r="E59" s="101">
        <v>24583</v>
      </c>
      <c r="F59" s="104">
        <f t="shared" si="0"/>
        <v>0.0017475033584508062</v>
      </c>
      <c r="G59" s="104">
        <f t="shared" si="1"/>
        <v>-0.03641423643775478</v>
      </c>
      <c r="H59" s="101">
        <f t="shared" si="2"/>
        <v>-929</v>
      </c>
      <c r="I59" s="105">
        <f t="shared" si="3"/>
        <v>-0.005271729569919931</v>
      </c>
      <c r="J59" s="102">
        <f t="shared" si="4"/>
        <v>-119</v>
      </c>
    </row>
    <row r="60" spans="1:10" ht="15">
      <c r="A60" s="106">
        <v>66</v>
      </c>
      <c r="B60" s="103" t="s">
        <v>59</v>
      </c>
      <c r="C60" s="101">
        <v>47468</v>
      </c>
      <c r="D60" s="101">
        <v>50248</v>
      </c>
      <c r="E60" s="101">
        <v>50194</v>
      </c>
      <c r="F60" s="104">
        <f t="shared" si="0"/>
        <v>0.003568082966850253</v>
      </c>
      <c r="G60" s="104">
        <f t="shared" si="1"/>
        <v>0.05742816213027724</v>
      </c>
      <c r="H60" s="101">
        <f t="shared" si="2"/>
        <v>2726</v>
      </c>
      <c r="I60" s="105">
        <f t="shared" si="3"/>
        <v>0.015469036391390453</v>
      </c>
      <c r="J60" s="102">
        <f t="shared" si="4"/>
        <v>-54</v>
      </c>
    </row>
    <row r="61" spans="1:10" ht="15">
      <c r="A61" s="106">
        <v>68</v>
      </c>
      <c r="B61" s="103" t="s">
        <v>60</v>
      </c>
      <c r="C61" s="101">
        <v>94084</v>
      </c>
      <c r="D61" s="101">
        <v>105318</v>
      </c>
      <c r="E61" s="101">
        <v>105173</v>
      </c>
      <c r="F61" s="104">
        <f t="shared" si="0"/>
        <v>0.0074763117080237015</v>
      </c>
      <c r="G61" s="104">
        <f t="shared" si="1"/>
        <v>0.11786276093703499</v>
      </c>
      <c r="H61" s="101">
        <f t="shared" si="2"/>
        <v>11089</v>
      </c>
      <c r="I61" s="105">
        <f t="shared" si="3"/>
        <v>0.06292595177700981</v>
      </c>
      <c r="J61" s="102">
        <f t="shared" si="4"/>
        <v>-145</v>
      </c>
    </row>
    <row r="62" spans="1:10" ht="15">
      <c r="A62" s="106">
        <v>69</v>
      </c>
      <c r="B62" s="103" t="s">
        <v>61</v>
      </c>
      <c r="C62" s="101">
        <v>139636</v>
      </c>
      <c r="D62" s="101">
        <v>139894</v>
      </c>
      <c r="E62" s="101">
        <v>140150</v>
      </c>
      <c r="F62" s="104">
        <f t="shared" si="0"/>
        <v>0.009962681352433816</v>
      </c>
      <c r="G62" s="104">
        <f t="shared" si="1"/>
        <v>0.00368099916926867</v>
      </c>
      <c r="H62" s="101">
        <f t="shared" si="2"/>
        <v>514</v>
      </c>
      <c r="I62" s="105">
        <f t="shared" si="3"/>
        <v>0.002916758879374429</v>
      </c>
      <c r="J62" s="102">
        <f t="shared" si="4"/>
        <v>256</v>
      </c>
    </row>
    <row r="63" spans="1:10" ht="15">
      <c r="A63" s="106">
        <v>70</v>
      </c>
      <c r="B63" s="103" t="s">
        <v>62</v>
      </c>
      <c r="C63" s="101">
        <v>217359</v>
      </c>
      <c r="D63" s="101">
        <v>237457</v>
      </c>
      <c r="E63" s="101">
        <v>235962</v>
      </c>
      <c r="F63" s="104">
        <f t="shared" si="0"/>
        <v>0.016773558453678117</v>
      </c>
      <c r="G63" s="104">
        <f t="shared" si="1"/>
        <v>0.08558651815659807</v>
      </c>
      <c r="H63" s="101">
        <f t="shared" si="2"/>
        <v>18603</v>
      </c>
      <c r="I63" s="105">
        <f t="shared" si="3"/>
        <v>0.10556510784630838</v>
      </c>
      <c r="J63" s="102">
        <f t="shared" si="4"/>
        <v>-1495</v>
      </c>
    </row>
    <row r="64" spans="1:10" ht="15">
      <c r="A64" s="106">
        <v>71</v>
      </c>
      <c r="B64" s="103" t="s">
        <v>63</v>
      </c>
      <c r="C64" s="101">
        <v>143960</v>
      </c>
      <c r="D64" s="101">
        <v>145438</v>
      </c>
      <c r="E64" s="101">
        <v>146764</v>
      </c>
      <c r="F64" s="104">
        <f t="shared" si="0"/>
        <v>0.010432843139554738</v>
      </c>
      <c r="G64" s="104">
        <f t="shared" si="1"/>
        <v>0.01947763267574326</v>
      </c>
      <c r="H64" s="101">
        <f t="shared" si="2"/>
        <v>2804</v>
      </c>
      <c r="I64" s="105">
        <f t="shared" si="3"/>
        <v>0.015911657388649608</v>
      </c>
      <c r="J64" s="102">
        <f t="shared" si="4"/>
        <v>1326</v>
      </c>
    </row>
    <row r="65" spans="1:10" ht="15">
      <c r="A65" s="106">
        <v>72</v>
      </c>
      <c r="B65" s="103" t="s">
        <v>64</v>
      </c>
      <c r="C65" s="101">
        <v>10477</v>
      </c>
      <c r="D65" s="101">
        <v>13219</v>
      </c>
      <c r="E65" s="101">
        <v>13612</v>
      </c>
      <c r="F65" s="104">
        <f t="shared" si="0"/>
        <v>0.0009676205392032044</v>
      </c>
      <c r="G65" s="104">
        <f t="shared" si="1"/>
        <v>0.29922687792306957</v>
      </c>
      <c r="H65" s="101">
        <f t="shared" si="2"/>
        <v>3135</v>
      </c>
      <c r="I65" s="105">
        <f t="shared" si="3"/>
        <v>0.01778995931291602</v>
      </c>
      <c r="J65" s="102">
        <f t="shared" si="4"/>
        <v>393</v>
      </c>
    </row>
    <row r="66" spans="1:10" ht="15">
      <c r="A66" s="106">
        <v>73</v>
      </c>
      <c r="B66" s="103" t="s">
        <v>65</v>
      </c>
      <c r="C66" s="101">
        <v>62694</v>
      </c>
      <c r="D66" s="101">
        <v>58883</v>
      </c>
      <c r="E66" s="101">
        <v>56718</v>
      </c>
      <c r="F66" s="104">
        <f aca="true" t="shared" si="5" ref="F66:F90">E66/$E$90</f>
        <v>0.004031847027808356</v>
      </c>
      <c r="G66" s="104">
        <f t="shared" si="1"/>
        <v>-0.09532012632787827</v>
      </c>
      <c r="H66" s="101">
        <f t="shared" si="2"/>
        <v>-5976</v>
      </c>
      <c r="I66" s="105">
        <f t="shared" si="3"/>
        <v>-0.03391157794385523</v>
      </c>
      <c r="J66" s="102">
        <f t="shared" si="4"/>
        <v>-2165</v>
      </c>
    </row>
    <row r="67" spans="1:10" ht="15">
      <c r="A67" s="106">
        <v>74</v>
      </c>
      <c r="B67" s="103" t="s">
        <v>66</v>
      </c>
      <c r="C67" s="101">
        <v>31245</v>
      </c>
      <c r="D67" s="101">
        <v>37719</v>
      </c>
      <c r="E67" s="101">
        <v>38544</v>
      </c>
      <c r="F67" s="104">
        <f t="shared" si="5"/>
        <v>0.002739932857996497</v>
      </c>
      <c r="G67" s="104">
        <f aca="true" t="shared" si="6" ref="G67:G90">(E67-C67)/C67</f>
        <v>0.23360537686029764</v>
      </c>
      <c r="H67" s="101">
        <f aca="true" t="shared" si="7" ref="H67:H90">E67-C67</f>
        <v>7299</v>
      </c>
      <c r="I67" s="105">
        <f aca="true" t="shared" si="8" ref="I67:I90">H67/$H$90</f>
        <v>0.04141911101275089</v>
      </c>
      <c r="J67" s="102">
        <f aca="true" t="shared" si="9" ref="J67:J90">E67-D67</f>
        <v>825</v>
      </c>
    </row>
    <row r="68" spans="1:10" ht="15">
      <c r="A68" s="106">
        <v>75</v>
      </c>
      <c r="B68" s="103" t="s">
        <v>67</v>
      </c>
      <c r="C68" s="101">
        <v>6956</v>
      </c>
      <c r="D68" s="101">
        <v>7406</v>
      </c>
      <c r="E68" s="101">
        <v>7476</v>
      </c>
      <c r="F68" s="104">
        <f t="shared" si="5"/>
        <v>0.000531437786591475</v>
      </c>
      <c r="G68" s="104">
        <f t="shared" si="6"/>
        <v>0.07475560667050028</v>
      </c>
      <c r="H68" s="101">
        <f t="shared" si="7"/>
        <v>520</v>
      </c>
      <c r="I68" s="105">
        <f t="shared" si="8"/>
        <v>0.002950806648394364</v>
      </c>
      <c r="J68" s="102">
        <f t="shared" si="9"/>
        <v>70</v>
      </c>
    </row>
    <row r="69" spans="1:10" ht="15">
      <c r="A69" s="106">
        <v>77</v>
      </c>
      <c r="B69" s="103" t="s">
        <v>68</v>
      </c>
      <c r="C69" s="101">
        <v>29820</v>
      </c>
      <c r="D69" s="101">
        <v>28959</v>
      </c>
      <c r="E69" s="101">
        <v>28081</v>
      </c>
      <c r="F69" s="104">
        <f t="shared" si="5"/>
        <v>0.001996161648645694</v>
      </c>
      <c r="G69" s="104">
        <f t="shared" si="6"/>
        <v>-0.05831656606304494</v>
      </c>
      <c r="H69" s="101">
        <f t="shared" si="7"/>
        <v>-1739</v>
      </c>
      <c r="I69" s="105">
        <f t="shared" si="8"/>
        <v>-0.009868178387611152</v>
      </c>
      <c r="J69" s="102">
        <f t="shared" si="9"/>
        <v>-878</v>
      </c>
    </row>
    <row r="70" spans="1:10" ht="15">
      <c r="A70" s="106">
        <v>78</v>
      </c>
      <c r="B70" s="103" t="s">
        <v>69</v>
      </c>
      <c r="C70" s="101">
        <v>55124</v>
      </c>
      <c r="D70" s="101">
        <v>55533</v>
      </c>
      <c r="E70" s="101">
        <v>55967</v>
      </c>
      <c r="F70" s="104">
        <f t="shared" si="5"/>
        <v>0.003978461557271947</v>
      </c>
      <c r="G70" s="104">
        <f t="shared" si="6"/>
        <v>0.015292794427109789</v>
      </c>
      <c r="H70" s="101">
        <f t="shared" si="7"/>
        <v>843</v>
      </c>
      <c r="I70" s="105">
        <f t="shared" si="8"/>
        <v>0.004783711547300863</v>
      </c>
      <c r="J70" s="102">
        <f t="shared" si="9"/>
        <v>434</v>
      </c>
    </row>
    <row r="71" spans="1:10" ht="15">
      <c r="A71" s="106">
        <v>79</v>
      </c>
      <c r="B71" s="103" t="s">
        <v>70</v>
      </c>
      <c r="C71" s="101">
        <v>60033</v>
      </c>
      <c r="D71" s="101">
        <v>51716</v>
      </c>
      <c r="E71" s="101">
        <v>52317</v>
      </c>
      <c r="F71" s="104">
        <f t="shared" si="5"/>
        <v>0.003718998218446521</v>
      </c>
      <c r="G71" s="104">
        <f t="shared" si="6"/>
        <v>-0.12852930888011593</v>
      </c>
      <c r="H71" s="101">
        <f t="shared" si="7"/>
        <v>-7716</v>
      </c>
      <c r="I71" s="105">
        <f t="shared" si="8"/>
        <v>-0.04378543095963637</v>
      </c>
      <c r="J71" s="102">
        <f t="shared" si="9"/>
        <v>601</v>
      </c>
    </row>
    <row r="72" spans="1:10" ht="15">
      <c r="A72" s="106">
        <v>80</v>
      </c>
      <c r="B72" s="103" t="s">
        <v>71</v>
      </c>
      <c r="C72" s="101">
        <v>258471</v>
      </c>
      <c r="D72" s="101">
        <v>271953</v>
      </c>
      <c r="E72" s="101">
        <v>267094</v>
      </c>
      <c r="F72" s="104">
        <f t="shared" si="5"/>
        <v>0.018986603019243365</v>
      </c>
      <c r="G72" s="104">
        <f t="shared" si="6"/>
        <v>0.033361576347056346</v>
      </c>
      <c r="H72" s="101">
        <f t="shared" si="7"/>
        <v>8623</v>
      </c>
      <c r="I72" s="105">
        <f t="shared" si="8"/>
        <v>0.04893231870981654</v>
      </c>
      <c r="J72" s="102">
        <f t="shared" si="9"/>
        <v>-4859</v>
      </c>
    </row>
    <row r="73" spans="1:10" s="20" customFormat="1" ht="15">
      <c r="A73" s="106">
        <v>81</v>
      </c>
      <c r="B73" s="103" t="s">
        <v>72</v>
      </c>
      <c r="C73" s="101">
        <v>568430</v>
      </c>
      <c r="D73" s="101">
        <v>735296</v>
      </c>
      <c r="E73" s="101">
        <v>601425</v>
      </c>
      <c r="F73" s="104">
        <f t="shared" si="5"/>
        <v>0.04275280508303609</v>
      </c>
      <c r="G73" s="104">
        <f t="shared" si="6"/>
        <v>0.05804584557465299</v>
      </c>
      <c r="H73" s="101">
        <f t="shared" si="7"/>
        <v>32995</v>
      </c>
      <c r="I73" s="105">
        <f t="shared" si="8"/>
        <v>0.18723435646879238</v>
      </c>
      <c r="J73" s="102">
        <f t="shared" si="9"/>
        <v>-133871</v>
      </c>
    </row>
    <row r="74" spans="1:10" s="20" customFormat="1" ht="15">
      <c r="A74" s="106">
        <v>82</v>
      </c>
      <c r="B74" s="103" t="s">
        <v>73</v>
      </c>
      <c r="C74" s="101">
        <v>392600</v>
      </c>
      <c r="D74" s="101">
        <v>411826</v>
      </c>
      <c r="E74" s="101">
        <v>407201</v>
      </c>
      <c r="F74" s="104">
        <f t="shared" si="5"/>
        <v>0.02894622768028828</v>
      </c>
      <c r="G74" s="104">
        <f t="shared" si="6"/>
        <v>0.037190524707081</v>
      </c>
      <c r="H74" s="101">
        <f t="shared" si="7"/>
        <v>14601</v>
      </c>
      <c r="I74" s="105">
        <f t="shared" si="8"/>
        <v>0.08285524591001174</v>
      </c>
      <c r="J74" s="102">
        <f t="shared" si="9"/>
        <v>-4625</v>
      </c>
    </row>
    <row r="75" spans="1:10" ht="15">
      <c r="A75" s="106">
        <v>84</v>
      </c>
      <c r="B75" s="103" t="s">
        <v>74</v>
      </c>
      <c r="C75" s="101">
        <v>27378</v>
      </c>
      <c r="D75" s="101">
        <v>60048</v>
      </c>
      <c r="E75" s="101">
        <v>51443</v>
      </c>
      <c r="F75" s="104">
        <f t="shared" si="5"/>
        <v>0.003656869188820926</v>
      </c>
      <c r="G75" s="104">
        <f t="shared" si="6"/>
        <v>0.8789904302724816</v>
      </c>
      <c r="H75" s="101">
        <f t="shared" si="7"/>
        <v>24065</v>
      </c>
      <c r="I75" s="105">
        <f t="shared" si="8"/>
        <v>0.13655992691078916</v>
      </c>
      <c r="J75" s="102">
        <f t="shared" si="9"/>
        <v>-8605</v>
      </c>
    </row>
    <row r="76" spans="1:10" ht="15">
      <c r="A76" s="106">
        <v>85</v>
      </c>
      <c r="B76" s="103" t="s">
        <v>75</v>
      </c>
      <c r="C76" s="101">
        <v>772358</v>
      </c>
      <c r="D76" s="101">
        <v>936055</v>
      </c>
      <c r="E76" s="101">
        <v>925109</v>
      </c>
      <c r="F76" s="104">
        <f t="shared" si="5"/>
        <v>0.06576215614176735</v>
      </c>
      <c r="G76" s="104">
        <f t="shared" si="6"/>
        <v>0.19777227658676416</v>
      </c>
      <c r="H76" s="101">
        <f t="shared" si="7"/>
        <v>152751</v>
      </c>
      <c r="I76" s="105">
        <f t="shared" si="8"/>
        <v>0.8668051275940144</v>
      </c>
      <c r="J76" s="102">
        <f t="shared" si="9"/>
        <v>-10946</v>
      </c>
    </row>
    <row r="77" spans="1:10" ht="15">
      <c r="A77" s="106">
        <v>86</v>
      </c>
      <c r="B77" s="103" t="s">
        <v>76</v>
      </c>
      <c r="C77" s="101">
        <v>270867</v>
      </c>
      <c r="D77" s="101">
        <v>283129</v>
      </c>
      <c r="E77" s="101">
        <v>284705</v>
      </c>
      <c r="F77" s="104">
        <f t="shared" si="5"/>
        <v>0.02023849585761448</v>
      </c>
      <c r="G77" s="104">
        <f t="shared" si="6"/>
        <v>0.05108780323922811</v>
      </c>
      <c r="H77" s="101">
        <f t="shared" si="7"/>
        <v>13838</v>
      </c>
      <c r="I77" s="105">
        <f t="shared" si="8"/>
        <v>0.07852550461631001</v>
      </c>
      <c r="J77" s="102">
        <f t="shared" si="9"/>
        <v>1576</v>
      </c>
    </row>
    <row r="78" spans="1:10" ht="15">
      <c r="A78" s="106">
        <v>87</v>
      </c>
      <c r="B78" s="103" t="s">
        <v>77</v>
      </c>
      <c r="C78" s="101">
        <v>24137</v>
      </c>
      <c r="D78" s="101">
        <v>26927</v>
      </c>
      <c r="E78" s="101">
        <v>26654</v>
      </c>
      <c r="F78" s="104">
        <f t="shared" si="5"/>
        <v>0.0018947221460418903</v>
      </c>
      <c r="G78" s="104">
        <f t="shared" si="6"/>
        <v>0.1042797365041223</v>
      </c>
      <c r="H78" s="101">
        <f t="shared" si="7"/>
        <v>2517</v>
      </c>
      <c r="I78" s="105">
        <f t="shared" si="8"/>
        <v>0.01428303910386272</v>
      </c>
      <c r="J78" s="102">
        <f t="shared" si="9"/>
        <v>-273</v>
      </c>
    </row>
    <row r="79" spans="1:10" ht="15">
      <c r="A79" s="106">
        <v>88</v>
      </c>
      <c r="B79" s="103" t="s">
        <v>78</v>
      </c>
      <c r="C79" s="101">
        <v>36943</v>
      </c>
      <c r="D79" s="101">
        <v>42278</v>
      </c>
      <c r="E79" s="101">
        <v>40588</v>
      </c>
      <c r="F79" s="104">
        <f t="shared" si="5"/>
        <v>0.002885232327738735</v>
      </c>
      <c r="G79" s="104">
        <f t="shared" si="6"/>
        <v>0.09866551173429337</v>
      </c>
      <c r="H79" s="101">
        <f t="shared" si="7"/>
        <v>3645</v>
      </c>
      <c r="I79" s="105">
        <f t="shared" si="8"/>
        <v>0.020684019679610494</v>
      </c>
      <c r="J79" s="102">
        <f t="shared" si="9"/>
        <v>-1690</v>
      </c>
    </row>
    <row r="80" spans="1:10" ht="15">
      <c r="A80" s="106">
        <v>90</v>
      </c>
      <c r="B80" s="103" t="s">
        <v>79</v>
      </c>
      <c r="C80" s="101">
        <v>13350</v>
      </c>
      <c r="D80" s="101">
        <v>12687</v>
      </c>
      <c r="E80" s="101">
        <v>12122</v>
      </c>
      <c r="F80" s="104">
        <f t="shared" si="5"/>
        <v>0.0008617026282854279</v>
      </c>
      <c r="G80" s="104">
        <f t="shared" si="6"/>
        <v>-0.09198501872659176</v>
      </c>
      <c r="H80" s="101">
        <f t="shared" si="7"/>
        <v>-1228</v>
      </c>
      <c r="I80" s="105">
        <f t="shared" si="8"/>
        <v>-0.006968443392746691</v>
      </c>
      <c r="J80" s="102">
        <f t="shared" si="9"/>
        <v>-565</v>
      </c>
    </row>
    <row r="81" spans="1:10" ht="15">
      <c r="A81" s="106">
        <v>91</v>
      </c>
      <c r="B81" s="103" t="s">
        <v>80</v>
      </c>
      <c r="C81" s="101">
        <v>2799</v>
      </c>
      <c r="D81" s="101">
        <v>3619</v>
      </c>
      <c r="E81" s="101">
        <v>3581</v>
      </c>
      <c r="F81" s="104">
        <f t="shared" si="5"/>
        <v>0.00025455841543393145</v>
      </c>
      <c r="G81" s="104">
        <f t="shared" si="6"/>
        <v>0.2793854948195784</v>
      </c>
      <c r="H81" s="101">
        <f t="shared" si="7"/>
        <v>782</v>
      </c>
      <c r="I81" s="105">
        <f t="shared" si="8"/>
        <v>0.0044375592289315246</v>
      </c>
      <c r="J81" s="102">
        <f t="shared" si="9"/>
        <v>-38</v>
      </c>
    </row>
    <row r="82" spans="1:10" ht="15">
      <c r="A82" s="106">
        <v>92</v>
      </c>
      <c r="B82" s="103" t="s">
        <v>81</v>
      </c>
      <c r="C82" s="101">
        <v>11790</v>
      </c>
      <c r="D82" s="101">
        <v>10052</v>
      </c>
      <c r="E82" s="101">
        <v>9862</v>
      </c>
      <c r="F82" s="104">
        <f t="shared" si="5"/>
        <v>0.0007010486157524245</v>
      </c>
      <c r="G82" s="104">
        <f t="shared" si="6"/>
        <v>-0.1635284139100933</v>
      </c>
      <c r="H82" s="101">
        <f t="shared" si="7"/>
        <v>-1928</v>
      </c>
      <c r="I82" s="105">
        <f t="shared" si="8"/>
        <v>-0.010940683111739104</v>
      </c>
      <c r="J82" s="102">
        <f t="shared" si="9"/>
        <v>-190</v>
      </c>
    </row>
    <row r="83" spans="1:10" ht="15">
      <c r="A83" s="106">
        <v>93</v>
      </c>
      <c r="B83" s="103" t="s">
        <v>82</v>
      </c>
      <c r="C83" s="101">
        <v>46529</v>
      </c>
      <c r="D83" s="101">
        <v>45504</v>
      </c>
      <c r="E83" s="101">
        <v>46530</v>
      </c>
      <c r="F83" s="104">
        <f t="shared" si="5"/>
        <v>0.0033076244261772774</v>
      </c>
      <c r="G83" s="104">
        <f t="shared" si="6"/>
        <v>2.1491972748178555E-05</v>
      </c>
      <c r="H83" s="101">
        <f t="shared" si="7"/>
        <v>1</v>
      </c>
      <c r="I83" s="105">
        <f t="shared" si="8"/>
        <v>5.6746281699891615E-06</v>
      </c>
      <c r="J83" s="102">
        <f t="shared" si="9"/>
        <v>1026</v>
      </c>
    </row>
    <row r="84" spans="1:10" ht="15">
      <c r="A84" s="106">
        <v>94</v>
      </c>
      <c r="B84" s="103" t="s">
        <v>83</v>
      </c>
      <c r="C84" s="101">
        <v>42894</v>
      </c>
      <c r="D84" s="101">
        <v>44879</v>
      </c>
      <c r="E84" s="101">
        <v>43959</v>
      </c>
      <c r="F84" s="104">
        <f t="shared" si="5"/>
        <v>0.003124862715459423</v>
      </c>
      <c r="G84" s="104">
        <f t="shared" si="6"/>
        <v>0.02482864736326759</v>
      </c>
      <c r="H84" s="101">
        <f t="shared" si="7"/>
        <v>1065</v>
      </c>
      <c r="I84" s="105">
        <f t="shared" si="8"/>
        <v>0.006043479001038457</v>
      </c>
      <c r="J84" s="102">
        <f t="shared" si="9"/>
        <v>-920</v>
      </c>
    </row>
    <row r="85" spans="1:10" ht="15">
      <c r="A85" s="106">
        <v>95</v>
      </c>
      <c r="B85" s="103" t="s">
        <v>84</v>
      </c>
      <c r="C85" s="101">
        <v>67847</v>
      </c>
      <c r="D85" s="101">
        <v>64942</v>
      </c>
      <c r="E85" s="101">
        <v>64797</v>
      </c>
      <c r="F85" s="104">
        <f t="shared" si="5"/>
        <v>0.004606149579690717</v>
      </c>
      <c r="G85" s="104">
        <f t="shared" si="6"/>
        <v>-0.04495408787418751</v>
      </c>
      <c r="H85" s="101">
        <f t="shared" si="7"/>
        <v>-3050</v>
      </c>
      <c r="I85" s="105">
        <f t="shared" si="8"/>
        <v>-0.017307615918466943</v>
      </c>
      <c r="J85" s="102">
        <f t="shared" si="9"/>
        <v>-145</v>
      </c>
    </row>
    <row r="86" spans="1:10" ht="15">
      <c r="A86" s="106">
        <v>96</v>
      </c>
      <c r="B86" s="103" t="s">
        <v>85</v>
      </c>
      <c r="C86" s="101">
        <v>110274</v>
      </c>
      <c r="D86" s="101">
        <v>108194</v>
      </c>
      <c r="E86" s="101">
        <v>106768</v>
      </c>
      <c r="F86" s="104">
        <f t="shared" si="5"/>
        <v>0.007589693632798099</v>
      </c>
      <c r="G86" s="104">
        <f t="shared" si="6"/>
        <v>-0.03179353247365653</v>
      </c>
      <c r="H86" s="101">
        <f t="shared" si="7"/>
        <v>-3506</v>
      </c>
      <c r="I86" s="105">
        <f t="shared" si="8"/>
        <v>-0.019895246363982</v>
      </c>
      <c r="J86" s="102">
        <f t="shared" si="9"/>
        <v>-1426</v>
      </c>
    </row>
    <row r="87" spans="1:10" ht="15">
      <c r="A87" s="106">
        <v>97</v>
      </c>
      <c r="B87" s="103" t="s">
        <v>86</v>
      </c>
      <c r="C87" s="101">
        <v>34427</v>
      </c>
      <c r="D87" s="101">
        <v>27142</v>
      </c>
      <c r="E87" s="101">
        <v>26340</v>
      </c>
      <c r="F87" s="104">
        <f t="shared" si="5"/>
        <v>0.0018724011903182784</v>
      </c>
      <c r="G87" s="104">
        <f t="shared" si="6"/>
        <v>-0.2349028378888663</v>
      </c>
      <c r="H87" s="101">
        <f t="shared" si="7"/>
        <v>-8087</v>
      </c>
      <c r="I87" s="105">
        <f t="shared" si="8"/>
        <v>-0.045890718010702346</v>
      </c>
      <c r="J87" s="102">
        <f t="shared" si="9"/>
        <v>-802</v>
      </c>
    </row>
    <row r="88" spans="1:10" ht="15">
      <c r="A88" s="106">
        <v>98</v>
      </c>
      <c r="B88" s="103" t="s">
        <v>87</v>
      </c>
      <c r="C88" s="101">
        <v>2318</v>
      </c>
      <c r="D88" s="101">
        <v>2008</v>
      </c>
      <c r="E88" s="101">
        <v>2131</v>
      </c>
      <c r="F88" s="104">
        <f t="shared" si="5"/>
        <v>0.00015148393836629656</v>
      </c>
      <c r="G88" s="104">
        <f t="shared" si="6"/>
        <v>-0.08067299396031061</v>
      </c>
      <c r="H88" s="101">
        <f t="shared" si="7"/>
        <v>-187</v>
      </c>
      <c r="I88" s="105">
        <f t="shared" si="8"/>
        <v>-0.0010611554677879731</v>
      </c>
      <c r="J88" s="102">
        <f t="shared" si="9"/>
        <v>123</v>
      </c>
    </row>
    <row r="89" spans="1:10" ht="15">
      <c r="A89" s="106">
        <v>99</v>
      </c>
      <c r="B89" s="103" t="s">
        <v>88</v>
      </c>
      <c r="C89" s="101">
        <v>3957</v>
      </c>
      <c r="D89" s="101">
        <v>4350</v>
      </c>
      <c r="E89" s="101">
        <v>4347</v>
      </c>
      <c r="F89" s="104">
        <f t="shared" si="5"/>
        <v>0.0003090101736641441</v>
      </c>
      <c r="G89" s="104">
        <f t="shared" si="6"/>
        <v>0.09855951478392722</v>
      </c>
      <c r="H89" s="101">
        <f t="shared" si="7"/>
        <v>390</v>
      </c>
      <c r="I89" s="105">
        <f t="shared" si="8"/>
        <v>0.002213104986295773</v>
      </c>
      <c r="J89" s="102">
        <f t="shared" si="9"/>
        <v>-3</v>
      </c>
    </row>
    <row r="90" spans="1:10" s="114" customFormat="1" ht="15">
      <c r="A90" s="169" t="s">
        <v>89</v>
      </c>
      <c r="B90" s="169"/>
      <c r="C90" s="68">
        <v>13891275</v>
      </c>
      <c r="D90" s="68">
        <v>14275280</v>
      </c>
      <c r="E90" s="68">
        <v>14067498</v>
      </c>
      <c r="F90" s="73">
        <f t="shared" si="5"/>
        <v>1</v>
      </c>
      <c r="G90" s="73">
        <f t="shared" si="6"/>
        <v>0.012685876566405891</v>
      </c>
      <c r="H90" s="68">
        <f t="shared" si="7"/>
        <v>176223</v>
      </c>
      <c r="I90" s="74">
        <f t="shared" si="8"/>
        <v>1</v>
      </c>
      <c r="J90" s="68">
        <f t="shared" si="9"/>
        <v>-207782</v>
      </c>
    </row>
    <row r="91" spans="1:9" ht="15">
      <c r="A91" s="20"/>
      <c r="B91" s="20"/>
      <c r="C91" s="11"/>
      <c r="D91" s="11"/>
      <c r="E91" s="11"/>
      <c r="F91" s="20"/>
      <c r="G91" s="20"/>
      <c r="H91" s="20"/>
      <c r="I91" s="20"/>
    </row>
    <row r="92" ht="15">
      <c r="H92" s="6">
        <v>109603</v>
      </c>
    </row>
    <row r="94" spans="5:8" ht="15">
      <c r="E94" s="147">
        <f>E90-C90</f>
        <v>176223</v>
      </c>
      <c r="F94" s="8"/>
      <c r="H94" s="12">
        <f>H92/H90</f>
        <v>0.621956271315322</v>
      </c>
    </row>
    <row r="95" spans="5:6" ht="15">
      <c r="E95" s="147">
        <f>4a_Kadın_Sektör!E90-4a_Kadın_Sektör!C90</f>
        <v>109603</v>
      </c>
      <c r="F95" s="23">
        <f>E95/E94*100</f>
        <v>62.195627131532206</v>
      </c>
    </row>
    <row r="96" ht="15">
      <c r="F96" s="23"/>
    </row>
    <row r="98" spans="3:6" ht="15">
      <c r="C98" s="22"/>
      <c r="D98" s="22"/>
      <c r="E98" s="22"/>
      <c r="F98" s="23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zoomScale="80" zoomScaleNormal="80" workbookViewId="0" topLeftCell="A58">
      <selection activeCell="H96" sqref="H96"/>
    </sheetView>
  </sheetViews>
  <sheetFormatPr defaultColWidth="9.140625" defaultRowHeight="15"/>
  <cols>
    <col min="2" max="2" width="39.57421875" style="0" customWidth="1"/>
    <col min="3" max="3" width="19.421875" style="163" customWidth="1"/>
    <col min="4" max="4" width="19.421875" style="161" customWidth="1"/>
    <col min="5" max="5" width="19.421875" style="162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.15" customHeight="1">
      <c r="A1" s="99" t="s">
        <v>1</v>
      </c>
      <c r="B1" s="98" t="s">
        <v>90</v>
      </c>
      <c r="C1" s="97">
        <v>42186</v>
      </c>
      <c r="D1" s="97">
        <v>42522</v>
      </c>
      <c r="E1" s="97">
        <v>42552</v>
      </c>
      <c r="F1" s="96" t="s">
        <v>331</v>
      </c>
      <c r="G1" s="96" t="s">
        <v>332</v>
      </c>
      <c r="H1" s="2" t="s">
        <v>333</v>
      </c>
    </row>
    <row r="2" spans="1:8" ht="15">
      <c r="A2" s="88">
        <v>1</v>
      </c>
      <c r="B2" s="89" t="s">
        <v>2</v>
      </c>
      <c r="C2" s="27">
        <v>102411</v>
      </c>
      <c r="D2" s="27">
        <v>101690</v>
      </c>
      <c r="E2" s="27">
        <v>100240</v>
      </c>
      <c r="F2" s="94">
        <f>(E2-C2)/C2</f>
        <v>-0.02119889464998877</v>
      </c>
      <c r="G2" s="27">
        <f>E2-C2</f>
        <v>-2171</v>
      </c>
      <c r="H2" s="27">
        <f>E2-D2</f>
        <v>-1450</v>
      </c>
    </row>
    <row r="3" spans="1:8" ht="15">
      <c r="A3" s="88">
        <v>2</v>
      </c>
      <c r="B3" s="89" t="s">
        <v>3</v>
      </c>
      <c r="C3" s="27">
        <v>52343</v>
      </c>
      <c r="D3" s="27">
        <v>45738</v>
      </c>
      <c r="E3" s="27">
        <v>43388</v>
      </c>
      <c r="F3" s="94">
        <f aca="true" t="shared" si="0" ref="F3:F66">(E3-C3)/C3</f>
        <v>-0.17108304835412566</v>
      </c>
      <c r="G3" s="27">
        <f aca="true" t="shared" si="1" ref="G3:G66">E3-C3</f>
        <v>-8955</v>
      </c>
      <c r="H3" s="27">
        <f aca="true" t="shared" si="2" ref="H3:H66">E3-D3</f>
        <v>-2350</v>
      </c>
    </row>
    <row r="4" spans="1:8" ht="15">
      <c r="A4" s="88">
        <v>3</v>
      </c>
      <c r="B4" s="89" t="s">
        <v>4</v>
      </c>
      <c r="C4" s="27">
        <v>7391</v>
      </c>
      <c r="D4" s="27">
        <v>7686</v>
      </c>
      <c r="E4" s="27">
        <v>7695</v>
      </c>
      <c r="F4" s="94">
        <f t="shared" si="0"/>
        <v>0.04113110539845758</v>
      </c>
      <c r="G4" s="27">
        <f t="shared" si="1"/>
        <v>304</v>
      </c>
      <c r="H4" s="27">
        <f t="shared" si="2"/>
        <v>9</v>
      </c>
    </row>
    <row r="5" spans="1:8" ht="15">
      <c r="A5" s="88">
        <v>5</v>
      </c>
      <c r="B5" s="89" t="s">
        <v>5</v>
      </c>
      <c r="C5" s="27">
        <v>14871</v>
      </c>
      <c r="D5" s="27">
        <v>14126</v>
      </c>
      <c r="E5" s="27">
        <v>13963</v>
      </c>
      <c r="F5" s="94">
        <f t="shared" si="0"/>
        <v>-0.061058435881917825</v>
      </c>
      <c r="G5" s="27">
        <f t="shared" si="1"/>
        <v>-908</v>
      </c>
      <c r="H5" s="27">
        <f t="shared" si="2"/>
        <v>-163</v>
      </c>
    </row>
    <row r="6" spans="1:8" ht="15">
      <c r="A6" s="88">
        <v>6</v>
      </c>
      <c r="B6" s="89" t="s">
        <v>6</v>
      </c>
      <c r="C6" s="27">
        <v>1499</v>
      </c>
      <c r="D6" s="27">
        <v>1233</v>
      </c>
      <c r="E6" s="27">
        <v>1236</v>
      </c>
      <c r="F6" s="94">
        <f t="shared" si="0"/>
        <v>-0.1754503002001334</v>
      </c>
      <c r="G6" s="27">
        <f t="shared" si="1"/>
        <v>-263</v>
      </c>
      <c r="H6" s="27">
        <f t="shared" si="2"/>
        <v>3</v>
      </c>
    </row>
    <row r="7" spans="1:8" ht="15">
      <c r="A7" s="88">
        <v>7</v>
      </c>
      <c r="B7" s="89" t="s">
        <v>7</v>
      </c>
      <c r="C7" s="27">
        <v>15053</v>
      </c>
      <c r="D7" s="27">
        <v>12884</v>
      </c>
      <c r="E7" s="27">
        <v>13160</v>
      </c>
      <c r="F7" s="94">
        <f t="shared" si="0"/>
        <v>-0.12575566332292568</v>
      </c>
      <c r="G7" s="27">
        <f t="shared" si="1"/>
        <v>-1893</v>
      </c>
      <c r="H7" s="27">
        <f t="shared" si="2"/>
        <v>276</v>
      </c>
    </row>
    <row r="8" spans="1:8" ht="15">
      <c r="A8" s="88">
        <v>8</v>
      </c>
      <c r="B8" s="89" t="s">
        <v>281</v>
      </c>
      <c r="C8" s="27">
        <v>60311</v>
      </c>
      <c r="D8" s="27">
        <v>60295</v>
      </c>
      <c r="E8" s="27">
        <v>60785</v>
      </c>
      <c r="F8" s="94">
        <f t="shared" si="0"/>
        <v>0.007859262821044254</v>
      </c>
      <c r="G8" s="27">
        <f t="shared" si="1"/>
        <v>474</v>
      </c>
      <c r="H8" s="27">
        <f t="shared" si="2"/>
        <v>490</v>
      </c>
    </row>
    <row r="9" spans="1:8" ht="15">
      <c r="A9" s="88">
        <v>9</v>
      </c>
      <c r="B9" s="89" t="s">
        <v>8</v>
      </c>
      <c r="C9" s="27">
        <v>5822</v>
      </c>
      <c r="D9" s="27">
        <v>5315</v>
      </c>
      <c r="E9" s="27">
        <v>5518</v>
      </c>
      <c r="F9" s="94">
        <f t="shared" si="0"/>
        <v>-0.05221573342493988</v>
      </c>
      <c r="G9" s="27">
        <f t="shared" si="1"/>
        <v>-304</v>
      </c>
      <c r="H9" s="27">
        <f t="shared" si="2"/>
        <v>203</v>
      </c>
    </row>
    <row r="10" spans="1:8" ht="15">
      <c r="A10" s="90">
        <v>10</v>
      </c>
      <c r="B10" s="89" t="s">
        <v>9</v>
      </c>
      <c r="C10" s="27">
        <v>331658</v>
      </c>
      <c r="D10" s="27">
        <v>331725</v>
      </c>
      <c r="E10" s="27">
        <v>330466</v>
      </c>
      <c r="F10" s="94">
        <f t="shared" si="0"/>
        <v>-0.003594063764480278</v>
      </c>
      <c r="G10" s="27">
        <f t="shared" si="1"/>
        <v>-1192</v>
      </c>
      <c r="H10" s="27">
        <f t="shared" si="2"/>
        <v>-1259</v>
      </c>
    </row>
    <row r="11" spans="1:8" ht="15">
      <c r="A11" s="90">
        <v>11</v>
      </c>
      <c r="B11" s="89" t="s">
        <v>10</v>
      </c>
      <c r="C11" s="27">
        <v>14266</v>
      </c>
      <c r="D11" s="27">
        <v>14128</v>
      </c>
      <c r="E11" s="27">
        <v>14421</v>
      </c>
      <c r="F11" s="94">
        <f t="shared" si="0"/>
        <v>0.010864993691293985</v>
      </c>
      <c r="G11" s="27">
        <f t="shared" si="1"/>
        <v>155</v>
      </c>
      <c r="H11" s="27">
        <f t="shared" si="2"/>
        <v>293</v>
      </c>
    </row>
    <row r="12" spans="1:8" ht="15">
      <c r="A12" s="90">
        <v>12</v>
      </c>
      <c r="B12" s="89" t="s">
        <v>11</v>
      </c>
      <c r="C12" s="27">
        <v>1064</v>
      </c>
      <c r="D12" s="27">
        <v>1190</v>
      </c>
      <c r="E12" s="27">
        <v>1253</v>
      </c>
      <c r="F12" s="94">
        <f t="shared" si="0"/>
        <v>0.17763157894736842</v>
      </c>
      <c r="G12" s="27">
        <f t="shared" si="1"/>
        <v>189</v>
      </c>
      <c r="H12" s="27">
        <f t="shared" si="2"/>
        <v>63</v>
      </c>
    </row>
    <row r="13" spans="1:8" ht="15">
      <c r="A13" s="90">
        <v>13</v>
      </c>
      <c r="B13" s="89" t="s">
        <v>12</v>
      </c>
      <c r="C13" s="27">
        <v>273885</v>
      </c>
      <c r="D13" s="27">
        <v>267458</v>
      </c>
      <c r="E13" s="27">
        <v>264728</v>
      </c>
      <c r="F13" s="94">
        <f t="shared" si="0"/>
        <v>-0.033433740438505215</v>
      </c>
      <c r="G13" s="27">
        <f t="shared" si="1"/>
        <v>-9157</v>
      </c>
      <c r="H13" s="27">
        <f t="shared" si="2"/>
        <v>-2730</v>
      </c>
    </row>
    <row r="14" spans="1:8" ht="15">
      <c r="A14" s="90">
        <v>14</v>
      </c>
      <c r="B14" s="89" t="s">
        <v>13</v>
      </c>
      <c r="C14" s="27">
        <v>376090</v>
      </c>
      <c r="D14" s="27">
        <v>370894</v>
      </c>
      <c r="E14" s="27">
        <v>364408</v>
      </c>
      <c r="F14" s="94">
        <f t="shared" si="0"/>
        <v>-0.031061713951447793</v>
      </c>
      <c r="G14" s="27">
        <f t="shared" si="1"/>
        <v>-11682</v>
      </c>
      <c r="H14" s="27">
        <f t="shared" si="2"/>
        <v>-6486</v>
      </c>
    </row>
    <row r="15" spans="1:8" ht="15">
      <c r="A15" s="90">
        <v>15</v>
      </c>
      <c r="B15" s="89" t="s">
        <v>14</v>
      </c>
      <c r="C15" s="27">
        <v>56578</v>
      </c>
      <c r="D15" s="27">
        <v>54935</v>
      </c>
      <c r="E15" s="27">
        <v>54094</v>
      </c>
      <c r="F15" s="94">
        <f t="shared" si="0"/>
        <v>-0.043903990950546146</v>
      </c>
      <c r="G15" s="27">
        <f t="shared" si="1"/>
        <v>-2484</v>
      </c>
      <c r="H15" s="27">
        <f t="shared" si="2"/>
        <v>-841</v>
      </c>
    </row>
    <row r="16" spans="1:8" ht="15">
      <c r="A16" s="90">
        <v>16</v>
      </c>
      <c r="B16" s="89" t="s">
        <v>15</v>
      </c>
      <c r="C16" s="27">
        <v>56941</v>
      </c>
      <c r="D16" s="27">
        <v>55115</v>
      </c>
      <c r="E16" s="27">
        <v>54709</v>
      </c>
      <c r="F16" s="94">
        <f t="shared" si="0"/>
        <v>-0.039198468590295216</v>
      </c>
      <c r="G16" s="27">
        <f t="shared" si="1"/>
        <v>-2232</v>
      </c>
      <c r="H16" s="27">
        <f t="shared" si="2"/>
        <v>-406</v>
      </c>
    </row>
    <row r="17" spans="1:8" ht="15">
      <c r="A17" s="90">
        <v>17</v>
      </c>
      <c r="B17" s="89" t="s">
        <v>16</v>
      </c>
      <c r="C17" s="27">
        <v>41825</v>
      </c>
      <c r="D17" s="27">
        <v>42471</v>
      </c>
      <c r="E17" s="27">
        <v>42231</v>
      </c>
      <c r="F17" s="94">
        <f t="shared" si="0"/>
        <v>0.009707112970711296</v>
      </c>
      <c r="G17" s="27">
        <f t="shared" si="1"/>
        <v>406</v>
      </c>
      <c r="H17" s="27">
        <f t="shared" si="2"/>
        <v>-240</v>
      </c>
    </row>
    <row r="18" spans="1:8" ht="15">
      <c r="A18" s="90">
        <v>18</v>
      </c>
      <c r="B18" s="89" t="s">
        <v>17</v>
      </c>
      <c r="C18" s="27">
        <v>59219</v>
      </c>
      <c r="D18" s="27">
        <v>53507</v>
      </c>
      <c r="E18" s="27">
        <v>52505</v>
      </c>
      <c r="F18" s="94">
        <f t="shared" si="0"/>
        <v>-0.11337577466691434</v>
      </c>
      <c r="G18" s="27">
        <f t="shared" si="1"/>
        <v>-6714</v>
      </c>
      <c r="H18" s="27">
        <f t="shared" si="2"/>
        <v>-1002</v>
      </c>
    </row>
    <row r="19" spans="1:8" ht="15">
      <c r="A19" s="90">
        <v>19</v>
      </c>
      <c r="B19" s="89" t="s">
        <v>18</v>
      </c>
      <c r="C19" s="27">
        <v>3642</v>
      </c>
      <c r="D19" s="27">
        <v>3124</v>
      </c>
      <c r="E19" s="27">
        <v>3021</v>
      </c>
      <c r="F19" s="94">
        <f t="shared" si="0"/>
        <v>-0.17051070840197693</v>
      </c>
      <c r="G19" s="27">
        <f t="shared" si="1"/>
        <v>-621</v>
      </c>
      <c r="H19" s="27">
        <f t="shared" si="2"/>
        <v>-103</v>
      </c>
    </row>
    <row r="20" spans="1:8" ht="15">
      <c r="A20" s="90">
        <v>20</v>
      </c>
      <c r="B20" s="89" t="s">
        <v>19</v>
      </c>
      <c r="C20" s="27">
        <v>53883</v>
      </c>
      <c r="D20" s="27">
        <v>54303</v>
      </c>
      <c r="E20" s="27">
        <v>53945</v>
      </c>
      <c r="F20" s="94">
        <f t="shared" si="0"/>
        <v>0.0011506412040903438</v>
      </c>
      <c r="G20" s="27">
        <f t="shared" si="1"/>
        <v>62</v>
      </c>
      <c r="H20" s="27">
        <f t="shared" si="2"/>
        <v>-358</v>
      </c>
    </row>
    <row r="21" spans="1:8" ht="15">
      <c r="A21" s="90">
        <v>21</v>
      </c>
      <c r="B21" s="89" t="s">
        <v>20</v>
      </c>
      <c r="C21" s="27">
        <v>8856</v>
      </c>
      <c r="D21" s="27">
        <v>9514</v>
      </c>
      <c r="E21" s="27">
        <v>9466</v>
      </c>
      <c r="F21" s="94">
        <f t="shared" si="0"/>
        <v>0.06887985546522132</v>
      </c>
      <c r="G21" s="27">
        <f t="shared" si="1"/>
        <v>610</v>
      </c>
      <c r="H21" s="27">
        <f t="shared" si="2"/>
        <v>-48</v>
      </c>
    </row>
    <row r="22" spans="1:8" ht="15">
      <c r="A22" s="90">
        <v>22</v>
      </c>
      <c r="B22" s="89" t="s">
        <v>21</v>
      </c>
      <c r="C22" s="27">
        <v>152059</v>
      </c>
      <c r="D22" s="27">
        <v>151856</v>
      </c>
      <c r="E22" s="27">
        <v>150763</v>
      </c>
      <c r="F22" s="94">
        <f t="shared" si="0"/>
        <v>-0.00852300751681913</v>
      </c>
      <c r="G22" s="27">
        <f t="shared" si="1"/>
        <v>-1296</v>
      </c>
      <c r="H22" s="27">
        <f t="shared" si="2"/>
        <v>-1093</v>
      </c>
    </row>
    <row r="23" spans="1:8" ht="15">
      <c r="A23" s="90">
        <v>23</v>
      </c>
      <c r="B23" s="89" t="s">
        <v>22</v>
      </c>
      <c r="C23" s="27">
        <v>179334</v>
      </c>
      <c r="D23" s="27">
        <v>177864</v>
      </c>
      <c r="E23" s="27">
        <v>177422</v>
      </c>
      <c r="F23" s="94">
        <f t="shared" si="0"/>
        <v>-0.010661670402712257</v>
      </c>
      <c r="G23" s="27">
        <f t="shared" si="1"/>
        <v>-1912</v>
      </c>
      <c r="H23" s="27">
        <f t="shared" si="2"/>
        <v>-442</v>
      </c>
    </row>
    <row r="24" spans="1:8" ht="15">
      <c r="A24" s="90">
        <v>24</v>
      </c>
      <c r="B24" s="89" t="s">
        <v>23</v>
      </c>
      <c r="C24" s="27">
        <v>89089</v>
      </c>
      <c r="D24" s="27">
        <v>87935</v>
      </c>
      <c r="E24" s="27">
        <v>87170</v>
      </c>
      <c r="F24" s="94">
        <f t="shared" si="0"/>
        <v>-0.021540257495313676</v>
      </c>
      <c r="G24" s="27">
        <f t="shared" si="1"/>
        <v>-1919</v>
      </c>
      <c r="H24" s="27">
        <f t="shared" si="2"/>
        <v>-765</v>
      </c>
    </row>
    <row r="25" spans="1:8" ht="15">
      <c r="A25" s="90">
        <v>25</v>
      </c>
      <c r="B25" s="89" t="s">
        <v>24</v>
      </c>
      <c r="C25" s="27">
        <v>332869</v>
      </c>
      <c r="D25" s="27">
        <v>320423</v>
      </c>
      <c r="E25" s="27">
        <v>322281</v>
      </c>
      <c r="F25" s="94">
        <f t="shared" si="0"/>
        <v>-0.03180830897440134</v>
      </c>
      <c r="G25" s="27">
        <f t="shared" si="1"/>
        <v>-10588</v>
      </c>
      <c r="H25" s="27">
        <f t="shared" si="2"/>
        <v>1858</v>
      </c>
    </row>
    <row r="26" spans="1:8" ht="15">
      <c r="A26" s="90">
        <v>26</v>
      </c>
      <c r="B26" s="89" t="s">
        <v>25</v>
      </c>
      <c r="C26" s="27">
        <v>19587</v>
      </c>
      <c r="D26" s="27">
        <v>18592</v>
      </c>
      <c r="E26" s="27">
        <v>18113</v>
      </c>
      <c r="F26" s="94">
        <f t="shared" si="0"/>
        <v>-0.07525399499668148</v>
      </c>
      <c r="G26" s="27">
        <f t="shared" si="1"/>
        <v>-1474</v>
      </c>
      <c r="H26" s="27">
        <f t="shared" si="2"/>
        <v>-479</v>
      </c>
    </row>
    <row r="27" spans="1:8" ht="15">
      <c r="A27" s="90">
        <v>27</v>
      </c>
      <c r="B27" s="89" t="s">
        <v>26</v>
      </c>
      <c r="C27" s="27">
        <v>69245</v>
      </c>
      <c r="D27" s="27">
        <v>70428</v>
      </c>
      <c r="E27" s="27">
        <v>69346</v>
      </c>
      <c r="F27" s="94">
        <f t="shared" si="0"/>
        <v>0.0014585890678027295</v>
      </c>
      <c r="G27" s="27">
        <f t="shared" si="1"/>
        <v>101</v>
      </c>
      <c r="H27" s="27">
        <f t="shared" si="2"/>
        <v>-1082</v>
      </c>
    </row>
    <row r="28" spans="1:8" ht="15">
      <c r="A28" s="90">
        <v>28</v>
      </c>
      <c r="B28" s="89" t="s">
        <v>27</v>
      </c>
      <c r="C28" s="27">
        <v>114978</v>
      </c>
      <c r="D28" s="27">
        <v>117660</v>
      </c>
      <c r="E28" s="27">
        <v>117478</v>
      </c>
      <c r="F28" s="94">
        <f t="shared" si="0"/>
        <v>0.02174329002069961</v>
      </c>
      <c r="G28" s="27">
        <f t="shared" si="1"/>
        <v>2500</v>
      </c>
      <c r="H28" s="27">
        <f t="shared" si="2"/>
        <v>-182</v>
      </c>
    </row>
    <row r="29" spans="1:8" ht="15">
      <c r="A29" s="90">
        <v>29</v>
      </c>
      <c r="B29" s="89" t="s">
        <v>28</v>
      </c>
      <c r="C29" s="27">
        <v>62088</v>
      </c>
      <c r="D29" s="27">
        <v>63315</v>
      </c>
      <c r="E29" s="27">
        <v>63704</v>
      </c>
      <c r="F29" s="94">
        <f t="shared" si="0"/>
        <v>0.026027573766267232</v>
      </c>
      <c r="G29" s="27">
        <f t="shared" si="1"/>
        <v>1616</v>
      </c>
      <c r="H29" s="27">
        <f t="shared" si="2"/>
        <v>389</v>
      </c>
    </row>
    <row r="30" spans="1:8" ht="15">
      <c r="A30" s="90">
        <v>30</v>
      </c>
      <c r="B30" s="89" t="s">
        <v>29</v>
      </c>
      <c r="C30" s="27">
        <v>18602</v>
      </c>
      <c r="D30" s="27">
        <v>21016</v>
      </c>
      <c r="E30" s="27">
        <v>20315</v>
      </c>
      <c r="F30" s="94">
        <f t="shared" si="0"/>
        <v>0.09208687237931405</v>
      </c>
      <c r="G30" s="27">
        <f t="shared" si="1"/>
        <v>1713</v>
      </c>
      <c r="H30" s="27">
        <f t="shared" si="2"/>
        <v>-701</v>
      </c>
    </row>
    <row r="31" spans="1:8" ht="15">
      <c r="A31" s="90">
        <v>31</v>
      </c>
      <c r="B31" s="89" t="s">
        <v>30</v>
      </c>
      <c r="C31" s="27">
        <v>144550</v>
      </c>
      <c r="D31" s="27">
        <v>141039</v>
      </c>
      <c r="E31" s="27">
        <v>139724</v>
      </c>
      <c r="F31" s="94">
        <f t="shared" si="0"/>
        <v>-0.033386371497751643</v>
      </c>
      <c r="G31" s="27">
        <f t="shared" si="1"/>
        <v>-4826</v>
      </c>
      <c r="H31" s="27">
        <f t="shared" si="2"/>
        <v>-1315</v>
      </c>
    </row>
    <row r="32" spans="1:8" ht="15">
      <c r="A32" s="90">
        <v>32</v>
      </c>
      <c r="B32" s="89" t="s">
        <v>31</v>
      </c>
      <c r="C32" s="27">
        <v>46623</v>
      </c>
      <c r="D32" s="27">
        <v>47329</v>
      </c>
      <c r="E32" s="27">
        <v>47061</v>
      </c>
      <c r="F32" s="94">
        <f t="shared" si="0"/>
        <v>0.009394504858117238</v>
      </c>
      <c r="G32" s="27">
        <f t="shared" si="1"/>
        <v>438</v>
      </c>
      <c r="H32" s="27">
        <f t="shared" si="2"/>
        <v>-268</v>
      </c>
    </row>
    <row r="33" spans="1:8" ht="15">
      <c r="A33" s="90">
        <v>33</v>
      </c>
      <c r="B33" s="89" t="s">
        <v>32</v>
      </c>
      <c r="C33" s="27">
        <v>133461</v>
      </c>
      <c r="D33" s="27">
        <v>126735</v>
      </c>
      <c r="E33" s="27">
        <v>124627</v>
      </c>
      <c r="F33" s="94">
        <f t="shared" si="0"/>
        <v>-0.06619162152239232</v>
      </c>
      <c r="G33" s="27">
        <f t="shared" si="1"/>
        <v>-8834</v>
      </c>
      <c r="H33" s="27">
        <f t="shared" si="2"/>
        <v>-2108</v>
      </c>
    </row>
    <row r="34" spans="1:8" ht="15">
      <c r="A34" s="90">
        <v>35</v>
      </c>
      <c r="B34" s="89" t="s">
        <v>33</v>
      </c>
      <c r="C34" s="27">
        <v>67982</v>
      </c>
      <c r="D34" s="27">
        <v>69368</v>
      </c>
      <c r="E34" s="27">
        <v>68849</v>
      </c>
      <c r="F34" s="94">
        <f t="shared" si="0"/>
        <v>0.012753375893618898</v>
      </c>
      <c r="G34" s="27">
        <f t="shared" si="1"/>
        <v>867</v>
      </c>
      <c r="H34" s="27">
        <f t="shared" si="2"/>
        <v>-519</v>
      </c>
    </row>
    <row r="35" spans="1:8" ht="15">
      <c r="A35" s="90">
        <v>36</v>
      </c>
      <c r="B35" s="89" t="s">
        <v>34</v>
      </c>
      <c r="C35" s="27">
        <v>13591</v>
      </c>
      <c r="D35" s="27">
        <v>14539</v>
      </c>
      <c r="E35" s="27">
        <v>14728</v>
      </c>
      <c r="F35" s="94">
        <f t="shared" si="0"/>
        <v>0.08365830328894121</v>
      </c>
      <c r="G35" s="27">
        <f t="shared" si="1"/>
        <v>1137</v>
      </c>
      <c r="H35" s="27">
        <f t="shared" si="2"/>
        <v>189</v>
      </c>
    </row>
    <row r="36" spans="1:8" ht="15">
      <c r="A36" s="90">
        <v>37</v>
      </c>
      <c r="B36" s="89" t="s">
        <v>35</v>
      </c>
      <c r="C36" s="27">
        <v>7111</v>
      </c>
      <c r="D36" s="27">
        <v>8524</v>
      </c>
      <c r="E36" s="27">
        <v>8101</v>
      </c>
      <c r="F36" s="94">
        <f t="shared" si="0"/>
        <v>0.13922092532695823</v>
      </c>
      <c r="G36" s="27">
        <f t="shared" si="1"/>
        <v>990</v>
      </c>
      <c r="H36" s="27">
        <f t="shared" si="2"/>
        <v>-423</v>
      </c>
    </row>
    <row r="37" spans="1:8" ht="15">
      <c r="A37" s="90">
        <v>38</v>
      </c>
      <c r="B37" s="89" t="s">
        <v>36</v>
      </c>
      <c r="C37" s="27">
        <v>51539</v>
      </c>
      <c r="D37" s="27">
        <v>52967</v>
      </c>
      <c r="E37" s="27">
        <v>52448</v>
      </c>
      <c r="F37" s="94">
        <f t="shared" si="0"/>
        <v>0.017637129164322165</v>
      </c>
      <c r="G37" s="27">
        <f t="shared" si="1"/>
        <v>909</v>
      </c>
      <c r="H37" s="27">
        <f t="shared" si="2"/>
        <v>-519</v>
      </c>
    </row>
    <row r="38" spans="1:8" ht="15">
      <c r="A38" s="90">
        <v>39</v>
      </c>
      <c r="B38" s="89" t="s">
        <v>37</v>
      </c>
      <c r="C38" s="27">
        <v>1466</v>
      </c>
      <c r="D38" s="27">
        <v>1390</v>
      </c>
      <c r="E38" s="27">
        <v>1393</v>
      </c>
      <c r="F38" s="94">
        <f t="shared" si="0"/>
        <v>-0.049795361527967257</v>
      </c>
      <c r="G38" s="27">
        <f t="shared" si="1"/>
        <v>-73</v>
      </c>
      <c r="H38" s="27">
        <f t="shared" si="2"/>
        <v>3</v>
      </c>
    </row>
    <row r="39" spans="1:8" ht="15">
      <c r="A39" s="90">
        <v>41</v>
      </c>
      <c r="B39" s="89" t="s">
        <v>38</v>
      </c>
      <c r="C39" s="27">
        <v>1033408</v>
      </c>
      <c r="D39" s="27">
        <v>1042242</v>
      </c>
      <c r="E39" s="27">
        <v>1011870</v>
      </c>
      <c r="F39" s="94">
        <f t="shared" si="0"/>
        <v>-0.020841719824115933</v>
      </c>
      <c r="G39" s="27">
        <f t="shared" si="1"/>
        <v>-21538</v>
      </c>
      <c r="H39" s="27">
        <f t="shared" si="2"/>
        <v>-30372</v>
      </c>
    </row>
    <row r="40" spans="1:8" ht="15">
      <c r="A40" s="90">
        <v>42</v>
      </c>
      <c r="B40" s="89" t="s">
        <v>39</v>
      </c>
      <c r="C40" s="27">
        <v>267399</v>
      </c>
      <c r="D40" s="27">
        <v>262379</v>
      </c>
      <c r="E40" s="27">
        <v>268665</v>
      </c>
      <c r="F40" s="94">
        <f t="shared" si="0"/>
        <v>0.004734497885182817</v>
      </c>
      <c r="G40" s="27">
        <f t="shared" si="1"/>
        <v>1266</v>
      </c>
      <c r="H40" s="27">
        <f t="shared" si="2"/>
        <v>6286</v>
      </c>
    </row>
    <row r="41" spans="1:8" ht="15">
      <c r="A41" s="90">
        <v>43</v>
      </c>
      <c r="B41" s="89" t="s">
        <v>40</v>
      </c>
      <c r="C41" s="27">
        <v>322380</v>
      </c>
      <c r="D41" s="27">
        <v>309591</v>
      </c>
      <c r="E41" s="27">
        <v>307939</v>
      </c>
      <c r="F41" s="94">
        <f t="shared" si="0"/>
        <v>-0.04479496246665426</v>
      </c>
      <c r="G41" s="27">
        <f t="shared" si="1"/>
        <v>-14441</v>
      </c>
      <c r="H41" s="27">
        <f t="shared" si="2"/>
        <v>-1652</v>
      </c>
    </row>
    <row r="42" spans="1:8" ht="15">
      <c r="A42" s="90">
        <v>45</v>
      </c>
      <c r="B42" s="89" t="s">
        <v>41</v>
      </c>
      <c r="C42" s="27">
        <v>177790</v>
      </c>
      <c r="D42" s="27">
        <v>187374</v>
      </c>
      <c r="E42" s="27">
        <v>187167</v>
      </c>
      <c r="F42" s="94">
        <f t="shared" si="0"/>
        <v>0.05274199898756961</v>
      </c>
      <c r="G42" s="27">
        <f t="shared" si="1"/>
        <v>9377</v>
      </c>
      <c r="H42" s="27">
        <f t="shared" si="2"/>
        <v>-207</v>
      </c>
    </row>
    <row r="43" spans="1:8" ht="15">
      <c r="A43" s="90">
        <v>46</v>
      </c>
      <c r="B43" s="89" t="s">
        <v>42</v>
      </c>
      <c r="C43" s="27">
        <v>626876</v>
      </c>
      <c r="D43" s="27">
        <v>645692</v>
      </c>
      <c r="E43" s="27">
        <v>642403</v>
      </c>
      <c r="F43" s="94">
        <f t="shared" si="0"/>
        <v>0.02476885380840868</v>
      </c>
      <c r="G43" s="27">
        <f t="shared" si="1"/>
        <v>15527</v>
      </c>
      <c r="H43" s="27">
        <f t="shared" si="2"/>
        <v>-3289</v>
      </c>
    </row>
    <row r="44" spans="1:8" ht="15">
      <c r="A44" s="90">
        <v>47</v>
      </c>
      <c r="B44" s="89" t="s">
        <v>43</v>
      </c>
      <c r="C44" s="27">
        <v>1241898</v>
      </c>
      <c r="D44" s="27">
        <v>1240108</v>
      </c>
      <c r="E44" s="27">
        <v>1237689</v>
      </c>
      <c r="F44" s="94">
        <f t="shared" si="0"/>
        <v>-0.003389167226293947</v>
      </c>
      <c r="G44" s="27">
        <f t="shared" si="1"/>
        <v>-4209</v>
      </c>
      <c r="H44" s="27">
        <f t="shared" si="2"/>
        <v>-2419</v>
      </c>
    </row>
    <row r="45" spans="1:8" ht="15">
      <c r="A45" s="90">
        <v>49</v>
      </c>
      <c r="B45" s="89" t="s">
        <v>44</v>
      </c>
      <c r="C45" s="27">
        <v>492702</v>
      </c>
      <c r="D45" s="27">
        <v>504869</v>
      </c>
      <c r="E45" s="27">
        <v>463444</v>
      </c>
      <c r="F45" s="94">
        <f t="shared" si="0"/>
        <v>-0.05938275062816875</v>
      </c>
      <c r="G45" s="27">
        <f t="shared" si="1"/>
        <v>-29258</v>
      </c>
      <c r="H45" s="27">
        <f t="shared" si="2"/>
        <v>-41425</v>
      </c>
    </row>
    <row r="46" spans="1:8" ht="15">
      <c r="A46" s="90">
        <v>50</v>
      </c>
      <c r="B46" s="89" t="s">
        <v>45</v>
      </c>
      <c r="C46" s="27">
        <v>17396</v>
      </c>
      <c r="D46" s="27">
        <v>15904</v>
      </c>
      <c r="E46" s="27">
        <v>16282</v>
      </c>
      <c r="F46" s="94">
        <f t="shared" si="0"/>
        <v>-0.06403770981834904</v>
      </c>
      <c r="G46" s="27">
        <f t="shared" si="1"/>
        <v>-1114</v>
      </c>
      <c r="H46" s="27">
        <f t="shared" si="2"/>
        <v>378</v>
      </c>
    </row>
    <row r="47" spans="1:8" ht="15">
      <c r="A47" s="90">
        <v>51</v>
      </c>
      <c r="B47" s="89" t="s">
        <v>46</v>
      </c>
      <c r="C47" s="27">
        <v>5536</v>
      </c>
      <c r="D47" s="27">
        <v>4944</v>
      </c>
      <c r="E47" s="27">
        <v>5057</v>
      </c>
      <c r="F47" s="94">
        <f t="shared" si="0"/>
        <v>-0.08652456647398844</v>
      </c>
      <c r="G47" s="27">
        <f t="shared" si="1"/>
        <v>-479</v>
      </c>
      <c r="H47" s="27">
        <f t="shared" si="2"/>
        <v>113</v>
      </c>
    </row>
    <row r="48" spans="1:8" ht="15">
      <c r="A48" s="90">
        <v>52</v>
      </c>
      <c r="B48" s="89" t="s">
        <v>47</v>
      </c>
      <c r="C48" s="27">
        <v>184225</v>
      </c>
      <c r="D48" s="27">
        <v>186103</v>
      </c>
      <c r="E48" s="27">
        <v>185970</v>
      </c>
      <c r="F48" s="94">
        <f t="shared" si="0"/>
        <v>0.009472112905414574</v>
      </c>
      <c r="G48" s="27">
        <f t="shared" si="1"/>
        <v>1745</v>
      </c>
      <c r="H48" s="27">
        <f t="shared" si="2"/>
        <v>-133</v>
      </c>
    </row>
    <row r="49" spans="1:8" ht="15">
      <c r="A49" s="90">
        <v>53</v>
      </c>
      <c r="B49" s="89" t="s">
        <v>48</v>
      </c>
      <c r="C49" s="27">
        <v>25207</v>
      </c>
      <c r="D49" s="27">
        <v>23666</v>
      </c>
      <c r="E49" s="27">
        <v>24301</v>
      </c>
      <c r="F49" s="94">
        <f t="shared" si="0"/>
        <v>-0.035942396953227276</v>
      </c>
      <c r="G49" s="27">
        <f t="shared" si="1"/>
        <v>-906</v>
      </c>
      <c r="H49" s="27">
        <f t="shared" si="2"/>
        <v>635</v>
      </c>
    </row>
    <row r="50" spans="1:8" ht="15">
      <c r="A50" s="90">
        <v>55</v>
      </c>
      <c r="B50" s="89" t="s">
        <v>49</v>
      </c>
      <c r="C50" s="27">
        <v>244811</v>
      </c>
      <c r="D50" s="27">
        <v>226145</v>
      </c>
      <c r="E50" s="27">
        <v>229348</v>
      </c>
      <c r="F50" s="94">
        <f t="shared" si="0"/>
        <v>-0.06316301146598804</v>
      </c>
      <c r="G50" s="27">
        <f t="shared" si="1"/>
        <v>-15463</v>
      </c>
      <c r="H50" s="27">
        <f t="shared" si="2"/>
        <v>3203</v>
      </c>
    </row>
    <row r="51" spans="1:8" ht="15">
      <c r="A51" s="90">
        <v>56</v>
      </c>
      <c r="B51" s="89" t="s">
        <v>50</v>
      </c>
      <c r="C51" s="27">
        <v>559666</v>
      </c>
      <c r="D51" s="27">
        <v>582516</v>
      </c>
      <c r="E51" s="27">
        <v>574921</v>
      </c>
      <c r="F51" s="94">
        <f t="shared" si="0"/>
        <v>0.027257328478056553</v>
      </c>
      <c r="G51" s="27">
        <f t="shared" si="1"/>
        <v>15255</v>
      </c>
      <c r="H51" s="27">
        <f t="shared" si="2"/>
        <v>-7595</v>
      </c>
    </row>
    <row r="52" spans="1:8" ht="15">
      <c r="A52" s="90">
        <v>58</v>
      </c>
      <c r="B52" s="89" t="s">
        <v>51</v>
      </c>
      <c r="C52" s="27">
        <v>15425</v>
      </c>
      <c r="D52" s="27">
        <v>19186</v>
      </c>
      <c r="E52" s="27">
        <v>19305</v>
      </c>
      <c r="F52" s="94">
        <f t="shared" si="0"/>
        <v>0.25153970826580224</v>
      </c>
      <c r="G52" s="27">
        <f t="shared" si="1"/>
        <v>3880</v>
      </c>
      <c r="H52" s="27">
        <f t="shared" si="2"/>
        <v>119</v>
      </c>
    </row>
    <row r="53" spans="1:8" ht="15">
      <c r="A53" s="90">
        <v>59</v>
      </c>
      <c r="B53" s="89" t="s">
        <v>52</v>
      </c>
      <c r="C53" s="27">
        <v>16850</v>
      </c>
      <c r="D53" s="27">
        <v>14903</v>
      </c>
      <c r="E53" s="27">
        <v>14376</v>
      </c>
      <c r="F53" s="94">
        <f t="shared" si="0"/>
        <v>-0.14682492581602374</v>
      </c>
      <c r="G53" s="27">
        <f t="shared" si="1"/>
        <v>-2474</v>
      </c>
      <c r="H53" s="27">
        <f t="shared" si="2"/>
        <v>-527</v>
      </c>
    </row>
    <row r="54" spans="1:8" ht="15">
      <c r="A54" s="90">
        <v>60</v>
      </c>
      <c r="B54" s="89" t="s">
        <v>53</v>
      </c>
      <c r="C54" s="27">
        <v>7655</v>
      </c>
      <c r="D54" s="27">
        <v>8307</v>
      </c>
      <c r="E54" s="27">
        <v>8443</v>
      </c>
      <c r="F54" s="94">
        <f t="shared" si="0"/>
        <v>0.10293925538863488</v>
      </c>
      <c r="G54" s="27">
        <f t="shared" si="1"/>
        <v>788</v>
      </c>
      <c r="H54" s="27">
        <f t="shared" si="2"/>
        <v>136</v>
      </c>
    </row>
    <row r="55" spans="1:8" ht="15">
      <c r="A55" s="90">
        <v>61</v>
      </c>
      <c r="B55" s="89" t="s">
        <v>54</v>
      </c>
      <c r="C55" s="27">
        <v>16395</v>
      </c>
      <c r="D55" s="27">
        <v>18425</v>
      </c>
      <c r="E55" s="27">
        <v>18106</v>
      </c>
      <c r="F55" s="94">
        <f t="shared" si="0"/>
        <v>0.1043610856968588</v>
      </c>
      <c r="G55" s="27">
        <f t="shared" si="1"/>
        <v>1711</v>
      </c>
      <c r="H55" s="27">
        <f t="shared" si="2"/>
        <v>-319</v>
      </c>
    </row>
    <row r="56" spans="1:8" ht="15">
      <c r="A56" s="90">
        <v>62</v>
      </c>
      <c r="B56" s="89" t="s">
        <v>55</v>
      </c>
      <c r="C56" s="27">
        <v>50916</v>
      </c>
      <c r="D56" s="27">
        <v>57549</v>
      </c>
      <c r="E56" s="27">
        <v>56700</v>
      </c>
      <c r="F56" s="94">
        <f t="shared" si="0"/>
        <v>0.11359886872495875</v>
      </c>
      <c r="G56" s="27">
        <f t="shared" si="1"/>
        <v>5784</v>
      </c>
      <c r="H56" s="27">
        <f t="shared" si="2"/>
        <v>-849</v>
      </c>
    </row>
    <row r="57" spans="1:8" ht="15">
      <c r="A57" s="90">
        <v>63</v>
      </c>
      <c r="B57" s="89" t="s">
        <v>56</v>
      </c>
      <c r="C57" s="27">
        <v>25185</v>
      </c>
      <c r="D57" s="27">
        <v>24130</v>
      </c>
      <c r="E57" s="27">
        <v>23903</v>
      </c>
      <c r="F57" s="94">
        <f t="shared" si="0"/>
        <v>-0.05090331546555489</v>
      </c>
      <c r="G57" s="27">
        <f t="shared" si="1"/>
        <v>-1282</v>
      </c>
      <c r="H57" s="27">
        <f t="shared" si="2"/>
        <v>-227</v>
      </c>
    </row>
    <row r="58" spans="1:8" ht="15">
      <c r="A58" s="90">
        <v>64</v>
      </c>
      <c r="B58" s="89" t="s">
        <v>57</v>
      </c>
      <c r="C58" s="27">
        <v>68188</v>
      </c>
      <c r="D58" s="27">
        <v>65288</v>
      </c>
      <c r="E58" s="27">
        <v>65065</v>
      </c>
      <c r="F58" s="94">
        <f t="shared" si="0"/>
        <v>-0.0457998474804951</v>
      </c>
      <c r="G58" s="27">
        <f t="shared" si="1"/>
        <v>-3123</v>
      </c>
      <c r="H58" s="27">
        <f t="shared" si="2"/>
        <v>-223</v>
      </c>
    </row>
    <row r="59" spans="1:8" ht="15">
      <c r="A59" s="90">
        <v>65</v>
      </c>
      <c r="B59" s="89" t="s">
        <v>58</v>
      </c>
      <c r="C59" s="27">
        <v>21825</v>
      </c>
      <c r="D59" s="27">
        <v>20505</v>
      </c>
      <c r="E59" s="27">
        <v>20347</v>
      </c>
      <c r="F59" s="94">
        <f t="shared" si="0"/>
        <v>-0.06772050400916381</v>
      </c>
      <c r="G59" s="27">
        <f t="shared" si="1"/>
        <v>-1478</v>
      </c>
      <c r="H59" s="27">
        <f t="shared" si="2"/>
        <v>-158</v>
      </c>
    </row>
    <row r="60" spans="1:8" ht="15">
      <c r="A60" s="90">
        <v>66</v>
      </c>
      <c r="B60" s="89" t="s">
        <v>59</v>
      </c>
      <c r="C60" s="27">
        <v>43733</v>
      </c>
      <c r="D60" s="27">
        <v>45392</v>
      </c>
      <c r="E60" s="27">
        <v>45019</v>
      </c>
      <c r="F60" s="94">
        <f t="shared" si="0"/>
        <v>0.02940571193377998</v>
      </c>
      <c r="G60" s="27">
        <f t="shared" si="1"/>
        <v>1286</v>
      </c>
      <c r="H60" s="27">
        <f t="shared" si="2"/>
        <v>-373</v>
      </c>
    </row>
    <row r="61" spans="1:8" ht="15">
      <c r="A61" s="90">
        <v>68</v>
      </c>
      <c r="B61" s="89" t="s">
        <v>60</v>
      </c>
      <c r="C61" s="27">
        <v>93410</v>
      </c>
      <c r="D61" s="27">
        <v>103761</v>
      </c>
      <c r="E61" s="27">
        <v>104629</v>
      </c>
      <c r="F61" s="94">
        <f t="shared" si="0"/>
        <v>0.12010491382079007</v>
      </c>
      <c r="G61" s="27">
        <f t="shared" si="1"/>
        <v>11219</v>
      </c>
      <c r="H61" s="27">
        <f t="shared" si="2"/>
        <v>868</v>
      </c>
    </row>
    <row r="62" spans="1:8" ht="15">
      <c r="A62" s="90">
        <v>69</v>
      </c>
      <c r="B62" s="89" t="s">
        <v>61</v>
      </c>
      <c r="C62" s="27">
        <v>137155</v>
      </c>
      <c r="D62" s="27">
        <v>137009</v>
      </c>
      <c r="E62" s="27">
        <v>136956</v>
      </c>
      <c r="F62" s="94">
        <f t="shared" si="0"/>
        <v>-0.0014509132003937151</v>
      </c>
      <c r="G62" s="27">
        <f t="shared" si="1"/>
        <v>-199</v>
      </c>
      <c r="H62" s="27">
        <f t="shared" si="2"/>
        <v>-53</v>
      </c>
    </row>
    <row r="63" spans="1:8" ht="15">
      <c r="A63" s="90">
        <v>70</v>
      </c>
      <c r="B63" s="89" t="s">
        <v>62</v>
      </c>
      <c r="C63" s="27">
        <v>176141</v>
      </c>
      <c r="D63" s="27">
        <v>174215</v>
      </c>
      <c r="E63" s="27">
        <v>172072</v>
      </c>
      <c r="F63" s="94">
        <f t="shared" si="0"/>
        <v>-0.023100811281870776</v>
      </c>
      <c r="G63" s="27">
        <f t="shared" si="1"/>
        <v>-4069</v>
      </c>
      <c r="H63" s="27">
        <f t="shared" si="2"/>
        <v>-2143</v>
      </c>
    </row>
    <row r="64" spans="1:8" ht="15">
      <c r="A64" s="90">
        <v>71</v>
      </c>
      <c r="B64" s="89" t="s">
        <v>63</v>
      </c>
      <c r="C64" s="27">
        <v>130992</v>
      </c>
      <c r="D64" s="27">
        <v>135909</v>
      </c>
      <c r="E64" s="27">
        <v>135633</v>
      </c>
      <c r="F64" s="94">
        <f t="shared" si="0"/>
        <v>0.03542964455844632</v>
      </c>
      <c r="G64" s="27">
        <f t="shared" si="1"/>
        <v>4641</v>
      </c>
      <c r="H64" s="27">
        <f t="shared" si="2"/>
        <v>-276</v>
      </c>
    </row>
    <row r="65" spans="1:8" ht="15">
      <c r="A65" s="90">
        <v>72</v>
      </c>
      <c r="B65" s="89" t="s">
        <v>64</v>
      </c>
      <c r="C65" s="27">
        <v>7953</v>
      </c>
      <c r="D65" s="27">
        <v>8636</v>
      </c>
      <c r="E65" s="27">
        <v>8995</v>
      </c>
      <c r="F65" s="94">
        <f t="shared" si="0"/>
        <v>0.1310197409782472</v>
      </c>
      <c r="G65" s="27">
        <f t="shared" si="1"/>
        <v>1042</v>
      </c>
      <c r="H65" s="27">
        <f t="shared" si="2"/>
        <v>359</v>
      </c>
    </row>
    <row r="66" spans="1:8" ht="15">
      <c r="A66" s="90">
        <v>73</v>
      </c>
      <c r="B66" s="89" t="s">
        <v>65</v>
      </c>
      <c r="C66" s="27">
        <v>49568</v>
      </c>
      <c r="D66" s="27">
        <v>47236</v>
      </c>
      <c r="E66" s="27">
        <v>47411</v>
      </c>
      <c r="F66" s="94">
        <f t="shared" si="0"/>
        <v>-0.04351597805035507</v>
      </c>
      <c r="G66" s="27">
        <f t="shared" si="1"/>
        <v>-2157</v>
      </c>
      <c r="H66" s="27">
        <f t="shared" si="2"/>
        <v>175</v>
      </c>
    </row>
    <row r="67" spans="1:8" ht="15">
      <c r="A67" s="90">
        <v>74</v>
      </c>
      <c r="B67" s="89" t="s">
        <v>66</v>
      </c>
      <c r="C67" s="27">
        <v>27197</v>
      </c>
      <c r="D67" s="27">
        <v>30854</v>
      </c>
      <c r="E67" s="27">
        <v>31520</v>
      </c>
      <c r="F67" s="94">
        <f aca="true" t="shared" si="3" ref="F67:F90">(E67-C67)/C67</f>
        <v>0.15895135492885246</v>
      </c>
      <c r="G67" s="27">
        <f aca="true" t="shared" si="4" ref="G67:G90">E67-C67</f>
        <v>4323</v>
      </c>
      <c r="H67" s="27">
        <f aca="true" t="shared" si="5" ref="H67:H90">E67-D67</f>
        <v>666</v>
      </c>
    </row>
    <row r="68" spans="1:8" ht="15">
      <c r="A68" s="90">
        <v>75</v>
      </c>
      <c r="B68" s="89" t="s">
        <v>67</v>
      </c>
      <c r="C68" s="27">
        <v>6956</v>
      </c>
      <c r="D68" s="27">
        <v>6896</v>
      </c>
      <c r="E68" s="27">
        <v>6681</v>
      </c>
      <c r="F68" s="94">
        <f t="shared" si="3"/>
        <v>-0.03953421506612996</v>
      </c>
      <c r="G68" s="27">
        <f t="shared" si="4"/>
        <v>-275</v>
      </c>
      <c r="H68" s="27">
        <f t="shared" si="5"/>
        <v>-215</v>
      </c>
    </row>
    <row r="69" spans="1:8" ht="15">
      <c r="A69" s="90">
        <v>77</v>
      </c>
      <c r="B69" s="89" t="s">
        <v>68</v>
      </c>
      <c r="C69" s="27">
        <v>27077</v>
      </c>
      <c r="D69" s="27">
        <v>26080</v>
      </c>
      <c r="E69" s="27">
        <v>25553</v>
      </c>
      <c r="F69" s="94">
        <f t="shared" si="3"/>
        <v>-0.056283931011559624</v>
      </c>
      <c r="G69" s="27">
        <f t="shared" si="4"/>
        <v>-1524</v>
      </c>
      <c r="H69" s="27">
        <f t="shared" si="5"/>
        <v>-527</v>
      </c>
    </row>
    <row r="70" spans="1:8" ht="15">
      <c r="A70" s="90">
        <v>78</v>
      </c>
      <c r="B70" s="89" t="s">
        <v>69</v>
      </c>
      <c r="C70" s="27">
        <v>27224</v>
      </c>
      <c r="D70" s="27">
        <v>32085</v>
      </c>
      <c r="E70" s="27">
        <v>32232</v>
      </c>
      <c r="F70" s="94">
        <f t="shared" si="3"/>
        <v>0.1839553335292389</v>
      </c>
      <c r="G70" s="27">
        <f t="shared" si="4"/>
        <v>5008</v>
      </c>
      <c r="H70" s="27">
        <f t="shared" si="5"/>
        <v>147</v>
      </c>
    </row>
    <row r="71" spans="1:8" ht="15">
      <c r="A71" s="90">
        <v>79</v>
      </c>
      <c r="B71" s="89" t="s">
        <v>70</v>
      </c>
      <c r="C71" s="27">
        <v>50336</v>
      </c>
      <c r="D71" s="27">
        <v>47235</v>
      </c>
      <c r="E71" s="27">
        <v>46317</v>
      </c>
      <c r="F71" s="94">
        <f t="shared" si="3"/>
        <v>-0.0798434520025429</v>
      </c>
      <c r="G71" s="27">
        <f t="shared" si="4"/>
        <v>-4019</v>
      </c>
      <c r="H71" s="27">
        <f t="shared" si="5"/>
        <v>-918</v>
      </c>
    </row>
    <row r="72" spans="1:8" ht="15">
      <c r="A72" s="90">
        <v>80</v>
      </c>
      <c r="B72" s="89" t="s">
        <v>71</v>
      </c>
      <c r="C72" s="27">
        <v>202851</v>
      </c>
      <c r="D72" s="27">
        <v>210947</v>
      </c>
      <c r="E72" s="27">
        <v>207033</v>
      </c>
      <c r="F72" s="94">
        <f t="shared" si="3"/>
        <v>0.02061611724862091</v>
      </c>
      <c r="G72" s="27">
        <f t="shared" si="4"/>
        <v>4182</v>
      </c>
      <c r="H72" s="27">
        <f t="shared" si="5"/>
        <v>-3914</v>
      </c>
    </row>
    <row r="73" spans="1:8" ht="15">
      <c r="A73" s="90">
        <v>81</v>
      </c>
      <c r="B73" s="89" t="s">
        <v>72</v>
      </c>
      <c r="C73" s="27">
        <v>406738</v>
      </c>
      <c r="D73" s="27">
        <v>514954</v>
      </c>
      <c r="E73" s="27">
        <v>430516</v>
      </c>
      <c r="F73" s="94">
        <f t="shared" si="3"/>
        <v>0.05846023730263708</v>
      </c>
      <c r="G73" s="27">
        <f t="shared" si="4"/>
        <v>23778</v>
      </c>
      <c r="H73" s="27">
        <f t="shared" si="5"/>
        <v>-84438</v>
      </c>
    </row>
    <row r="74" spans="1:8" ht="15">
      <c r="A74" s="90">
        <v>82</v>
      </c>
      <c r="B74" s="89" t="s">
        <v>73</v>
      </c>
      <c r="C74" s="27">
        <v>310484</v>
      </c>
      <c r="D74" s="27">
        <v>314408</v>
      </c>
      <c r="E74" s="27">
        <v>310102</v>
      </c>
      <c r="F74" s="94">
        <f t="shared" si="3"/>
        <v>-0.0012303371510287164</v>
      </c>
      <c r="G74" s="27">
        <f t="shared" si="4"/>
        <v>-382</v>
      </c>
      <c r="H74" s="27">
        <f t="shared" si="5"/>
        <v>-4306</v>
      </c>
    </row>
    <row r="75" spans="1:8" ht="15">
      <c r="A75" s="90">
        <v>84</v>
      </c>
      <c r="B75" s="89" t="s">
        <v>74</v>
      </c>
      <c r="C75" s="27">
        <v>22305</v>
      </c>
      <c r="D75" s="27">
        <v>42637</v>
      </c>
      <c r="E75" s="27">
        <v>41235</v>
      </c>
      <c r="F75" s="94">
        <f t="shared" si="3"/>
        <v>0.8486886348352387</v>
      </c>
      <c r="G75" s="27">
        <f t="shared" si="4"/>
        <v>18930</v>
      </c>
      <c r="H75" s="27">
        <f t="shared" si="5"/>
        <v>-1402</v>
      </c>
    </row>
    <row r="76" spans="1:8" ht="15">
      <c r="A76" s="90">
        <v>85</v>
      </c>
      <c r="B76" s="89" t="s">
        <v>75</v>
      </c>
      <c r="C76" s="27">
        <v>380470</v>
      </c>
      <c r="D76" s="27">
        <v>485876</v>
      </c>
      <c r="E76" s="27">
        <v>414935</v>
      </c>
      <c r="F76" s="94">
        <f t="shared" si="3"/>
        <v>0.09058532867243146</v>
      </c>
      <c r="G76" s="27">
        <f t="shared" si="4"/>
        <v>34465</v>
      </c>
      <c r="H76" s="27">
        <f t="shared" si="5"/>
        <v>-70941</v>
      </c>
    </row>
    <row r="77" spans="1:8" ht="15">
      <c r="A77" s="90">
        <v>86</v>
      </c>
      <c r="B77" s="89" t="s">
        <v>76</v>
      </c>
      <c r="C77" s="27">
        <v>176324</v>
      </c>
      <c r="D77" s="27">
        <v>185451</v>
      </c>
      <c r="E77" s="27">
        <v>187135</v>
      </c>
      <c r="F77" s="94">
        <f t="shared" si="3"/>
        <v>0.06131326421814387</v>
      </c>
      <c r="G77" s="27">
        <f t="shared" si="4"/>
        <v>10811</v>
      </c>
      <c r="H77" s="27">
        <f t="shared" si="5"/>
        <v>1684</v>
      </c>
    </row>
    <row r="78" spans="1:8" ht="15">
      <c r="A78" s="90">
        <v>87</v>
      </c>
      <c r="B78" s="89" t="s">
        <v>77</v>
      </c>
      <c r="C78" s="27">
        <v>19610</v>
      </c>
      <c r="D78" s="27">
        <v>21090</v>
      </c>
      <c r="E78" s="27">
        <v>20959</v>
      </c>
      <c r="F78" s="94">
        <f t="shared" si="3"/>
        <v>0.06879143294237634</v>
      </c>
      <c r="G78" s="27">
        <f t="shared" si="4"/>
        <v>1349</v>
      </c>
      <c r="H78" s="27">
        <f t="shared" si="5"/>
        <v>-131</v>
      </c>
    </row>
    <row r="79" spans="1:8" ht="15">
      <c r="A79" s="90">
        <v>88</v>
      </c>
      <c r="B79" s="89" t="s">
        <v>78</v>
      </c>
      <c r="C79" s="27">
        <v>35608</v>
      </c>
      <c r="D79" s="27">
        <v>41245</v>
      </c>
      <c r="E79" s="27">
        <v>39563</v>
      </c>
      <c r="F79" s="94">
        <f t="shared" si="3"/>
        <v>0.11107054594473152</v>
      </c>
      <c r="G79" s="27">
        <f t="shared" si="4"/>
        <v>3955</v>
      </c>
      <c r="H79" s="27">
        <f t="shared" si="5"/>
        <v>-1682</v>
      </c>
    </row>
    <row r="80" spans="1:8" ht="15">
      <c r="A80" s="90">
        <v>90</v>
      </c>
      <c r="B80" s="89" t="s">
        <v>79</v>
      </c>
      <c r="C80" s="27">
        <v>12307</v>
      </c>
      <c r="D80" s="27">
        <v>11711</v>
      </c>
      <c r="E80" s="27">
        <v>11520</v>
      </c>
      <c r="F80" s="94">
        <f t="shared" si="3"/>
        <v>-0.0639473470382709</v>
      </c>
      <c r="G80" s="27">
        <f t="shared" si="4"/>
        <v>-787</v>
      </c>
      <c r="H80" s="27">
        <f t="shared" si="5"/>
        <v>-191</v>
      </c>
    </row>
    <row r="81" spans="1:8" ht="15">
      <c r="A81" s="90">
        <v>91</v>
      </c>
      <c r="B81" s="89" t="s">
        <v>80</v>
      </c>
      <c r="C81" s="27">
        <v>2799</v>
      </c>
      <c r="D81" s="27">
        <v>3358</v>
      </c>
      <c r="E81" s="27">
        <v>3329</v>
      </c>
      <c r="F81" s="94">
        <f t="shared" si="3"/>
        <v>0.18935334047874242</v>
      </c>
      <c r="G81" s="27">
        <f t="shared" si="4"/>
        <v>530</v>
      </c>
      <c r="H81" s="27">
        <f t="shared" si="5"/>
        <v>-29</v>
      </c>
    </row>
    <row r="82" spans="1:8" ht="15">
      <c r="A82" s="90">
        <v>92</v>
      </c>
      <c r="B82" s="89" t="s">
        <v>81</v>
      </c>
      <c r="C82" s="27">
        <v>11464</v>
      </c>
      <c r="D82" s="27">
        <v>10052</v>
      </c>
      <c r="E82" s="27">
        <v>9862</v>
      </c>
      <c r="F82" s="94">
        <f t="shared" si="3"/>
        <v>-0.13974180041870202</v>
      </c>
      <c r="G82" s="27">
        <f t="shared" si="4"/>
        <v>-1602</v>
      </c>
      <c r="H82" s="27">
        <f t="shared" si="5"/>
        <v>-190</v>
      </c>
    </row>
    <row r="83" spans="1:8" ht="15">
      <c r="A83" s="90">
        <v>93</v>
      </c>
      <c r="B83" s="89" t="s">
        <v>82</v>
      </c>
      <c r="C83" s="27">
        <v>43201</v>
      </c>
      <c r="D83" s="27">
        <v>42054</v>
      </c>
      <c r="E83" s="27">
        <v>42889</v>
      </c>
      <c r="F83" s="94">
        <f t="shared" si="3"/>
        <v>-0.007222055045022106</v>
      </c>
      <c r="G83" s="27">
        <f t="shared" si="4"/>
        <v>-312</v>
      </c>
      <c r="H83" s="27">
        <f t="shared" si="5"/>
        <v>835</v>
      </c>
    </row>
    <row r="84" spans="1:8" ht="15">
      <c r="A84" s="90">
        <v>94</v>
      </c>
      <c r="B84" s="89" t="s">
        <v>83</v>
      </c>
      <c r="C84" s="27">
        <v>42140</v>
      </c>
      <c r="D84" s="27">
        <v>43724</v>
      </c>
      <c r="E84" s="27">
        <v>42842</v>
      </c>
      <c r="F84" s="94">
        <f t="shared" si="3"/>
        <v>0.01665875652586616</v>
      </c>
      <c r="G84" s="27">
        <f t="shared" si="4"/>
        <v>702</v>
      </c>
      <c r="H84" s="27">
        <f t="shared" si="5"/>
        <v>-882</v>
      </c>
    </row>
    <row r="85" spans="1:8" ht="15">
      <c r="A85" s="90">
        <v>95</v>
      </c>
      <c r="B85" s="89" t="s">
        <v>84</v>
      </c>
      <c r="C85" s="27">
        <v>60678</v>
      </c>
      <c r="D85" s="27">
        <v>58655</v>
      </c>
      <c r="E85" s="27">
        <v>58626</v>
      </c>
      <c r="F85" s="94">
        <f t="shared" si="3"/>
        <v>-0.03381785820231385</v>
      </c>
      <c r="G85" s="27">
        <f t="shared" si="4"/>
        <v>-2052</v>
      </c>
      <c r="H85" s="27">
        <f t="shared" si="5"/>
        <v>-29</v>
      </c>
    </row>
    <row r="86" spans="1:8" ht="15">
      <c r="A86" s="90">
        <v>96</v>
      </c>
      <c r="B86" s="89" t="s">
        <v>85</v>
      </c>
      <c r="C86" s="27">
        <v>104836</v>
      </c>
      <c r="D86" s="27">
        <v>102472</v>
      </c>
      <c r="E86" s="27">
        <v>101597</v>
      </c>
      <c r="F86" s="94">
        <f t="shared" si="3"/>
        <v>-0.030895875462627342</v>
      </c>
      <c r="G86" s="27">
        <f t="shared" si="4"/>
        <v>-3239</v>
      </c>
      <c r="H86" s="27">
        <f t="shared" si="5"/>
        <v>-875</v>
      </c>
    </row>
    <row r="87" spans="1:8" ht="15">
      <c r="A87" s="90">
        <v>97</v>
      </c>
      <c r="B87" s="89" t="s">
        <v>86</v>
      </c>
      <c r="C87" s="27">
        <v>34427</v>
      </c>
      <c r="D87" s="27">
        <v>27142</v>
      </c>
      <c r="E87" s="27">
        <v>26340</v>
      </c>
      <c r="F87" s="94">
        <f t="shared" si="3"/>
        <v>-0.2349028378888663</v>
      </c>
      <c r="G87" s="27">
        <f t="shared" si="4"/>
        <v>-8087</v>
      </c>
      <c r="H87" s="27">
        <f t="shared" si="5"/>
        <v>-802</v>
      </c>
    </row>
    <row r="88" spans="1:8" ht="15">
      <c r="A88" s="90">
        <v>98</v>
      </c>
      <c r="B88" s="89" t="s">
        <v>87</v>
      </c>
      <c r="C88" s="27">
        <v>1195</v>
      </c>
      <c r="D88" s="27">
        <v>1086</v>
      </c>
      <c r="E88" s="27">
        <v>1094</v>
      </c>
      <c r="F88" s="94">
        <f t="shared" si="3"/>
        <v>-0.08451882845188284</v>
      </c>
      <c r="G88" s="27">
        <f t="shared" si="4"/>
        <v>-101</v>
      </c>
      <c r="H88" s="27">
        <f t="shared" si="5"/>
        <v>8</v>
      </c>
    </row>
    <row r="89" spans="1:8" ht="15">
      <c r="A89" s="90">
        <v>99</v>
      </c>
      <c r="B89" s="89" t="s">
        <v>88</v>
      </c>
      <c r="C89" s="27">
        <v>3663</v>
      </c>
      <c r="D89" s="27">
        <v>4068</v>
      </c>
      <c r="E89" s="27">
        <v>4066</v>
      </c>
      <c r="F89" s="94">
        <f t="shared" si="3"/>
        <v>0.11001911001911002</v>
      </c>
      <c r="G89" s="27">
        <f t="shared" si="4"/>
        <v>403</v>
      </c>
      <c r="H89" s="27">
        <f t="shared" si="5"/>
        <v>-2</v>
      </c>
    </row>
    <row r="90" spans="1:8" s="120" customFormat="1" ht="14.5" customHeight="1">
      <c r="A90" s="172" t="s">
        <v>89</v>
      </c>
      <c r="B90" s="172"/>
      <c r="C90" s="124">
        <v>11112357</v>
      </c>
      <c r="D90" s="124">
        <v>11374375</v>
      </c>
      <c r="E90" s="124">
        <v>11102717</v>
      </c>
      <c r="F90" s="117">
        <f t="shared" si="3"/>
        <v>-0.0008675027269192306</v>
      </c>
      <c r="G90" s="125">
        <f t="shared" si="4"/>
        <v>-9640</v>
      </c>
      <c r="H90" s="125">
        <f t="shared" si="5"/>
        <v>-271658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78"/>
  <sheetViews>
    <sheetView zoomScale="80" zoomScaleNormal="80" workbookViewId="0" topLeftCell="A1">
      <pane ySplit="1" topLeftCell="A2" activePane="bottomLeft" state="frozen"/>
      <selection pane="bottomLeft" activeCell="P8" sqref="P8"/>
    </sheetView>
  </sheetViews>
  <sheetFormatPr defaultColWidth="8.8515625" defaultRowHeight="15"/>
  <cols>
    <col min="1" max="1" width="17.28125" style="6" bestFit="1" customWidth="1"/>
    <col min="2" max="2" width="34.421875" style="6" bestFit="1" customWidth="1"/>
    <col min="3" max="3" width="10.140625" style="127" customWidth="1"/>
    <col min="4" max="4" width="10.140625" style="0" customWidth="1"/>
    <col min="5" max="5" width="10.140625" style="127" customWidth="1"/>
    <col min="6" max="6" width="17.8515625" style="6" customWidth="1"/>
    <col min="7" max="7" width="28.421875" style="6" customWidth="1"/>
    <col min="8" max="8" width="26.7109375" style="6" customWidth="1"/>
    <col min="9" max="9" width="22.00390625" style="6" customWidth="1"/>
    <col min="10" max="10" width="22.421875" style="6" customWidth="1"/>
    <col min="11" max="11" width="16.140625" style="6" customWidth="1"/>
    <col min="12" max="17" width="8.8515625" style="8" customWidth="1"/>
    <col min="18" max="16384" width="8.8515625" style="6" customWidth="1"/>
  </cols>
  <sheetData>
    <row r="1" spans="1:11" ht="43.5">
      <c r="A1" s="5" t="s">
        <v>1</v>
      </c>
      <c r="B1" s="5" t="s">
        <v>90</v>
      </c>
      <c r="C1" s="97">
        <v>42186</v>
      </c>
      <c r="D1" s="97">
        <v>42522</v>
      </c>
      <c r="E1" s="97">
        <v>42552</v>
      </c>
      <c r="F1" s="1" t="s">
        <v>294</v>
      </c>
      <c r="G1" s="1" t="s">
        <v>295</v>
      </c>
      <c r="H1" s="1" t="s">
        <v>296</v>
      </c>
      <c r="I1" s="1" t="s">
        <v>292</v>
      </c>
      <c r="J1" s="100" t="s">
        <v>297</v>
      </c>
      <c r="K1" s="8"/>
    </row>
    <row r="2" spans="1:12" ht="15">
      <c r="A2" s="42">
        <v>10</v>
      </c>
      <c r="B2" s="40" t="s">
        <v>9</v>
      </c>
      <c r="C2" s="101">
        <v>437545</v>
      </c>
      <c r="D2" s="101">
        <v>434173</v>
      </c>
      <c r="E2" s="101">
        <v>436934</v>
      </c>
      <c r="F2" s="95">
        <f aca="true" t="shared" si="0" ref="F2:F26">E2/$E$26</f>
        <v>0.12359645911960004</v>
      </c>
      <c r="G2" s="95">
        <f aca="true" t="shared" si="1" ref="G2:G26">(E2-C2)/C2</f>
        <v>-0.001396427795998126</v>
      </c>
      <c r="H2" s="57">
        <f aca="true" t="shared" si="2" ref="H2:H26">E2-C2</f>
        <v>-611</v>
      </c>
      <c r="I2" s="41">
        <f>H2/$H$26</f>
        <v>0.014812121212121212</v>
      </c>
      <c r="J2" s="72">
        <f>E2-D2</f>
        <v>2761</v>
      </c>
      <c r="K2" s="9"/>
      <c r="L2" s="61"/>
    </row>
    <row r="3" spans="1:12" ht="15">
      <c r="A3" s="42">
        <v>11</v>
      </c>
      <c r="B3" s="40" t="s">
        <v>10</v>
      </c>
      <c r="C3" s="101">
        <v>15915</v>
      </c>
      <c r="D3" s="101">
        <v>15560</v>
      </c>
      <c r="E3" s="101">
        <v>15865</v>
      </c>
      <c r="F3" s="95">
        <f t="shared" si="0"/>
        <v>0.004487766628214913</v>
      </c>
      <c r="G3" s="95">
        <f t="shared" si="1"/>
        <v>-0.0031416902293433867</v>
      </c>
      <c r="H3" s="57">
        <f t="shared" si="2"/>
        <v>-50</v>
      </c>
      <c r="I3" s="41">
        <f aca="true" t="shared" si="3" ref="I3:I26">H3/$H$26</f>
        <v>0.0012121212121212121</v>
      </c>
      <c r="J3" s="72">
        <f aca="true" t="shared" si="4" ref="J3:J26">E3-D3</f>
        <v>305</v>
      </c>
      <c r="K3" s="9"/>
      <c r="L3" s="61"/>
    </row>
    <row r="4" spans="1:12" ht="17.25" customHeight="1">
      <c r="A4" s="42">
        <v>12</v>
      </c>
      <c r="B4" s="40" t="s">
        <v>11</v>
      </c>
      <c r="C4" s="101">
        <v>3509</v>
      </c>
      <c r="D4" s="101">
        <v>4084</v>
      </c>
      <c r="E4" s="101">
        <v>3767</v>
      </c>
      <c r="F4" s="95">
        <f t="shared" si="0"/>
        <v>0.0010655793815622803</v>
      </c>
      <c r="G4" s="95">
        <f t="shared" si="1"/>
        <v>0.07352522086064406</v>
      </c>
      <c r="H4" s="57">
        <f t="shared" si="2"/>
        <v>258</v>
      </c>
      <c r="I4" s="41">
        <f t="shared" si="3"/>
        <v>-0.0062545454545454545</v>
      </c>
      <c r="J4" s="72">
        <f t="shared" si="4"/>
        <v>-317</v>
      </c>
      <c r="K4" s="9"/>
      <c r="L4" s="61"/>
    </row>
    <row r="5" spans="1:12" ht="15">
      <c r="A5" s="42">
        <v>13</v>
      </c>
      <c r="B5" s="40" t="s">
        <v>12</v>
      </c>
      <c r="C5" s="101">
        <v>418688</v>
      </c>
      <c r="D5" s="101">
        <v>409349</v>
      </c>
      <c r="E5" s="101">
        <v>408453</v>
      </c>
      <c r="F5" s="95">
        <f t="shared" si="0"/>
        <v>0.11553997747206213</v>
      </c>
      <c r="G5" s="95">
        <f t="shared" si="1"/>
        <v>-0.0244454104249465</v>
      </c>
      <c r="H5" s="57">
        <f t="shared" si="2"/>
        <v>-10235</v>
      </c>
      <c r="I5" s="41">
        <f t="shared" si="3"/>
        <v>0.24812121212121213</v>
      </c>
      <c r="J5" s="72">
        <f t="shared" si="4"/>
        <v>-896</v>
      </c>
      <c r="K5" s="9"/>
      <c r="L5" s="61"/>
    </row>
    <row r="6" spans="1:12" ht="15">
      <c r="A6" s="42">
        <v>14</v>
      </c>
      <c r="B6" s="40" t="s">
        <v>13</v>
      </c>
      <c r="C6" s="101">
        <v>479179</v>
      </c>
      <c r="D6" s="101">
        <v>466594</v>
      </c>
      <c r="E6" s="101">
        <v>462825</v>
      </c>
      <c r="F6" s="95">
        <f t="shared" si="0"/>
        <v>0.13092030190378612</v>
      </c>
      <c r="G6" s="95">
        <f t="shared" si="1"/>
        <v>-0.034129208500372515</v>
      </c>
      <c r="H6" s="57">
        <f t="shared" si="2"/>
        <v>-16354</v>
      </c>
      <c r="I6" s="41">
        <f t="shared" si="3"/>
        <v>0.39646060606060607</v>
      </c>
      <c r="J6" s="72">
        <f t="shared" si="4"/>
        <v>-3769</v>
      </c>
      <c r="K6" s="9"/>
      <c r="L6" s="61"/>
    </row>
    <row r="7" spans="1:12" ht="15">
      <c r="A7" s="42">
        <v>15</v>
      </c>
      <c r="B7" s="40" t="s">
        <v>14</v>
      </c>
      <c r="C7" s="101">
        <v>61368</v>
      </c>
      <c r="D7" s="101">
        <v>61201</v>
      </c>
      <c r="E7" s="101">
        <v>60483</v>
      </c>
      <c r="F7" s="95">
        <f t="shared" si="0"/>
        <v>0.017108956128227076</v>
      </c>
      <c r="G7" s="95">
        <f t="shared" si="1"/>
        <v>-0.014421196714900273</v>
      </c>
      <c r="H7" s="57">
        <f t="shared" si="2"/>
        <v>-885</v>
      </c>
      <c r="I7" s="41">
        <f t="shared" si="3"/>
        <v>0.021454545454545455</v>
      </c>
      <c r="J7" s="72">
        <f t="shared" si="4"/>
        <v>-718</v>
      </c>
      <c r="K7" s="9"/>
      <c r="L7" s="61"/>
    </row>
    <row r="8" spans="1:12" ht="15">
      <c r="A8" s="42">
        <v>16</v>
      </c>
      <c r="B8" s="40" t="s">
        <v>15</v>
      </c>
      <c r="C8" s="101">
        <v>66461</v>
      </c>
      <c r="D8" s="101">
        <v>64915</v>
      </c>
      <c r="E8" s="101">
        <v>64235</v>
      </c>
      <c r="F8" s="95">
        <f t="shared" si="0"/>
        <v>0.018170292427569172</v>
      </c>
      <c r="G8" s="95">
        <f t="shared" si="1"/>
        <v>-0.033493326913528236</v>
      </c>
      <c r="H8" s="57">
        <f t="shared" si="2"/>
        <v>-2226</v>
      </c>
      <c r="I8" s="41">
        <f t="shared" si="3"/>
        <v>0.053963636363636366</v>
      </c>
      <c r="J8" s="72">
        <f t="shared" si="4"/>
        <v>-680</v>
      </c>
      <c r="K8" s="9"/>
      <c r="L8" s="61"/>
    </row>
    <row r="9" spans="1:12" ht="15">
      <c r="A9" s="42">
        <v>17</v>
      </c>
      <c r="B9" s="40" t="s">
        <v>16</v>
      </c>
      <c r="C9" s="101">
        <v>51191</v>
      </c>
      <c r="D9" s="101">
        <v>52143</v>
      </c>
      <c r="E9" s="101">
        <v>52197</v>
      </c>
      <c r="F9" s="95">
        <f t="shared" si="0"/>
        <v>0.014765077509797277</v>
      </c>
      <c r="G9" s="95">
        <f t="shared" si="1"/>
        <v>0.019651891934129046</v>
      </c>
      <c r="H9" s="57">
        <f t="shared" si="2"/>
        <v>1006</v>
      </c>
      <c r="I9" s="41">
        <f t="shared" si="3"/>
        <v>-0.024387878787878788</v>
      </c>
      <c r="J9" s="72">
        <f t="shared" si="4"/>
        <v>54</v>
      </c>
      <c r="K9" s="9"/>
      <c r="L9" s="61"/>
    </row>
    <row r="10" spans="1:12" ht="15">
      <c r="A10" s="42">
        <v>18</v>
      </c>
      <c r="B10" s="40" t="s">
        <v>17</v>
      </c>
      <c r="C10" s="101">
        <v>63060</v>
      </c>
      <c r="D10" s="101">
        <v>56440</v>
      </c>
      <c r="E10" s="101">
        <v>55474</v>
      </c>
      <c r="F10" s="95">
        <f t="shared" si="0"/>
        <v>0.015692049538833536</v>
      </c>
      <c r="G10" s="95">
        <f t="shared" si="1"/>
        <v>-0.12029812876625436</v>
      </c>
      <c r="H10" s="57">
        <f t="shared" si="2"/>
        <v>-7586</v>
      </c>
      <c r="I10" s="41">
        <f t="shared" si="3"/>
        <v>0.1839030303030303</v>
      </c>
      <c r="J10" s="72">
        <f t="shared" si="4"/>
        <v>-966</v>
      </c>
      <c r="K10" s="9"/>
      <c r="L10" s="61"/>
    </row>
    <row r="11" spans="1:12" ht="15">
      <c r="A11" s="42">
        <v>19</v>
      </c>
      <c r="B11" s="40" t="s">
        <v>18</v>
      </c>
      <c r="C11" s="101">
        <v>7781</v>
      </c>
      <c r="D11" s="101">
        <v>7922</v>
      </c>
      <c r="E11" s="101">
        <v>7827</v>
      </c>
      <c r="F11" s="95">
        <f t="shared" si="0"/>
        <v>0.0022140403024921602</v>
      </c>
      <c r="G11" s="95">
        <f t="shared" si="1"/>
        <v>0.005911836524868269</v>
      </c>
      <c r="H11" s="57">
        <f t="shared" si="2"/>
        <v>46</v>
      </c>
      <c r="I11" s="41">
        <f t="shared" si="3"/>
        <v>-0.0011151515151515152</v>
      </c>
      <c r="J11" s="72">
        <f t="shared" si="4"/>
        <v>-95</v>
      </c>
      <c r="K11" s="9"/>
      <c r="L11" s="61"/>
    </row>
    <row r="12" spans="1:11" ht="15">
      <c r="A12" s="42">
        <v>20</v>
      </c>
      <c r="B12" s="40" t="s">
        <v>19</v>
      </c>
      <c r="C12" s="101">
        <v>73715</v>
      </c>
      <c r="D12" s="101">
        <v>75284</v>
      </c>
      <c r="E12" s="101">
        <v>75176</v>
      </c>
      <c r="F12" s="95">
        <f t="shared" si="0"/>
        <v>0.02126519659897159</v>
      </c>
      <c r="G12" s="95">
        <f t="shared" si="1"/>
        <v>0.019819575391711322</v>
      </c>
      <c r="H12" s="57">
        <f t="shared" si="2"/>
        <v>1461</v>
      </c>
      <c r="I12" s="41">
        <f t="shared" si="3"/>
        <v>-0.03541818181818182</v>
      </c>
      <c r="J12" s="72">
        <f t="shared" si="4"/>
        <v>-108</v>
      </c>
      <c r="K12" s="8"/>
    </row>
    <row r="13" spans="1:11" ht="15">
      <c r="A13" s="42">
        <v>21</v>
      </c>
      <c r="B13" s="40" t="s">
        <v>20</v>
      </c>
      <c r="C13" s="101">
        <v>19266</v>
      </c>
      <c r="D13" s="101">
        <v>19878</v>
      </c>
      <c r="E13" s="101">
        <v>19735</v>
      </c>
      <c r="F13" s="95">
        <f t="shared" si="0"/>
        <v>0.0055824818410224585</v>
      </c>
      <c r="G13" s="95">
        <f t="shared" si="1"/>
        <v>0.024343402885913006</v>
      </c>
      <c r="H13" s="57">
        <f t="shared" si="2"/>
        <v>469</v>
      </c>
      <c r="I13" s="41">
        <f t="shared" si="3"/>
        <v>-0.011369696969696969</v>
      </c>
      <c r="J13" s="72">
        <f t="shared" si="4"/>
        <v>-143</v>
      </c>
      <c r="K13" s="8"/>
    </row>
    <row r="14" spans="1:11" ht="15">
      <c r="A14" s="42">
        <v>22</v>
      </c>
      <c r="B14" s="40" t="s">
        <v>21</v>
      </c>
      <c r="C14" s="101">
        <v>195225</v>
      </c>
      <c r="D14" s="101">
        <v>196452</v>
      </c>
      <c r="E14" s="101">
        <v>196018</v>
      </c>
      <c r="F14" s="95">
        <f t="shared" si="0"/>
        <v>0.05544803270907222</v>
      </c>
      <c r="G14" s="95">
        <f t="shared" si="1"/>
        <v>0.004061979766935587</v>
      </c>
      <c r="H14" s="57">
        <f t="shared" si="2"/>
        <v>793</v>
      </c>
      <c r="I14" s="41">
        <f t="shared" si="3"/>
        <v>-0.019224242424242425</v>
      </c>
      <c r="J14" s="72">
        <f t="shared" si="4"/>
        <v>-434</v>
      </c>
      <c r="K14" s="8"/>
    </row>
    <row r="15" spans="1:11" ht="15">
      <c r="A15" s="42">
        <v>23</v>
      </c>
      <c r="B15" s="40" t="s">
        <v>22</v>
      </c>
      <c r="C15" s="101">
        <v>230741</v>
      </c>
      <c r="D15" s="101">
        <v>227217</v>
      </c>
      <c r="E15" s="101">
        <v>227521</v>
      </c>
      <c r="F15" s="95">
        <f t="shared" si="0"/>
        <v>0.06435935398790325</v>
      </c>
      <c r="G15" s="95">
        <f t="shared" si="1"/>
        <v>-0.013955040499954495</v>
      </c>
      <c r="H15" s="57">
        <f t="shared" si="2"/>
        <v>-3220</v>
      </c>
      <c r="I15" s="41">
        <f t="shared" si="3"/>
        <v>0.07806060606060607</v>
      </c>
      <c r="J15" s="72">
        <f t="shared" si="4"/>
        <v>304</v>
      </c>
      <c r="K15" s="8"/>
    </row>
    <row r="16" spans="1:11" ht="15">
      <c r="A16" s="42">
        <v>24</v>
      </c>
      <c r="B16" s="40" t="s">
        <v>23</v>
      </c>
      <c r="C16" s="101">
        <v>148850</v>
      </c>
      <c r="D16" s="101">
        <v>145595</v>
      </c>
      <c r="E16" s="101">
        <v>146405</v>
      </c>
      <c r="F16" s="95">
        <f t="shared" si="0"/>
        <v>0.041413896829738686</v>
      </c>
      <c r="G16" s="95">
        <f t="shared" si="1"/>
        <v>-0.016425932146456164</v>
      </c>
      <c r="H16" s="57">
        <f t="shared" si="2"/>
        <v>-2445</v>
      </c>
      <c r="I16" s="41">
        <f t="shared" si="3"/>
        <v>0.059272727272727276</v>
      </c>
      <c r="J16" s="72">
        <f t="shared" si="4"/>
        <v>810</v>
      </c>
      <c r="K16" s="8"/>
    </row>
    <row r="17" spans="1:11" ht="15">
      <c r="A17" s="42">
        <v>25</v>
      </c>
      <c r="B17" s="40" t="s">
        <v>24</v>
      </c>
      <c r="C17" s="101">
        <v>406179</v>
      </c>
      <c r="D17" s="101">
        <v>388791</v>
      </c>
      <c r="E17" s="101">
        <v>393860</v>
      </c>
      <c r="F17" s="95">
        <f t="shared" si="0"/>
        <v>0.11141202421611884</v>
      </c>
      <c r="G17" s="95">
        <f t="shared" si="1"/>
        <v>-0.030328992882448377</v>
      </c>
      <c r="H17" s="57">
        <f t="shared" si="2"/>
        <v>-12319</v>
      </c>
      <c r="I17" s="41">
        <f t="shared" si="3"/>
        <v>0.29864242424242426</v>
      </c>
      <c r="J17" s="72">
        <f t="shared" si="4"/>
        <v>5069</v>
      </c>
      <c r="K17" s="8"/>
    </row>
    <row r="18" spans="1:11" ht="15">
      <c r="A18" s="42">
        <v>26</v>
      </c>
      <c r="B18" s="40" t="s">
        <v>25</v>
      </c>
      <c r="C18" s="101">
        <v>34097</v>
      </c>
      <c r="D18" s="101">
        <v>32716</v>
      </c>
      <c r="E18" s="101">
        <v>32768</v>
      </c>
      <c r="F18" s="95">
        <f t="shared" si="0"/>
        <v>0.009269154546066577</v>
      </c>
      <c r="G18" s="95">
        <f t="shared" si="1"/>
        <v>-0.03897703610288295</v>
      </c>
      <c r="H18" s="57">
        <f t="shared" si="2"/>
        <v>-1329</v>
      </c>
      <c r="I18" s="41">
        <f t="shared" si="3"/>
        <v>0.03221818181818182</v>
      </c>
      <c r="J18" s="72">
        <f t="shared" si="4"/>
        <v>52</v>
      </c>
      <c r="K18" s="8"/>
    </row>
    <row r="19" spans="1:11" ht="15">
      <c r="A19" s="42">
        <v>27</v>
      </c>
      <c r="B19" s="40" t="s">
        <v>26</v>
      </c>
      <c r="C19" s="101">
        <v>127845</v>
      </c>
      <c r="D19" s="101">
        <v>132174</v>
      </c>
      <c r="E19" s="101">
        <v>132913</v>
      </c>
      <c r="F19" s="95">
        <f t="shared" si="0"/>
        <v>0.03759738580875693</v>
      </c>
      <c r="G19" s="95">
        <f t="shared" si="1"/>
        <v>0.039641753686104265</v>
      </c>
      <c r="H19" s="57">
        <f t="shared" si="2"/>
        <v>5068</v>
      </c>
      <c r="I19" s="41">
        <f t="shared" si="3"/>
        <v>-0.12286060606060606</v>
      </c>
      <c r="J19" s="72">
        <f t="shared" si="4"/>
        <v>739</v>
      </c>
      <c r="K19" s="8"/>
    </row>
    <row r="20" spans="1:11" ht="15">
      <c r="A20" s="42">
        <v>28</v>
      </c>
      <c r="B20" s="40" t="s">
        <v>27</v>
      </c>
      <c r="C20" s="101">
        <v>141558</v>
      </c>
      <c r="D20" s="101">
        <v>143856</v>
      </c>
      <c r="E20" s="101">
        <v>144197</v>
      </c>
      <c r="F20" s="95">
        <f t="shared" si="0"/>
        <v>0.04078931512692756</v>
      </c>
      <c r="G20" s="95">
        <f t="shared" si="1"/>
        <v>0.01864253521524746</v>
      </c>
      <c r="H20" s="57">
        <f t="shared" si="2"/>
        <v>2639</v>
      </c>
      <c r="I20" s="41">
        <f t="shared" si="3"/>
        <v>-0.06397575757575757</v>
      </c>
      <c r="J20" s="72">
        <f t="shared" si="4"/>
        <v>341</v>
      </c>
      <c r="K20" s="8"/>
    </row>
    <row r="21" spans="1:11" ht="15">
      <c r="A21" s="42">
        <v>29</v>
      </c>
      <c r="B21" s="40" t="s">
        <v>28</v>
      </c>
      <c r="C21" s="101">
        <v>164318</v>
      </c>
      <c r="D21" s="101">
        <v>181816</v>
      </c>
      <c r="E21" s="101">
        <v>184058</v>
      </c>
      <c r="F21" s="95">
        <f t="shared" si="0"/>
        <v>0.052064881818845284</v>
      </c>
      <c r="G21" s="95">
        <f t="shared" si="1"/>
        <v>0.12013291301013888</v>
      </c>
      <c r="H21" s="57">
        <f t="shared" si="2"/>
        <v>19740</v>
      </c>
      <c r="I21" s="41">
        <f t="shared" si="3"/>
        <v>-0.47854545454545455</v>
      </c>
      <c r="J21" s="72">
        <f t="shared" si="4"/>
        <v>2242</v>
      </c>
      <c r="K21" s="8"/>
    </row>
    <row r="22" spans="1:11" ht="15">
      <c r="A22" s="42">
        <v>30</v>
      </c>
      <c r="B22" s="40" t="s">
        <v>29</v>
      </c>
      <c r="C22" s="101">
        <v>45847</v>
      </c>
      <c r="D22" s="101">
        <v>47784</v>
      </c>
      <c r="E22" s="101">
        <v>47256</v>
      </c>
      <c r="F22" s="95">
        <f t="shared" si="0"/>
        <v>0.013367406226468573</v>
      </c>
      <c r="G22" s="95">
        <f t="shared" si="1"/>
        <v>0.03073265426309246</v>
      </c>
      <c r="H22" s="57">
        <f t="shared" si="2"/>
        <v>1409</v>
      </c>
      <c r="I22" s="41">
        <f t="shared" si="3"/>
        <v>-0.034157575757575755</v>
      </c>
      <c r="J22" s="72">
        <f t="shared" si="4"/>
        <v>-528</v>
      </c>
      <c r="K22" s="8"/>
    </row>
    <row r="23" spans="1:11" ht="15">
      <c r="A23" s="42">
        <v>31</v>
      </c>
      <c r="B23" s="40" t="s">
        <v>30</v>
      </c>
      <c r="C23" s="101">
        <v>167786</v>
      </c>
      <c r="D23" s="101">
        <v>161041</v>
      </c>
      <c r="E23" s="101">
        <v>160559</v>
      </c>
      <c r="F23" s="95">
        <f t="shared" si="0"/>
        <v>0.04541766921270458</v>
      </c>
      <c r="G23" s="95">
        <f t="shared" si="1"/>
        <v>-0.043072723588380435</v>
      </c>
      <c r="H23" s="57">
        <f t="shared" si="2"/>
        <v>-7227</v>
      </c>
      <c r="I23" s="41">
        <f t="shared" si="3"/>
        <v>0.1752</v>
      </c>
      <c r="J23" s="72">
        <f t="shared" si="4"/>
        <v>-482</v>
      </c>
      <c r="K23" s="8"/>
    </row>
    <row r="24" spans="1:11" ht="15">
      <c r="A24" s="42">
        <v>32</v>
      </c>
      <c r="B24" s="40" t="s">
        <v>31</v>
      </c>
      <c r="C24" s="101">
        <v>54068</v>
      </c>
      <c r="D24" s="101">
        <v>53920</v>
      </c>
      <c r="E24" s="101">
        <v>53612</v>
      </c>
      <c r="F24" s="95">
        <f t="shared" si="0"/>
        <v>0.01516534159923466</v>
      </c>
      <c r="G24" s="95">
        <f t="shared" si="1"/>
        <v>-0.008433824073389065</v>
      </c>
      <c r="H24" s="57">
        <f t="shared" si="2"/>
        <v>-456</v>
      </c>
      <c r="I24" s="41">
        <f t="shared" si="3"/>
        <v>0.011054545454545454</v>
      </c>
      <c r="J24" s="72">
        <f t="shared" si="4"/>
        <v>-308</v>
      </c>
      <c r="K24" s="8"/>
    </row>
    <row r="25" spans="1:11" ht="15">
      <c r="A25" s="42">
        <v>33</v>
      </c>
      <c r="B25" s="40" t="s">
        <v>32</v>
      </c>
      <c r="C25" s="101">
        <v>162224</v>
      </c>
      <c r="D25" s="101">
        <v>157778</v>
      </c>
      <c r="E25" s="101">
        <v>153028</v>
      </c>
      <c r="F25" s="95">
        <f t="shared" si="0"/>
        <v>0.04328735906602406</v>
      </c>
      <c r="G25" s="95">
        <f t="shared" si="1"/>
        <v>-0.056687050004931454</v>
      </c>
      <c r="H25" s="57">
        <f t="shared" si="2"/>
        <v>-9196</v>
      </c>
      <c r="I25" s="41">
        <f t="shared" si="3"/>
        <v>0.22293333333333334</v>
      </c>
      <c r="J25" s="72">
        <f t="shared" si="4"/>
        <v>-4750</v>
      </c>
      <c r="K25" s="8"/>
    </row>
    <row r="26" spans="1:17" s="114" customFormat="1" ht="15">
      <c r="A26" s="169" t="s">
        <v>254</v>
      </c>
      <c r="B26" s="169"/>
      <c r="C26" s="68">
        <f>SUM(C2:C25)</f>
        <v>3576416</v>
      </c>
      <c r="D26" s="68">
        <f>SUM(D2:D25)</f>
        <v>3536683</v>
      </c>
      <c r="E26" s="68">
        <f>SUM(E2:E25)</f>
        <v>3535166</v>
      </c>
      <c r="F26" s="104">
        <f t="shared" si="0"/>
        <v>1</v>
      </c>
      <c r="G26" s="104">
        <f t="shared" si="1"/>
        <v>-0.01153389314889543</v>
      </c>
      <c r="H26" s="101">
        <f t="shared" si="2"/>
        <v>-41250</v>
      </c>
      <c r="I26" s="105">
        <f t="shared" si="3"/>
        <v>1</v>
      </c>
      <c r="J26" s="101">
        <f t="shared" si="4"/>
        <v>-1517</v>
      </c>
      <c r="K26" s="61"/>
      <c r="L26" s="115"/>
      <c r="M26" s="115"/>
      <c r="N26" s="115"/>
      <c r="O26" s="115"/>
      <c r="P26" s="115"/>
      <c r="Q26" s="115"/>
    </row>
    <row r="27" spans="6:11" ht="15">
      <c r="F27" s="61"/>
      <c r="H27" s="18"/>
      <c r="I27" s="17"/>
      <c r="K27" s="9"/>
    </row>
    <row r="28" spans="3:11" ht="15">
      <c r="C28" s="128"/>
      <c r="D28" s="113"/>
      <c r="E28" s="128"/>
      <c r="K28" s="9"/>
    </row>
    <row r="29" ht="15">
      <c r="K29" s="9"/>
    </row>
    <row r="30" spans="2:11" ht="15">
      <c r="B30" s="8"/>
      <c r="K30" s="9"/>
    </row>
    <row r="31" spans="2:11" ht="15">
      <c r="B31" s="8"/>
      <c r="K31" s="9"/>
    </row>
    <row r="32" spans="2:11" ht="15">
      <c r="B32" s="8"/>
      <c r="K32" s="9"/>
    </row>
    <row r="33" spans="2:11" ht="15">
      <c r="B33" s="60"/>
      <c r="K33" s="9"/>
    </row>
    <row r="34" spans="2:11" ht="15">
      <c r="B34" s="8"/>
      <c r="K34" s="9"/>
    </row>
    <row r="35" spans="2:11" ht="15">
      <c r="B35" s="8"/>
      <c r="K35" s="9"/>
    </row>
    <row r="36" spans="2:11" ht="15">
      <c r="B36" s="8"/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  <ignoredErrors>
    <ignoredError sqref="C26 E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5"/>
  <sheetViews>
    <sheetView zoomScale="80" zoomScaleNormal="80" workbookViewId="0" topLeftCell="A1">
      <pane ySplit="1" topLeftCell="A2" activePane="bottomLeft" state="frozen"/>
      <selection pane="bottomLeft" activeCell="M3" sqref="M3"/>
    </sheetView>
  </sheetViews>
  <sheetFormatPr defaultColWidth="9.140625" defaultRowHeight="15"/>
  <cols>
    <col min="1" max="1" width="13.7109375" style="6" bestFit="1" customWidth="1"/>
    <col min="2" max="2" width="34.421875" style="6" bestFit="1" customWidth="1"/>
    <col min="3" max="3" width="12.00390625" style="6" bestFit="1" customWidth="1"/>
    <col min="4" max="5" width="12.00390625" style="6" customWidth="1"/>
    <col min="6" max="6" width="17.8515625" style="6" customWidth="1"/>
    <col min="7" max="7" width="27.140625" style="6" customWidth="1"/>
    <col min="8" max="8" width="26.421875" style="6" customWidth="1"/>
    <col min="9" max="9" width="20.421875" style="6" customWidth="1"/>
    <col min="10" max="10" width="23.421875" style="6" customWidth="1"/>
    <col min="11" max="16384" width="9.140625" style="6" customWidth="1"/>
  </cols>
  <sheetData>
    <row r="1" spans="1:10" ht="43.5">
      <c r="A1" s="99" t="s">
        <v>1</v>
      </c>
      <c r="B1" s="98" t="s">
        <v>90</v>
      </c>
      <c r="C1" s="97">
        <v>42186</v>
      </c>
      <c r="D1" s="97">
        <v>42522</v>
      </c>
      <c r="E1" s="97">
        <v>42552</v>
      </c>
      <c r="F1" s="96" t="s">
        <v>294</v>
      </c>
      <c r="G1" s="96" t="s">
        <v>298</v>
      </c>
      <c r="H1" s="96" t="s">
        <v>299</v>
      </c>
      <c r="I1" s="96" t="s">
        <v>292</v>
      </c>
      <c r="J1" s="100" t="s">
        <v>300</v>
      </c>
    </row>
    <row r="2" spans="1:10" ht="15">
      <c r="A2" s="39">
        <v>1</v>
      </c>
      <c r="B2" s="103" t="s">
        <v>2</v>
      </c>
      <c r="C2" s="102">
        <v>16242</v>
      </c>
      <c r="D2" s="102">
        <v>16784</v>
      </c>
      <c r="E2" s="102">
        <v>16657</v>
      </c>
      <c r="F2" s="104">
        <f aca="true" t="shared" si="0" ref="F2:F33">E2/$E$90</f>
        <v>0.009728720723162205</v>
      </c>
      <c r="G2" s="104">
        <f aca="true" t="shared" si="1" ref="G2:G65">(E2-C2)/C2</f>
        <v>0.025551040512252186</v>
      </c>
      <c r="H2" s="101">
        <f aca="true" t="shared" si="2" ref="H2:H65">E2-C2</f>
        <v>415</v>
      </c>
      <c r="I2" s="105">
        <f>H2/$H$90</f>
        <v>0.024799808772558864</v>
      </c>
      <c r="J2" s="102">
        <f aca="true" t="shared" si="3" ref="J2:J65">E2-D2</f>
        <v>-127</v>
      </c>
    </row>
    <row r="3" spans="1:10" ht="15">
      <c r="A3" s="39">
        <v>2</v>
      </c>
      <c r="B3" s="103" t="s">
        <v>3</v>
      </c>
      <c r="C3" s="102">
        <v>3180</v>
      </c>
      <c r="D3" s="102">
        <v>3173</v>
      </c>
      <c r="E3" s="102">
        <v>3192</v>
      </c>
      <c r="F3" s="104">
        <f t="shared" si="0"/>
        <v>0.001864325901923141</v>
      </c>
      <c r="G3" s="104">
        <f t="shared" si="1"/>
        <v>0.0037735849056603774</v>
      </c>
      <c r="H3" s="101">
        <f t="shared" si="2"/>
        <v>12</v>
      </c>
      <c r="I3" s="105">
        <f aca="true" t="shared" si="4" ref="I3:I66">H3/$H$90</f>
        <v>0.0007171029042667623</v>
      </c>
      <c r="J3" s="102">
        <f t="shared" si="3"/>
        <v>19</v>
      </c>
    </row>
    <row r="4" spans="1:10" ht="15">
      <c r="A4" s="39">
        <v>3</v>
      </c>
      <c r="B4" s="103" t="s">
        <v>4</v>
      </c>
      <c r="C4" s="102">
        <v>1128</v>
      </c>
      <c r="D4" s="102">
        <v>1148</v>
      </c>
      <c r="E4" s="102">
        <v>1144</v>
      </c>
      <c r="F4" s="104">
        <f t="shared" si="0"/>
        <v>0.000668166927255662</v>
      </c>
      <c r="G4" s="104">
        <f t="shared" si="1"/>
        <v>0.014184397163120567</v>
      </c>
      <c r="H4" s="101">
        <f t="shared" si="2"/>
        <v>16</v>
      </c>
      <c r="I4" s="105">
        <f t="shared" si="4"/>
        <v>0.0009561372056890164</v>
      </c>
      <c r="J4" s="102">
        <f t="shared" si="3"/>
        <v>-4</v>
      </c>
    </row>
    <row r="5" spans="1:10" ht="15">
      <c r="A5" s="39">
        <v>5</v>
      </c>
      <c r="B5" s="103" t="s">
        <v>5</v>
      </c>
      <c r="C5" s="102">
        <v>620</v>
      </c>
      <c r="D5" s="102">
        <v>619</v>
      </c>
      <c r="E5" s="102">
        <v>611</v>
      </c>
      <c r="F5" s="104">
        <f t="shared" si="0"/>
        <v>0.00035686188160245584</v>
      </c>
      <c r="G5" s="104">
        <f t="shared" si="1"/>
        <v>-0.014516129032258065</v>
      </c>
      <c r="H5" s="101">
        <f t="shared" si="2"/>
        <v>-9</v>
      </c>
      <c r="I5" s="105">
        <f t="shared" si="4"/>
        <v>-0.0005378271782000717</v>
      </c>
      <c r="J5" s="102">
        <f t="shared" si="3"/>
        <v>-8</v>
      </c>
    </row>
    <row r="6" spans="1:10" ht="15.75" customHeight="1">
      <c r="A6" s="39">
        <v>6</v>
      </c>
      <c r="B6" s="103" t="s">
        <v>6</v>
      </c>
      <c r="C6" s="102">
        <v>45</v>
      </c>
      <c r="D6" s="102">
        <v>39</v>
      </c>
      <c r="E6" s="102">
        <v>43</v>
      </c>
      <c r="F6" s="104">
        <f t="shared" si="0"/>
        <v>2.5114665972022264E-05</v>
      </c>
      <c r="G6" s="104">
        <f t="shared" si="1"/>
        <v>-0.044444444444444446</v>
      </c>
      <c r="H6" s="101">
        <f t="shared" si="2"/>
        <v>-2</v>
      </c>
      <c r="I6" s="105">
        <f t="shared" si="4"/>
        <v>-0.00011951715071112705</v>
      </c>
      <c r="J6" s="102">
        <f t="shared" si="3"/>
        <v>4</v>
      </c>
    </row>
    <row r="7" spans="1:10" ht="15">
      <c r="A7" s="39">
        <v>7</v>
      </c>
      <c r="B7" s="103" t="s">
        <v>7</v>
      </c>
      <c r="C7" s="102">
        <v>928</v>
      </c>
      <c r="D7" s="102">
        <v>859</v>
      </c>
      <c r="E7" s="102">
        <v>864</v>
      </c>
      <c r="F7" s="104">
        <f t="shared" si="0"/>
        <v>0.0005046295674378426</v>
      </c>
      <c r="G7" s="104">
        <f t="shared" si="1"/>
        <v>-0.06896551724137931</v>
      </c>
      <c r="H7" s="101">
        <f t="shared" si="2"/>
        <v>-64</v>
      </c>
      <c r="I7" s="105">
        <f t="shared" si="4"/>
        <v>-0.0038245488227560656</v>
      </c>
      <c r="J7" s="102">
        <f t="shared" si="3"/>
        <v>5</v>
      </c>
    </row>
    <row r="8" spans="1:10" ht="15">
      <c r="A8" s="39">
        <v>8</v>
      </c>
      <c r="B8" s="103" t="s">
        <v>281</v>
      </c>
      <c r="C8" s="102">
        <v>4740</v>
      </c>
      <c r="D8" s="102">
        <v>4810</v>
      </c>
      <c r="E8" s="102">
        <v>4766</v>
      </c>
      <c r="F8" s="104">
        <f t="shared" si="0"/>
        <v>0.0027836394888990255</v>
      </c>
      <c r="G8" s="104">
        <f t="shared" si="1"/>
        <v>0.005485232067510549</v>
      </c>
      <c r="H8" s="101">
        <f t="shared" si="2"/>
        <v>26</v>
      </c>
      <c r="I8" s="105">
        <f t="shared" si="4"/>
        <v>0.0015537229592446516</v>
      </c>
      <c r="J8" s="102">
        <f t="shared" si="3"/>
        <v>-44</v>
      </c>
    </row>
    <row r="9" spans="1:10" ht="15">
      <c r="A9" s="39">
        <v>9</v>
      </c>
      <c r="B9" s="103" t="s">
        <v>8</v>
      </c>
      <c r="C9" s="102">
        <v>475</v>
      </c>
      <c r="D9" s="102">
        <v>464</v>
      </c>
      <c r="E9" s="102">
        <v>486</v>
      </c>
      <c r="F9" s="104">
        <f t="shared" si="0"/>
        <v>0.0002838541316837865</v>
      </c>
      <c r="G9" s="104">
        <f t="shared" si="1"/>
        <v>0.023157894736842106</v>
      </c>
      <c r="H9" s="101">
        <f t="shared" si="2"/>
        <v>11</v>
      </c>
      <c r="I9" s="105">
        <f t="shared" si="4"/>
        <v>0.0006573443289111988</v>
      </c>
      <c r="J9" s="102">
        <f t="shared" si="3"/>
        <v>22</v>
      </c>
    </row>
    <row r="10" spans="1:10" ht="15">
      <c r="A10" s="106">
        <v>10</v>
      </c>
      <c r="B10" s="103" t="s">
        <v>9</v>
      </c>
      <c r="C10" s="101">
        <v>41713</v>
      </c>
      <c r="D10" s="101">
        <v>41873</v>
      </c>
      <c r="E10" s="102">
        <v>41568</v>
      </c>
      <c r="F10" s="104">
        <f t="shared" si="0"/>
        <v>0.024278289188953986</v>
      </c>
      <c r="G10" s="104">
        <f t="shared" si="1"/>
        <v>-0.0034761345383933066</v>
      </c>
      <c r="H10" s="101">
        <f t="shared" si="2"/>
        <v>-145</v>
      </c>
      <c r="I10" s="105">
        <f t="shared" si="4"/>
        <v>-0.008664993426556711</v>
      </c>
      <c r="J10" s="102">
        <f t="shared" si="3"/>
        <v>-305</v>
      </c>
    </row>
    <row r="11" spans="1:10" ht="15">
      <c r="A11" s="106">
        <v>11</v>
      </c>
      <c r="B11" s="103" t="s">
        <v>10</v>
      </c>
      <c r="C11" s="101">
        <v>645</v>
      </c>
      <c r="D11" s="101">
        <v>649</v>
      </c>
      <c r="E11" s="102">
        <v>651</v>
      </c>
      <c r="F11" s="104">
        <f t="shared" si="0"/>
        <v>0.00038022436157643006</v>
      </c>
      <c r="G11" s="104">
        <f t="shared" si="1"/>
        <v>0.009302325581395349</v>
      </c>
      <c r="H11" s="101">
        <f t="shared" si="2"/>
        <v>6</v>
      </c>
      <c r="I11" s="105">
        <f t="shared" si="4"/>
        <v>0.00035855145213338117</v>
      </c>
      <c r="J11" s="102">
        <f t="shared" si="3"/>
        <v>2</v>
      </c>
    </row>
    <row r="12" spans="1:10" ht="15">
      <c r="A12" s="106">
        <v>12</v>
      </c>
      <c r="B12" s="103" t="s">
        <v>11</v>
      </c>
      <c r="C12" s="101">
        <v>46</v>
      </c>
      <c r="D12" s="101">
        <v>46</v>
      </c>
      <c r="E12" s="102">
        <v>47</v>
      </c>
      <c r="F12" s="104">
        <f t="shared" si="0"/>
        <v>2.745091396941968E-05</v>
      </c>
      <c r="G12" s="104">
        <f t="shared" si="1"/>
        <v>0.021739130434782608</v>
      </c>
      <c r="H12" s="101">
        <f t="shared" si="2"/>
        <v>1</v>
      </c>
      <c r="I12" s="105">
        <f t="shared" si="4"/>
        <v>5.9758575355563525E-05</v>
      </c>
      <c r="J12" s="102">
        <f t="shared" si="3"/>
        <v>1</v>
      </c>
    </row>
    <row r="13" spans="1:10" ht="15">
      <c r="A13" s="106">
        <v>13</v>
      </c>
      <c r="B13" s="103" t="s">
        <v>12</v>
      </c>
      <c r="C13" s="101">
        <v>17124</v>
      </c>
      <c r="D13" s="101">
        <v>16770</v>
      </c>
      <c r="E13" s="102">
        <v>16624</v>
      </c>
      <c r="F13" s="104">
        <f t="shared" si="0"/>
        <v>0.009709446677183677</v>
      </c>
      <c r="G13" s="104">
        <f t="shared" si="1"/>
        <v>-0.02919878533053025</v>
      </c>
      <c r="H13" s="101">
        <f t="shared" si="2"/>
        <v>-500</v>
      </c>
      <c r="I13" s="105">
        <f t="shared" si="4"/>
        <v>-0.029879287677781762</v>
      </c>
      <c r="J13" s="102">
        <f t="shared" si="3"/>
        <v>-146</v>
      </c>
    </row>
    <row r="14" spans="1:10" ht="15">
      <c r="A14" s="106">
        <v>14</v>
      </c>
      <c r="B14" s="103" t="s">
        <v>13</v>
      </c>
      <c r="C14" s="101">
        <v>33536</v>
      </c>
      <c r="D14" s="101">
        <v>32864</v>
      </c>
      <c r="E14" s="102">
        <v>32435</v>
      </c>
      <c r="F14" s="104">
        <f t="shared" si="0"/>
        <v>0.018944050948896327</v>
      </c>
      <c r="G14" s="104">
        <f t="shared" si="1"/>
        <v>-0.032830391221374045</v>
      </c>
      <c r="H14" s="101">
        <f t="shared" si="2"/>
        <v>-1101</v>
      </c>
      <c r="I14" s="105">
        <f t="shared" si="4"/>
        <v>-0.06579419146647544</v>
      </c>
      <c r="J14" s="102">
        <f t="shared" si="3"/>
        <v>-429</v>
      </c>
    </row>
    <row r="15" spans="1:10" ht="15">
      <c r="A15" s="106">
        <v>15</v>
      </c>
      <c r="B15" s="103" t="s">
        <v>14</v>
      </c>
      <c r="C15" s="101">
        <v>6607</v>
      </c>
      <c r="D15" s="101">
        <v>6477</v>
      </c>
      <c r="E15" s="102">
        <v>6412</v>
      </c>
      <c r="F15" s="104">
        <f t="shared" si="0"/>
        <v>0.003745005539828064</v>
      </c>
      <c r="G15" s="104">
        <f t="shared" si="1"/>
        <v>-0.02951415165733313</v>
      </c>
      <c r="H15" s="101">
        <f t="shared" si="2"/>
        <v>-195</v>
      </c>
      <c r="I15" s="105">
        <f t="shared" si="4"/>
        <v>-0.011652922194334886</v>
      </c>
      <c r="J15" s="102">
        <f t="shared" si="3"/>
        <v>-65</v>
      </c>
    </row>
    <row r="16" spans="1:10" ht="15">
      <c r="A16" s="106">
        <v>16</v>
      </c>
      <c r="B16" s="103" t="s">
        <v>15</v>
      </c>
      <c r="C16" s="101">
        <v>10707</v>
      </c>
      <c r="D16" s="101">
        <v>10483</v>
      </c>
      <c r="E16" s="102">
        <v>10332</v>
      </c>
      <c r="F16" s="104">
        <f t="shared" si="0"/>
        <v>0.006034528577277535</v>
      </c>
      <c r="G16" s="104">
        <f t="shared" si="1"/>
        <v>-0.03502381619501261</v>
      </c>
      <c r="H16" s="101">
        <f t="shared" si="2"/>
        <v>-375</v>
      </c>
      <c r="I16" s="105">
        <f t="shared" si="4"/>
        <v>-0.02240946575833632</v>
      </c>
      <c r="J16" s="102">
        <f t="shared" si="3"/>
        <v>-151</v>
      </c>
    </row>
    <row r="17" spans="1:10" ht="15">
      <c r="A17" s="106">
        <v>17</v>
      </c>
      <c r="B17" s="103" t="s">
        <v>16</v>
      </c>
      <c r="C17" s="101">
        <v>2324</v>
      </c>
      <c r="D17" s="101">
        <v>2395</v>
      </c>
      <c r="E17" s="102">
        <v>2405</v>
      </c>
      <c r="F17" s="104">
        <f t="shared" si="0"/>
        <v>0.0014046691084351986</v>
      </c>
      <c r="G17" s="104">
        <f t="shared" si="1"/>
        <v>0.034853700516351116</v>
      </c>
      <c r="H17" s="101">
        <f t="shared" si="2"/>
        <v>81</v>
      </c>
      <c r="I17" s="105">
        <f t="shared" si="4"/>
        <v>0.004840444603800645</v>
      </c>
      <c r="J17" s="102">
        <f t="shared" si="3"/>
        <v>10</v>
      </c>
    </row>
    <row r="18" spans="1:10" ht="15">
      <c r="A18" s="106">
        <v>18</v>
      </c>
      <c r="B18" s="103" t="s">
        <v>17</v>
      </c>
      <c r="C18" s="101">
        <v>8757</v>
      </c>
      <c r="D18" s="101">
        <v>8075</v>
      </c>
      <c r="E18" s="102">
        <v>7946</v>
      </c>
      <c r="F18" s="104">
        <f t="shared" si="0"/>
        <v>0.004640956646829974</v>
      </c>
      <c r="G18" s="104">
        <f t="shared" si="1"/>
        <v>-0.0926116249857257</v>
      </c>
      <c r="H18" s="101">
        <f t="shared" si="2"/>
        <v>-811</v>
      </c>
      <c r="I18" s="105">
        <f t="shared" si="4"/>
        <v>-0.04846420461336202</v>
      </c>
      <c r="J18" s="102">
        <f t="shared" si="3"/>
        <v>-129</v>
      </c>
    </row>
    <row r="19" spans="1:10" ht="15">
      <c r="A19" s="106">
        <v>19</v>
      </c>
      <c r="B19" s="103" t="s">
        <v>18</v>
      </c>
      <c r="C19" s="101">
        <v>315</v>
      </c>
      <c r="D19" s="101">
        <v>299</v>
      </c>
      <c r="E19" s="102">
        <v>297</v>
      </c>
      <c r="F19" s="104">
        <f t="shared" si="0"/>
        <v>0.0001734664138067584</v>
      </c>
      <c r="G19" s="104">
        <f t="shared" si="1"/>
        <v>-0.05714285714285714</v>
      </c>
      <c r="H19" s="101">
        <f t="shared" si="2"/>
        <v>-18</v>
      </c>
      <c r="I19" s="105">
        <f t="shared" si="4"/>
        <v>-0.0010756543564001434</v>
      </c>
      <c r="J19" s="102">
        <f t="shared" si="3"/>
        <v>-2</v>
      </c>
    </row>
    <row r="20" spans="1:10" ht="15">
      <c r="A20" s="106">
        <v>20</v>
      </c>
      <c r="B20" s="103" t="s">
        <v>19</v>
      </c>
      <c r="C20" s="101">
        <v>4323</v>
      </c>
      <c r="D20" s="101">
        <v>4406</v>
      </c>
      <c r="E20" s="102">
        <v>4369</v>
      </c>
      <c r="F20" s="104">
        <f t="shared" si="0"/>
        <v>0.0025517668751573316</v>
      </c>
      <c r="G20" s="104">
        <f t="shared" si="1"/>
        <v>0.010640758732361786</v>
      </c>
      <c r="H20" s="101">
        <f t="shared" si="2"/>
        <v>46</v>
      </c>
      <c r="I20" s="105">
        <f t="shared" si="4"/>
        <v>0.002748894466355922</v>
      </c>
      <c r="J20" s="102">
        <f t="shared" si="3"/>
        <v>-37</v>
      </c>
    </row>
    <row r="21" spans="1:10" ht="15">
      <c r="A21" s="106">
        <v>21</v>
      </c>
      <c r="B21" s="103" t="s">
        <v>20</v>
      </c>
      <c r="C21" s="101">
        <v>322</v>
      </c>
      <c r="D21" s="101">
        <v>342</v>
      </c>
      <c r="E21" s="102">
        <v>346</v>
      </c>
      <c r="F21" s="104">
        <f t="shared" si="0"/>
        <v>0.0002020854517748768</v>
      </c>
      <c r="G21" s="104">
        <f t="shared" si="1"/>
        <v>0.07453416149068323</v>
      </c>
      <c r="H21" s="101">
        <f t="shared" si="2"/>
        <v>24</v>
      </c>
      <c r="I21" s="105">
        <f t="shared" si="4"/>
        <v>0.0014342058085335247</v>
      </c>
      <c r="J21" s="102">
        <f t="shared" si="3"/>
        <v>4</v>
      </c>
    </row>
    <row r="22" spans="1:10" ht="15">
      <c r="A22" s="106">
        <v>22</v>
      </c>
      <c r="B22" s="103" t="s">
        <v>21</v>
      </c>
      <c r="C22" s="101">
        <v>12584</v>
      </c>
      <c r="D22" s="101">
        <v>12770</v>
      </c>
      <c r="E22" s="102">
        <v>12685</v>
      </c>
      <c r="F22" s="104">
        <f t="shared" si="0"/>
        <v>0.0074088264617465675</v>
      </c>
      <c r="G22" s="104">
        <f t="shared" si="1"/>
        <v>0.008026064844246662</v>
      </c>
      <c r="H22" s="101">
        <f t="shared" si="2"/>
        <v>101</v>
      </c>
      <c r="I22" s="105">
        <f t="shared" si="4"/>
        <v>0.006035616110911916</v>
      </c>
      <c r="J22" s="102">
        <f t="shared" si="3"/>
        <v>-85</v>
      </c>
    </row>
    <row r="23" spans="1:10" ht="15">
      <c r="A23" s="106">
        <v>23</v>
      </c>
      <c r="B23" s="103" t="s">
        <v>22</v>
      </c>
      <c r="C23" s="101">
        <v>13785</v>
      </c>
      <c r="D23" s="101">
        <v>13865</v>
      </c>
      <c r="E23" s="102">
        <v>13791</v>
      </c>
      <c r="F23" s="104">
        <f t="shared" si="0"/>
        <v>0.008054799033026954</v>
      </c>
      <c r="G23" s="104">
        <f t="shared" si="1"/>
        <v>0.0004352557127312296</v>
      </c>
      <c r="H23" s="101">
        <f t="shared" si="2"/>
        <v>6</v>
      </c>
      <c r="I23" s="105">
        <f t="shared" si="4"/>
        <v>0.00035855145213338117</v>
      </c>
      <c r="J23" s="102">
        <f t="shared" si="3"/>
        <v>-74</v>
      </c>
    </row>
    <row r="24" spans="1:10" ht="15">
      <c r="A24" s="106">
        <v>24</v>
      </c>
      <c r="B24" s="103" t="s">
        <v>23</v>
      </c>
      <c r="C24" s="101">
        <v>7661</v>
      </c>
      <c r="D24" s="101">
        <v>7400</v>
      </c>
      <c r="E24" s="102">
        <v>7285</v>
      </c>
      <c r="F24" s="104">
        <f t="shared" si="0"/>
        <v>0.00425489166526005</v>
      </c>
      <c r="G24" s="104">
        <f t="shared" si="1"/>
        <v>-0.049079754601226995</v>
      </c>
      <c r="H24" s="101">
        <f t="shared" si="2"/>
        <v>-376</v>
      </c>
      <c r="I24" s="105">
        <f t="shared" si="4"/>
        <v>-0.022469224333691886</v>
      </c>
      <c r="J24" s="102">
        <f t="shared" si="3"/>
        <v>-115</v>
      </c>
    </row>
    <row r="25" spans="1:10" ht="15">
      <c r="A25" s="106">
        <v>25</v>
      </c>
      <c r="B25" s="103" t="s">
        <v>24</v>
      </c>
      <c r="C25" s="101">
        <v>35221</v>
      </c>
      <c r="D25" s="101">
        <v>35343</v>
      </c>
      <c r="E25" s="102">
        <v>35044</v>
      </c>
      <c r="F25" s="104">
        <f t="shared" si="0"/>
        <v>0.020467868705198795</v>
      </c>
      <c r="G25" s="104">
        <f t="shared" si="1"/>
        <v>-0.005025410976406121</v>
      </c>
      <c r="H25" s="101">
        <f t="shared" si="2"/>
        <v>-177</v>
      </c>
      <c r="I25" s="105">
        <f t="shared" si="4"/>
        <v>-0.010577267837934744</v>
      </c>
      <c r="J25" s="102">
        <f t="shared" si="3"/>
        <v>-299</v>
      </c>
    </row>
    <row r="26" spans="1:10" ht="15">
      <c r="A26" s="106">
        <v>26</v>
      </c>
      <c r="B26" s="103" t="s">
        <v>25</v>
      </c>
      <c r="C26" s="101">
        <v>1655</v>
      </c>
      <c r="D26" s="101">
        <v>1662</v>
      </c>
      <c r="E26" s="102">
        <v>1637</v>
      </c>
      <c r="F26" s="104">
        <f t="shared" si="0"/>
        <v>0.000956109492934894</v>
      </c>
      <c r="G26" s="104">
        <f t="shared" si="1"/>
        <v>-0.010876132930513595</v>
      </c>
      <c r="H26" s="101">
        <f t="shared" si="2"/>
        <v>-18</v>
      </c>
      <c r="I26" s="105">
        <f t="shared" si="4"/>
        <v>-0.0010756543564001434</v>
      </c>
      <c r="J26" s="102">
        <f t="shared" si="3"/>
        <v>-25</v>
      </c>
    </row>
    <row r="27" spans="1:10" ht="15">
      <c r="A27" s="106">
        <v>27</v>
      </c>
      <c r="B27" s="103" t="s">
        <v>26</v>
      </c>
      <c r="C27" s="101">
        <v>5481</v>
      </c>
      <c r="D27" s="101">
        <v>5765</v>
      </c>
      <c r="E27" s="102">
        <v>5674</v>
      </c>
      <c r="F27" s="104">
        <f t="shared" si="0"/>
        <v>0.00331396778430824</v>
      </c>
      <c r="G27" s="104">
        <f t="shared" si="1"/>
        <v>0.03521255245393176</v>
      </c>
      <c r="H27" s="101">
        <f t="shared" si="2"/>
        <v>193</v>
      </c>
      <c r="I27" s="105">
        <f t="shared" si="4"/>
        <v>0.01153340504362376</v>
      </c>
      <c r="J27" s="102">
        <f t="shared" si="3"/>
        <v>-91</v>
      </c>
    </row>
    <row r="28" spans="1:10" ht="15">
      <c r="A28" s="106">
        <v>28</v>
      </c>
      <c r="B28" s="103" t="s">
        <v>27</v>
      </c>
      <c r="C28" s="101">
        <v>9794</v>
      </c>
      <c r="D28" s="101">
        <v>10271</v>
      </c>
      <c r="E28" s="102">
        <v>10209</v>
      </c>
      <c r="F28" s="104">
        <f t="shared" si="0"/>
        <v>0.005962688951357565</v>
      </c>
      <c r="G28" s="104">
        <f t="shared" si="1"/>
        <v>0.0423728813559322</v>
      </c>
      <c r="H28" s="101">
        <f t="shared" si="2"/>
        <v>415</v>
      </c>
      <c r="I28" s="105">
        <f t="shared" si="4"/>
        <v>0.024799808772558864</v>
      </c>
      <c r="J28" s="102">
        <f t="shared" si="3"/>
        <v>-62</v>
      </c>
    </row>
    <row r="29" spans="1:10" ht="15">
      <c r="A29" s="106">
        <v>29</v>
      </c>
      <c r="B29" s="103" t="s">
        <v>28</v>
      </c>
      <c r="C29" s="101">
        <v>3547</v>
      </c>
      <c r="D29" s="101">
        <v>3600</v>
      </c>
      <c r="E29" s="102">
        <v>3589</v>
      </c>
      <c r="F29" s="104">
        <f t="shared" si="0"/>
        <v>0.0020961985156648347</v>
      </c>
      <c r="G29" s="104">
        <f t="shared" si="1"/>
        <v>0.011840992387933465</v>
      </c>
      <c r="H29" s="101">
        <f t="shared" si="2"/>
        <v>42</v>
      </c>
      <c r="I29" s="105">
        <f t="shared" si="4"/>
        <v>0.002509860164933668</v>
      </c>
      <c r="J29" s="102">
        <f t="shared" si="3"/>
        <v>-11</v>
      </c>
    </row>
    <row r="30" spans="1:10" ht="15">
      <c r="A30" s="106">
        <v>30</v>
      </c>
      <c r="B30" s="103" t="s">
        <v>29</v>
      </c>
      <c r="C30" s="101">
        <v>1087</v>
      </c>
      <c r="D30" s="101">
        <v>1177</v>
      </c>
      <c r="E30" s="102">
        <v>1163</v>
      </c>
      <c r="F30" s="104">
        <f t="shared" si="0"/>
        <v>0.0006792641052432998</v>
      </c>
      <c r="G30" s="104">
        <f t="shared" si="1"/>
        <v>0.06991720331186753</v>
      </c>
      <c r="H30" s="101">
        <f t="shared" si="2"/>
        <v>76</v>
      </c>
      <c r="I30" s="105">
        <f t="shared" si="4"/>
        <v>0.004541651727022828</v>
      </c>
      <c r="J30" s="102">
        <f t="shared" si="3"/>
        <v>-14</v>
      </c>
    </row>
    <row r="31" spans="1:10" ht="15">
      <c r="A31" s="106">
        <v>31</v>
      </c>
      <c r="B31" s="103" t="s">
        <v>30</v>
      </c>
      <c r="C31" s="101">
        <v>21256</v>
      </c>
      <c r="D31" s="101">
        <v>21473</v>
      </c>
      <c r="E31" s="102">
        <v>21294</v>
      </c>
      <c r="F31" s="104">
        <f t="shared" si="0"/>
        <v>0.012437016214145164</v>
      </c>
      <c r="G31" s="104">
        <f t="shared" si="1"/>
        <v>0.0017877305231464057</v>
      </c>
      <c r="H31" s="101">
        <f t="shared" si="2"/>
        <v>38</v>
      </c>
      <c r="I31" s="105">
        <f t="shared" si="4"/>
        <v>0.002270825863511414</v>
      </c>
      <c r="J31" s="102">
        <f t="shared" si="3"/>
        <v>-179</v>
      </c>
    </row>
    <row r="32" spans="1:10" ht="15">
      <c r="A32" s="106">
        <v>32</v>
      </c>
      <c r="B32" s="103" t="s">
        <v>31</v>
      </c>
      <c r="C32" s="101">
        <v>6264</v>
      </c>
      <c r="D32" s="101">
        <v>6402</v>
      </c>
      <c r="E32" s="102">
        <v>6334</v>
      </c>
      <c r="F32" s="104">
        <f t="shared" si="0"/>
        <v>0.0036994487038788143</v>
      </c>
      <c r="G32" s="104">
        <f t="shared" si="1"/>
        <v>0.011174968071519796</v>
      </c>
      <c r="H32" s="101">
        <f t="shared" si="2"/>
        <v>70</v>
      </c>
      <c r="I32" s="105">
        <f t="shared" si="4"/>
        <v>0.004183100274889447</v>
      </c>
      <c r="J32" s="102">
        <f t="shared" si="3"/>
        <v>-68</v>
      </c>
    </row>
    <row r="33" spans="1:10" ht="15">
      <c r="A33" s="106">
        <v>33</v>
      </c>
      <c r="B33" s="103" t="s">
        <v>32</v>
      </c>
      <c r="C33" s="101">
        <v>20681</v>
      </c>
      <c r="D33" s="101">
        <v>20128</v>
      </c>
      <c r="E33" s="102">
        <v>19841</v>
      </c>
      <c r="F33" s="104">
        <f t="shared" si="0"/>
        <v>0.011588374129090551</v>
      </c>
      <c r="G33" s="104">
        <f t="shared" si="1"/>
        <v>-0.04061699144141966</v>
      </c>
      <c r="H33" s="101">
        <f t="shared" si="2"/>
        <v>-840</v>
      </c>
      <c r="I33" s="105">
        <f t="shared" si="4"/>
        <v>-0.05019720329867336</v>
      </c>
      <c r="J33" s="102">
        <f t="shared" si="3"/>
        <v>-287</v>
      </c>
    </row>
    <row r="34" spans="1:10" ht="15">
      <c r="A34" s="106">
        <v>35</v>
      </c>
      <c r="B34" s="103" t="s">
        <v>33</v>
      </c>
      <c r="C34" s="102">
        <v>18599</v>
      </c>
      <c r="D34" s="102">
        <v>17682</v>
      </c>
      <c r="E34" s="102">
        <v>17199</v>
      </c>
      <c r="F34" s="104">
        <f aca="true" t="shared" si="5" ref="F34:F65">E34/$E$90</f>
        <v>0.010045282326809556</v>
      </c>
      <c r="G34" s="104">
        <f t="shared" si="1"/>
        <v>-0.07527286413248024</v>
      </c>
      <c r="H34" s="101">
        <f t="shared" si="2"/>
        <v>-1400</v>
      </c>
      <c r="I34" s="105">
        <f t="shared" si="4"/>
        <v>-0.08366200549778893</v>
      </c>
      <c r="J34" s="102">
        <f t="shared" si="3"/>
        <v>-483</v>
      </c>
    </row>
    <row r="35" spans="1:10" ht="15">
      <c r="A35" s="106">
        <v>36</v>
      </c>
      <c r="B35" s="103" t="s">
        <v>34</v>
      </c>
      <c r="C35" s="102">
        <v>1003</v>
      </c>
      <c r="D35" s="102">
        <v>1020</v>
      </c>
      <c r="E35" s="102">
        <v>1031</v>
      </c>
      <c r="F35" s="104">
        <f t="shared" si="5"/>
        <v>0.000602167921329185</v>
      </c>
      <c r="G35" s="104">
        <f t="shared" si="1"/>
        <v>0.027916251246261216</v>
      </c>
      <c r="H35" s="101">
        <f t="shared" si="2"/>
        <v>28</v>
      </c>
      <c r="I35" s="105">
        <f t="shared" si="4"/>
        <v>0.0016732401099557787</v>
      </c>
      <c r="J35" s="102">
        <f t="shared" si="3"/>
        <v>11</v>
      </c>
    </row>
    <row r="36" spans="1:10" ht="15">
      <c r="A36" s="106">
        <v>37</v>
      </c>
      <c r="B36" s="103" t="s">
        <v>35</v>
      </c>
      <c r="C36" s="102">
        <v>441</v>
      </c>
      <c r="D36" s="102">
        <v>508</v>
      </c>
      <c r="E36" s="102">
        <v>508</v>
      </c>
      <c r="F36" s="104">
        <f t="shared" si="5"/>
        <v>0.0002967034956694723</v>
      </c>
      <c r="G36" s="104">
        <f t="shared" si="1"/>
        <v>0.15192743764172337</v>
      </c>
      <c r="H36" s="101">
        <f t="shared" si="2"/>
        <v>67</v>
      </c>
      <c r="I36" s="105">
        <f t="shared" si="4"/>
        <v>0.004003824548822756</v>
      </c>
      <c r="J36" s="102">
        <f t="shared" si="3"/>
        <v>0</v>
      </c>
    </row>
    <row r="37" spans="1:10" ht="15">
      <c r="A37" s="106">
        <v>38</v>
      </c>
      <c r="B37" s="103" t="s">
        <v>36</v>
      </c>
      <c r="C37" s="102">
        <v>3154</v>
      </c>
      <c r="D37" s="102">
        <v>3324</v>
      </c>
      <c r="E37" s="102">
        <v>3288</v>
      </c>
      <c r="F37" s="104">
        <f t="shared" si="5"/>
        <v>0.001920395853860679</v>
      </c>
      <c r="G37" s="104">
        <f t="shared" si="1"/>
        <v>0.0424857324032974</v>
      </c>
      <c r="H37" s="101">
        <f t="shared" si="2"/>
        <v>134</v>
      </c>
      <c r="I37" s="105">
        <f t="shared" si="4"/>
        <v>0.008007649097645512</v>
      </c>
      <c r="J37" s="102">
        <f t="shared" si="3"/>
        <v>-36</v>
      </c>
    </row>
    <row r="38" spans="1:10" ht="15">
      <c r="A38" s="106">
        <v>39</v>
      </c>
      <c r="B38" s="103" t="s">
        <v>37</v>
      </c>
      <c r="C38" s="102">
        <v>149</v>
      </c>
      <c r="D38" s="102">
        <v>123</v>
      </c>
      <c r="E38" s="102">
        <v>116</v>
      </c>
      <c r="F38" s="104">
        <f t="shared" si="5"/>
        <v>6.775119192452518E-05</v>
      </c>
      <c r="G38" s="104">
        <f t="shared" si="1"/>
        <v>-0.2214765100671141</v>
      </c>
      <c r="H38" s="101">
        <f t="shared" si="2"/>
        <v>-33</v>
      </c>
      <c r="I38" s="105">
        <f t="shared" si="4"/>
        <v>-0.001972032986733596</v>
      </c>
      <c r="J38" s="102">
        <f t="shared" si="3"/>
        <v>-7</v>
      </c>
    </row>
    <row r="39" spans="1:10" ht="15">
      <c r="A39" s="106">
        <v>41</v>
      </c>
      <c r="B39" s="103" t="s">
        <v>38</v>
      </c>
      <c r="C39" s="102">
        <v>123425</v>
      </c>
      <c r="D39" s="102">
        <v>130474</v>
      </c>
      <c r="E39" s="102">
        <v>127621</v>
      </c>
      <c r="F39" s="104">
        <f t="shared" si="5"/>
        <v>0.07453857641896403</v>
      </c>
      <c r="G39" s="104">
        <f t="shared" si="1"/>
        <v>0.03399635406117075</v>
      </c>
      <c r="H39" s="101">
        <f t="shared" si="2"/>
        <v>4196</v>
      </c>
      <c r="I39" s="105">
        <f t="shared" si="4"/>
        <v>0.2507469821919445</v>
      </c>
      <c r="J39" s="102">
        <f t="shared" si="3"/>
        <v>-2853</v>
      </c>
    </row>
    <row r="40" spans="1:10" ht="15">
      <c r="A40" s="106">
        <v>42</v>
      </c>
      <c r="B40" s="103" t="s">
        <v>39</v>
      </c>
      <c r="C40" s="102">
        <v>15895</v>
      </c>
      <c r="D40" s="102">
        <v>15132</v>
      </c>
      <c r="E40" s="102">
        <v>15469</v>
      </c>
      <c r="F40" s="104">
        <f t="shared" si="5"/>
        <v>0.009034855067935171</v>
      </c>
      <c r="G40" s="104">
        <f t="shared" si="1"/>
        <v>-0.026800880780119534</v>
      </c>
      <c r="H40" s="101">
        <f t="shared" si="2"/>
        <v>-426</v>
      </c>
      <c r="I40" s="105">
        <f t="shared" si="4"/>
        <v>-0.02545715310147006</v>
      </c>
      <c r="J40" s="102">
        <f t="shared" si="3"/>
        <v>337</v>
      </c>
    </row>
    <row r="41" spans="1:10" ht="15">
      <c r="A41" s="106">
        <v>43</v>
      </c>
      <c r="B41" s="103" t="s">
        <v>40</v>
      </c>
      <c r="C41" s="102">
        <v>54103</v>
      </c>
      <c r="D41" s="102">
        <v>54559</v>
      </c>
      <c r="E41" s="102">
        <v>54054</v>
      </c>
      <c r="F41" s="104">
        <f t="shared" si="5"/>
        <v>0.03157088731283003</v>
      </c>
      <c r="G41" s="104">
        <f t="shared" si="1"/>
        <v>-0.0009056799068443525</v>
      </c>
      <c r="H41" s="101">
        <f t="shared" si="2"/>
        <v>-49</v>
      </c>
      <c r="I41" s="105">
        <f t="shared" si="4"/>
        <v>-0.0029281701924226125</v>
      </c>
      <c r="J41" s="102">
        <f t="shared" si="3"/>
        <v>-505</v>
      </c>
    </row>
    <row r="42" spans="1:10" ht="15">
      <c r="A42" s="106">
        <v>45</v>
      </c>
      <c r="B42" s="103" t="s">
        <v>41</v>
      </c>
      <c r="C42" s="102">
        <v>44362</v>
      </c>
      <c r="D42" s="102">
        <v>46991</v>
      </c>
      <c r="E42" s="102">
        <v>46719</v>
      </c>
      <c r="F42" s="104">
        <f t="shared" si="5"/>
        <v>0.027286792547602513</v>
      </c>
      <c r="G42" s="104">
        <f t="shared" si="1"/>
        <v>0.053131058112799244</v>
      </c>
      <c r="H42" s="101">
        <f t="shared" si="2"/>
        <v>2357</v>
      </c>
      <c r="I42" s="105">
        <f t="shared" si="4"/>
        <v>0.14085096211306322</v>
      </c>
      <c r="J42" s="102">
        <f t="shared" si="3"/>
        <v>-272</v>
      </c>
    </row>
    <row r="43" spans="1:10" ht="15">
      <c r="A43" s="106">
        <v>46</v>
      </c>
      <c r="B43" s="103" t="s">
        <v>42</v>
      </c>
      <c r="C43" s="102">
        <v>119015</v>
      </c>
      <c r="D43" s="102">
        <v>125217</v>
      </c>
      <c r="E43" s="102">
        <v>124149</v>
      </c>
      <c r="F43" s="104">
        <f t="shared" si="5"/>
        <v>0.07251071315722307</v>
      </c>
      <c r="G43" s="104">
        <f t="shared" si="1"/>
        <v>0.04313741965298492</v>
      </c>
      <c r="H43" s="101">
        <f t="shared" si="2"/>
        <v>5134</v>
      </c>
      <c r="I43" s="105">
        <f t="shared" si="4"/>
        <v>0.30680052587546314</v>
      </c>
      <c r="J43" s="102">
        <f t="shared" si="3"/>
        <v>-1068</v>
      </c>
    </row>
    <row r="44" spans="1:10" ht="15">
      <c r="A44" s="106">
        <v>47</v>
      </c>
      <c r="B44" s="103" t="s">
        <v>43</v>
      </c>
      <c r="C44" s="102">
        <v>293594</v>
      </c>
      <c r="D44" s="102">
        <v>301220</v>
      </c>
      <c r="E44" s="102">
        <v>298387</v>
      </c>
      <c r="F44" s="104">
        <f t="shared" si="5"/>
        <v>0.17427650779985598</v>
      </c>
      <c r="G44" s="104">
        <f t="shared" si="1"/>
        <v>0.016325265502701008</v>
      </c>
      <c r="H44" s="101">
        <f t="shared" si="2"/>
        <v>4793</v>
      </c>
      <c r="I44" s="105">
        <f t="shared" si="4"/>
        <v>0.286422851679216</v>
      </c>
      <c r="J44" s="102">
        <f t="shared" si="3"/>
        <v>-2833</v>
      </c>
    </row>
    <row r="45" spans="1:10" ht="15">
      <c r="A45" s="106">
        <v>49</v>
      </c>
      <c r="B45" s="103" t="s">
        <v>44</v>
      </c>
      <c r="C45" s="102">
        <v>116860</v>
      </c>
      <c r="D45" s="102">
        <v>120608</v>
      </c>
      <c r="E45" s="102">
        <v>113951</v>
      </c>
      <c r="F45" s="104">
        <f t="shared" si="5"/>
        <v>0.06655444888785834</v>
      </c>
      <c r="G45" s="104">
        <f t="shared" si="1"/>
        <v>-0.024893034400136915</v>
      </c>
      <c r="H45" s="101">
        <f t="shared" si="2"/>
        <v>-2909</v>
      </c>
      <c r="I45" s="105">
        <f t="shared" si="4"/>
        <v>-0.1738376957093343</v>
      </c>
      <c r="J45" s="102">
        <f t="shared" si="3"/>
        <v>-6657</v>
      </c>
    </row>
    <row r="46" spans="1:10" ht="15">
      <c r="A46" s="106">
        <v>50</v>
      </c>
      <c r="B46" s="103" t="s">
        <v>45</v>
      </c>
      <c r="C46" s="102">
        <v>2758</v>
      </c>
      <c r="D46" s="102">
        <v>2600</v>
      </c>
      <c r="E46" s="102">
        <v>2675</v>
      </c>
      <c r="F46" s="104">
        <f t="shared" si="5"/>
        <v>0.0015623658482595245</v>
      </c>
      <c r="G46" s="104">
        <f t="shared" si="1"/>
        <v>-0.03009427121102248</v>
      </c>
      <c r="H46" s="101">
        <f t="shared" si="2"/>
        <v>-83</v>
      </c>
      <c r="I46" s="105">
        <f t="shared" si="4"/>
        <v>-0.004959961754511772</v>
      </c>
      <c r="J46" s="102">
        <f t="shared" si="3"/>
        <v>75</v>
      </c>
    </row>
    <row r="47" spans="1:10" ht="15">
      <c r="A47" s="106">
        <v>51</v>
      </c>
      <c r="B47" s="103" t="s">
        <v>46</v>
      </c>
      <c r="C47" s="102">
        <v>299</v>
      </c>
      <c r="D47" s="102">
        <v>297</v>
      </c>
      <c r="E47" s="102">
        <v>293</v>
      </c>
      <c r="F47" s="104">
        <f t="shared" si="5"/>
        <v>0.000171130165809361</v>
      </c>
      <c r="G47" s="104">
        <f t="shared" si="1"/>
        <v>-0.020066889632107024</v>
      </c>
      <c r="H47" s="101">
        <f t="shared" si="2"/>
        <v>-6</v>
      </c>
      <c r="I47" s="105">
        <f t="shared" si="4"/>
        <v>-0.00035855145213338117</v>
      </c>
      <c r="J47" s="102">
        <f t="shared" si="3"/>
        <v>-4</v>
      </c>
    </row>
    <row r="48" spans="1:10" ht="15">
      <c r="A48" s="106">
        <v>52</v>
      </c>
      <c r="B48" s="103" t="s">
        <v>47</v>
      </c>
      <c r="C48" s="102">
        <v>18144</v>
      </c>
      <c r="D48" s="102">
        <v>18506</v>
      </c>
      <c r="E48" s="102">
        <v>18267</v>
      </c>
      <c r="F48" s="104">
        <f t="shared" si="5"/>
        <v>0.010669060542114667</v>
      </c>
      <c r="G48" s="104">
        <f t="shared" si="1"/>
        <v>0.006779100529100529</v>
      </c>
      <c r="H48" s="101">
        <f t="shared" si="2"/>
        <v>123</v>
      </c>
      <c r="I48" s="105">
        <f t="shared" si="4"/>
        <v>0.007350304768734313</v>
      </c>
      <c r="J48" s="102">
        <f t="shared" si="3"/>
        <v>-239</v>
      </c>
    </row>
    <row r="49" spans="1:10" ht="15">
      <c r="A49" s="106">
        <v>53</v>
      </c>
      <c r="B49" s="103" t="s">
        <v>48</v>
      </c>
      <c r="C49" s="102">
        <v>2643</v>
      </c>
      <c r="D49" s="102">
        <v>2623</v>
      </c>
      <c r="E49" s="102">
        <v>2603</v>
      </c>
      <c r="F49" s="104">
        <f t="shared" si="5"/>
        <v>0.001520313384306371</v>
      </c>
      <c r="G49" s="104">
        <f t="shared" si="1"/>
        <v>-0.01513431706394249</v>
      </c>
      <c r="H49" s="101">
        <f t="shared" si="2"/>
        <v>-40</v>
      </c>
      <c r="I49" s="105">
        <f t="shared" si="4"/>
        <v>-0.0023903430142225407</v>
      </c>
      <c r="J49" s="102">
        <f t="shared" si="3"/>
        <v>-20</v>
      </c>
    </row>
    <row r="50" spans="1:10" ht="15">
      <c r="A50" s="106">
        <v>55</v>
      </c>
      <c r="B50" s="103" t="s">
        <v>49</v>
      </c>
      <c r="C50" s="102">
        <v>18184</v>
      </c>
      <c r="D50" s="102">
        <v>18640</v>
      </c>
      <c r="E50" s="102">
        <v>18396</v>
      </c>
      <c r="F50" s="104">
        <f t="shared" si="5"/>
        <v>0.010744404540030733</v>
      </c>
      <c r="G50" s="104">
        <f t="shared" si="1"/>
        <v>0.011658600967883855</v>
      </c>
      <c r="H50" s="101">
        <f t="shared" si="2"/>
        <v>212</v>
      </c>
      <c r="I50" s="105">
        <f t="shared" si="4"/>
        <v>0.012668817975379467</v>
      </c>
      <c r="J50" s="102">
        <f t="shared" si="3"/>
        <v>-244</v>
      </c>
    </row>
    <row r="51" spans="1:10" ht="15">
      <c r="A51" s="106">
        <v>56</v>
      </c>
      <c r="B51" s="103" t="s">
        <v>50</v>
      </c>
      <c r="C51" s="102">
        <v>99321</v>
      </c>
      <c r="D51" s="102">
        <v>106831</v>
      </c>
      <c r="E51" s="102">
        <v>103094</v>
      </c>
      <c r="F51" s="104">
        <f t="shared" si="5"/>
        <v>0.0602132877609224</v>
      </c>
      <c r="G51" s="104">
        <f t="shared" si="1"/>
        <v>0.037987938099696944</v>
      </c>
      <c r="H51" s="101">
        <f t="shared" si="2"/>
        <v>3773</v>
      </c>
      <c r="I51" s="105">
        <f t="shared" si="4"/>
        <v>0.22546910481654117</v>
      </c>
      <c r="J51" s="102">
        <f t="shared" si="3"/>
        <v>-3737</v>
      </c>
    </row>
    <row r="52" spans="1:10" ht="15">
      <c r="A52" s="106">
        <v>58</v>
      </c>
      <c r="B52" s="103" t="s">
        <v>51</v>
      </c>
      <c r="C52" s="102">
        <v>2138</v>
      </c>
      <c r="D52" s="102">
        <v>2610</v>
      </c>
      <c r="E52" s="102">
        <v>2592</v>
      </c>
      <c r="F52" s="104">
        <f t="shared" si="5"/>
        <v>0.001513888702313528</v>
      </c>
      <c r="G52" s="104">
        <f t="shared" si="1"/>
        <v>0.21234798877455566</v>
      </c>
      <c r="H52" s="101">
        <f t="shared" si="2"/>
        <v>454</v>
      </c>
      <c r="I52" s="105">
        <f t="shared" si="4"/>
        <v>0.02713039321142584</v>
      </c>
      <c r="J52" s="102">
        <f t="shared" si="3"/>
        <v>-18</v>
      </c>
    </row>
    <row r="53" spans="1:10" ht="15">
      <c r="A53" s="106">
        <v>59</v>
      </c>
      <c r="B53" s="103" t="s">
        <v>52</v>
      </c>
      <c r="C53" s="102">
        <v>1969</v>
      </c>
      <c r="D53" s="102">
        <v>1982</v>
      </c>
      <c r="E53" s="102">
        <v>1947</v>
      </c>
      <c r="F53" s="104">
        <f t="shared" si="5"/>
        <v>0.0011371687127331941</v>
      </c>
      <c r="G53" s="104">
        <f t="shared" si="1"/>
        <v>-0.0111731843575419</v>
      </c>
      <c r="H53" s="101">
        <f t="shared" si="2"/>
        <v>-22</v>
      </c>
      <c r="I53" s="105">
        <f t="shared" si="4"/>
        <v>-0.0013146886578223975</v>
      </c>
      <c r="J53" s="102">
        <f t="shared" si="3"/>
        <v>-35</v>
      </c>
    </row>
    <row r="54" spans="1:10" ht="15">
      <c r="A54" s="106">
        <v>60</v>
      </c>
      <c r="B54" s="103" t="s">
        <v>53</v>
      </c>
      <c r="C54" s="102">
        <v>767</v>
      </c>
      <c r="D54" s="102">
        <v>844</v>
      </c>
      <c r="E54" s="102">
        <v>830</v>
      </c>
      <c r="F54" s="104">
        <f t="shared" si="5"/>
        <v>0.0004847714594599646</v>
      </c>
      <c r="G54" s="104">
        <f t="shared" si="1"/>
        <v>0.08213820078226858</v>
      </c>
      <c r="H54" s="101">
        <f t="shared" si="2"/>
        <v>63</v>
      </c>
      <c r="I54" s="105">
        <f t="shared" si="4"/>
        <v>0.003764790247400502</v>
      </c>
      <c r="J54" s="102">
        <f t="shared" si="3"/>
        <v>-14</v>
      </c>
    </row>
    <row r="55" spans="1:10" ht="15">
      <c r="A55" s="106">
        <v>61</v>
      </c>
      <c r="B55" s="103" t="s">
        <v>54</v>
      </c>
      <c r="C55" s="102">
        <v>3322</v>
      </c>
      <c r="D55" s="102">
        <v>3236</v>
      </c>
      <c r="E55" s="102">
        <v>3160</v>
      </c>
      <c r="F55" s="104">
        <f t="shared" si="5"/>
        <v>0.0018456359179439615</v>
      </c>
      <c r="G55" s="104">
        <f t="shared" si="1"/>
        <v>-0.04876580373269115</v>
      </c>
      <c r="H55" s="101">
        <f t="shared" si="2"/>
        <v>-162</v>
      </c>
      <c r="I55" s="105">
        <f t="shared" si="4"/>
        <v>-0.00968088920760129</v>
      </c>
      <c r="J55" s="102">
        <f t="shared" si="3"/>
        <v>-76</v>
      </c>
    </row>
    <row r="56" spans="1:10" ht="15">
      <c r="A56" s="106">
        <v>62</v>
      </c>
      <c r="B56" s="103" t="s">
        <v>55</v>
      </c>
      <c r="C56" s="102">
        <v>6839</v>
      </c>
      <c r="D56" s="102">
        <v>7458</v>
      </c>
      <c r="E56" s="102">
        <v>7402</v>
      </c>
      <c r="F56" s="104">
        <f t="shared" si="5"/>
        <v>0.0043232269191839255</v>
      </c>
      <c r="G56" s="104">
        <f t="shared" si="1"/>
        <v>0.08232197689720719</v>
      </c>
      <c r="H56" s="101">
        <f t="shared" si="2"/>
        <v>563</v>
      </c>
      <c r="I56" s="105">
        <f t="shared" si="4"/>
        <v>0.033644077925182266</v>
      </c>
      <c r="J56" s="102">
        <f t="shared" si="3"/>
        <v>-56</v>
      </c>
    </row>
    <row r="57" spans="1:10" ht="15">
      <c r="A57" s="106">
        <v>63</v>
      </c>
      <c r="B57" s="103" t="s">
        <v>56</v>
      </c>
      <c r="C57" s="102">
        <v>1761</v>
      </c>
      <c r="D57" s="102">
        <v>1782</v>
      </c>
      <c r="E57" s="102">
        <v>1785</v>
      </c>
      <c r="F57" s="104">
        <f t="shared" si="5"/>
        <v>0.0010425506688385986</v>
      </c>
      <c r="G57" s="104">
        <f t="shared" si="1"/>
        <v>0.013628620102214651</v>
      </c>
      <c r="H57" s="101">
        <f t="shared" si="2"/>
        <v>24</v>
      </c>
      <c r="I57" s="105">
        <f t="shared" si="4"/>
        <v>0.0014342058085335247</v>
      </c>
      <c r="J57" s="102">
        <f t="shared" si="3"/>
        <v>3</v>
      </c>
    </row>
    <row r="58" spans="1:10" ht="15">
      <c r="A58" s="106">
        <v>64</v>
      </c>
      <c r="B58" s="103" t="s">
        <v>57</v>
      </c>
      <c r="C58" s="102">
        <v>7756</v>
      </c>
      <c r="D58" s="102">
        <v>7621</v>
      </c>
      <c r="E58" s="102">
        <v>7583</v>
      </c>
      <c r="F58" s="104">
        <f t="shared" si="5"/>
        <v>0.004428942141066159</v>
      </c>
      <c r="G58" s="104">
        <f t="shared" si="1"/>
        <v>-0.02230531201650335</v>
      </c>
      <c r="H58" s="101">
        <f t="shared" si="2"/>
        <v>-173</v>
      </c>
      <c r="I58" s="105">
        <f t="shared" si="4"/>
        <v>-0.01033823353651249</v>
      </c>
      <c r="J58" s="102">
        <f t="shared" si="3"/>
        <v>-38</v>
      </c>
    </row>
    <row r="59" spans="1:10" ht="15">
      <c r="A59" s="106">
        <v>65</v>
      </c>
      <c r="B59" s="103" t="s">
        <v>58</v>
      </c>
      <c r="C59" s="102">
        <v>4183</v>
      </c>
      <c r="D59" s="102">
        <v>4045</v>
      </c>
      <c r="E59" s="102">
        <v>4002</v>
      </c>
      <c r="F59" s="104">
        <f t="shared" si="5"/>
        <v>0.0023374161213961186</v>
      </c>
      <c r="G59" s="104">
        <f t="shared" si="1"/>
        <v>-0.04327038010996892</v>
      </c>
      <c r="H59" s="101">
        <f t="shared" si="2"/>
        <v>-181</v>
      </c>
      <c r="I59" s="105">
        <f t="shared" si="4"/>
        <v>-0.010816302139356998</v>
      </c>
      <c r="J59" s="102">
        <f t="shared" si="3"/>
        <v>-43</v>
      </c>
    </row>
    <row r="60" spans="1:10" ht="15">
      <c r="A60" s="106">
        <v>66</v>
      </c>
      <c r="B60" s="103" t="s">
        <v>59</v>
      </c>
      <c r="C60" s="102">
        <v>10824</v>
      </c>
      <c r="D60" s="102">
        <v>11223</v>
      </c>
      <c r="E60" s="102">
        <v>11203</v>
      </c>
      <c r="F60" s="104">
        <f t="shared" si="5"/>
        <v>0.006543246578710823</v>
      </c>
      <c r="G60" s="104">
        <f t="shared" si="1"/>
        <v>0.035014781966001475</v>
      </c>
      <c r="H60" s="101">
        <f t="shared" si="2"/>
        <v>379</v>
      </c>
      <c r="I60" s="105">
        <f t="shared" si="4"/>
        <v>0.022648500059758575</v>
      </c>
      <c r="J60" s="102">
        <f t="shared" si="3"/>
        <v>-20</v>
      </c>
    </row>
    <row r="61" spans="1:10" ht="15">
      <c r="A61" s="106">
        <v>68</v>
      </c>
      <c r="B61" s="103" t="s">
        <v>60</v>
      </c>
      <c r="C61" s="102">
        <v>44881</v>
      </c>
      <c r="D61" s="102">
        <v>49378</v>
      </c>
      <c r="E61" s="102">
        <v>49519</v>
      </c>
      <c r="F61" s="104">
        <f t="shared" si="5"/>
        <v>0.028922166145780706</v>
      </c>
      <c r="G61" s="104">
        <f t="shared" si="1"/>
        <v>0.10333994340589558</v>
      </c>
      <c r="H61" s="101">
        <f t="shared" si="2"/>
        <v>4638</v>
      </c>
      <c r="I61" s="105">
        <f t="shared" si="4"/>
        <v>0.27716027249910363</v>
      </c>
      <c r="J61" s="102">
        <f t="shared" si="3"/>
        <v>141</v>
      </c>
    </row>
    <row r="62" spans="1:10" ht="15">
      <c r="A62" s="106">
        <v>69</v>
      </c>
      <c r="B62" s="103" t="s">
        <v>61</v>
      </c>
      <c r="C62" s="102">
        <v>44754</v>
      </c>
      <c r="D62" s="102">
        <v>46298</v>
      </c>
      <c r="E62" s="102">
        <v>45800</v>
      </c>
      <c r="F62" s="104">
        <f t="shared" si="5"/>
        <v>0.026750039570200456</v>
      </c>
      <c r="G62" s="104">
        <f t="shared" si="1"/>
        <v>0.02337221253966126</v>
      </c>
      <c r="H62" s="101">
        <f t="shared" si="2"/>
        <v>1046</v>
      </c>
      <c r="I62" s="105">
        <f t="shared" si="4"/>
        <v>0.06250746982191945</v>
      </c>
      <c r="J62" s="102">
        <f t="shared" si="3"/>
        <v>-498</v>
      </c>
    </row>
    <row r="63" spans="1:10" ht="15">
      <c r="A63" s="106">
        <v>70</v>
      </c>
      <c r="B63" s="103" t="s">
        <v>62</v>
      </c>
      <c r="C63" s="102">
        <v>21863</v>
      </c>
      <c r="D63" s="102">
        <v>21346</v>
      </c>
      <c r="E63" s="102">
        <v>21008</v>
      </c>
      <c r="F63" s="104">
        <f t="shared" si="5"/>
        <v>0.012269974482331249</v>
      </c>
      <c r="G63" s="104">
        <f t="shared" si="1"/>
        <v>-0.03910716736038055</v>
      </c>
      <c r="H63" s="101">
        <f t="shared" si="2"/>
        <v>-855</v>
      </c>
      <c r="I63" s="105">
        <f t="shared" si="4"/>
        <v>-0.051093581929006815</v>
      </c>
      <c r="J63" s="102">
        <f t="shared" si="3"/>
        <v>-338</v>
      </c>
    </row>
    <row r="64" spans="1:10" ht="15">
      <c r="A64" s="106">
        <v>71</v>
      </c>
      <c r="B64" s="103" t="s">
        <v>63</v>
      </c>
      <c r="C64" s="102">
        <v>21308</v>
      </c>
      <c r="D64" s="102">
        <v>22539</v>
      </c>
      <c r="E64" s="102">
        <v>22412</v>
      </c>
      <c r="F64" s="104">
        <f t="shared" si="5"/>
        <v>0.013089997529417743</v>
      </c>
      <c r="G64" s="104">
        <f t="shared" si="1"/>
        <v>0.051811526187347474</v>
      </c>
      <c r="H64" s="101">
        <f t="shared" si="2"/>
        <v>1104</v>
      </c>
      <c r="I64" s="105">
        <f t="shared" si="4"/>
        <v>0.06597346719254213</v>
      </c>
      <c r="J64" s="102">
        <f t="shared" si="3"/>
        <v>-127</v>
      </c>
    </row>
    <row r="65" spans="1:10" ht="15">
      <c r="A65" s="106">
        <v>72</v>
      </c>
      <c r="B65" s="103" t="s">
        <v>64</v>
      </c>
      <c r="C65" s="102">
        <v>870</v>
      </c>
      <c r="D65" s="102">
        <v>947</v>
      </c>
      <c r="E65" s="102">
        <v>944</v>
      </c>
      <c r="F65" s="104">
        <f t="shared" si="5"/>
        <v>0.0005513545273857911</v>
      </c>
      <c r="G65" s="104">
        <f t="shared" si="1"/>
        <v>0.08505747126436781</v>
      </c>
      <c r="H65" s="101">
        <f t="shared" si="2"/>
        <v>74</v>
      </c>
      <c r="I65" s="105">
        <f t="shared" si="4"/>
        <v>0.004422134576311701</v>
      </c>
      <c r="J65" s="102">
        <f t="shared" si="3"/>
        <v>-3</v>
      </c>
    </row>
    <row r="66" spans="1:10" ht="15">
      <c r="A66" s="106">
        <v>73</v>
      </c>
      <c r="B66" s="103" t="s">
        <v>65</v>
      </c>
      <c r="C66" s="102">
        <v>7119</v>
      </c>
      <c r="D66" s="102">
        <v>7203</v>
      </c>
      <c r="E66" s="102">
        <v>7085</v>
      </c>
      <c r="F66" s="104">
        <f aca="true" t="shared" si="6" ref="F66:F90">E66/$E$90</f>
        <v>0.00413807926539018</v>
      </c>
      <c r="G66" s="104">
        <f aca="true" t="shared" si="7" ref="G66:G89">(E66-C66)/C66</f>
        <v>-0.004775951678606546</v>
      </c>
      <c r="H66" s="101">
        <f aca="true" t="shared" si="8" ref="H66:H89">E66-C66</f>
        <v>-34</v>
      </c>
      <c r="I66" s="105">
        <f t="shared" si="4"/>
        <v>-0.0020317915620891597</v>
      </c>
      <c r="J66" s="102">
        <f aca="true" t="shared" si="9" ref="J66:J89">E66-D66</f>
        <v>-118</v>
      </c>
    </row>
    <row r="67" spans="1:10" ht="15">
      <c r="A67" s="106">
        <v>74</v>
      </c>
      <c r="B67" s="103" t="s">
        <v>66</v>
      </c>
      <c r="C67" s="102">
        <v>7012</v>
      </c>
      <c r="D67" s="102">
        <v>7552</v>
      </c>
      <c r="E67" s="102">
        <v>7498</v>
      </c>
      <c r="F67" s="104">
        <f t="shared" si="6"/>
        <v>0.0043792968711214636</v>
      </c>
      <c r="G67" s="104">
        <f t="shared" si="7"/>
        <v>0.06930975470621792</v>
      </c>
      <c r="H67" s="101">
        <f t="shared" si="8"/>
        <v>486</v>
      </c>
      <c r="I67" s="105">
        <f aca="true" t="shared" si="10" ref="I67:I90">H67/$H$90</f>
        <v>0.029042667622803872</v>
      </c>
      <c r="J67" s="102">
        <f t="shared" si="9"/>
        <v>-54</v>
      </c>
    </row>
    <row r="68" spans="1:10" ht="15">
      <c r="A68" s="106">
        <v>75</v>
      </c>
      <c r="B68" s="103" t="s">
        <v>67</v>
      </c>
      <c r="C68" s="102">
        <v>2048</v>
      </c>
      <c r="D68" s="102">
        <v>2161</v>
      </c>
      <c r="E68" s="102">
        <v>2146</v>
      </c>
      <c r="F68" s="104">
        <f t="shared" si="6"/>
        <v>0.0012533970506037157</v>
      </c>
      <c r="G68" s="104">
        <f t="shared" si="7"/>
        <v>0.0478515625</v>
      </c>
      <c r="H68" s="101">
        <f t="shared" si="8"/>
        <v>98</v>
      </c>
      <c r="I68" s="105">
        <f t="shared" si="10"/>
        <v>0.005856340384845225</v>
      </c>
      <c r="J68" s="102">
        <f t="shared" si="9"/>
        <v>-15</v>
      </c>
    </row>
    <row r="69" spans="1:10" ht="15">
      <c r="A69" s="106">
        <v>77</v>
      </c>
      <c r="B69" s="103" t="s">
        <v>68</v>
      </c>
      <c r="C69" s="102">
        <v>5795</v>
      </c>
      <c r="D69" s="102">
        <v>5694</v>
      </c>
      <c r="E69" s="102">
        <v>5622</v>
      </c>
      <c r="F69" s="104">
        <f t="shared" si="6"/>
        <v>0.0032835965603420733</v>
      </c>
      <c r="G69" s="104">
        <f t="shared" si="7"/>
        <v>-0.02985332182916307</v>
      </c>
      <c r="H69" s="101">
        <f t="shared" si="8"/>
        <v>-173</v>
      </c>
      <c r="I69" s="105">
        <f t="shared" si="10"/>
        <v>-0.01033823353651249</v>
      </c>
      <c r="J69" s="102">
        <f t="shared" si="9"/>
        <v>-72</v>
      </c>
    </row>
    <row r="70" spans="1:10" ht="15">
      <c r="A70" s="106">
        <v>78</v>
      </c>
      <c r="B70" s="103" t="s">
        <v>69</v>
      </c>
      <c r="C70" s="102">
        <v>1201</v>
      </c>
      <c r="D70" s="102">
        <v>1498</v>
      </c>
      <c r="E70" s="102">
        <v>1487</v>
      </c>
      <c r="F70" s="104">
        <f t="shared" si="6"/>
        <v>0.0008685001930324907</v>
      </c>
      <c r="G70" s="104">
        <f t="shared" si="7"/>
        <v>0.23813488759367193</v>
      </c>
      <c r="H70" s="101">
        <f t="shared" si="8"/>
        <v>286</v>
      </c>
      <c r="I70" s="105">
        <f t="shared" si="10"/>
        <v>0.017090952551691168</v>
      </c>
      <c r="J70" s="102">
        <f t="shared" si="9"/>
        <v>-11</v>
      </c>
    </row>
    <row r="71" spans="1:10" ht="15">
      <c r="A71" s="106">
        <v>79</v>
      </c>
      <c r="B71" s="103" t="s">
        <v>70</v>
      </c>
      <c r="C71" s="102">
        <v>8076</v>
      </c>
      <c r="D71" s="102">
        <v>8284</v>
      </c>
      <c r="E71" s="102">
        <v>8184</v>
      </c>
      <c r="F71" s="104">
        <f t="shared" si="6"/>
        <v>0.004779963402675121</v>
      </c>
      <c r="G71" s="104">
        <f t="shared" si="7"/>
        <v>0.01337295690936107</v>
      </c>
      <c r="H71" s="101">
        <f t="shared" si="8"/>
        <v>108</v>
      </c>
      <c r="I71" s="105">
        <f t="shared" si="10"/>
        <v>0.006453926138400861</v>
      </c>
      <c r="J71" s="102">
        <f t="shared" si="9"/>
        <v>-100</v>
      </c>
    </row>
    <row r="72" spans="1:10" ht="15">
      <c r="A72" s="106">
        <v>80</v>
      </c>
      <c r="B72" s="103" t="s">
        <v>71</v>
      </c>
      <c r="C72" s="102">
        <v>19660</v>
      </c>
      <c r="D72" s="102">
        <v>20462</v>
      </c>
      <c r="E72" s="102">
        <v>20065</v>
      </c>
      <c r="F72" s="104">
        <f t="shared" si="6"/>
        <v>0.011719204016944807</v>
      </c>
      <c r="G72" s="104">
        <f t="shared" si="7"/>
        <v>0.020600203458799593</v>
      </c>
      <c r="H72" s="101">
        <f t="shared" si="8"/>
        <v>405</v>
      </c>
      <c r="I72" s="105">
        <f t="shared" si="10"/>
        <v>0.024202223019003228</v>
      </c>
      <c r="J72" s="102">
        <f t="shared" si="9"/>
        <v>-397</v>
      </c>
    </row>
    <row r="73" spans="1:10" ht="15">
      <c r="A73" s="106">
        <v>81</v>
      </c>
      <c r="B73" s="103" t="s">
        <v>72</v>
      </c>
      <c r="C73" s="102">
        <v>47316</v>
      </c>
      <c r="D73" s="102">
        <v>54976</v>
      </c>
      <c r="E73" s="102">
        <v>47102</v>
      </c>
      <c r="F73" s="104">
        <f t="shared" si="6"/>
        <v>0.027510488293353317</v>
      </c>
      <c r="G73" s="104">
        <f t="shared" si="7"/>
        <v>-0.004522782990954434</v>
      </c>
      <c r="H73" s="101">
        <f t="shared" si="8"/>
        <v>-214</v>
      </c>
      <c r="I73" s="105">
        <f t="shared" si="10"/>
        <v>-0.012788335126090594</v>
      </c>
      <c r="J73" s="102">
        <f t="shared" si="9"/>
        <v>-7874</v>
      </c>
    </row>
    <row r="74" spans="1:10" ht="15">
      <c r="A74" s="106">
        <v>82</v>
      </c>
      <c r="B74" s="103" t="s">
        <v>73</v>
      </c>
      <c r="C74" s="102">
        <v>51491</v>
      </c>
      <c r="D74" s="102">
        <v>51377</v>
      </c>
      <c r="E74" s="102">
        <v>50469</v>
      </c>
      <c r="F74" s="104">
        <f t="shared" si="6"/>
        <v>0.029477025045162593</v>
      </c>
      <c r="G74" s="104">
        <f t="shared" si="7"/>
        <v>-0.01984812879920763</v>
      </c>
      <c r="H74" s="101">
        <f t="shared" si="8"/>
        <v>-1022</v>
      </c>
      <c r="I74" s="105">
        <f t="shared" si="10"/>
        <v>-0.06107326401338592</v>
      </c>
      <c r="J74" s="102">
        <f t="shared" si="9"/>
        <v>-908</v>
      </c>
    </row>
    <row r="75" spans="1:10" ht="15">
      <c r="A75" s="106">
        <v>84</v>
      </c>
      <c r="B75" s="103" t="s">
        <v>74</v>
      </c>
      <c r="C75" s="102">
        <v>1003</v>
      </c>
      <c r="D75" s="102">
        <v>2503</v>
      </c>
      <c r="E75" s="102">
        <v>2683</v>
      </c>
      <c r="F75" s="104">
        <f t="shared" si="6"/>
        <v>0.0015670383442543193</v>
      </c>
      <c r="G75" s="104">
        <f t="shared" si="7"/>
        <v>1.674975074775673</v>
      </c>
      <c r="H75" s="101">
        <f t="shared" si="8"/>
        <v>1680</v>
      </c>
      <c r="I75" s="105">
        <f t="shared" si="10"/>
        <v>0.10039440659734672</v>
      </c>
      <c r="J75" s="102">
        <f t="shared" si="9"/>
        <v>180</v>
      </c>
    </row>
    <row r="76" spans="1:10" ht="15">
      <c r="A76" s="106">
        <v>85</v>
      </c>
      <c r="B76" s="103" t="s">
        <v>75</v>
      </c>
      <c r="C76" s="102">
        <v>24517</v>
      </c>
      <c r="D76" s="102">
        <v>32539</v>
      </c>
      <c r="E76" s="102">
        <v>26298</v>
      </c>
      <c r="F76" s="104">
        <f t="shared" si="6"/>
        <v>0.015359662458889336</v>
      </c>
      <c r="G76" s="104">
        <f t="shared" si="7"/>
        <v>0.07264347187665701</v>
      </c>
      <c r="H76" s="101">
        <f t="shared" si="8"/>
        <v>1781</v>
      </c>
      <c r="I76" s="105">
        <f t="shared" si="10"/>
        <v>0.10643002270825863</v>
      </c>
      <c r="J76" s="102">
        <f t="shared" si="9"/>
        <v>-6241</v>
      </c>
    </row>
    <row r="77" spans="1:10" ht="15">
      <c r="A77" s="106">
        <v>86</v>
      </c>
      <c r="B77" s="103" t="s">
        <v>76</v>
      </c>
      <c r="C77" s="102">
        <v>21444</v>
      </c>
      <c r="D77" s="102">
        <v>22933</v>
      </c>
      <c r="E77" s="102">
        <v>22861</v>
      </c>
      <c r="F77" s="104">
        <f t="shared" si="6"/>
        <v>0.013352241367125603</v>
      </c>
      <c r="G77" s="104">
        <f t="shared" si="7"/>
        <v>0.06607908972206678</v>
      </c>
      <c r="H77" s="101">
        <f t="shared" si="8"/>
        <v>1417</v>
      </c>
      <c r="I77" s="105">
        <f t="shared" si="10"/>
        <v>0.08467790127883351</v>
      </c>
      <c r="J77" s="102">
        <f t="shared" si="9"/>
        <v>-72</v>
      </c>
    </row>
    <row r="78" spans="1:10" ht="15">
      <c r="A78" s="106">
        <v>87</v>
      </c>
      <c r="B78" s="103" t="s">
        <v>77</v>
      </c>
      <c r="C78" s="102">
        <v>1586</v>
      </c>
      <c r="D78" s="102">
        <v>1558</v>
      </c>
      <c r="E78" s="102">
        <v>1527</v>
      </c>
      <c r="F78" s="104">
        <f t="shared" si="6"/>
        <v>0.000891862673006465</v>
      </c>
      <c r="G78" s="104">
        <f t="shared" si="7"/>
        <v>-0.03720050441361917</v>
      </c>
      <c r="H78" s="101">
        <f t="shared" si="8"/>
        <v>-59</v>
      </c>
      <c r="I78" s="105">
        <f t="shared" si="10"/>
        <v>-0.0035257559459782478</v>
      </c>
      <c r="J78" s="102">
        <f t="shared" si="9"/>
        <v>-31</v>
      </c>
    </row>
    <row r="79" spans="1:10" ht="15">
      <c r="A79" s="106">
        <v>88</v>
      </c>
      <c r="B79" s="103" t="s">
        <v>78</v>
      </c>
      <c r="C79" s="102">
        <v>4114</v>
      </c>
      <c r="D79" s="102">
        <v>4397</v>
      </c>
      <c r="E79" s="102">
        <v>4331</v>
      </c>
      <c r="F79" s="104">
        <f t="shared" si="6"/>
        <v>0.002529572519182056</v>
      </c>
      <c r="G79" s="104">
        <f t="shared" si="7"/>
        <v>0.05274671852211959</v>
      </c>
      <c r="H79" s="101">
        <f t="shared" si="8"/>
        <v>217</v>
      </c>
      <c r="I79" s="105">
        <f t="shared" si="10"/>
        <v>0.012967610852157285</v>
      </c>
      <c r="J79" s="102">
        <f t="shared" si="9"/>
        <v>-66</v>
      </c>
    </row>
    <row r="80" spans="1:12" ht="15">
      <c r="A80" s="106">
        <v>90</v>
      </c>
      <c r="B80" s="103" t="s">
        <v>79</v>
      </c>
      <c r="C80" s="102">
        <v>1440</v>
      </c>
      <c r="D80" s="102">
        <v>1469</v>
      </c>
      <c r="E80" s="102">
        <v>1425</v>
      </c>
      <c r="F80" s="104">
        <f t="shared" si="6"/>
        <v>0.0008322883490728308</v>
      </c>
      <c r="G80" s="104">
        <f t="shared" si="7"/>
        <v>-0.010416666666666666</v>
      </c>
      <c r="H80" s="101">
        <f t="shared" si="8"/>
        <v>-15</v>
      </c>
      <c r="I80" s="105">
        <f t="shared" si="10"/>
        <v>-0.0008963786303334528</v>
      </c>
      <c r="J80" s="102">
        <f t="shared" si="9"/>
        <v>-44</v>
      </c>
      <c r="L80" s="10"/>
    </row>
    <row r="81" spans="1:10" ht="15">
      <c r="A81" s="106">
        <v>91</v>
      </c>
      <c r="B81" s="103" t="s">
        <v>80</v>
      </c>
      <c r="C81" s="102">
        <v>343</v>
      </c>
      <c r="D81" s="102">
        <v>397</v>
      </c>
      <c r="E81" s="102">
        <v>401</v>
      </c>
      <c r="F81" s="104">
        <f t="shared" si="6"/>
        <v>0.00023420886173909132</v>
      </c>
      <c r="G81" s="104">
        <f t="shared" si="7"/>
        <v>0.16909620991253643</v>
      </c>
      <c r="H81" s="101">
        <f t="shared" si="8"/>
        <v>58</v>
      </c>
      <c r="I81" s="105">
        <f t="shared" si="10"/>
        <v>0.003465997370622684</v>
      </c>
      <c r="J81" s="102">
        <f t="shared" si="9"/>
        <v>4</v>
      </c>
    </row>
    <row r="82" spans="1:10" ht="15">
      <c r="A82" s="106">
        <v>92</v>
      </c>
      <c r="B82" s="103" t="s">
        <v>81</v>
      </c>
      <c r="C82" s="102">
        <v>4117</v>
      </c>
      <c r="D82" s="102">
        <v>3883</v>
      </c>
      <c r="E82" s="102">
        <v>3818</v>
      </c>
      <c r="F82" s="104">
        <f t="shared" si="6"/>
        <v>0.002229948713515837</v>
      </c>
      <c r="G82" s="104">
        <f t="shared" si="7"/>
        <v>-0.07262569832402235</v>
      </c>
      <c r="H82" s="101">
        <f t="shared" si="8"/>
        <v>-299</v>
      </c>
      <c r="I82" s="105">
        <f t="shared" si="10"/>
        <v>-0.017867814031313493</v>
      </c>
      <c r="J82" s="102">
        <f t="shared" si="9"/>
        <v>-65</v>
      </c>
    </row>
    <row r="83" spans="1:10" ht="15">
      <c r="A83" s="106">
        <v>93</v>
      </c>
      <c r="B83" s="103" t="s">
        <v>82</v>
      </c>
      <c r="C83" s="102">
        <v>7146</v>
      </c>
      <c r="D83" s="102">
        <v>7505</v>
      </c>
      <c r="E83" s="102">
        <v>7464</v>
      </c>
      <c r="F83" s="104">
        <f t="shared" si="6"/>
        <v>0.004359438763143585</v>
      </c>
      <c r="G83" s="104">
        <f t="shared" si="7"/>
        <v>0.04450041981528128</v>
      </c>
      <c r="H83" s="101">
        <f t="shared" si="8"/>
        <v>318</v>
      </c>
      <c r="I83" s="105">
        <f t="shared" si="10"/>
        <v>0.0190032269630692</v>
      </c>
      <c r="J83" s="102">
        <f t="shared" si="9"/>
        <v>-41</v>
      </c>
    </row>
    <row r="84" spans="1:10" ht="15">
      <c r="A84" s="106">
        <v>94</v>
      </c>
      <c r="B84" s="103" t="s">
        <v>83</v>
      </c>
      <c r="C84" s="102">
        <v>10072</v>
      </c>
      <c r="D84" s="102">
        <v>10249</v>
      </c>
      <c r="E84" s="102">
        <v>9930</v>
      </c>
      <c r="F84" s="104">
        <f t="shared" si="6"/>
        <v>0.005799735653539095</v>
      </c>
      <c r="G84" s="104">
        <f t="shared" si="7"/>
        <v>-0.014098490865766481</v>
      </c>
      <c r="H84" s="101">
        <f t="shared" si="8"/>
        <v>-142</v>
      </c>
      <c r="I84" s="105">
        <f t="shared" si="10"/>
        <v>-0.00848571770049002</v>
      </c>
      <c r="J84" s="102">
        <f t="shared" si="9"/>
        <v>-319</v>
      </c>
    </row>
    <row r="85" spans="1:10" ht="15">
      <c r="A85" s="106">
        <v>95</v>
      </c>
      <c r="B85" s="103" t="s">
        <v>84</v>
      </c>
      <c r="C85" s="102">
        <v>11686</v>
      </c>
      <c r="D85" s="102">
        <v>11677</v>
      </c>
      <c r="E85" s="102">
        <v>11556</v>
      </c>
      <c r="F85" s="104">
        <f t="shared" si="6"/>
        <v>0.006749420464481145</v>
      </c>
      <c r="G85" s="104">
        <f t="shared" si="7"/>
        <v>-0.01112442238576074</v>
      </c>
      <c r="H85" s="101">
        <f t="shared" si="8"/>
        <v>-130</v>
      </c>
      <c r="I85" s="105">
        <f t="shared" si="10"/>
        <v>-0.007768614796223258</v>
      </c>
      <c r="J85" s="102">
        <f t="shared" si="9"/>
        <v>-121</v>
      </c>
    </row>
    <row r="86" spans="1:10" ht="15">
      <c r="A86" s="106">
        <v>96</v>
      </c>
      <c r="B86" s="103" t="s">
        <v>85</v>
      </c>
      <c r="C86" s="102">
        <v>28817</v>
      </c>
      <c r="D86" s="102">
        <v>29077</v>
      </c>
      <c r="E86" s="102">
        <v>28760</v>
      </c>
      <c r="F86" s="104">
        <f t="shared" si="6"/>
        <v>0.01679762310128745</v>
      </c>
      <c r="G86" s="104">
        <f t="shared" si="7"/>
        <v>-0.0019779990977547976</v>
      </c>
      <c r="H86" s="101">
        <f t="shared" si="8"/>
        <v>-57</v>
      </c>
      <c r="I86" s="105">
        <f t="shared" si="10"/>
        <v>-0.0034062387952671206</v>
      </c>
      <c r="J86" s="102">
        <f t="shared" si="9"/>
        <v>-317</v>
      </c>
    </row>
    <row r="87" spans="1:10" ht="15">
      <c r="A87" s="106">
        <v>97</v>
      </c>
      <c r="B87" s="103" t="s">
        <v>86</v>
      </c>
      <c r="C87" s="102">
        <v>30411</v>
      </c>
      <c r="D87" s="102">
        <v>23452</v>
      </c>
      <c r="E87" s="102">
        <v>22717</v>
      </c>
      <c r="F87" s="104">
        <f t="shared" si="6"/>
        <v>0.013268136439219296</v>
      </c>
      <c r="G87" s="104">
        <f t="shared" si="7"/>
        <v>-0.2530005590082536</v>
      </c>
      <c r="H87" s="101">
        <f t="shared" si="8"/>
        <v>-7694</v>
      </c>
      <c r="I87" s="105">
        <f t="shared" si="10"/>
        <v>-0.4597824787857058</v>
      </c>
      <c r="J87" s="102">
        <f t="shared" si="9"/>
        <v>-735</v>
      </c>
    </row>
    <row r="88" spans="1:10" ht="15">
      <c r="A88" s="106">
        <v>98</v>
      </c>
      <c r="B88" s="103" t="s">
        <v>87</v>
      </c>
      <c r="C88" s="102">
        <v>533</v>
      </c>
      <c r="D88" s="102">
        <v>497</v>
      </c>
      <c r="E88" s="102">
        <v>492</v>
      </c>
      <c r="F88" s="104">
        <f t="shared" si="6"/>
        <v>0.0002873585036798826</v>
      </c>
      <c r="G88" s="104">
        <f t="shared" si="7"/>
        <v>-0.07692307692307693</v>
      </c>
      <c r="H88" s="101">
        <f t="shared" si="8"/>
        <v>-41</v>
      </c>
      <c r="I88" s="105">
        <f t="shared" si="10"/>
        <v>-0.0024501015895781043</v>
      </c>
      <c r="J88" s="102">
        <f t="shared" si="9"/>
        <v>-5</v>
      </c>
    </row>
    <row r="89" spans="1:10" ht="15">
      <c r="A89" s="106">
        <v>99</v>
      </c>
      <c r="B89" s="103" t="s">
        <v>88</v>
      </c>
      <c r="C89" s="102">
        <v>489</v>
      </c>
      <c r="D89" s="102">
        <v>481</v>
      </c>
      <c r="E89" s="102">
        <v>478</v>
      </c>
      <c r="F89" s="104">
        <f t="shared" si="6"/>
        <v>0.00027918163568899166</v>
      </c>
      <c r="G89" s="104">
        <f t="shared" si="7"/>
        <v>-0.022494887525562373</v>
      </c>
      <c r="H89" s="101">
        <f t="shared" si="8"/>
        <v>-11</v>
      </c>
      <c r="I89" s="105">
        <f t="shared" si="10"/>
        <v>-0.0006573443289111988</v>
      </c>
      <c r="J89" s="102">
        <f t="shared" si="9"/>
        <v>-3</v>
      </c>
    </row>
    <row r="90" spans="1:12" s="114" customFormat="1" ht="15">
      <c r="A90" s="169" t="s">
        <v>89</v>
      </c>
      <c r="B90" s="169"/>
      <c r="C90" s="68">
        <v>1695413</v>
      </c>
      <c r="D90" s="68">
        <v>1751919</v>
      </c>
      <c r="E90" s="68">
        <v>1712147</v>
      </c>
      <c r="F90" s="104">
        <f t="shared" si="6"/>
        <v>1</v>
      </c>
      <c r="G90" s="104">
        <f>(E90-C90)/C90</f>
        <v>0.009870161429692942</v>
      </c>
      <c r="H90" s="101">
        <f>E90-C90</f>
        <v>16734</v>
      </c>
      <c r="I90" s="105">
        <f t="shared" si="10"/>
        <v>1</v>
      </c>
      <c r="J90" s="101">
        <f>E90-D90</f>
        <v>-39772</v>
      </c>
      <c r="L90" s="20"/>
    </row>
    <row r="91" spans="3:5" ht="15">
      <c r="C91" s="130"/>
      <c r="D91" s="130"/>
      <c r="E91" s="133"/>
    </row>
    <row r="92" spans="3:5" ht="15">
      <c r="C92" s="131"/>
      <c r="D92" s="129"/>
      <c r="E92" s="132"/>
    </row>
    <row r="93" spans="3:5" ht="15">
      <c r="C93" s="130"/>
      <c r="D93" s="130"/>
      <c r="E93" s="133"/>
    </row>
    <row r="94" spans="3:5" ht="15">
      <c r="C94" s="130"/>
      <c r="D94" s="130"/>
      <c r="E94" s="133"/>
    </row>
    <row r="95" spans="3:5" ht="15">
      <c r="C95" s="130"/>
      <c r="D95" s="130"/>
      <c r="E95" s="133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7"/>
  <sheetViews>
    <sheetView zoomScale="80" zoomScaleNormal="80" workbookViewId="0" topLeftCell="A1">
      <pane ySplit="1" topLeftCell="A2" activePane="bottomLeft" state="frozen"/>
      <selection pane="topLeft" activeCell="W1" sqref="W1"/>
      <selection pane="bottomLeft" activeCell="B87" sqref="B87"/>
    </sheetView>
  </sheetViews>
  <sheetFormatPr defaultColWidth="9.140625" defaultRowHeight="15"/>
  <cols>
    <col min="1" max="1" width="11.8515625" style="6" customWidth="1"/>
    <col min="2" max="2" width="16.421875" style="6" bestFit="1" customWidth="1"/>
    <col min="3" max="5" width="12.00390625" style="6" customWidth="1"/>
    <col min="6" max="6" width="18.140625" style="6" customWidth="1"/>
    <col min="7" max="7" width="30.421875" style="6" customWidth="1"/>
    <col min="8" max="8" width="27.421875" style="6" customWidth="1"/>
    <col min="9" max="9" width="22.28125" style="6" customWidth="1"/>
    <col min="10" max="10" width="29.7109375" style="6" customWidth="1"/>
    <col min="11" max="16384" width="9.140625" style="6" customWidth="1"/>
  </cols>
  <sheetData>
    <row r="1" spans="1:10" ht="29">
      <c r="A1" s="97" t="s">
        <v>91</v>
      </c>
      <c r="B1" s="97" t="s">
        <v>174</v>
      </c>
      <c r="C1" s="97">
        <v>42186</v>
      </c>
      <c r="D1" s="97">
        <v>42522</v>
      </c>
      <c r="E1" s="97">
        <v>42552</v>
      </c>
      <c r="F1" s="96" t="s">
        <v>301</v>
      </c>
      <c r="G1" s="96" t="s">
        <v>295</v>
      </c>
      <c r="H1" s="96" t="s">
        <v>302</v>
      </c>
      <c r="I1" s="96" t="s">
        <v>303</v>
      </c>
      <c r="J1" s="126" t="s">
        <v>304</v>
      </c>
    </row>
    <row r="2" spans="1:10" ht="15">
      <c r="A2" s="43">
        <v>1</v>
      </c>
      <c r="B2" s="107" t="s">
        <v>92</v>
      </c>
      <c r="C2" s="102">
        <v>291832</v>
      </c>
      <c r="D2" s="102">
        <v>295623</v>
      </c>
      <c r="E2" s="102">
        <v>290849</v>
      </c>
      <c r="F2" s="104">
        <f aca="true" t="shared" si="0" ref="F2:F65">E2/$E$83</f>
        <v>0.02067524729699624</v>
      </c>
      <c r="G2" s="104">
        <f aca="true" t="shared" si="1" ref="G2:G65">(E2-C2)/C2</f>
        <v>-0.0033683763261054306</v>
      </c>
      <c r="H2" s="101">
        <f aca="true" t="shared" si="2" ref="H2:H65">E2-C2</f>
        <v>-983</v>
      </c>
      <c r="I2" s="105">
        <f>H2/$H$83</f>
        <v>-0.005578159491099345</v>
      </c>
      <c r="J2" s="102">
        <f aca="true" t="shared" si="3" ref="J2:J65">E2-D2</f>
        <v>-4774</v>
      </c>
    </row>
    <row r="3" spans="1:10" ht="15">
      <c r="A3" s="43">
        <v>2</v>
      </c>
      <c r="B3" s="107" t="s">
        <v>93</v>
      </c>
      <c r="C3" s="102">
        <v>41411</v>
      </c>
      <c r="D3" s="102">
        <v>48733</v>
      </c>
      <c r="E3" s="102">
        <v>43247</v>
      </c>
      <c r="F3" s="104">
        <f t="shared" si="0"/>
        <v>0.0030742495929269014</v>
      </c>
      <c r="G3" s="104">
        <f t="shared" si="1"/>
        <v>0.044336045978121755</v>
      </c>
      <c r="H3" s="101">
        <f t="shared" si="2"/>
        <v>1836</v>
      </c>
      <c r="I3" s="105">
        <f aca="true" t="shared" si="4" ref="I3:I66">H3/$H$83</f>
        <v>0.0104186173201001</v>
      </c>
      <c r="J3" s="102">
        <f t="shared" si="3"/>
        <v>-5486</v>
      </c>
    </row>
    <row r="4" spans="1:10" ht="15">
      <c r="A4" s="43">
        <v>3</v>
      </c>
      <c r="B4" s="107" t="s">
        <v>94</v>
      </c>
      <c r="C4" s="102">
        <v>91688</v>
      </c>
      <c r="D4" s="102">
        <v>92113</v>
      </c>
      <c r="E4" s="102">
        <v>93564</v>
      </c>
      <c r="F4" s="104">
        <f t="shared" si="0"/>
        <v>0.00665107611886634</v>
      </c>
      <c r="G4" s="104">
        <f t="shared" si="1"/>
        <v>0.02046069278422476</v>
      </c>
      <c r="H4" s="101">
        <f t="shared" si="2"/>
        <v>1876</v>
      </c>
      <c r="I4" s="105">
        <f t="shared" si="4"/>
        <v>0.010645602446899667</v>
      </c>
      <c r="J4" s="102">
        <f t="shared" si="3"/>
        <v>1451</v>
      </c>
    </row>
    <row r="5" spans="1:10" ht="15">
      <c r="A5" s="43">
        <v>4</v>
      </c>
      <c r="B5" s="107" t="s">
        <v>95</v>
      </c>
      <c r="C5" s="102">
        <v>21080</v>
      </c>
      <c r="D5" s="102">
        <v>25140</v>
      </c>
      <c r="E5" s="102">
        <v>20135</v>
      </c>
      <c r="F5" s="104">
        <f t="shared" si="0"/>
        <v>0.0014313135143150546</v>
      </c>
      <c r="G5" s="104">
        <f t="shared" si="1"/>
        <v>-0.0448292220113852</v>
      </c>
      <c r="H5" s="101">
        <f t="shared" si="2"/>
        <v>-945</v>
      </c>
      <c r="I5" s="105">
        <f t="shared" si="4"/>
        <v>-0.005362523620639758</v>
      </c>
      <c r="J5" s="102">
        <f t="shared" si="3"/>
        <v>-5005</v>
      </c>
    </row>
    <row r="6" spans="1:10" ht="15">
      <c r="A6" s="43">
        <v>5</v>
      </c>
      <c r="B6" s="107" t="s">
        <v>96</v>
      </c>
      <c r="C6" s="102">
        <v>41906</v>
      </c>
      <c r="D6" s="102">
        <v>44321</v>
      </c>
      <c r="E6" s="102">
        <v>42188</v>
      </c>
      <c r="F6" s="104">
        <f t="shared" si="0"/>
        <v>0.002998969681744401</v>
      </c>
      <c r="G6" s="104">
        <f t="shared" si="1"/>
        <v>0.00672934663294039</v>
      </c>
      <c r="H6" s="101">
        <f t="shared" si="2"/>
        <v>282</v>
      </c>
      <c r="I6" s="105">
        <f t="shared" si="4"/>
        <v>0.0016002451439369435</v>
      </c>
      <c r="J6" s="102">
        <f t="shared" si="3"/>
        <v>-2133</v>
      </c>
    </row>
    <row r="7" spans="1:10" ht="15">
      <c r="A7" s="43">
        <v>6</v>
      </c>
      <c r="B7" s="107" t="s">
        <v>97</v>
      </c>
      <c r="C7" s="102">
        <v>1181998</v>
      </c>
      <c r="D7" s="102">
        <v>1315300</v>
      </c>
      <c r="E7" s="102">
        <v>1280751</v>
      </c>
      <c r="F7" s="104">
        <f t="shared" si="0"/>
        <v>0.0910432686750693</v>
      </c>
      <c r="G7" s="104">
        <f t="shared" si="1"/>
        <v>0.08354751869292502</v>
      </c>
      <c r="H7" s="101">
        <f t="shared" si="2"/>
        <v>98753</v>
      </c>
      <c r="I7" s="105">
        <f t="shared" si="4"/>
        <v>0.5603865556709396</v>
      </c>
      <c r="J7" s="102">
        <f t="shared" si="3"/>
        <v>-34549</v>
      </c>
    </row>
    <row r="8" spans="1:10" ht="15">
      <c r="A8" s="43">
        <v>7</v>
      </c>
      <c r="B8" s="107" t="s">
        <v>98</v>
      </c>
      <c r="C8" s="102">
        <v>591939</v>
      </c>
      <c r="D8" s="102">
        <v>517587</v>
      </c>
      <c r="E8" s="102">
        <v>525007</v>
      </c>
      <c r="F8" s="104">
        <f t="shared" si="0"/>
        <v>0.037320566884032964</v>
      </c>
      <c r="G8" s="104">
        <f t="shared" si="1"/>
        <v>-0.11307246185840095</v>
      </c>
      <c r="H8" s="101">
        <f t="shared" si="2"/>
        <v>-66932</v>
      </c>
      <c r="I8" s="105">
        <f t="shared" si="4"/>
        <v>-0.37981421267371457</v>
      </c>
      <c r="J8" s="102">
        <f t="shared" si="3"/>
        <v>7420</v>
      </c>
    </row>
    <row r="9" spans="1:10" ht="15">
      <c r="A9" s="43">
        <v>8</v>
      </c>
      <c r="B9" s="107" t="s">
        <v>99</v>
      </c>
      <c r="C9" s="102">
        <v>23293</v>
      </c>
      <c r="D9" s="102">
        <v>23755</v>
      </c>
      <c r="E9" s="102">
        <v>23681</v>
      </c>
      <c r="F9" s="104">
        <f t="shared" si="0"/>
        <v>0.001683383925130112</v>
      </c>
      <c r="G9" s="104">
        <f t="shared" si="1"/>
        <v>0.016657364873567167</v>
      </c>
      <c r="H9" s="101">
        <f t="shared" si="2"/>
        <v>388</v>
      </c>
      <c r="I9" s="105">
        <f t="shared" si="4"/>
        <v>0.0022017557299557947</v>
      </c>
      <c r="J9" s="102">
        <f t="shared" si="3"/>
        <v>-74</v>
      </c>
    </row>
    <row r="10" spans="1:10" ht="15">
      <c r="A10" s="43">
        <v>9</v>
      </c>
      <c r="B10" s="107" t="s">
        <v>100</v>
      </c>
      <c r="C10" s="102">
        <v>162157</v>
      </c>
      <c r="D10" s="102">
        <v>160759</v>
      </c>
      <c r="E10" s="102">
        <v>163703</v>
      </c>
      <c r="F10" s="104">
        <f t="shared" si="0"/>
        <v>0.011636966289243475</v>
      </c>
      <c r="G10" s="104">
        <f t="shared" si="1"/>
        <v>0.00953397016471691</v>
      </c>
      <c r="H10" s="101">
        <f t="shared" si="2"/>
        <v>1546</v>
      </c>
      <c r="I10" s="105">
        <f t="shared" si="4"/>
        <v>0.008772975150803244</v>
      </c>
      <c r="J10" s="102">
        <f t="shared" si="3"/>
        <v>2944</v>
      </c>
    </row>
    <row r="11" spans="1:10" ht="15">
      <c r="A11" s="43">
        <v>10</v>
      </c>
      <c r="B11" s="107" t="s">
        <v>101</v>
      </c>
      <c r="C11" s="102">
        <v>169346</v>
      </c>
      <c r="D11" s="102">
        <v>168291</v>
      </c>
      <c r="E11" s="102">
        <v>170509</v>
      </c>
      <c r="F11" s="104">
        <f t="shared" si="0"/>
        <v>0.012120776558845078</v>
      </c>
      <c r="G11" s="104">
        <f t="shared" si="1"/>
        <v>0.006867596518370673</v>
      </c>
      <c r="H11" s="101">
        <f t="shared" si="2"/>
        <v>1163</v>
      </c>
      <c r="I11" s="105">
        <f t="shared" si="4"/>
        <v>0.006599592561697395</v>
      </c>
      <c r="J11" s="102">
        <f t="shared" si="3"/>
        <v>2218</v>
      </c>
    </row>
    <row r="12" spans="1:10" ht="15">
      <c r="A12" s="43">
        <v>11</v>
      </c>
      <c r="B12" s="107" t="s">
        <v>102</v>
      </c>
      <c r="C12" s="102">
        <v>43231</v>
      </c>
      <c r="D12" s="102">
        <v>43819</v>
      </c>
      <c r="E12" s="102">
        <v>43926</v>
      </c>
      <c r="F12" s="104">
        <f t="shared" si="0"/>
        <v>0.003122516882533056</v>
      </c>
      <c r="G12" s="104">
        <f t="shared" si="1"/>
        <v>0.016076426638291966</v>
      </c>
      <c r="H12" s="101">
        <f t="shared" si="2"/>
        <v>695</v>
      </c>
      <c r="I12" s="105">
        <f t="shared" si="4"/>
        <v>0.003943866578142467</v>
      </c>
      <c r="J12" s="102">
        <f t="shared" si="3"/>
        <v>107</v>
      </c>
    </row>
    <row r="13" spans="1:10" ht="15">
      <c r="A13" s="43">
        <v>12</v>
      </c>
      <c r="B13" s="107" t="s">
        <v>103</v>
      </c>
      <c r="C13" s="102">
        <v>22662</v>
      </c>
      <c r="D13" s="102">
        <v>27541</v>
      </c>
      <c r="E13" s="102">
        <v>26369</v>
      </c>
      <c r="F13" s="104">
        <f t="shared" si="0"/>
        <v>0.001874462679859631</v>
      </c>
      <c r="G13" s="104">
        <f t="shared" si="1"/>
        <v>0.16357779542847056</v>
      </c>
      <c r="H13" s="101">
        <f t="shared" si="2"/>
        <v>3707</v>
      </c>
      <c r="I13" s="105">
        <f t="shared" si="4"/>
        <v>0.02103584662614982</v>
      </c>
      <c r="J13" s="102">
        <f t="shared" si="3"/>
        <v>-1172</v>
      </c>
    </row>
    <row r="14" spans="1:10" ht="15">
      <c r="A14" s="43">
        <v>13</v>
      </c>
      <c r="B14" s="107" t="s">
        <v>104</v>
      </c>
      <c r="C14" s="102">
        <v>20180</v>
      </c>
      <c r="D14" s="102">
        <v>21830</v>
      </c>
      <c r="E14" s="102">
        <v>18635</v>
      </c>
      <c r="F14" s="104">
        <f t="shared" si="0"/>
        <v>0.0013246847449347424</v>
      </c>
      <c r="G14" s="104">
        <f t="shared" si="1"/>
        <v>-0.0765609514370664</v>
      </c>
      <c r="H14" s="101">
        <f t="shared" si="2"/>
        <v>-1545</v>
      </c>
      <c r="I14" s="105">
        <f t="shared" si="4"/>
        <v>-0.008767300522633255</v>
      </c>
      <c r="J14" s="102">
        <f t="shared" si="3"/>
        <v>-3195</v>
      </c>
    </row>
    <row r="15" spans="1:10" ht="15">
      <c r="A15" s="43">
        <v>14</v>
      </c>
      <c r="B15" s="107" t="s">
        <v>105</v>
      </c>
      <c r="C15" s="102">
        <v>59087</v>
      </c>
      <c r="D15" s="102">
        <v>58059</v>
      </c>
      <c r="E15" s="102">
        <v>59051</v>
      </c>
      <c r="F15" s="104">
        <f t="shared" si="0"/>
        <v>0.004197690307117868</v>
      </c>
      <c r="G15" s="104">
        <f t="shared" si="1"/>
        <v>-0.0006092710748557212</v>
      </c>
      <c r="H15" s="101">
        <f t="shared" si="2"/>
        <v>-36</v>
      </c>
      <c r="I15" s="105">
        <f t="shared" si="4"/>
        <v>-0.00020428661411960982</v>
      </c>
      <c r="J15" s="102">
        <f t="shared" si="3"/>
        <v>992</v>
      </c>
    </row>
    <row r="16" spans="1:10" ht="15">
      <c r="A16" s="43">
        <v>15</v>
      </c>
      <c r="B16" s="107" t="s">
        <v>106</v>
      </c>
      <c r="C16" s="102">
        <v>37295</v>
      </c>
      <c r="D16" s="102">
        <v>36896</v>
      </c>
      <c r="E16" s="102">
        <v>37106</v>
      </c>
      <c r="F16" s="104">
        <f t="shared" si="0"/>
        <v>0.0026377114110839044</v>
      </c>
      <c r="G16" s="104">
        <f t="shared" si="1"/>
        <v>-0.005067703445502078</v>
      </c>
      <c r="H16" s="101">
        <f t="shared" si="2"/>
        <v>-189</v>
      </c>
      <c r="I16" s="105">
        <f t="shared" si="4"/>
        <v>-0.0010725047241279516</v>
      </c>
      <c r="J16" s="102">
        <f t="shared" si="3"/>
        <v>210</v>
      </c>
    </row>
    <row r="17" spans="1:10" ht="15">
      <c r="A17" s="43">
        <v>16</v>
      </c>
      <c r="B17" s="107" t="s">
        <v>107</v>
      </c>
      <c r="C17" s="102">
        <v>645999</v>
      </c>
      <c r="D17" s="102">
        <v>661251</v>
      </c>
      <c r="E17" s="102">
        <v>658615</v>
      </c>
      <c r="F17" s="104">
        <f t="shared" si="0"/>
        <v>0.04681820463027612</v>
      </c>
      <c r="G17" s="104">
        <f t="shared" si="1"/>
        <v>0.01952944199604024</v>
      </c>
      <c r="H17" s="101">
        <f t="shared" si="2"/>
        <v>12616</v>
      </c>
      <c r="I17" s="105">
        <f t="shared" si="4"/>
        <v>0.07159110899258327</v>
      </c>
      <c r="J17" s="102">
        <f t="shared" si="3"/>
        <v>-2636</v>
      </c>
    </row>
    <row r="18" spans="1:10" ht="15">
      <c r="A18" s="43">
        <v>17</v>
      </c>
      <c r="B18" s="107" t="s">
        <v>108</v>
      </c>
      <c r="C18" s="102">
        <v>84161</v>
      </c>
      <c r="D18" s="102">
        <v>83066</v>
      </c>
      <c r="E18" s="102">
        <v>86446</v>
      </c>
      <c r="F18" s="104">
        <f t="shared" si="0"/>
        <v>0.006145087065233633</v>
      </c>
      <c r="G18" s="104">
        <f t="shared" si="1"/>
        <v>0.027150342795356518</v>
      </c>
      <c r="H18" s="101">
        <f t="shared" si="2"/>
        <v>2285</v>
      </c>
      <c r="I18" s="105">
        <f t="shared" si="4"/>
        <v>0.012966525368425234</v>
      </c>
      <c r="J18" s="102">
        <f t="shared" si="3"/>
        <v>3380</v>
      </c>
    </row>
    <row r="19" spans="1:10" ht="15">
      <c r="A19" s="43">
        <v>18</v>
      </c>
      <c r="B19" s="107" t="s">
        <v>109</v>
      </c>
      <c r="C19" s="102">
        <v>23815</v>
      </c>
      <c r="D19" s="102">
        <v>26869</v>
      </c>
      <c r="E19" s="102">
        <v>25679</v>
      </c>
      <c r="F19" s="104">
        <f t="shared" si="0"/>
        <v>0.0018254134459446875</v>
      </c>
      <c r="G19" s="104">
        <f t="shared" si="1"/>
        <v>0.07826999790048289</v>
      </c>
      <c r="H19" s="101">
        <f t="shared" si="2"/>
        <v>1864</v>
      </c>
      <c r="I19" s="105">
        <f t="shared" si="4"/>
        <v>0.010577506908859797</v>
      </c>
      <c r="J19" s="102">
        <f t="shared" si="3"/>
        <v>-1190</v>
      </c>
    </row>
    <row r="20" spans="1:10" ht="15">
      <c r="A20" s="43">
        <v>19</v>
      </c>
      <c r="B20" s="107" t="s">
        <v>110</v>
      </c>
      <c r="C20" s="102">
        <v>55514</v>
      </c>
      <c r="D20" s="102">
        <v>60025</v>
      </c>
      <c r="E20" s="102">
        <v>58757</v>
      </c>
      <c r="F20" s="104">
        <f t="shared" si="0"/>
        <v>0.004176791068319328</v>
      </c>
      <c r="G20" s="104">
        <f t="shared" si="1"/>
        <v>0.05841769643693483</v>
      </c>
      <c r="H20" s="101">
        <f t="shared" si="2"/>
        <v>3243</v>
      </c>
      <c r="I20" s="105">
        <f t="shared" si="4"/>
        <v>0.01840281915527485</v>
      </c>
      <c r="J20" s="102">
        <f t="shared" si="3"/>
        <v>-1268</v>
      </c>
    </row>
    <row r="21" spans="1:10" ht="15">
      <c r="A21" s="43">
        <v>20</v>
      </c>
      <c r="B21" s="107" t="s">
        <v>111</v>
      </c>
      <c r="C21" s="102">
        <v>188791</v>
      </c>
      <c r="D21" s="102">
        <v>188389</v>
      </c>
      <c r="E21" s="102">
        <v>191307</v>
      </c>
      <c r="F21" s="104">
        <f t="shared" si="0"/>
        <v>0.01359921998922623</v>
      </c>
      <c r="G21" s="104">
        <f t="shared" si="1"/>
        <v>0.013326906473295867</v>
      </c>
      <c r="H21" s="101">
        <f t="shared" si="2"/>
        <v>2516</v>
      </c>
      <c r="I21" s="105">
        <f t="shared" si="4"/>
        <v>0.01427736447569273</v>
      </c>
      <c r="J21" s="102">
        <f t="shared" si="3"/>
        <v>2918</v>
      </c>
    </row>
    <row r="22" spans="1:10" ht="15">
      <c r="A22" s="43">
        <v>21</v>
      </c>
      <c r="B22" s="107" t="s">
        <v>112</v>
      </c>
      <c r="C22" s="102">
        <v>117251</v>
      </c>
      <c r="D22" s="102">
        <v>128087</v>
      </c>
      <c r="E22" s="102">
        <v>115949</v>
      </c>
      <c r="F22" s="104">
        <f t="shared" si="0"/>
        <v>0.008242332787251862</v>
      </c>
      <c r="G22" s="104">
        <f t="shared" si="1"/>
        <v>-0.01110438290504985</v>
      </c>
      <c r="H22" s="101">
        <f t="shared" si="2"/>
        <v>-1302</v>
      </c>
      <c r="I22" s="105">
        <f t="shared" si="4"/>
        <v>-0.007388365877325888</v>
      </c>
      <c r="J22" s="102">
        <f t="shared" si="3"/>
        <v>-12138</v>
      </c>
    </row>
    <row r="23" spans="1:10" ht="15">
      <c r="A23" s="43">
        <v>22</v>
      </c>
      <c r="B23" s="107" t="s">
        <v>113</v>
      </c>
      <c r="C23" s="102">
        <v>62138</v>
      </c>
      <c r="D23" s="102">
        <v>60891</v>
      </c>
      <c r="E23" s="102">
        <v>60725</v>
      </c>
      <c r="F23" s="104">
        <f t="shared" si="0"/>
        <v>0.004316688013746297</v>
      </c>
      <c r="G23" s="104">
        <f t="shared" si="1"/>
        <v>-0.022739708391000677</v>
      </c>
      <c r="H23" s="101">
        <f t="shared" si="2"/>
        <v>-1413</v>
      </c>
      <c r="I23" s="105">
        <f t="shared" si="4"/>
        <v>-0.008018249604194685</v>
      </c>
      <c r="J23" s="102">
        <f t="shared" si="3"/>
        <v>-166</v>
      </c>
    </row>
    <row r="24" spans="1:10" ht="15">
      <c r="A24" s="43">
        <v>23</v>
      </c>
      <c r="B24" s="107" t="s">
        <v>114</v>
      </c>
      <c r="C24" s="102">
        <v>63584</v>
      </c>
      <c r="D24" s="102">
        <v>63416</v>
      </c>
      <c r="E24" s="102">
        <v>62498</v>
      </c>
      <c r="F24" s="104">
        <f t="shared" si="0"/>
        <v>0.004442723219153825</v>
      </c>
      <c r="G24" s="104">
        <f t="shared" si="1"/>
        <v>-0.017079768495218924</v>
      </c>
      <c r="H24" s="101">
        <f t="shared" si="2"/>
        <v>-1086</v>
      </c>
      <c r="I24" s="105">
        <f t="shared" si="4"/>
        <v>-0.00616264619260823</v>
      </c>
      <c r="J24" s="102">
        <f t="shared" si="3"/>
        <v>-918</v>
      </c>
    </row>
    <row r="25" spans="1:10" ht="15">
      <c r="A25" s="43">
        <v>24</v>
      </c>
      <c r="B25" s="107" t="s">
        <v>115</v>
      </c>
      <c r="C25" s="102">
        <v>26076</v>
      </c>
      <c r="D25" s="102">
        <v>29720</v>
      </c>
      <c r="E25" s="102">
        <v>27568</v>
      </c>
      <c r="F25" s="104">
        <f t="shared" si="0"/>
        <v>0.001959694609517627</v>
      </c>
      <c r="G25" s="104">
        <f t="shared" si="1"/>
        <v>0.057217364626476454</v>
      </c>
      <c r="H25" s="101">
        <f t="shared" si="2"/>
        <v>1492</v>
      </c>
      <c r="I25" s="105">
        <f t="shared" si="4"/>
        <v>0.00846654522962383</v>
      </c>
      <c r="J25" s="102">
        <f t="shared" si="3"/>
        <v>-2152</v>
      </c>
    </row>
    <row r="26" spans="1:10" ht="15">
      <c r="A26" s="43">
        <v>25</v>
      </c>
      <c r="B26" s="107" t="s">
        <v>116</v>
      </c>
      <c r="C26" s="102">
        <v>80480</v>
      </c>
      <c r="D26" s="102">
        <v>89107</v>
      </c>
      <c r="E26" s="102">
        <v>85527</v>
      </c>
      <c r="F26" s="104">
        <f t="shared" si="0"/>
        <v>0.006079759172526628</v>
      </c>
      <c r="G26" s="104">
        <f t="shared" si="1"/>
        <v>0.06271123260437375</v>
      </c>
      <c r="H26" s="101">
        <f t="shared" si="2"/>
        <v>5047</v>
      </c>
      <c r="I26" s="105">
        <f t="shared" si="4"/>
        <v>0.0286398483739353</v>
      </c>
      <c r="J26" s="102">
        <f t="shared" si="3"/>
        <v>-3580</v>
      </c>
    </row>
    <row r="27" spans="1:10" ht="15">
      <c r="A27" s="43">
        <v>26</v>
      </c>
      <c r="B27" s="107" t="s">
        <v>117</v>
      </c>
      <c r="C27" s="102">
        <v>168756</v>
      </c>
      <c r="D27" s="102">
        <v>170147</v>
      </c>
      <c r="E27" s="102">
        <v>168312</v>
      </c>
      <c r="F27" s="104">
        <f t="shared" si="0"/>
        <v>0.011964600954626047</v>
      </c>
      <c r="G27" s="104">
        <f t="shared" si="1"/>
        <v>-0.002631017563819953</v>
      </c>
      <c r="H27" s="101">
        <f t="shared" si="2"/>
        <v>-444</v>
      </c>
      <c r="I27" s="105">
        <f t="shared" si="4"/>
        <v>-0.002519534907475188</v>
      </c>
      <c r="J27" s="102">
        <f t="shared" si="3"/>
        <v>-1835</v>
      </c>
    </row>
    <row r="28" spans="1:10" ht="15">
      <c r="A28" s="43">
        <v>27</v>
      </c>
      <c r="B28" s="107" t="s">
        <v>118</v>
      </c>
      <c r="C28" s="102">
        <v>267225</v>
      </c>
      <c r="D28" s="102">
        <v>267257</v>
      </c>
      <c r="E28" s="102">
        <v>262059</v>
      </c>
      <c r="F28" s="104">
        <f t="shared" si="0"/>
        <v>0.018628685783356785</v>
      </c>
      <c r="G28" s="104">
        <f t="shared" si="1"/>
        <v>-0.019332023575638506</v>
      </c>
      <c r="H28" s="101">
        <f t="shared" si="2"/>
        <v>-5166</v>
      </c>
      <c r="I28" s="105">
        <f t="shared" si="4"/>
        <v>-0.02931512912616401</v>
      </c>
      <c r="J28" s="102">
        <f t="shared" si="3"/>
        <v>-5198</v>
      </c>
    </row>
    <row r="29" spans="1:10" ht="15">
      <c r="A29" s="43">
        <v>28</v>
      </c>
      <c r="B29" s="107" t="s">
        <v>119</v>
      </c>
      <c r="C29" s="102">
        <v>50991</v>
      </c>
      <c r="D29" s="102">
        <v>50292</v>
      </c>
      <c r="E29" s="102">
        <v>52320</v>
      </c>
      <c r="F29" s="104">
        <f t="shared" si="0"/>
        <v>0.0037192114759852816</v>
      </c>
      <c r="G29" s="104">
        <f t="shared" si="1"/>
        <v>0.02606342295699241</v>
      </c>
      <c r="H29" s="101">
        <f t="shared" si="2"/>
        <v>1329</v>
      </c>
      <c r="I29" s="105">
        <f t="shared" si="4"/>
        <v>0.007541580837915595</v>
      </c>
      <c r="J29" s="102">
        <f t="shared" si="3"/>
        <v>2028</v>
      </c>
    </row>
    <row r="30" spans="1:10" ht="15">
      <c r="A30" s="43">
        <v>29</v>
      </c>
      <c r="B30" s="107" t="s">
        <v>120</v>
      </c>
      <c r="C30" s="102">
        <v>15899</v>
      </c>
      <c r="D30" s="102">
        <v>15796</v>
      </c>
      <c r="E30" s="102">
        <v>17485</v>
      </c>
      <c r="F30" s="104">
        <f t="shared" si="0"/>
        <v>0.00124293602174317</v>
      </c>
      <c r="G30" s="104">
        <f t="shared" si="1"/>
        <v>0.09975470155355683</v>
      </c>
      <c r="H30" s="101">
        <f t="shared" si="2"/>
        <v>1586</v>
      </c>
      <c r="I30" s="105">
        <f t="shared" si="4"/>
        <v>0.00899996027760281</v>
      </c>
      <c r="J30" s="102">
        <f t="shared" si="3"/>
        <v>1689</v>
      </c>
    </row>
    <row r="31" spans="1:10" ht="15">
      <c r="A31" s="43">
        <v>30</v>
      </c>
      <c r="B31" s="107" t="s">
        <v>121</v>
      </c>
      <c r="C31" s="102">
        <v>12331</v>
      </c>
      <c r="D31" s="102">
        <v>12255</v>
      </c>
      <c r="E31" s="102">
        <v>10196</v>
      </c>
      <c r="F31" s="104">
        <f t="shared" si="0"/>
        <v>0.0007247912884011073</v>
      </c>
      <c r="G31" s="104">
        <f t="shared" si="1"/>
        <v>-0.17314086448787608</v>
      </c>
      <c r="H31" s="101">
        <f t="shared" si="2"/>
        <v>-2135</v>
      </c>
      <c r="I31" s="105">
        <f t="shared" si="4"/>
        <v>-0.01211533114292686</v>
      </c>
      <c r="J31" s="102">
        <f t="shared" si="3"/>
        <v>-2059</v>
      </c>
    </row>
    <row r="32" spans="1:10" ht="15">
      <c r="A32" s="43">
        <v>31</v>
      </c>
      <c r="B32" s="107" t="s">
        <v>122</v>
      </c>
      <c r="C32" s="102">
        <v>150160</v>
      </c>
      <c r="D32" s="102">
        <v>159583</v>
      </c>
      <c r="E32" s="102">
        <v>153847</v>
      </c>
      <c r="F32" s="104">
        <f t="shared" si="0"/>
        <v>0.010936344188568571</v>
      </c>
      <c r="G32" s="104">
        <f t="shared" si="1"/>
        <v>0.02455380927011188</v>
      </c>
      <c r="H32" s="101">
        <f t="shared" si="2"/>
        <v>3687</v>
      </c>
      <c r="I32" s="105">
        <f t="shared" si="4"/>
        <v>0.02092235406275004</v>
      </c>
      <c r="J32" s="102">
        <f t="shared" si="3"/>
        <v>-5736</v>
      </c>
    </row>
    <row r="33" spans="1:10" ht="15">
      <c r="A33" s="43">
        <v>32</v>
      </c>
      <c r="B33" s="107" t="s">
        <v>123</v>
      </c>
      <c r="C33" s="102">
        <v>64546</v>
      </c>
      <c r="D33" s="102">
        <v>64856</v>
      </c>
      <c r="E33" s="102">
        <v>67286</v>
      </c>
      <c r="F33" s="104">
        <f t="shared" si="0"/>
        <v>0.004783082251015781</v>
      </c>
      <c r="G33" s="104">
        <f t="shared" si="1"/>
        <v>0.042450345490038115</v>
      </c>
      <c r="H33" s="101">
        <f t="shared" si="2"/>
        <v>2740</v>
      </c>
      <c r="I33" s="105">
        <f t="shared" si="4"/>
        <v>0.015548481185770303</v>
      </c>
      <c r="J33" s="102">
        <f t="shared" si="3"/>
        <v>2430</v>
      </c>
    </row>
    <row r="34" spans="1:10" ht="15">
      <c r="A34" s="43">
        <v>33</v>
      </c>
      <c r="B34" s="107" t="s">
        <v>124</v>
      </c>
      <c r="C34" s="102">
        <v>226570</v>
      </c>
      <c r="D34" s="102">
        <v>238436</v>
      </c>
      <c r="E34" s="102">
        <v>233462</v>
      </c>
      <c r="F34" s="104">
        <f t="shared" si="0"/>
        <v>0.016595843838044265</v>
      </c>
      <c r="G34" s="104">
        <f t="shared" si="1"/>
        <v>0.030418855099969104</v>
      </c>
      <c r="H34" s="101">
        <f t="shared" si="2"/>
        <v>6892</v>
      </c>
      <c r="I34" s="105">
        <f t="shared" si="4"/>
        <v>0.0391095373475653</v>
      </c>
      <c r="J34" s="102">
        <f t="shared" si="3"/>
        <v>-4974</v>
      </c>
    </row>
    <row r="35" spans="1:10" ht="15">
      <c r="A35" s="43">
        <v>34</v>
      </c>
      <c r="B35" s="107" t="s">
        <v>125</v>
      </c>
      <c r="C35" s="102">
        <v>4017275</v>
      </c>
      <c r="D35" s="102">
        <v>4107079</v>
      </c>
      <c r="E35" s="102">
        <v>4050928</v>
      </c>
      <c r="F35" s="104">
        <f t="shared" si="0"/>
        <v>0.28796364499216565</v>
      </c>
      <c r="G35" s="104">
        <f t="shared" si="1"/>
        <v>0.008377071522362795</v>
      </c>
      <c r="H35" s="101">
        <f t="shared" si="2"/>
        <v>33653</v>
      </c>
      <c r="I35" s="105">
        <f t="shared" si="4"/>
        <v>0.19096826180464524</v>
      </c>
      <c r="J35" s="102">
        <f t="shared" si="3"/>
        <v>-56151</v>
      </c>
    </row>
    <row r="36" spans="1:10" ht="15">
      <c r="A36" s="43">
        <v>35</v>
      </c>
      <c r="B36" s="107" t="s">
        <v>126</v>
      </c>
      <c r="C36" s="102">
        <v>864362</v>
      </c>
      <c r="D36" s="102">
        <v>874606</v>
      </c>
      <c r="E36" s="102">
        <v>874727</v>
      </c>
      <c r="F36" s="104">
        <f t="shared" si="0"/>
        <v>0.06218070903582144</v>
      </c>
      <c r="G36" s="104">
        <f t="shared" si="1"/>
        <v>0.011991503559851081</v>
      </c>
      <c r="H36" s="101">
        <f t="shared" si="2"/>
        <v>10365</v>
      </c>
      <c r="I36" s="105">
        <f t="shared" si="4"/>
        <v>0.05881752098193766</v>
      </c>
      <c r="J36" s="102">
        <f t="shared" si="3"/>
        <v>121</v>
      </c>
    </row>
    <row r="37" spans="1:10" ht="15">
      <c r="A37" s="43">
        <v>36</v>
      </c>
      <c r="B37" s="107" t="s">
        <v>127</v>
      </c>
      <c r="C37" s="102">
        <v>21631</v>
      </c>
      <c r="D37" s="102">
        <v>25363</v>
      </c>
      <c r="E37" s="102">
        <v>23609</v>
      </c>
      <c r="F37" s="104">
        <f t="shared" si="0"/>
        <v>0.001678265744199857</v>
      </c>
      <c r="G37" s="104">
        <f t="shared" si="1"/>
        <v>0.09144283666959456</v>
      </c>
      <c r="H37" s="101">
        <f t="shared" si="2"/>
        <v>1978</v>
      </c>
      <c r="I37" s="105">
        <f t="shared" si="4"/>
        <v>0.01122441452023856</v>
      </c>
      <c r="J37" s="102">
        <f t="shared" si="3"/>
        <v>-1754</v>
      </c>
    </row>
    <row r="38" spans="1:10" ht="15">
      <c r="A38" s="43">
        <v>37</v>
      </c>
      <c r="B38" s="107" t="s">
        <v>128</v>
      </c>
      <c r="C38" s="102">
        <v>48111</v>
      </c>
      <c r="D38" s="102">
        <v>49158</v>
      </c>
      <c r="E38" s="102">
        <v>47530</v>
      </c>
      <c r="F38" s="104">
        <f t="shared" si="0"/>
        <v>0.003378710272430819</v>
      </c>
      <c r="G38" s="104">
        <f t="shared" si="1"/>
        <v>-0.012076240360832243</v>
      </c>
      <c r="H38" s="101">
        <f t="shared" si="2"/>
        <v>-581</v>
      </c>
      <c r="I38" s="105">
        <f t="shared" si="4"/>
        <v>-0.003296958966763703</v>
      </c>
      <c r="J38" s="102">
        <f t="shared" si="3"/>
        <v>-1628</v>
      </c>
    </row>
    <row r="39" spans="1:10" ht="15">
      <c r="A39" s="43">
        <v>38</v>
      </c>
      <c r="B39" s="107" t="s">
        <v>129</v>
      </c>
      <c r="C39" s="102">
        <v>223968</v>
      </c>
      <c r="D39" s="102">
        <v>223836</v>
      </c>
      <c r="E39" s="102">
        <v>221720</v>
      </c>
      <c r="F39" s="104">
        <f t="shared" si="0"/>
        <v>0.01576115383133518</v>
      </c>
      <c r="G39" s="104">
        <f t="shared" si="1"/>
        <v>-0.010037148164023431</v>
      </c>
      <c r="H39" s="101">
        <f t="shared" si="2"/>
        <v>-2248</v>
      </c>
      <c r="I39" s="105">
        <f t="shared" si="4"/>
        <v>-0.012756564126135635</v>
      </c>
      <c r="J39" s="102">
        <f t="shared" si="3"/>
        <v>-2116</v>
      </c>
    </row>
    <row r="40" spans="1:10" ht="15">
      <c r="A40" s="43">
        <v>39</v>
      </c>
      <c r="B40" s="107" t="s">
        <v>130</v>
      </c>
      <c r="C40" s="102">
        <v>65458</v>
      </c>
      <c r="D40" s="102">
        <v>66810</v>
      </c>
      <c r="E40" s="102">
        <v>68271</v>
      </c>
      <c r="F40" s="104">
        <f t="shared" si="0"/>
        <v>0.00485310180957552</v>
      </c>
      <c r="G40" s="104">
        <f t="shared" si="1"/>
        <v>0.04297412081029057</v>
      </c>
      <c r="H40" s="101">
        <f t="shared" si="2"/>
        <v>2813</v>
      </c>
      <c r="I40" s="105">
        <f t="shared" si="4"/>
        <v>0.015962729042179512</v>
      </c>
      <c r="J40" s="102">
        <f t="shared" si="3"/>
        <v>1461</v>
      </c>
    </row>
    <row r="41" spans="1:10" ht="15">
      <c r="A41" s="43">
        <v>40</v>
      </c>
      <c r="B41" s="107" t="s">
        <v>131</v>
      </c>
      <c r="C41" s="102">
        <v>25911</v>
      </c>
      <c r="D41" s="102">
        <v>27341</v>
      </c>
      <c r="E41" s="102">
        <v>26359</v>
      </c>
      <c r="F41" s="104">
        <f t="shared" si="0"/>
        <v>0.0018737518213970956</v>
      </c>
      <c r="G41" s="104">
        <f t="shared" si="1"/>
        <v>0.01728995407355949</v>
      </c>
      <c r="H41" s="101">
        <f t="shared" si="2"/>
        <v>448</v>
      </c>
      <c r="I41" s="105">
        <f t="shared" si="4"/>
        <v>0.0025422334201551443</v>
      </c>
      <c r="J41" s="102">
        <f t="shared" si="3"/>
        <v>-982</v>
      </c>
    </row>
    <row r="42" spans="1:10" ht="15">
      <c r="A42" s="43">
        <v>41</v>
      </c>
      <c r="B42" s="107" t="s">
        <v>132</v>
      </c>
      <c r="C42" s="102">
        <v>464219</v>
      </c>
      <c r="D42" s="102">
        <v>473889</v>
      </c>
      <c r="E42" s="102">
        <v>476866</v>
      </c>
      <c r="F42" s="104">
        <f t="shared" si="0"/>
        <v>0.03389842315954123</v>
      </c>
      <c r="G42" s="104">
        <f t="shared" si="1"/>
        <v>0.02724360700445264</v>
      </c>
      <c r="H42" s="101">
        <f t="shared" si="2"/>
        <v>12647</v>
      </c>
      <c r="I42" s="105">
        <f t="shared" si="4"/>
        <v>0.07176702246585293</v>
      </c>
      <c r="J42" s="102">
        <f t="shared" si="3"/>
        <v>2977</v>
      </c>
    </row>
    <row r="43" spans="1:10" ht="15">
      <c r="A43" s="43">
        <v>42</v>
      </c>
      <c r="B43" s="107" t="s">
        <v>133</v>
      </c>
      <c r="C43" s="102">
        <v>302771</v>
      </c>
      <c r="D43" s="102">
        <v>310238</v>
      </c>
      <c r="E43" s="102">
        <v>308078</v>
      </c>
      <c r="F43" s="104">
        <f t="shared" si="0"/>
        <v>0.021899985342098503</v>
      </c>
      <c r="G43" s="104">
        <f t="shared" si="1"/>
        <v>0.017528098794138143</v>
      </c>
      <c r="H43" s="101">
        <f t="shared" si="2"/>
        <v>5307</v>
      </c>
      <c r="I43" s="105">
        <f t="shared" si="4"/>
        <v>0.03011525169813248</v>
      </c>
      <c r="J43" s="102">
        <f t="shared" si="3"/>
        <v>-2160</v>
      </c>
    </row>
    <row r="44" spans="1:10" ht="15">
      <c r="A44" s="43">
        <v>43</v>
      </c>
      <c r="B44" s="107" t="s">
        <v>134</v>
      </c>
      <c r="C44" s="102">
        <v>83227</v>
      </c>
      <c r="D44" s="102">
        <v>83841</v>
      </c>
      <c r="E44" s="102">
        <v>84083</v>
      </c>
      <c r="F44" s="104">
        <f t="shared" si="0"/>
        <v>0.005977111210536515</v>
      </c>
      <c r="G44" s="104">
        <f t="shared" si="1"/>
        <v>0.010285123817991758</v>
      </c>
      <c r="H44" s="101">
        <f t="shared" si="2"/>
        <v>856</v>
      </c>
      <c r="I44" s="105">
        <f t="shared" si="4"/>
        <v>0.004857481713510722</v>
      </c>
      <c r="J44" s="102">
        <f t="shared" si="3"/>
        <v>242</v>
      </c>
    </row>
    <row r="45" spans="1:10" ht="15">
      <c r="A45" s="43">
        <v>44</v>
      </c>
      <c r="B45" s="107" t="s">
        <v>135</v>
      </c>
      <c r="C45" s="102">
        <v>90866</v>
      </c>
      <c r="D45" s="102">
        <v>91318</v>
      </c>
      <c r="E45" s="102">
        <v>88801</v>
      </c>
      <c r="F45" s="104">
        <f t="shared" si="0"/>
        <v>0.006312494233160723</v>
      </c>
      <c r="G45" s="104">
        <f t="shared" si="1"/>
        <v>-0.022725772015935553</v>
      </c>
      <c r="H45" s="101">
        <f t="shared" si="2"/>
        <v>-2065</v>
      </c>
      <c r="I45" s="105">
        <f t="shared" si="4"/>
        <v>-0.011718107171027618</v>
      </c>
      <c r="J45" s="102">
        <f t="shared" si="3"/>
        <v>-2517</v>
      </c>
    </row>
    <row r="46" spans="1:10" ht="15">
      <c r="A46" s="43">
        <v>45</v>
      </c>
      <c r="B46" s="107" t="s">
        <v>136</v>
      </c>
      <c r="C46" s="102">
        <v>227783</v>
      </c>
      <c r="D46" s="102">
        <v>236188</v>
      </c>
      <c r="E46" s="102">
        <v>237165</v>
      </c>
      <c r="F46" s="104">
        <f t="shared" si="0"/>
        <v>0.016859074726721126</v>
      </c>
      <c r="G46" s="104">
        <f t="shared" si="1"/>
        <v>0.04118832397501131</v>
      </c>
      <c r="H46" s="101">
        <f t="shared" si="2"/>
        <v>9382</v>
      </c>
      <c r="I46" s="105">
        <f t="shared" si="4"/>
        <v>0.05323936149083831</v>
      </c>
      <c r="J46" s="102">
        <f t="shared" si="3"/>
        <v>977</v>
      </c>
    </row>
    <row r="47" spans="1:10" ht="15">
      <c r="A47" s="43">
        <v>46</v>
      </c>
      <c r="B47" s="107" t="s">
        <v>137</v>
      </c>
      <c r="C47" s="102">
        <v>132690</v>
      </c>
      <c r="D47" s="102">
        <v>140682</v>
      </c>
      <c r="E47" s="102">
        <v>139718</v>
      </c>
      <c r="F47" s="104">
        <f t="shared" si="0"/>
        <v>0.009931972266852286</v>
      </c>
      <c r="G47" s="104">
        <f t="shared" si="1"/>
        <v>0.05296555882131283</v>
      </c>
      <c r="H47" s="101">
        <f t="shared" si="2"/>
        <v>7028</v>
      </c>
      <c r="I47" s="105">
        <f t="shared" si="4"/>
        <v>0.03988128677868383</v>
      </c>
      <c r="J47" s="102">
        <f t="shared" si="3"/>
        <v>-964</v>
      </c>
    </row>
    <row r="48" spans="1:10" ht="15">
      <c r="A48" s="43">
        <v>47</v>
      </c>
      <c r="B48" s="107" t="s">
        <v>138</v>
      </c>
      <c r="C48" s="102">
        <v>56034</v>
      </c>
      <c r="D48" s="102">
        <v>58022</v>
      </c>
      <c r="E48" s="102">
        <v>53165</v>
      </c>
      <c r="F48" s="104">
        <f t="shared" si="0"/>
        <v>0.003779279016069524</v>
      </c>
      <c r="G48" s="104">
        <f t="shared" si="1"/>
        <v>-0.05120105650140986</v>
      </c>
      <c r="H48" s="101">
        <f t="shared" si="2"/>
        <v>-2869</v>
      </c>
      <c r="I48" s="105">
        <f t="shared" si="4"/>
        <v>-0.016280508219698904</v>
      </c>
      <c r="J48" s="102">
        <f t="shared" si="3"/>
        <v>-4857</v>
      </c>
    </row>
    <row r="49" spans="1:10" ht="15">
      <c r="A49" s="43">
        <v>48</v>
      </c>
      <c r="B49" s="107" t="s">
        <v>139</v>
      </c>
      <c r="C49" s="102">
        <v>232816</v>
      </c>
      <c r="D49" s="102">
        <v>222329</v>
      </c>
      <c r="E49" s="102">
        <v>220886</v>
      </c>
      <c r="F49" s="104">
        <f t="shared" si="0"/>
        <v>0.01570186823555973</v>
      </c>
      <c r="G49" s="104">
        <f t="shared" si="1"/>
        <v>-0.05124218266785788</v>
      </c>
      <c r="H49" s="101">
        <f t="shared" si="2"/>
        <v>-11930</v>
      </c>
      <c r="I49" s="105">
        <f t="shared" si="4"/>
        <v>-0.0676983140679707</v>
      </c>
      <c r="J49" s="102">
        <f t="shared" si="3"/>
        <v>-1443</v>
      </c>
    </row>
    <row r="50" spans="1:10" ht="15">
      <c r="A50" s="43">
        <v>49</v>
      </c>
      <c r="B50" s="107" t="s">
        <v>140</v>
      </c>
      <c r="C50" s="102">
        <v>19188</v>
      </c>
      <c r="D50" s="102">
        <v>22840</v>
      </c>
      <c r="E50" s="102">
        <v>19623</v>
      </c>
      <c r="F50" s="104">
        <f t="shared" si="0"/>
        <v>0.0013949175610332412</v>
      </c>
      <c r="G50" s="104">
        <f t="shared" si="1"/>
        <v>0.022670419011882426</v>
      </c>
      <c r="H50" s="101">
        <f t="shared" si="2"/>
        <v>435</v>
      </c>
      <c r="I50" s="105">
        <f t="shared" si="4"/>
        <v>0.002468463253945285</v>
      </c>
      <c r="J50" s="102">
        <f t="shared" si="3"/>
        <v>-3217</v>
      </c>
    </row>
    <row r="51" spans="1:10" ht="15">
      <c r="A51" s="43">
        <v>50</v>
      </c>
      <c r="B51" s="107" t="s">
        <v>141</v>
      </c>
      <c r="C51" s="102">
        <v>40842</v>
      </c>
      <c r="D51" s="102">
        <v>40781</v>
      </c>
      <c r="E51" s="102">
        <v>39360</v>
      </c>
      <c r="F51" s="104">
        <f t="shared" si="0"/>
        <v>0.0027979389085393863</v>
      </c>
      <c r="G51" s="104">
        <f t="shared" si="1"/>
        <v>-0.03628617599529896</v>
      </c>
      <c r="H51" s="101">
        <f t="shared" si="2"/>
        <v>-1482</v>
      </c>
      <c r="I51" s="105">
        <f t="shared" si="4"/>
        <v>-0.008409798947923937</v>
      </c>
      <c r="J51" s="102">
        <f t="shared" si="3"/>
        <v>-1421</v>
      </c>
    </row>
    <row r="52" spans="1:10" ht="15">
      <c r="A52" s="43">
        <v>51</v>
      </c>
      <c r="B52" s="107" t="s">
        <v>142</v>
      </c>
      <c r="C52" s="102">
        <v>39893</v>
      </c>
      <c r="D52" s="102">
        <v>41176</v>
      </c>
      <c r="E52" s="102">
        <v>40259</v>
      </c>
      <c r="F52" s="104">
        <f t="shared" si="0"/>
        <v>0.00286184508432132</v>
      </c>
      <c r="G52" s="104">
        <f t="shared" si="1"/>
        <v>0.00917454189958138</v>
      </c>
      <c r="H52" s="101">
        <f t="shared" si="2"/>
        <v>366</v>
      </c>
      <c r="I52" s="105">
        <f t="shared" si="4"/>
        <v>0.0020769139102160333</v>
      </c>
      <c r="J52" s="102">
        <f t="shared" si="3"/>
        <v>-917</v>
      </c>
    </row>
    <row r="53" spans="1:10" ht="15">
      <c r="A53" s="43">
        <v>52</v>
      </c>
      <c r="B53" s="107" t="s">
        <v>143</v>
      </c>
      <c r="C53" s="102">
        <v>74280</v>
      </c>
      <c r="D53" s="102">
        <v>81034</v>
      </c>
      <c r="E53" s="102">
        <v>78465</v>
      </c>
      <c r="F53" s="104">
        <f t="shared" si="0"/>
        <v>0.00557775092628412</v>
      </c>
      <c r="G53" s="104">
        <f t="shared" si="1"/>
        <v>0.05634087237479806</v>
      </c>
      <c r="H53" s="101">
        <f t="shared" si="2"/>
        <v>4185</v>
      </c>
      <c r="I53" s="105">
        <f t="shared" si="4"/>
        <v>0.023748318891404642</v>
      </c>
      <c r="J53" s="102">
        <f t="shared" si="3"/>
        <v>-2569</v>
      </c>
    </row>
    <row r="54" spans="1:10" ht="15">
      <c r="A54" s="43">
        <v>53</v>
      </c>
      <c r="B54" s="107" t="s">
        <v>144</v>
      </c>
      <c r="C54" s="102">
        <v>48034</v>
      </c>
      <c r="D54" s="102">
        <v>53539</v>
      </c>
      <c r="E54" s="102">
        <v>51257</v>
      </c>
      <c r="F54" s="104">
        <f t="shared" si="0"/>
        <v>0.0036436472214177672</v>
      </c>
      <c r="G54" s="104">
        <f t="shared" si="1"/>
        <v>0.06709830536703168</v>
      </c>
      <c r="H54" s="101">
        <f t="shared" si="2"/>
        <v>3223</v>
      </c>
      <c r="I54" s="105">
        <f t="shared" si="4"/>
        <v>0.018289326591875068</v>
      </c>
      <c r="J54" s="102">
        <f t="shared" si="3"/>
        <v>-2282</v>
      </c>
    </row>
    <row r="55" spans="1:10" ht="15">
      <c r="A55" s="43">
        <v>54</v>
      </c>
      <c r="B55" s="107" t="s">
        <v>145</v>
      </c>
      <c r="C55" s="102">
        <v>171872</v>
      </c>
      <c r="D55" s="102">
        <v>179200</v>
      </c>
      <c r="E55" s="102">
        <v>175617</v>
      </c>
      <c r="F55" s="104">
        <f t="shared" si="0"/>
        <v>0.012483883061508166</v>
      </c>
      <c r="G55" s="104">
        <f t="shared" si="1"/>
        <v>0.021789471234407002</v>
      </c>
      <c r="H55" s="101">
        <f t="shared" si="2"/>
        <v>3745</v>
      </c>
      <c r="I55" s="105">
        <f t="shared" si="4"/>
        <v>0.02125148249660941</v>
      </c>
      <c r="J55" s="102">
        <f t="shared" si="3"/>
        <v>-3583</v>
      </c>
    </row>
    <row r="56" spans="1:10" ht="15">
      <c r="A56" s="43">
        <v>55</v>
      </c>
      <c r="B56" s="107" t="s">
        <v>146</v>
      </c>
      <c r="C56" s="102">
        <v>154367</v>
      </c>
      <c r="D56" s="102">
        <v>164273</v>
      </c>
      <c r="E56" s="102">
        <v>159761</v>
      </c>
      <c r="F56" s="104">
        <f t="shared" si="0"/>
        <v>0.011356745883312015</v>
      </c>
      <c r="G56" s="104">
        <f t="shared" si="1"/>
        <v>0.034942701484125496</v>
      </c>
      <c r="H56" s="101">
        <f t="shared" si="2"/>
        <v>5394</v>
      </c>
      <c r="I56" s="105">
        <f t="shared" si="4"/>
        <v>0.030608944348921537</v>
      </c>
      <c r="J56" s="102">
        <f t="shared" si="3"/>
        <v>-4512</v>
      </c>
    </row>
    <row r="57" spans="1:10" ht="15">
      <c r="A57" s="43">
        <v>56</v>
      </c>
      <c r="B57" s="107" t="s">
        <v>147</v>
      </c>
      <c r="C57" s="102">
        <v>19800</v>
      </c>
      <c r="D57" s="102">
        <v>22550</v>
      </c>
      <c r="E57" s="102">
        <v>20058</v>
      </c>
      <c r="F57" s="104">
        <f t="shared" si="0"/>
        <v>0.0014258399041535317</v>
      </c>
      <c r="G57" s="104">
        <f t="shared" si="1"/>
        <v>0.013030303030303031</v>
      </c>
      <c r="H57" s="101">
        <f t="shared" si="2"/>
        <v>258</v>
      </c>
      <c r="I57" s="105">
        <f t="shared" si="4"/>
        <v>0.0014640540678572036</v>
      </c>
      <c r="J57" s="102">
        <f t="shared" si="3"/>
        <v>-2492</v>
      </c>
    </row>
    <row r="58" spans="1:10" ht="15">
      <c r="A58" s="43">
        <v>57</v>
      </c>
      <c r="B58" s="107" t="s">
        <v>148</v>
      </c>
      <c r="C58" s="102">
        <v>23148</v>
      </c>
      <c r="D58" s="102">
        <v>24116</v>
      </c>
      <c r="E58" s="102">
        <v>23609</v>
      </c>
      <c r="F58" s="104">
        <f t="shared" si="0"/>
        <v>0.001678265744199857</v>
      </c>
      <c r="G58" s="104">
        <f t="shared" si="1"/>
        <v>0.01991532745809573</v>
      </c>
      <c r="H58" s="101">
        <f t="shared" si="2"/>
        <v>461</v>
      </c>
      <c r="I58" s="105">
        <f t="shared" si="4"/>
        <v>0.0026160035863650034</v>
      </c>
      <c r="J58" s="102">
        <f t="shared" si="3"/>
        <v>-507</v>
      </c>
    </row>
    <row r="59" spans="1:10" ht="15">
      <c r="A59" s="43">
        <v>58</v>
      </c>
      <c r="B59" s="107" t="s">
        <v>149</v>
      </c>
      <c r="C59" s="102">
        <v>79945</v>
      </c>
      <c r="D59" s="102">
        <v>82720</v>
      </c>
      <c r="E59" s="102">
        <v>81389</v>
      </c>
      <c r="F59" s="104">
        <f t="shared" si="0"/>
        <v>0.0057856059407294744</v>
      </c>
      <c r="G59" s="104">
        <f t="shared" si="1"/>
        <v>0.018062417912314718</v>
      </c>
      <c r="H59" s="101">
        <f t="shared" si="2"/>
        <v>1444</v>
      </c>
      <c r="I59" s="105">
        <f t="shared" si="4"/>
        <v>0.00819416307746435</v>
      </c>
      <c r="J59" s="102">
        <f t="shared" si="3"/>
        <v>-1331</v>
      </c>
    </row>
    <row r="60" spans="1:10" ht="15">
      <c r="A60" s="43">
        <v>59</v>
      </c>
      <c r="B60" s="107" t="s">
        <v>150</v>
      </c>
      <c r="C60" s="102">
        <v>245366</v>
      </c>
      <c r="D60" s="102">
        <v>254509</v>
      </c>
      <c r="E60" s="102">
        <v>253578</v>
      </c>
      <c r="F60" s="104">
        <f t="shared" si="0"/>
        <v>0.0180258067212805</v>
      </c>
      <c r="G60" s="104">
        <f t="shared" si="1"/>
        <v>0.03346836970077354</v>
      </c>
      <c r="H60" s="101">
        <f t="shared" si="2"/>
        <v>8212</v>
      </c>
      <c r="I60" s="105">
        <f t="shared" si="4"/>
        <v>0.046600046531950996</v>
      </c>
      <c r="J60" s="102">
        <f t="shared" si="3"/>
        <v>-931</v>
      </c>
    </row>
    <row r="61" spans="1:10" ht="15">
      <c r="A61" s="43">
        <v>60</v>
      </c>
      <c r="B61" s="107" t="s">
        <v>151</v>
      </c>
      <c r="C61" s="102">
        <v>54199</v>
      </c>
      <c r="D61" s="102">
        <v>55834</v>
      </c>
      <c r="E61" s="102">
        <v>53302</v>
      </c>
      <c r="F61" s="104">
        <f t="shared" si="0"/>
        <v>0.0037890177770062592</v>
      </c>
      <c r="G61" s="104">
        <f t="shared" si="1"/>
        <v>-0.01655012085093821</v>
      </c>
      <c r="H61" s="101">
        <f t="shared" si="2"/>
        <v>-897</v>
      </c>
      <c r="I61" s="105">
        <f t="shared" si="4"/>
        <v>-0.005090141468480277</v>
      </c>
      <c r="J61" s="102">
        <f t="shared" si="3"/>
        <v>-2532</v>
      </c>
    </row>
    <row r="62" spans="1:10" ht="15">
      <c r="A62" s="43">
        <v>61</v>
      </c>
      <c r="B62" s="107" t="s">
        <v>152</v>
      </c>
      <c r="C62" s="102">
        <v>119612</v>
      </c>
      <c r="D62" s="102">
        <v>122550</v>
      </c>
      <c r="E62" s="102">
        <v>121088</v>
      </c>
      <c r="F62" s="104">
        <f t="shared" si="0"/>
        <v>0.008607642951148811</v>
      </c>
      <c r="G62" s="104">
        <f t="shared" si="1"/>
        <v>0.012339899006788616</v>
      </c>
      <c r="H62" s="101">
        <f t="shared" si="2"/>
        <v>1476</v>
      </c>
      <c r="I62" s="105">
        <f t="shared" si="4"/>
        <v>0.008375751178904002</v>
      </c>
      <c r="J62" s="102">
        <f t="shared" si="3"/>
        <v>-1462</v>
      </c>
    </row>
    <row r="63" spans="1:10" ht="15">
      <c r="A63" s="43">
        <v>62</v>
      </c>
      <c r="B63" s="107" t="s">
        <v>153</v>
      </c>
      <c r="C63" s="102">
        <v>9329</v>
      </c>
      <c r="D63" s="102">
        <v>7909</v>
      </c>
      <c r="E63" s="102">
        <v>8409</v>
      </c>
      <c r="F63" s="104">
        <f t="shared" si="0"/>
        <v>0.000597760881146029</v>
      </c>
      <c r="G63" s="104">
        <f t="shared" si="1"/>
        <v>-0.09861721513559867</v>
      </c>
      <c r="H63" s="101">
        <f t="shared" si="2"/>
        <v>-920</v>
      </c>
      <c r="I63" s="105">
        <f t="shared" si="4"/>
        <v>-0.005220657916390028</v>
      </c>
      <c r="J63" s="102">
        <f t="shared" si="3"/>
        <v>500</v>
      </c>
    </row>
    <row r="64" spans="1:10" ht="15">
      <c r="A64" s="43">
        <v>63</v>
      </c>
      <c r="B64" s="107" t="s">
        <v>154</v>
      </c>
      <c r="C64" s="102">
        <v>109233</v>
      </c>
      <c r="D64" s="102">
        <v>121411</v>
      </c>
      <c r="E64" s="102">
        <v>104309</v>
      </c>
      <c r="F64" s="104">
        <f t="shared" si="0"/>
        <v>0.0074148935368606415</v>
      </c>
      <c r="G64" s="104">
        <f t="shared" si="1"/>
        <v>-0.045077952633361715</v>
      </c>
      <c r="H64" s="101">
        <f t="shared" si="2"/>
        <v>-4924</v>
      </c>
      <c r="I64" s="105">
        <f t="shared" si="4"/>
        <v>-0.027941869109026633</v>
      </c>
      <c r="J64" s="102">
        <f t="shared" si="3"/>
        <v>-17102</v>
      </c>
    </row>
    <row r="65" spans="1:10" ht="15">
      <c r="A65" s="43">
        <v>64</v>
      </c>
      <c r="B65" s="107" t="s">
        <v>155</v>
      </c>
      <c r="C65" s="102">
        <v>59553</v>
      </c>
      <c r="D65" s="102">
        <v>60519</v>
      </c>
      <c r="E65" s="102">
        <v>60966</v>
      </c>
      <c r="F65" s="104">
        <f t="shared" si="0"/>
        <v>0.0043338197026934</v>
      </c>
      <c r="G65" s="104">
        <f t="shared" si="1"/>
        <v>0.02372676439474082</v>
      </c>
      <c r="H65" s="101">
        <f t="shared" si="2"/>
        <v>1413</v>
      </c>
      <c r="I65" s="105">
        <f t="shared" si="4"/>
        <v>0.008018249604194685</v>
      </c>
      <c r="J65" s="102">
        <f t="shared" si="3"/>
        <v>447</v>
      </c>
    </row>
    <row r="66" spans="1:10" ht="15">
      <c r="A66" s="43">
        <v>65</v>
      </c>
      <c r="B66" s="107" t="s">
        <v>156</v>
      </c>
      <c r="C66" s="102">
        <v>63053</v>
      </c>
      <c r="D66" s="102">
        <v>72127</v>
      </c>
      <c r="E66" s="102">
        <v>62950</v>
      </c>
      <c r="F66" s="104">
        <f aca="true" t="shared" si="5" ref="F66:F83">E66/$E$83</f>
        <v>0.004474854021660426</v>
      </c>
      <c r="G66" s="104">
        <f aca="true" t="shared" si="6" ref="G66:G83">(E66-C66)/C66</f>
        <v>-0.0016335463816154663</v>
      </c>
      <c r="H66" s="101">
        <f aca="true" t="shared" si="7" ref="H66:H83">E66-C66</f>
        <v>-103</v>
      </c>
      <c r="I66" s="105">
        <f t="shared" si="4"/>
        <v>-0.0005844867015088836</v>
      </c>
      <c r="J66" s="102">
        <f aca="true" t="shared" si="8" ref="J66:J83">E66-D66</f>
        <v>-9177</v>
      </c>
    </row>
    <row r="67" spans="1:10" ht="15">
      <c r="A67" s="43">
        <v>66</v>
      </c>
      <c r="B67" s="107" t="s">
        <v>157</v>
      </c>
      <c r="C67" s="102">
        <v>37832</v>
      </c>
      <c r="D67" s="102">
        <v>43521</v>
      </c>
      <c r="E67" s="102">
        <v>41417</v>
      </c>
      <c r="F67" s="104">
        <f t="shared" si="5"/>
        <v>0.0029441624942829208</v>
      </c>
      <c r="G67" s="104">
        <f t="shared" si="6"/>
        <v>0.09476104884753647</v>
      </c>
      <c r="H67" s="101">
        <f t="shared" si="7"/>
        <v>3585</v>
      </c>
      <c r="I67" s="105">
        <f aca="true" t="shared" si="9" ref="I67:I83">H67/$H$83</f>
        <v>0.020343541989411143</v>
      </c>
      <c r="J67" s="102">
        <f t="shared" si="8"/>
        <v>-2104</v>
      </c>
    </row>
    <row r="68" spans="1:10" ht="15">
      <c r="A68" s="43">
        <v>67</v>
      </c>
      <c r="B68" s="107" t="s">
        <v>158</v>
      </c>
      <c r="C68" s="102">
        <v>81136</v>
      </c>
      <c r="D68" s="102">
        <v>87738</v>
      </c>
      <c r="E68" s="102">
        <v>88157</v>
      </c>
      <c r="F68" s="104">
        <f t="shared" si="5"/>
        <v>0.006266714948173442</v>
      </c>
      <c r="G68" s="104">
        <f t="shared" si="6"/>
        <v>0.0865337211595346</v>
      </c>
      <c r="H68" s="101">
        <f t="shared" si="7"/>
        <v>7021</v>
      </c>
      <c r="I68" s="105">
        <f t="shared" si="9"/>
        <v>0.0398415643814939</v>
      </c>
      <c r="J68" s="102">
        <f t="shared" si="8"/>
        <v>419</v>
      </c>
    </row>
    <row r="69" spans="1:10" ht="15">
      <c r="A69" s="43">
        <v>68</v>
      </c>
      <c r="B69" s="107" t="s">
        <v>159</v>
      </c>
      <c r="C69" s="102">
        <v>44651</v>
      </c>
      <c r="D69" s="102">
        <v>47199</v>
      </c>
      <c r="E69" s="102">
        <v>46968</v>
      </c>
      <c r="F69" s="104">
        <f t="shared" si="5"/>
        <v>0.003338760026836329</v>
      </c>
      <c r="G69" s="104">
        <f t="shared" si="6"/>
        <v>0.051891335020492264</v>
      </c>
      <c r="H69" s="101">
        <f t="shared" si="7"/>
        <v>2317</v>
      </c>
      <c r="I69" s="105">
        <f t="shared" si="9"/>
        <v>0.013148113469864888</v>
      </c>
      <c r="J69" s="102">
        <f t="shared" si="8"/>
        <v>-231</v>
      </c>
    </row>
    <row r="70" spans="1:10" ht="15">
      <c r="A70" s="43">
        <v>69</v>
      </c>
      <c r="B70" s="107" t="s">
        <v>160</v>
      </c>
      <c r="C70" s="102">
        <v>7867</v>
      </c>
      <c r="D70" s="102">
        <v>9738</v>
      </c>
      <c r="E70" s="102">
        <v>7363</v>
      </c>
      <c r="F70" s="104">
        <f t="shared" si="5"/>
        <v>0.0005234050859648248</v>
      </c>
      <c r="G70" s="104">
        <f t="shared" si="6"/>
        <v>-0.06406508198805136</v>
      </c>
      <c r="H70" s="101">
        <f t="shared" si="7"/>
        <v>-504</v>
      </c>
      <c r="I70" s="105">
        <f t="shared" si="9"/>
        <v>-0.0028600125976745373</v>
      </c>
      <c r="J70" s="102">
        <f t="shared" si="8"/>
        <v>-2375</v>
      </c>
    </row>
    <row r="71" spans="1:10" ht="15">
      <c r="A71" s="43">
        <v>70</v>
      </c>
      <c r="B71" s="107" t="s">
        <v>161</v>
      </c>
      <c r="C71" s="102">
        <v>42146</v>
      </c>
      <c r="D71" s="102">
        <v>41328</v>
      </c>
      <c r="E71" s="102">
        <v>42124</v>
      </c>
      <c r="F71" s="104">
        <f t="shared" si="5"/>
        <v>0.0029944201875841746</v>
      </c>
      <c r="G71" s="104">
        <f t="shared" si="6"/>
        <v>-0.000521994969866654</v>
      </c>
      <c r="H71" s="101">
        <f t="shared" si="7"/>
        <v>-22</v>
      </c>
      <c r="I71" s="105">
        <f t="shared" si="9"/>
        <v>-0.00012484181973976155</v>
      </c>
      <c r="J71" s="102">
        <f t="shared" si="8"/>
        <v>796</v>
      </c>
    </row>
    <row r="72" spans="1:10" ht="15">
      <c r="A72" s="43">
        <v>71</v>
      </c>
      <c r="B72" s="107" t="s">
        <v>162</v>
      </c>
      <c r="C72" s="102">
        <v>35032</v>
      </c>
      <c r="D72" s="102">
        <v>38282</v>
      </c>
      <c r="E72" s="102">
        <v>39867</v>
      </c>
      <c r="F72" s="104">
        <f t="shared" si="5"/>
        <v>0.0028339794325899317</v>
      </c>
      <c r="G72" s="104">
        <f t="shared" si="6"/>
        <v>0.13801667047271066</v>
      </c>
      <c r="H72" s="101">
        <f t="shared" si="7"/>
        <v>4835</v>
      </c>
      <c r="I72" s="105">
        <f t="shared" si="9"/>
        <v>0.027436827201897596</v>
      </c>
      <c r="J72" s="102">
        <f t="shared" si="8"/>
        <v>1585</v>
      </c>
    </row>
    <row r="73" spans="1:10" ht="15">
      <c r="A73" s="43">
        <v>72</v>
      </c>
      <c r="B73" s="107" t="s">
        <v>163</v>
      </c>
      <c r="C73" s="102">
        <v>43498</v>
      </c>
      <c r="D73" s="102">
        <v>51010</v>
      </c>
      <c r="E73" s="102">
        <v>44665</v>
      </c>
      <c r="F73" s="104">
        <f t="shared" si="5"/>
        <v>0.003175049322914423</v>
      </c>
      <c r="G73" s="104">
        <f t="shared" si="6"/>
        <v>0.026828819715849005</v>
      </c>
      <c r="H73" s="101">
        <f t="shared" si="7"/>
        <v>1167</v>
      </c>
      <c r="I73" s="105">
        <f t="shared" si="9"/>
        <v>0.006622291074377351</v>
      </c>
      <c r="J73" s="102">
        <f t="shared" si="8"/>
        <v>-6345</v>
      </c>
    </row>
    <row r="74" spans="1:10" ht="15">
      <c r="A74" s="43">
        <v>73</v>
      </c>
      <c r="B74" s="107" t="s">
        <v>164</v>
      </c>
      <c r="C74" s="102">
        <v>26558</v>
      </c>
      <c r="D74" s="102">
        <v>28545</v>
      </c>
      <c r="E74" s="102">
        <v>27086</v>
      </c>
      <c r="F74" s="104">
        <f t="shared" si="5"/>
        <v>0.0019254312316234201</v>
      </c>
      <c r="G74" s="104">
        <f t="shared" si="6"/>
        <v>0.01988101513668198</v>
      </c>
      <c r="H74" s="101">
        <f t="shared" si="7"/>
        <v>528</v>
      </c>
      <c r="I74" s="105">
        <f t="shared" si="9"/>
        <v>0.0029962036737542774</v>
      </c>
      <c r="J74" s="102">
        <f t="shared" si="8"/>
        <v>-1459</v>
      </c>
    </row>
    <row r="75" spans="1:10" ht="15">
      <c r="A75" s="43">
        <v>74</v>
      </c>
      <c r="B75" s="107" t="s">
        <v>165</v>
      </c>
      <c r="C75" s="102">
        <v>27927</v>
      </c>
      <c r="D75" s="102">
        <v>27896</v>
      </c>
      <c r="E75" s="102">
        <v>28355</v>
      </c>
      <c r="F75" s="104">
        <f t="shared" si="5"/>
        <v>0.002015639170519164</v>
      </c>
      <c r="G75" s="104">
        <f t="shared" si="6"/>
        <v>0.01532567049808429</v>
      </c>
      <c r="H75" s="101">
        <f t="shared" si="7"/>
        <v>428</v>
      </c>
      <c r="I75" s="105">
        <f t="shared" si="9"/>
        <v>0.002428740856755361</v>
      </c>
      <c r="J75" s="102">
        <f t="shared" si="8"/>
        <v>459</v>
      </c>
    </row>
    <row r="76" spans="1:10" ht="15">
      <c r="A76" s="43">
        <v>75</v>
      </c>
      <c r="B76" s="107" t="s">
        <v>166</v>
      </c>
      <c r="C76" s="102">
        <v>8919</v>
      </c>
      <c r="D76" s="102">
        <v>9896</v>
      </c>
      <c r="E76" s="102">
        <v>8547</v>
      </c>
      <c r="F76" s="104">
        <f t="shared" si="5"/>
        <v>0.0006075707279290176</v>
      </c>
      <c r="G76" s="104">
        <f t="shared" si="6"/>
        <v>-0.04170871173898419</v>
      </c>
      <c r="H76" s="101">
        <f t="shared" si="7"/>
        <v>-372</v>
      </c>
      <c r="I76" s="105">
        <f t="shared" si="9"/>
        <v>-0.002110961679235968</v>
      </c>
      <c r="J76" s="102">
        <f t="shared" si="8"/>
        <v>-1349</v>
      </c>
    </row>
    <row r="77" spans="1:10" ht="15">
      <c r="A77" s="43">
        <v>76</v>
      </c>
      <c r="B77" s="107" t="s">
        <v>167</v>
      </c>
      <c r="C77" s="102">
        <v>13419</v>
      </c>
      <c r="D77" s="102">
        <v>14679</v>
      </c>
      <c r="E77" s="102">
        <v>13084</v>
      </c>
      <c r="F77" s="104">
        <f t="shared" si="5"/>
        <v>0.0009300872123813346</v>
      </c>
      <c r="G77" s="104">
        <f t="shared" si="6"/>
        <v>-0.02496460242939116</v>
      </c>
      <c r="H77" s="101">
        <f t="shared" si="7"/>
        <v>-335</v>
      </c>
      <c r="I77" s="105">
        <f t="shared" si="9"/>
        <v>-0.0019010004369463692</v>
      </c>
      <c r="J77" s="102">
        <f t="shared" si="8"/>
        <v>-1595</v>
      </c>
    </row>
    <row r="78" spans="1:10" ht="15">
      <c r="A78" s="43">
        <v>77</v>
      </c>
      <c r="B78" s="107" t="s">
        <v>168</v>
      </c>
      <c r="C78" s="102">
        <v>51014</v>
      </c>
      <c r="D78" s="102">
        <v>51631</v>
      </c>
      <c r="E78" s="102">
        <v>51128</v>
      </c>
      <c r="F78" s="104">
        <f t="shared" si="5"/>
        <v>0.0036344771472510604</v>
      </c>
      <c r="G78" s="104">
        <f t="shared" si="6"/>
        <v>0.002234680675892892</v>
      </c>
      <c r="H78" s="101">
        <f t="shared" si="7"/>
        <v>114</v>
      </c>
      <c r="I78" s="105">
        <f t="shared" si="9"/>
        <v>0.0006469076113787644</v>
      </c>
      <c r="J78" s="102">
        <f t="shared" si="8"/>
        <v>-503</v>
      </c>
    </row>
    <row r="79" spans="1:10" ht="15">
      <c r="A79" s="43">
        <v>78</v>
      </c>
      <c r="B79" s="107" t="s">
        <v>169</v>
      </c>
      <c r="C79" s="102">
        <v>42086</v>
      </c>
      <c r="D79" s="102">
        <v>40039</v>
      </c>
      <c r="E79" s="102">
        <v>42702</v>
      </c>
      <c r="F79" s="104">
        <f t="shared" si="5"/>
        <v>0.0030355078067187216</v>
      </c>
      <c r="G79" s="104">
        <f t="shared" si="6"/>
        <v>0.014636696288552013</v>
      </c>
      <c r="H79" s="101">
        <f t="shared" si="7"/>
        <v>616</v>
      </c>
      <c r="I79" s="105">
        <f t="shared" si="9"/>
        <v>0.0034955709527133235</v>
      </c>
      <c r="J79" s="102">
        <f t="shared" si="8"/>
        <v>2663</v>
      </c>
    </row>
    <row r="80" spans="1:10" ht="15">
      <c r="A80" s="43">
        <v>79</v>
      </c>
      <c r="B80" s="107" t="s">
        <v>170</v>
      </c>
      <c r="C80" s="102">
        <v>12198</v>
      </c>
      <c r="D80" s="102">
        <v>13925</v>
      </c>
      <c r="E80" s="102">
        <v>13888</v>
      </c>
      <c r="F80" s="104">
        <f t="shared" si="5"/>
        <v>0.0009872402327691819</v>
      </c>
      <c r="G80" s="104">
        <f t="shared" si="6"/>
        <v>0.13854730283653058</v>
      </c>
      <c r="H80" s="101">
        <f t="shared" si="7"/>
        <v>1690</v>
      </c>
      <c r="I80" s="105">
        <f t="shared" si="9"/>
        <v>0.009590121607281683</v>
      </c>
      <c r="J80" s="102">
        <f t="shared" si="8"/>
        <v>-37</v>
      </c>
    </row>
    <row r="81" spans="1:10" ht="15">
      <c r="A81" s="43">
        <v>80</v>
      </c>
      <c r="B81" s="107" t="s">
        <v>171</v>
      </c>
      <c r="C81" s="102">
        <v>48617</v>
      </c>
      <c r="D81" s="102">
        <v>51450</v>
      </c>
      <c r="E81" s="102">
        <v>49306</v>
      </c>
      <c r="F81" s="104">
        <f t="shared" si="5"/>
        <v>0.0035049587353771085</v>
      </c>
      <c r="G81" s="104">
        <f t="shared" si="6"/>
        <v>0.014171997449451837</v>
      </c>
      <c r="H81" s="101">
        <f t="shared" si="7"/>
        <v>689</v>
      </c>
      <c r="I81" s="105">
        <f t="shared" si="9"/>
        <v>0.003909818809122533</v>
      </c>
      <c r="J81" s="102">
        <f t="shared" si="8"/>
        <v>-2144</v>
      </c>
    </row>
    <row r="82" spans="1:10" ht="15">
      <c r="A82" s="43">
        <v>81</v>
      </c>
      <c r="B82" s="107" t="s">
        <v>172</v>
      </c>
      <c r="C82" s="102">
        <v>76147</v>
      </c>
      <c r="D82" s="102">
        <v>71405</v>
      </c>
      <c r="E82" s="102">
        <v>70176</v>
      </c>
      <c r="F82" s="104">
        <f t="shared" si="5"/>
        <v>0.004988520346688515</v>
      </c>
      <c r="G82" s="104">
        <f t="shared" si="6"/>
        <v>-0.07841412005725767</v>
      </c>
      <c r="H82" s="101">
        <f t="shared" si="7"/>
        <v>-5971</v>
      </c>
      <c r="I82" s="105">
        <f t="shared" si="9"/>
        <v>-0.03388320480300528</v>
      </c>
      <c r="J82" s="102">
        <f t="shared" si="8"/>
        <v>-1229</v>
      </c>
    </row>
    <row r="83" spans="1:10" s="114" customFormat="1" ht="15">
      <c r="A83" s="170" t="s">
        <v>173</v>
      </c>
      <c r="B83" s="170"/>
      <c r="C83" s="67">
        <v>13891275</v>
      </c>
      <c r="D83" s="67">
        <v>14275280</v>
      </c>
      <c r="E83" s="67">
        <v>14067498</v>
      </c>
      <c r="F83" s="73">
        <f t="shared" si="5"/>
        <v>1</v>
      </c>
      <c r="G83" s="73">
        <f t="shared" si="6"/>
        <v>0.012685876566405891</v>
      </c>
      <c r="H83" s="68">
        <f t="shared" si="7"/>
        <v>176223</v>
      </c>
      <c r="I83" s="74">
        <f t="shared" si="9"/>
        <v>1</v>
      </c>
      <c r="J83" s="68">
        <f t="shared" si="8"/>
        <v>-207782</v>
      </c>
    </row>
    <row r="84" spans="3:9" ht="15">
      <c r="C84" s="135"/>
      <c r="D84" s="133"/>
      <c r="E84" s="134"/>
      <c r="I84" s="13"/>
    </row>
    <row r="87" ht="15">
      <c r="D87" s="14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5"/>
  <sheetViews>
    <sheetView zoomScale="80" zoomScaleNormal="80" workbookViewId="0" topLeftCell="A1">
      <pane ySplit="1" topLeftCell="A2" activePane="bottomLeft" state="frozen"/>
      <selection pane="topLeft" activeCell="W1" sqref="W1"/>
      <selection pane="bottomLeft" activeCell="P6" sqref="P6"/>
    </sheetView>
  </sheetViews>
  <sheetFormatPr defaultColWidth="9.140625" defaultRowHeight="15"/>
  <cols>
    <col min="1" max="1" width="11.8515625" style="6" customWidth="1"/>
    <col min="2" max="2" width="16.421875" style="6" bestFit="1" customWidth="1"/>
    <col min="3" max="5" width="13.57421875" style="6" customWidth="1"/>
    <col min="6" max="6" width="18.140625" style="6" customWidth="1"/>
    <col min="7" max="7" width="30.421875" style="6" customWidth="1"/>
    <col min="8" max="8" width="27.421875" style="6" customWidth="1"/>
    <col min="9" max="9" width="22.28125" style="6" customWidth="1"/>
    <col min="10" max="10" width="23.140625" style="6" customWidth="1"/>
    <col min="11" max="16384" width="9.140625" style="6" customWidth="1"/>
  </cols>
  <sheetData>
    <row r="1" spans="1:10" ht="43.5">
      <c r="A1" s="19" t="s">
        <v>91</v>
      </c>
      <c r="B1" s="19" t="s">
        <v>174</v>
      </c>
      <c r="C1" s="97">
        <v>42186</v>
      </c>
      <c r="D1" s="97">
        <v>42522</v>
      </c>
      <c r="E1" s="97">
        <v>42552</v>
      </c>
      <c r="F1" s="63" t="s">
        <v>301</v>
      </c>
      <c r="G1" s="14" t="s">
        <v>305</v>
      </c>
      <c r="H1" s="96" t="s">
        <v>306</v>
      </c>
      <c r="I1" s="96" t="s">
        <v>303</v>
      </c>
      <c r="J1" s="100" t="s">
        <v>307</v>
      </c>
    </row>
    <row r="2" spans="1:10" ht="15">
      <c r="A2" s="43">
        <v>1</v>
      </c>
      <c r="B2" s="107" t="s">
        <v>92</v>
      </c>
      <c r="C2" s="58">
        <v>52089</v>
      </c>
      <c r="D2" s="58">
        <v>49180</v>
      </c>
      <c r="E2" s="58">
        <v>49347</v>
      </c>
      <c r="F2" s="104">
        <f aca="true" t="shared" si="0" ref="F2:F65">E2/$E$83</f>
        <v>0.025214180274720978</v>
      </c>
      <c r="G2" s="104">
        <f aca="true" t="shared" si="1" ref="G2:G65">(E2-C2)/C2</f>
        <v>-0.052640672694810806</v>
      </c>
      <c r="H2" s="101">
        <f aca="true" t="shared" si="2" ref="H2:H65">E2-C2</f>
        <v>-2742</v>
      </c>
      <c r="I2" s="105">
        <f>H2/$H$83</f>
        <v>0.051600519392536556</v>
      </c>
      <c r="J2" s="102">
        <f aca="true" t="shared" si="3" ref="J2:J65">E2-D2</f>
        <v>167</v>
      </c>
    </row>
    <row r="3" spans="1:10" ht="15">
      <c r="A3" s="43">
        <v>2</v>
      </c>
      <c r="B3" s="107" t="s">
        <v>93</v>
      </c>
      <c r="C3" s="58">
        <v>11307</v>
      </c>
      <c r="D3" s="58">
        <v>10783</v>
      </c>
      <c r="E3" s="58">
        <v>10887</v>
      </c>
      <c r="F3" s="104">
        <f t="shared" si="0"/>
        <v>0.005562785592860504</v>
      </c>
      <c r="G3" s="104">
        <f t="shared" si="1"/>
        <v>-0.03714513133457151</v>
      </c>
      <c r="H3" s="101">
        <f t="shared" si="2"/>
        <v>-420</v>
      </c>
      <c r="I3" s="105">
        <f aca="true" t="shared" si="4" ref="I3:I66">H3/$H$83</f>
        <v>0.007903799469316321</v>
      </c>
      <c r="J3" s="102">
        <f t="shared" si="3"/>
        <v>104</v>
      </c>
    </row>
    <row r="4" spans="1:10" ht="15">
      <c r="A4" s="43">
        <v>3</v>
      </c>
      <c r="B4" s="107" t="s">
        <v>94</v>
      </c>
      <c r="C4" s="58">
        <v>16958</v>
      </c>
      <c r="D4" s="58">
        <v>16721</v>
      </c>
      <c r="E4" s="58">
        <v>16796</v>
      </c>
      <c r="F4" s="104">
        <f t="shared" si="0"/>
        <v>0.008582028733139067</v>
      </c>
      <c r="G4" s="104">
        <f t="shared" si="1"/>
        <v>-0.009553013327043284</v>
      </c>
      <c r="H4" s="101">
        <f t="shared" si="2"/>
        <v>-162</v>
      </c>
      <c r="I4" s="105">
        <f t="shared" si="4"/>
        <v>0.0030486083667362954</v>
      </c>
      <c r="J4" s="102">
        <f t="shared" si="3"/>
        <v>75</v>
      </c>
    </row>
    <row r="5" spans="1:10" ht="15">
      <c r="A5" s="43">
        <v>4</v>
      </c>
      <c r="B5" s="107" t="s">
        <v>95</v>
      </c>
      <c r="C5" s="58">
        <v>5585</v>
      </c>
      <c r="D5" s="58">
        <v>5442</v>
      </c>
      <c r="E5" s="58">
        <v>5472</v>
      </c>
      <c r="F5" s="104">
        <f t="shared" si="0"/>
        <v>0.002795955062380149</v>
      </c>
      <c r="G5" s="104">
        <f t="shared" si="1"/>
        <v>-0.020232766338406444</v>
      </c>
      <c r="H5" s="101">
        <f t="shared" si="2"/>
        <v>-113</v>
      </c>
      <c r="I5" s="105">
        <f t="shared" si="4"/>
        <v>0.0021264984286493913</v>
      </c>
      <c r="J5" s="102">
        <f t="shared" si="3"/>
        <v>30</v>
      </c>
    </row>
    <row r="6" spans="1:10" ht="15">
      <c r="A6" s="43">
        <v>5</v>
      </c>
      <c r="B6" s="107" t="s">
        <v>96</v>
      </c>
      <c r="C6" s="58">
        <v>7514</v>
      </c>
      <c r="D6" s="58">
        <v>7376</v>
      </c>
      <c r="E6" s="58">
        <v>7415</v>
      </c>
      <c r="F6" s="104">
        <f t="shared" si="0"/>
        <v>0.0037887439304731</v>
      </c>
      <c r="G6" s="104">
        <f t="shared" si="1"/>
        <v>-0.013175405908969923</v>
      </c>
      <c r="H6" s="101">
        <f t="shared" si="2"/>
        <v>-99</v>
      </c>
      <c r="I6" s="105">
        <f t="shared" si="4"/>
        <v>0.0018630384463388472</v>
      </c>
      <c r="J6" s="102">
        <f t="shared" si="3"/>
        <v>39</v>
      </c>
    </row>
    <row r="7" spans="1:10" ht="15">
      <c r="A7" s="43">
        <v>6</v>
      </c>
      <c r="B7" s="107" t="s">
        <v>97</v>
      </c>
      <c r="C7" s="58">
        <v>129725</v>
      </c>
      <c r="D7" s="58">
        <v>121975</v>
      </c>
      <c r="E7" s="58">
        <v>122283</v>
      </c>
      <c r="F7" s="104">
        <f t="shared" si="0"/>
        <v>0.062481318145656384</v>
      </c>
      <c r="G7" s="104">
        <f t="shared" si="1"/>
        <v>-0.057367508190402774</v>
      </c>
      <c r="H7" s="101">
        <f t="shared" si="2"/>
        <v>-7442</v>
      </c>
      <c r="I7" s="105">
        <f t="shared" si="4"/>
        <v>0.1400477991682192</v>
      </c>
      <c r="J7" s="102">
        <f t="shared" si="3"/>
        <v>308</v>
      </c>
    </row>
    <row r="8" spans="1:10" ht="15">
      <c r="A8" s="43">
        <v>7</v>
      </c>
      <c r="B8" s="107" t="s">
        <v>98</v>
      </c>
      <c r="C8" s="58">
        <v>89910</v>
      </c>
      <c r="D8" s="58">
        <v>86335</v>
      </c>
      <c r="E8" s="58">
        <v>86802</v>
      </c>
      <c r="F8" s="104">
        <f t="shared" si="0"/>
        <v>0.0443520634730851</v>
      </c>
      <c r="G8" s="104">
        <f t="shared" si="1"/>
        <v>-0.0345679012345679</v>
      </c>
      <c r="H8" s="101">
        <f t="shared" si="2"/>
        <v>-3108</v>
      </c>
      <c r="I8" s="105">
        <f t="shared" si="4"/>
        <v>0.05848811607294078</v>
      </c>
      <c r="J8" s="102">
        <f t="shared" si="3"/>
        <v>467</v>
      </c>
    </row>
    <row r="9" spans="1:10" ht="15">
      <c r="A9" s="43">
        <v>8</v>
      </c>
      <c r="B9" s="107" t="s">
        <v>99</v>
      </c>
      <c r="C9" s="58">
        <v>4457</v>
      </c>
      <c r="D9" s="58">
        <v>4248</v>
      </c>
      <c r="E9" s="58">
        <v>4278</v>
      </c>
      <c r="F9" s="104">
        <f t="shared" si="0"/>
        <v>0.00218587276258448</v>
      </c>
      <c r="G9" s="104">
        <f t="shared" si="1"/>
        <v>-0.040161543639219206</v>
      </c>
      <c r="H9" s="101">
        <f t="shared" si="2"/>
        <v>-179</v>
      </c>
      <c r="I9" s="105">
        <f t="shared" si="4"/>
        <v>0.003368524059541956</v>
      </c>
      <c r="J9" s="102">
        <f t="shared" si="3"/>
        <v>30</v>
      </c>
    </row>
    <row r="10" spans="1:10" ht="15">
      <c r="A10" s="43">
        <v>9</v>
      </c>
      <c r="B10" s="107" t="s">
        <v>100</v>
      </c>
      <c r="C10" s="58">
        <v>35431</v>
      </c>
      <c r="D10" s="58">
        <v>34634</v>
      </c>
      <c r="E10" s="58">
        <v>34799</v>
      </c>
      <c r="F10" s="104">
        <f t="shared" si="0"/>
        <v>0.017780782203173758</v>
      </c>
      <c r="G10" s="104">
        <f t="shared" si="1"/>
        <v>-0.017837486946459317</v>
      </c>
      <c r="H10" s="101">
        <f t="shared" si="2"/>
        <v>-632</v>
      </c>
      <c r="I10" s="105">
        <f t="shared" si="4"/>
        <v>0.01189333634430456</v>
      </c>
      <c r="J10" s="102">
        <f t="shared" si="3"/>
        <v>165</v>
      </c>
    </row>
    <row r="11" spans="1:10" ht="15">
      <c r="A11" s="43">
        <v>10</v>
      </c>
      <c r="B11" s="107" t="s">
        <v>101</v>
      </c>
      <c r="C11" s="58">
        <v>35549</v>
      </c>
      <c r="D11" s="58">
        <v>34292</v>
      </c>
      <c r="E11" s="58">
        <v>34399</v>
      </c>
      <c r="F11" s="104">
        <f t="shared" si="0"/>
        <v>0.017576399523175208</v>
      </c>
      <c r="G11" s="104">
        <f t="shared" si="1"/>
        <v>-0.032349714478606996</v>
      </c>
      <c r="H11" s="101">
        <f t="shared" si="2"/>
        <v>-1150</v>
      </c>
      <c r="I11" s="105">
        <f t="shared" si="4"/>
        <v>0.02164135568979469</v>
      </c>
      <c r="J11" s="102">
        <f t="shared" si="3"/>
        <v>107</v>
      </c>
    </row>
    <row r="12" spans="1:10" ht="15">
      <c r="A12" s="43">
        <v>11</v>
      </c>
      <c r="B12" s="107" t="s">
        <v>102</v>
      </c>
      <c r="C12" s="58">
        <v>4064</v>
      </c>
      <c r="D12" s="58">
        <v>3917</v>
      </c>
      <c r="E12" s="58">
        <v>3923</v>
      </c>
      <c r="F12" s="104">
        <f t="shared" si="0"/>
        <v>0.002004483134085768</v>
      </c>
      <c r="G12" s="104">
        <f t="shared" si="1"/>
        <v>-0.03469488188976378</v>
      </c>
      <c r="H12" s="101">
        <f t="shared" si="2"/>
        <v>-141</v>
      </c>
      <c r="I12" s="105">
        <f t="shared" si="4"/>
        <v>0.0026534183932704794</v>
      </c>
      <c r="J12" s="102">
        <f t="shared" si="3"/>
        <v>6</v>
      </c>
    </row>
    <row r="13" spans="1:10" ht="15">
      <c r="A13" s="43">
        <v>12</v>
      </c>
      <c r="B13" s="107" t="s">
        <v>103</v>
      </c>
      <c r="C13" s="58">
        <v>3040</v>
      </c>
      <c r="D13" s="58">
        <v>2906</v>
      </c>
      <c r="E13" s="58">
        <v>2905</v>
      </c>
      <c r="F13" s="104">
        <f t="shared" si="0"/>
        <v>0.0014843292134894613</v>
      </c>
      <c r="G13" s="104">
        <f t="shared" si="1"/>
        <v>-0.044407894736842105</v>
      </c>
      <c r="H13" s="101">
        <f t="shared" si="2"/>
        <v>-135</v>
      </c>
      <c r="I13" s="105">
        <f t="shared" si="4"/>
        <v>0.002540506972280246</v>
      </c>
      <c r="J13" s="102">
        <f t="shared" si="3"/>
        <v>-1</v>
      </c>
    </row>
    <row r="14" spans="1:10" ht="15">
      <c r="A14" s="43">
        <v>13</v>
      </c>
      <c r="B14" s="107" t="s">
        <v>104</v>
      </c>
      <c r="C14" s="58">
        <v>4748</v>
      </c>
      <c r="D14" s="58">
        <v>4524</v>
      </c>
      <c r="E14" s="58">
        <v>4505</v>
      </c>
      <c r="F14" s="104">
        <f t="shared" si="0"/>
        <v>0.002301859933483657</v>
      </c>
      <c r="G14" s="104">
        <f t="shared" si="1"/>
        <v>-0.051179443976411124</v>
      </c>
      <c r="H14" s="101">
        <f t="shared" si="2"/>
        <v>-243</v>
      </c>
      <c r="I14" s="105">
        <f t="shared" si="4"/>
        <v>0.004572912550104443</v>
      </c>
      <c r="J14" s="102">
        <f t="shared" si="3"/>
        <v>-19</v>
      </c>
    </row>
    <row r="15" spans="1:10" ht="15">
      <c r="A15" s="43">
        <v>14</v>
      </c>
      <c r="B15" s="107" t="s">
        <v>105</v>
      </c>
      <c r="C15" s="58">
        <v>6751</v>
      </c>
      <c r="D15" s="58">
        <v>6500</v>
      </c>
      <c r="E15" s="58">
        <v>6532</v>
      </c>
      <c r="F15" s="104">
        <f t="shared" si="0"/>
        <v>0.0033375691643763032</v>
      </c>
      <c r="G15" s="104">
        <f t="shared" si="1"/>
        <v>-0.032439638572063396</v>
      </c>
      <c r="H15" s="101">
        <f t="shared" si="2"/>
        <v>-219</v>
      </c>
      <c r="I15" s="105">
        <f t="shared" si="4"/>
        <v>0.00412126686614351</v>
      </c>
      <c r="J15" s="102">
        <f t="shared" si="3"/>
        <v>32</v>
      </c>
    </row>
    <row r="16" spans="1:10" ht="15">
      <c r="A16" s="43">
        <v>15</v>
      </c>
      <c r="B16" s="107" t="s">
        <v>106</v>
      </c>
      <c r="C16" s="58">
        <v>8296</v>
      </c>
      <c r="D16" s="58">
        <v>8009</v>
      </c>
      <c r="E16" s="58">
        <v>8212</v>
      </c>
      <c r="F16" s="104">
        <f t="shared" si="0"/>
        <v>0.004195976420370209</v>
      </c>
      <c r="G16" s="104">
        <f t="shared" si="1"/>
        <v>-0.010125361620057859</v>
      </c>
      <c r="H16" s="101">
        <f t="shared" si="2"/>
        <v>-84</v>
      </c>
      <c r="I16" s="105">
        <f t="shared" si="4"/>
        <v>0.0015807598938632642</v>
      </c>
      <c r="J16" s="102">
        <f t="shared" si="3"/>
        <v>203</v>
      </c>
    </row>
    <row r="17" spans="1:10" ht="15">
      <c r="A17" s="43">
        <v>16</v>
      </c>
      <c r="B17" s="107" t="s">
        <v>107</v>
      </c>
      <c r="C17" s="58">
        <v>79575</v>
      </c>
      <c r="D17" s="58">
        <v>76864</v>
      </c>
      <c r="E17" s="58">
        <v>77191</v>
      </c>
      <c r="F17" s="104">
        <f t="shared" si="0"/>
        <v>0.03944125862941997</v>
      </c>
      <c r="G17" s="104">
        <f t="shared" si="1"/>
        <v>-0.029959158027018536</v>
      </c>
      <c r="H17" s="101">
        <f t="shared" si="2"/>
        <v>-2384</v>
      </c>
      <c r="I17" s="105">
        <f t="shared" si="4"/>
        <v>0.044863471273452644</v>
      </c>
      <c r="J17" s="102">
        <f t="shared" si="3"/>
        <v>327</v>
      </c>
    </row>
    <row r="18" spans="1:10" ht="15">
      <c r="A18" s="43">
        <v>17</v>
      </c>
      <c r="B18" s="107" t="s">
        <v>108</v>
      </c>
      <c r="C18" s="58">
        <v>15661</v>
      </c>
      <c r="D18" s="58">
        <v>15168</v>
      </c>
      <c r="E18" s="58">
        <v>15235</v>
      </c>
      <c r="F18" s="104">
        <f t="shared" si="0"/>
        <v>0.007784425324444731</v>
      </c>
      <c r="G18" s="104">
        <f t="shared" si="1"/>
        <v>-0.02720132813996552</v>
      </c>
      <c r="H18" s="101">
        <f t="shared" si="2"/>
        <v>-426</v>
      </c>
      <c r="I18" s="105">
        <f t="shared" si="4"/>
        <v>0.008016710890306554</v>
      </c>
      <c r="J18" s="102">
        <f t="shared" si="3"/>
        <v>67</v>
      </c>
    </row>
    <row r="19" spans="1:10" ht="15">
      <c r="A19" s="43">
        <v>18</v>
      </c>
      <c r="B19" s="107" t="s">
        <v>109</v>
      </c>
      <c r="C19" s="58">
        <v>2904</v>
      </c>
      <c r="D19" s="58">
        <v>2818</v>
      </c>
      <c r="E19" s="58">
        <v>2819</v>
      </c>
      <c r="F19" s="104">
        <f t="shared" si="0"/>
        <v>0.0014403869372897732</v>
      </c>
      <c r="G19" s="104">
        <f t="shared" si="1"/>
        <v>-0.029269972451790634</v>
      </c>
      <c r="H19" s="101">
        <f t="shared" si="2"/>
        <v>-85</v>
      </c>
      <c r="I19" s="105">
        <f t="shared" si="4"/>
        <v>0.0015995784640283031</v>
      </c>
      <c r="J19" s="102">
        <f t="shared" si="3"/>
        <v>1</v>
      </c>
    </row>
    <row r="20" spans="1:10" ht="15">
      <c r="A20" s="43">
        <v>19</v>
      </c>
      <c r="B20" s="107" t="s">
        <v>110</v>
      </c>
      <c r="C20" s="58">
        <v>11917</v>
      </c>
      <c r="D20" s="58">
        <v>11399</v>
      </c>
      <c r="E20" s="58">
        <v>11363</v>
      </c>
      <c r="F20" s="104">
        <f t="shared" si="0"/>
        <v>0.005806000982058778</v>
      </c>
      <c r="G20" s="104">
        <f t="shared" si="1"/>
        <v>-0.04648821011999665</v>
      </c>
      <c r="H20" s="101">
        <f t="shared" si="2"/>
        <v>-554</v>
      </c>
      <c r="I20" s="105">
        <f t="shared" si="4"/>
        <v>0.010425487871431528</v>
      </c>
      <c r="J20" s="102">
        <f t="shared" si="3"/>
        <v>-36</v>
      </c>
    </row>
    <row r="21" spans="1:10" ht="15">
      <c r="A21" s="43">
        <v>20</v>
      </c>
      <c r="B21" s="107" t="s">
        <v>111</v>
      </c>
      <c r="C21" s="58">
        <v>33757</v>
      </c>
      <c r="D21" s="58">
        <v>33140</v>
      </c>
      <c r="E21" s="58">
        <v>32990</v>
      </c>
      <c r="F21" s="104">
        <f t="shared" si="0"/>
        <v>0.01685646153288032</v>
      </c>
      <c r="G21" s="104">
        <f t="shared" si="1"/>
        <v>-0.02272121337796605</v>
      </c>
      <c r="H21" s="101">
        <f t="shared" si="2"/>
        <v>-767</v>
      </c>
      <c r="I21" s="105">
        <f t="shared" si="4"/>
        <v>0.014433843316584805</v>
      </c>
      <c r="J21" s="102">
        <f t="shared" si="3"/>
        <v>-150</v>
      </c>
    </row>
    <row r="22" spans="1:10" ht="15">
      <c r="A22" s="43">
        <v>21</v>
      </c>
      <c r="B22" s="107" t="s">
        <v>112</v>
      </c>
      <c r="C22" s="58">
        <v>17081</v>
      </c>
      <c r="D22" s="58">
        <v>16481</v>
      </c>
      <c r="E22" s="58">
        <v>16667</v>
      </c>
      <c r="F22" s="104">
        <f t="shared" si="0"/>
        <v>0.008516115318839536</v>
      </c>
      <c r="G22" s="104">
        <f t="shared" si="1"/>
        <v>-0.024237456823370997</v>
      </c>
      <c r="H22" s="101">
        <f t="shared" si="2"/>
        <v>-414</v>
      </c>
      <c r="I22" s="105">
        <f t="shared" si="4"/>
        <v>0.007790888048326088</v>
      </c>
      <c r="J22" s="102">
        <f t="shared" si="3"/>
        <v>186</v>
      </c>
    </row>
    <row r="23" spans="1:10" ht="15">
      <c r="A23" s="43">
        <v>22</v>
      </c>
      <c r="B23" s="107" t="s">
        <v>113</v>
      </c>
      <c r="C23" s="58">
        <v>10945</v>
      </c>
      <c r="D23" s="58">
        <v>10693</v>
      </c>
      <c r="E23" s="58">
        <v>10708</v>
      </c>
      <c r="F23" s="104">
        <f t="shared" si="0"/>
        <v>0.005471324343561154</v>
      </c>
      <c r="G23" s="104">
        <f t="shared" si="1"/>
        <v>-0.021653723161260848</v>
      </c>
      <c r="H23" s="101">
        <f t="shared" si="2"/>
        <v>-237</v>
      </c>
      <c r="I23" s="105">
        <f t="shared" si="4"/>
        <v>0.00446000112911421</v>
      </c>
      <c r="J23" s="102">
        <f t="shared" si="3"/>
        <v>15</v>
      </c>
    </row>
    <row r="24" spans="1:10" ht="15">
      <c r="A24" s="43">
        <v>23</v>
      </c>
      <c r="B24" s="107" t="s">
        <v>114</v>
      </c>
      <c r="C24" s="58">
        <v>9911</v>
      </c>
      <c r="D24" s="58">
        <v>9897</v>
      </c>
      <c r="E24" s="58">
        <v>9886</v>
      </c>
      <c r="F24" s="104">
        <f t="shared" si="0"/>
        <v>0.005051317936164135</v>
      </c>
      <c r="G24" s="104">
        <f t="shared" si="1"/>
        <v>-0.0025224498032489153</v>
      </c>
      <c r="H24" s="101">
        <f t="shared" si="2"/>
        <v>-25</v>
      </c>
      <c r="I24" s="105">
        <f t="shared" si="4"/>
        <v>0.0004704642541259715</v>
      </c>
      <c r="J24" s="102">
        <f t="shared" si="3"/>
        <v>-11</v>
      </c>
    </row>
    <row r="25" spans="1:10" ht="15">
      <c r="A25" s="43">
        <v>24</v>
      </c>
      <c r="B25" s="107" t="s">
        <v>115</v>
      </c>
      <c r="C25" s="58">
        <v>4506</v>
      </c>
      <c r="D25" s="58">
        <v>4341</v>
      </c>
      <c r="E25" s="58">
        <v>4379</v>
      </c>
      <c r="F25" s="104">
        <f t="shared" si="0"/>
        <v>0.0022374793892841137</v>
      </c>
      <c r="G25" s="104">
        <f t="shared" si="1"/>
        <v>-0.028184642698624057</v>
      </c>
      <c r="H25" s="101">
        <f t="shared" si="2"/>
        <v>-127</v>
      </c>
      <c r="I25" s="105">
        <f t="shared" si="4"/>
        <v>0.002389958410959935</v>
      </c>
      <c r="J25" s="102">
        <f t="shared" si="3"/>
        <v>38</v>
      </c>
    </row>
    <row r="26" spans="1:10" ht="15">
      <c r="A26" s="43">
        <v>25</v>
      </c>
      <c r="B26" s="107" t="s">
        <v>116</v>
      </c>
      <c r="C26" s="58">
        <v>12769</v>
      </c>
      <c r="D26" s="58">
        <v>12155</v>
      </c>
      <c r="E26" s="58">
        <v>12187</v>
      </c>
      <c r="F26" s="104">
        <f t="shared" si="0"/>
        <v>0.0062270293028557884</v>
      </c>
      <c r="G26" s="104">
        <f t="shared" si="1"/>
        <v>-0.045579136972354925</v>
      </c>
      <c r="H26" s="101">
        <f t="shared" si="2"/>
        <v>-582</v>
      </c>
      <c r="I26" s="105">
        <f t="shared" si="4"/>
        <v>0.010952407836052617</v>
      </c>
      <c r="J26" s="102">
        <f t="shared" si="3"/>
        <v>32</v>
      </c>
    </row>
    <row r="27" spans="1:10" ht="15">
      <c r="A27" s="43">
        <v>26</v>
      </c>
      <c r="B27" s="107" t="s">
        <v>117</v>
      </c>
      <c r="C27" s="58">
        <v>17661</v>
      </c>
      <c r="D27" s="58">
        <v>17425</v>
      </c>
      <c r="E27" s="58">
        <v>17476</v>
      </c>
      <c r="F27" s="104">
        <f t="shared" si="0"/>
        <v>0.0089294792891366</v>
      </c>
      <c r="G27" s="104">
        <f t="shared" si="1"/>
        <v>-0.010475058037483722</v>
      </c>
      <c r="H27" s="101">
        <f t="shared" si="2"/>
        <v>-185</v>
      </c>
      <c r="I27" s="105">
        <f t="shared" si="4"/>
        <v>0.0034814354805321893</v>
      </c>
      <c r="J27" s="102">
        <f t="shared" si="3"/>
        <v>51</v>
      </c>
    </row>
    <row r="28" spans="1:10" ht="15">
      <c r="A28" s="43">
        <v>27</v>
      </c>
      <c r="B28" s="107" t="s">
        <v>118</v>
      </c>
      <c r="C28" s="58">
        <v>42676</v>
      </c>
      <c r="D28" s="58">
        <v>41836</v>
      </c>
      <c r="E28" s="58">
        <v>42016</v>
      </c>
      <c r="F28" s="104">
        <f t="shared" si="0"/>
        <v>0.021468356707047574</v>
      </c>
      <c r="G28" s="104">
        <f t="shared" si="1"/>
        <v>-0.015465366950979473</v>
      </c>
      <c r="H28" s="101">
        <f t="shared" si="2"/>
        <v>-660</v>
      </c>
      <c r="I28" s="105">
        <f t="shared" si="4"/>
        <v>0.012420256308925648</v>
      </c>
      <c r="J28" s="102">
        <f t="shared" si="3"/>
        <v>180</v>
      </c>
    </row>
    <row r="29" spans="1:10" ht="15">
      <c r="A29" s="43">
        <v>28</v>
      </c>
      <c r="B29" s="107" t="s">
        <v>119</v>
      </c>
      <c r="C29" s="58">
        <v>9270</v>
      </c>
      <c r="D29" s="58">
        <v>9230</v>
      </c>
      <c r="E29" s="58">
        <v>9225</v>
      </c>
      <c r="F29" s="104">
        <f t="shared" si="0"/>
        <v>0.004713575557466533</v>
      </c>
      <c r="G29" s="104">
        <f t="shared" si="1"/>
        <v>-0.0048543689320388345</v>
      </c>
      <c r="H29" s="101">
        <f t="shared" si="2"/>
        <v>-45</v>
      </c>
      <c r="I29" s="105">
        <f t="shared" si="4"/>
        <v>0.0008468356574267487</v>
      </c>
      <c r="J29" s="102">
        <f t="shared" si="3"/>
        <v>-5</v>
      </c>
    </row>
    <row r="30" spans="1:10" ht="15">
      <c r="A30" s="43">
        <v>29</v>
      </c>
      <c r="B30" s="107" t="s">
        <v>120</v>
      </c>
      <c r="C30" s="58">
        <v>2575</v>
      </c>
      <c r="D30" s="58">
        <v>2459</v>
      </c>
      <c r="E30" s="58">
        <v>2459</v>
      </c>
      <c r="F30" s="104">
        <f t="shared" si="0"/>
        <v>0.0012564425252910793</v>
      </c>
      <c r="G30" s="104">
        <f t="shared" si="1"/>
        <v>-0.04504854368932039</v>
      </c>
      <c r="H30" s="101">
        <f t="shared" si="2"/>
        <v>-116</v>
      </c>
      <c r="I30" s="105">
        <f t="shared" si="4"/>
        <v>0.002182954139144508</v>
      </c>
      <c r="J30" s="102">
        <f t="shared" si="3"/>
        <v>0</v>
      </c>
    </row>
    <row r="31" spans="1:10" ht="15">
      <c r="A31" s="43">
        <v>30</v>
      </c>
      <c r="B31" s="107" t="s">
        <v>121</v>
      </c>
      <c r="C31" s="58">
        <v>3251</v>
      </c>
      <c r="D31" s="58">
        <v>3098</v>
      </c>
      <c r="E31" s="58">
        <v>3103</v>
      </c>
      <c r="F31" s="104">
        <f t="shared" si="0"/>
        <v>0.001585498640088743</v>
      </c>
      <c r="G31" s="104">
        <f t="shared" si="1"/>
        <v>-0.04552445401414949</v>
      </c>
      <c r="H31" s="101">
        <f t="shared" si="2"/>
        <v>-148</v>
      </c>
      <c r="I31" s="105">
        <f t="shared" si="4"/>
        <v>0.0027851483844257515</v>
      </c>
      <c r="J31" s="102">
        <f t="shared" si="3"/>
        <v>5</v>
      </c>
    </row>
    <row r="32" spans="1:10" ht="15">
      <c r="A32" s="43">
        <v>31</v>
      </c>
      <c r="B32" s="107" t="s">
        <v>122</v>
      </c>
      <c r="C32" s="58">
        <v>37849</v>
      </c>
      <c r="D32" s="58">
        <v>36333</v>
      </c>
      <c r="E32" s="58">
        <v>36409</v>
      </c>
      <c r="F32" s="104">
        <f t="shared" si="0"/>
        <v>0.018603422490167915</v>
      </c>
      <c r="G32" s="104">
        <f t="shared" si="1"/>
        <v>-0.03804591931094613</v>
      </c>
      <c r="H32" s="101">
        <f t="shared" si="2"/>
        <v>-1440</v>
      </c>
      <c r="I32" s="105">
        <f t="shared" si="4"/>
        <v>0.027098741037655957</v>
      </c>
      <c r="J32" s="102">
        <f t="shared" si="3"/>
        <v>76</v>
      </c>
    </row>
    <row r="33" spans="1:10" ht="15">
      <c r="A33" s="43">
        <v>32</v>
      </c>
      <c r="B33" s="107" t="s">
        <v>123</v>
      </c>
      <c r="C33" s="58">
        <v>10679</v>
      </c>
      <c r="D33" s="58">
        <v>10197</v>
      </c>
      <c r="E33" s="58">
        <v>10224</v>
      </c>
      <c r="F33" s="104">
        <f t="shared" si="0"/>
        <v>0.005224021300762909</v>
      </c>
      <c r="G33" s="104">
        <f t="shared" si="1"/>
        <v>-0.04260698567281581</v>
      </c>
      <c r="H33" s="101">
        <f t="shared" si="2"/>
        <v>-455</v>
      </c>
      <c r="I33" s="105">
        <f t="shared" si="4"/>
        <v>0.008562449425092681</v>
      </c>
      <c r="J33" s="102">
        <f t="shared" si="3"/>
        <v>27</v>
      </c>
    </row>
    <row r="34" spans="1:10" ht="15">
      <c r="A34" s="43">
        <v>33</v>
      </c>
      <c r="B34" s="107" t="s">
        <v>124</v>
      </c>
      <c r="C34" s="58">
        <v>43274</v>
      </c>
      <c r="D34" s="58">
        <v>43332</v>
      </c>
      <c r="E34" s="58">
        <v>43482</v>
      </c>
      <c r="F34" s="104">
        <f t="shared" si="0"/>
        <v>0.022217419229242256</v>
      </c>
      <c r="G34" s="104">
        <f t="shared" si="1"/>
        <v>0.004806581319036835</v>
      </c>
      <c r="H34" s="101">
        <f t="shared" si="2"/>
        <v>208</v>
      </c>
      <c r="I34" s="105">
        <f t="shared" si="4"/>
        <v>-0.003914262594328083</v>
      </c>
      <c r="J34" s="102">
        <f t="shared" si="3"/>
        <v>150</v>
      </c>
    </row>
    <row r="35" spans="1:10" ht="15">
      <c r="A35" s="43">
        <v>34</v>
      </c>
      <c r="B35" s="107" t="s">
        <v>125</v>
      </c>
      <c r="C35" s="58">
        <v>494669</v>
      </c>
      <c r="D35" s="58">
        <v>477797</v>
      </c>
      <c r="E35" s="58">
        <v>479589</v>
      </c>
      <c r="F35" s="104">
        <f t="shared" si="0"/>
        <v>0.24504921279456016</v>
      </c>
      <c r="G35" s="104">
        <f t="shared" si="1"/>
        <v>-0.030485031404838388</v>
      </c>
      <c r="H35" s="101">
        <f t="shared" si="2"/>
        <v>-15080</v>
      </c>
      <c r="I35" s="105">
        <f t="shared" si="4"/>
        <v>0.283784038088786</v>
      </c>
      <c r="J35" s="102">
        <f t="shared" si="3"/>
        <v>1792</v>
      </c>
    </row>
    <row r="36" spans="1:10" ht="15">
      <c r="A36" s="43">
        <v>35</v>
      </c>
      <c r="B36" s="107" t="s">
        <v>126</v>
      </c>
      <c r="C36" s="58">
        <v>117679</v>
      </c>
      <c r="D36" s="58">
        <v>113645</v>
      </c>
      <c r="E36" s="58">
        <v>114526</v>
      </c>
      <c r="F36" s="104">
        <f t="shared" si="0"/>
        <v>0.058517827023784524</v>
      </c>
      <c r="G36" s="104">
        <f t="shared" si="1"/>
        <v>-0.026793225639238947</v>
      </c>
      <c r="H36" s="101">
        <f t="shared" si="2"/>
        <v>-3153</v>
      </c>
      <c r="I36" s="105">
        <f t="shared" si="4"/>
        <v>0.05933495173036753</v>
      </c>
      <c r="J36" s="102">
        <f t="shared" si="3"/>
        <v>881</v>
      </c>
    </row>
    <row r="37" spans="1:10" ht="15">
      <c r="A37" s="43">
        <v>36</v>
      </c>
      <c r="B37" s="107" t="s">
        <v>127</v>
      </c>
      <c r="C37" s="58">
        <v>4402</v>
      </c>
      <c r="D37" s="58">
        <v>4327</v>
      </c>
      <c r="E37" s="58">
        <v>4333</v>
      </c>
      <c r="F37" s="104">
        <f t="shared" si="0"/>
        <v>0.002213975381084281</v>
      </c>
      <c r="G37" s="104">
        <f t="shared" si="1"/>
        <v>-0.01567469332121763</v>
      </c>
      <c r="H37" s="101">
        <f t="shared" si="2"/>
        <v>-69</v>
      </c>
      <c r="I37" s="105">
        <f t="shared" si="4"/>
        <v>0.0012984813413876813</v>
      </c>
      <c r="J37" s="102">
        <f t="shared" si="3"/>
        <v>6</v>
      </c>
    </row>
    <row r="38" spans="1:10" ht="15">
      <c r="A38" s="43">
        <v>37</v>
      </c>
      <c r="B38" s="107" t="s">
        <v>128</v>
      </c>
      <c r="C38" s="58">
        <v>9258</v>
      </c>
      <c r="D38" s="58">
        <v>8772</v>
      </c>
      <c r="E38" s="58">
        <v>8855</v>
      </c>
      <c r="F38" s="104">
        <f t="shared" si="0"/>
        <v>0.004524521578467876</v>
      </c>
      <c r="G38" s="104">
        <f t="shared" si="1"/>
        <v>-0.0435299200691294</v>
      </c>
      <c r="H38" s="101">
        <f t="shared" si="2"/>
        <v>-403</v>
      </c>
      <c r="I38" s="105">
        <f t="shared" si="4"/>
        <v>0.007583883776510661</v>
      </c>
      <c r="J38" s="102">
        <f t="shared" si="3"/>
        <v>83</v>
      </c>
    </row>
    <row r="39" spans="1:10" ht="15">
      <c r="A39" s="43">
        <v>38</v>
      </c>
      <c r="B39" s="107" t="s">
        <v>129</v>
      </c>
      <c r="C39" s="58">
        <v>30682</v>
      </c>
      <c r="D39" s="58">
        <v>29510</v>
      </c>
      <c r="E39" s="58">
        <v>29665</v>
      </c>
      <c r="F39" s="104">
        <f t="shared" si="0"/>
        <v>0.015157530505392381</v>
      </c>
      <c r="G39" s="104">
        <f t="shared" si="1"/>
        <v>-0.0331464702431393</v>
      </c>
      <c r="H39" s="101">
        <f t="shared" si="2"/>
        <v>-1017</v>
      </c>
      <c r="I39" s="105">
        <f t="shared" si="4"/>
        <v>0.01913848585784452</v>
      </c>
      <c r="J39" s="102">
        <f t="shared" si="3"/>
        <v>155</v>
      </c>
    </row>
    <row r="40" spans="1:10" ht="15">
      <c r="A40" s="43">
        <v>39</v>
      </c>
      <c r="B40" s="107" t="s">
        <v>130</v>
      </c>
      <c r="C40" s="58">
        <v>9452</v>
      </c>
      <c r="D40" s="58">
        <v>9210</v>
      </c>
      <c r="E40" s="58">
        <v>9223</v>
      </c>
      <c r="F40" s="104">
        <f t="shared" si="0"/>
        <v>0.004712553644066541</v>
      </c>
      <c r="G40" s="104">
        <f t="shared" si="1"/>
        <v>-0.024227676682183664</v>
      </c>
      <c r="H40" s="101">
        <f t="shared" si="2"/>
        <v>-229</v>
      </c>
      <c r="I40" s="105">
        <f t="shared" si="4"/>
        <v>0.004309452567793899</v>
      </c>
      <c r="J40" s="102">
        <f t="shared" si="3"/>
        <v>13</v>
      </c>
    </row>
    <row r="41" spans="1:10" ht="15">
      <c r="A41" s="43">
        <v>40</v>
      </c>
      <c r="B41" s="107" t="s">
        <v>131</v>
      </c>
      <c r="C41" s="58">
        <v>5205</v>
      </c>
      <c r="D41" s="58">
        <v>4856</v>
      </c>
      <c r="E41" s="58">
        <v>4876</v>
      </c>
      <c r="F41" s="104">
        <f t="shared" si="0"/>
        <v>0.002491424869182311</v>
      </c>
      <c r="G41" s="104">
        <f t="shared" si="1"/>
        <v>-0.06320845341018251</v>
      </c>
      <c r="H41" s="101">
        <f t="shared" si="2"/>
        <v>-329</v>
      </c>
      <c r="I41" s="105">
        <f t="shared" si="4"/>
        <v>0.006191309584297785</v>
      </c>
      <c r="J41" s="102">
        <f t="shared" si="3"/>
        <v>20</v>
      </c>
    </row>
    <row r="42" spans="1:10" ht="15">
      <c r="A42" s="43">
        <v>41</v>
      </c>
      <c r="B42" s="107" t="s">
        <v>132</v>
      </c>
      <c r="C42" s="58">
        <v>35999</v>
      </c>
      <c r="D42" s="58">
        <v>34553</v>
      </c>
      <c r="E42" s="58">
        <v>35002</v>
      </c>
      <c r="F42" s="104">
        <f t="shared" si="0"/>
        <v>0.01788450641327302</v>
      </c>
      <c r="G42" s="104">
        <f t="shared" si="1"/>
        <v>-0.027695213755937666</v>
      </c>
      <c r="H42" s="101">
        <f t="shared" si="2"/>
        <v>-997</v>
      </c>
      <c r="I42" s="105">
        <f t="shared" si="4"/>
        <v>0.018762114454543743</v>
      </c>
      <c r="J42" s="102">
        <f t="shared" si="3"/>
        <v>449</v>
      </c>
    </row>
    <row r="43" spans="1:10" ht="15">
      <c r="A43" s="43">
        <v>42</v>
      </c>
      <c r="B43" s="107" t="s">
        <v>133</v>
      </c>
      <c r="C43" s="58">
        <v>58446</v>
      </c>
      <c r="D43" s="58">
        <v>58144</v>
      </c>
      <c r="E43" s="58">
        <v>58341</v>
      </c>
      <c r="F43" s="104">
        <f t="shared" si="0"/>
        <v>0.029809724834488353</v>
      </c>
      <c r="G43" s="104">
        <f t="shared" si="1"/>
        <v>-0.001796530130376758</v>
      </c>
      <c r="H43" s="101">
        <f t="shared" si="2"/>
        <v>-105</v>
      </c>
      <c r="I43" s="105">
        <f t="shared" si="4"/>
        <v>0.0019759498673290804</v>
      </c>
      <c r="J43" s="102">
        <f t="shared" si="3"/>
        <v>197</v>
      </c>
    </row>
    <row r="44" spans="1:10" ht="15">
      <c r="A44" s="43">
        <v>43</v>
      </c>
      <c r="B44" s="107" t="s">
        <v>134</v>
      </c>
      <c r="C44" s="58">
        <v>12462</v>
      </c>
      <c r="D44" s="58">
        <v>11837</v>
      </c>
      <c r="E44" s="58">
        <v>11865</v>
      </c>
      <c r="F44" s="104">
        <f t="shared" si="0"/>
        <v>0.0060625012454569565</v>
      </c>
      <c r="G44" s="104">
        <f t="shared" si="1"/>
        <v>-0.04790563312469909</v>
      </c>
      <c r="H44" s="101">
        <f t="shared" si="2"/>
        <v>-597</v>
      </c>
      <c r="I44" s="105">
        <f t="shared" si="4"/>
        <v>0.0112346863885282</v>
      </c>
      <c r="J44" s="102">
        <f t="shared" si="3"/>
        <v>28</v>
      </c>
    </row>
    <row r="45" spans="1:10" ht="15">
      <c r="A45" s="43">
        <v>44</v>
      </c>
      <c r="B45" s="107" t="s">
        <v>135</v>
      </c>
      <c r="C45" s="58">
        <v>15594</v>
      </c>
      <c r="D45" s="58">
        <v>15137</v>
      </c>
      <c r="E45" s="58">
        <v>15174</v>
      </c>
      <c r="F45" s="104">
        <f t="shared" si="0"/>
        <v>0.007753256965744952</v>
      </c>
      <c r="G45" s="104">
        <f t="shared" si="1"/>
        <v>-0.026933435936898807</v>
      </c>
      <c r="H45" s="101">
        <f t="shared" si="2"/>
        <v>-420</v>
      </c>
      <c r="I45" s="105">
        <f t="shared" si="4"/>
        <v>0.007903799469316321</v>
      </c>
      <c r="J45" s="102">
        <f t="shared" si="3"/>
        <v>37</v>
      </c>
    </row>
    <row r="46" spans="1:10" ht="15">
      <c r="A46" s="43">
        <v>45</v>
      </c>
      <c r="B46" s="107" t="s">
        <v>136</v>
      </c>
      <c r="C46" s="58">
        <v>36209</v>
      </c>
      <c r="D46" s="58">
        <v>37358</v>
      </c>
      <c r="E46" s="58">
        <v>37722</v>
      </c>
      <c r="F46" s="104">
        <f t="shared" si="0"/>
        <v>0.019274308637263152</v>
      </c>
      <c r="G46" s="104">
        <f t="shared" si="1"/>
        <v>0.041785191526968433</v>
      </c>
      <c r="H46" s="101">
        <f t="shared" si="2"/>
        <v>1513</v>
      </c>
      <c r="I46" s="105">
        <f t="shared" si="4"/>
        <v>-0.028472496659703795</v>
      </c>
      <c r="J46" s="102">
        <f t="shared" si="3"/>
        <v>364</v>
      </c>
    </row>
    <row r="47" spans="1:10" ht="15">
      <c r="A47" s="43">
        <v>46</v>
      </c>
      <c r="B47" s="107" t="s">
        <v>137</v>
      </c>
      <c r="C47" s="58">
        <v>22407</v>
      </c>
      <c r="D47" s="58">
        <v>21726</v>
      </c>
      <c r="E47" s="58">
        <v>21837</v>
      </c>
      <c r="F47" s="104">
        <f t="shared" si="0"/>
        <v>0.01115776145782078</v>
      </c>
      <c r="G47" s="104">
        <f t="shared" si="1"/>
        <v>-0.02543847904672647</v>
      </c>
      <c r="H47" s="101">
        <f t="shared" si="2"/>
        <v>-570</v>
      </c>
      <c r="I47" s="105">
        <f t="shared" si="4"/>
        <v>0.01072658499407215</v>
      </c>
      <c r="J47" s="102">
        <f t="shared" si="3"/>
        <v>111</v>
      </c>
    </row>
    <row r="48" spans="1:10" ht="15">
      <c r="A48" s="43">
        <v>47</v>
      </c>
      <c r="B48" s="107" t="s">
        <v>138</v>
      </c>
      <c r="C48" s="58">
        <v>9835</v>
      </c>
      <c r="D48" s="58">
        <v>9437</v>
      </c>
      <c r="E48" s="58">
        <v>9496</v>
      </c>
      <c r="F48" s="104">
        <f t="shared" si="0"/>
        <v>0.00485204482316555</v>
      </c>
      <c r="G48" s="104">
        <f t="shared" si="1"/>
        <v>-0.03446873411286223</v>
      </c>
      <c r="H48" s="101">
        <f t="shared" si="2"/>
        <v>-339</v>
      </c>
      <c r="I48" s="105">
        <f t="shared" si="4"/>
        <v>0.006379495285948174</v>
      </c>
      <c r="J48" s="102">
        <f t="shared" si="3"/>
        <v>59</v>
      </c>
    </row>
    <row r="49" spans="1:10" ht="15">
      <c r="A49" s="43">
        <v>48</v>
      </c>
      <c r="B49" s="107" t="s">
        <v>139</v>
      </c>
      <c r="C49" s="58">
        <v>37325</v>
      </c>
      <c r="D49" s="58">
        <v>36642</v>
      </c>
      <c r="E49" s="58">
        <v>36798</v>
      </c>
      <c r="F49" s="104">
        <f t="shared" si="0"/>
        <v>0.018802184646466505</v>
      </c>
      <c r="G49" s="104">
        <f t="shared" si="1"/>
        <v>-0.014119223040857335</v>
      </c>
      <c r="H49" s="101">
        <f t="shared" si="2"/>
        <v>-527</v>
      </c>
      <c r="I49" s="105">
        <f t="shared" si="4"/>
        <v>0.00991738647697548</v>
      </c>
      <c r="J49" s="102">
        <f t="shared" si="3"/>
        <v>156</v>
      </c>
    </row>
    <row r="50" spans="1:10" ht="15">
      <c r="A50" s="43">
        <v>49</v>
      </c>
      <c r="B50" s="107" t="s">
        <v>140</v>
      </c>
      <c r="C50" s="58">
        <v>3975</v>
      </c>
      <c r="D50" s="58">
        <v>3918</v>
      </c>
      <c r="E50" s="58">
        <v>3940</v>
      </c>
      <c r="F50" s="104">
        <f t="shared" si="0"/>
        <v>0.0020131693979857064</v>
      </c>
      <c r="G50" s="104">
        <f t="shared" si="1"/>
        <v>-0.00880503144654088</v>
      </c>
      <c r="H50" s="101">
        <f t="shared" si="2"/>
        <v>-35</v>
      </c>
      <c r="I50" s="105">
        <f t="shared" si="4"/>
        <v>0.0006586499557763602</v>
      </c>
      <c r="J50" s="102">
        <f t="shared" si="3"/>
        <v>22</v>
      </c>
    </row>
    <row r="51" spans="1:10" ht="15">
      <c r="A51" s="43">
        <v>50</v>
      </c>
      <c r="B51" s="107" t="s">
        <v>141</v>
      </c>
      <c r="C51" s="58">
        <v>9276</v>
      </c>
      <c r="D51" s="58">
        <v>8990</v>
      </c>
      <c r="E51" s="58">
        <v>9010</v>
      </c>
      <c r="F51" s="104">
        <f t="shared" si="0"/>
        <v>0.004603719866967314</v>
      </c>
      <c r="G51" s="104">
        <f t="shared" si="1"/>
        <v>-0.02867615351444588</v>
      </c>
      <c r="H51" s="101">
        <f t="shared" si="2"/>
        <v>-266</v>
      </c>
      <c r="I51" s="105">
        <f t="shared" si="4"/>
        <v>0.005005739663900337</v>
      </c>
      <c r="J51" s="102">
        <f t="shared" si="3"/>
        <v>20</v>
      </c>
    </row>
    <row r="52" spans="1:10" ht="15">
      <c r="A52" s="43">
        <v>51</v>
      </c>
      <c r="B52" s="107" t="s">
        <v>142</v>
      </c>
      <c r="C52" s="58">
        <v>8523</v>
      </c>
      <c r="D52" s="58">
        <v>8414</v>
      </c>
      <c r="E52" s="58">
        <v>8395</v>
      </c>
      <c r="F52" s="104">
        <f t="shared" si="0"/>
        <v>0.004289481496469545</v>
      </c>
      <c r="G52" s="104">
        <f t="shared" si="1"/>
        <v>-0.015018186084711956</v>
      </c>
      <c r="H52" s="101">
        <f t="shared" si="2"/>
        <v>-128</v>
      </c>
      <c r="I52" s="105">
        <f t="shared" si="4"/>
        <v>0.0024087769811249743</v>
      </c>
      <c r="J52" s="102">
        <f t="shared" si="3"/>
        <v>-19</v>
      </c>
    </row>
    <row r="53" spans="1:10" ht="15">
      <c r="A53" s="43">
        <v>52</v>
      </c>
      <c r="B53" s="107" t="s">
        <v>143</v>
      </c>
      <c r="C53" s="58">
        <v>15198</v>
      </c>
      <c r="D53" s="58">
        <v>14913</v>
      </c>
      <c r="E53" s="58">
        <v>14907</v>
      </c>
      <c r="F53" s="104">
        <f t="shared" si="0"/>
        <v>0.00761683152684592</v>
      </c>
      <c r="G53" s="104">
        <f t="shared" si="1"/>
        <v>-0.01914725621792341</v>
      </c>
      <c r="H53" s="101">
        <f t="shared" si="2"/>
        <v>-291</v>
      </c>
      <c r="I53" s="105">
        <f t="shared" si="4"/>
        <v>0.005476203918026308</v>
      </c>
      <c r="J53" s="102">
        <f t="shared" si="3"/>
        <v>-6</v>
      </c>
    </row>
    <row r="54" spans="1:10" ht="15">
      <c r="A54" s="43">
        <v>53</v>
      </c>
      <c r="B54" s="107" t="s">
        <v>144</v>
      </c>
      <c r="C54" s="58">
        <v>7412</v>
      </c>
      <c r="D54" s="58">
        <v>7074</v>
      </c>
      <c r="E54" s="58">
        <v>7066</v>
      </c>
      <c r="F54" s="104">
        <f t="shared" si="0"/>
        <v>0.003610420042174366</v>
      </c>
      <c r="G54" s="104">
        <f t="shared" si="1"/>
        <v>-0.0466810577441986</v>
      </c>
      <c r="H54" s="101">
        <f t="shared" si="2"/>
        <v>-346</v>
      </c>
      <c r="I54" s="105">
        <f t="shared" si="4"/>
        <v>0.006511225277103446</v>
      </c>
      <c r="J54" s="102">
        <f t="shared" si="3"/>
        <v>-8</v>
      </c>
    </row>
    <row r="55" spans="1:10" ht="15">
      <c r="A55" s="43">
        <v>54</v>
      </c>
      <c r="B55" s="107" t="s">
        <v>145</v>
      </c>
      <c r="C55" s="58">
        <v>25487</v>
      </c>
      <c r="D55" s="58">
        <v>24822</v>
      </c>
      <c r="E55" s="58">
        <v>24918</v>
      </c>
      <c r="F55" s="104">
        <f t="shared" si="0"/>
        <v>0.012732019050509602</v>
      </c>
      <c r="G55" s="104">
        <f t="shared" si="1"/>
        <v>-0.02232510691725193</v>
      </c>
      <c r="H55" s="101">
        <f t="shared" si="2"/>
        <v>-569</v>
      </c>
      <c r="I55" s="105">
        <f t="shared" si="4"/>
        <v>0.010707766423907111</v>
      </c>
      <c r="J55" s="102">
        <f t="shared" si="3"/>
        <v>96</v>
      </c>
    </row>
    <row r="56" spans="1:10" ht="15">
      <c r="A56" s="43">
        <v>55</v>
      </c>
      <c r="B56" s="107" t="s">
        <v>146</v>
      </c>
      <c r="C56" s="58">
        <v>29764</v>
      </c>
      <c r="D56" s="58">
        <v>28409</v>
      </c>
      <c r="E56" s="58">
        <v>28495</v>
      </c>
      <c r="F56" s="104">
        <f t="shared" si="0"/>
        <v>0.014559711166396627</v>
      </c>
      <c r="G56" s="104">
        <f t="shared" si="1"/>
        <v>-0.04263539846794786</v>
      </c>
      <c r="H56" s="101">
        <f t="shared" si="2"/>
        <v>-1269</v>
      </c>
      <c r="I56" s="105">
        <f t="shared" si="4"/>
        <v>0.023880765539434315</v>
      </c>
      <c r="J56" s="102">
        <f t="shared" si="3"/>
        <v>86</v>
      </c>
    </row>
    <row r="57" spans="1:10" ht="15">
      <c r="A57" s="43">
        <v>56</v>
      </c>
      <c r="B57" s="107" t="s">
        <v>147</v>
      </c>
      <c r="C57" s="58">
        <v>3125</v>
      </c>
      <c r="D57" s="58">
        <v>3062</v>
      </c>
      <c r="E57" s="58">
        <v>3073</v>
      </c>
      <c r="F57" s="104">
        <f t="shared" si="0"/>
        <v>0.0015701699390888518</v>
      </c>
      <c r="G57" s="104">
        <f t="shared" si="1"/>
        <v>-0.01664</v>
      </c>
      <c r="H57" s="101">
        <f t="shared" si="2"/>
        <v>-52</v>
      </c>
      <c r="I57" s="105">
        <f t="shared" si="4"/>
        <v>0.0009785656485820208</v>
      </c>
      <c r="J57" s="102">
        <f t="shared" si="3"/>
        <v>11</v>
      </c>
    </row>
    <row r="58" spans="1:10" ht="15">
      <c r="A58" s="43">
        <v>57</v>
      </c>
      <c r="B58" s="107" t="s">
        <v>148</v>
      </c>
      <c r="C58" s="58">
        <v>4712</v>
      </c>
      <c r="D58" s="58">
        <v>4486</v>
      </c>
      <c r="E58" s="58">
        <v>4499</v>
      </c>
      <c r="F58" s="104">
        <f t="shared" si="0"/>
        <v>0.0022987941932836784</v>
      </c>
      <c r="G58" s="104">
        <f t="shared" si="1"/>
        <v>-0.0452037351443124</v>
      </c>
      <c r="H58" s="101">
        <f t="shared" si="2"/>
        <v>-213</v>
      </c>
      <c r="I58" s="105">
        <f t="shared" si="4"/>
        <v>0.004008355445153277</v>
      </c>
      <c r="J58" s="102">
        <f t="shared" si="3"/>
        <v>13</v>
      </c>
    </row>
    <row r="59" spans="1:10" ht="15">
      <c r="A59" s="43">
        <v>58</v>
      </c>
      <c r="B59" s="107" t="s">
        <v>149</v>
      </c>
      <c r="C59" s="58">
        <v>11915</v>
      </c>
      <c r="D59" s="58">
        <v>11489</v>
      </c>
      <c r="E59" s="58">
        <v>11502</v>
      </c>
      <c r="F59" s="104">
        <f t="shared" si="0"/>
        <v>0.005877023963358273</v>
      </c>
      <c r="G59" s="104">
        <f t="shared" si="1"/>
        <v>-0.034662190516156106</v>
      </c>
      <c r="H59" s="101">
        <f t="shared" si="2"/>
        <v>-413</v>
      </c>
      <c r="I59" s="105">
        <f t="shared" si="4"/>
        <v>0.007772069478161049</v>
      </c>
      <c r="J59" s="102">
        <f t="shared" si="3"/>
        <v>13</v>
      </c>
    </row>
    <row r="60" spans="1:10" ht="15">
      <c r="A60" s="43">
        <v>59</v>
      </c>
      <c r="B60" s="107" t="s">
        <v>150</v>
      </c>
      <c r="C60" s="58">
        <v>23595</v>
      </c>
      <c r="D60" s="58">
        <v>22999</v>
      </c>
      <c r="E60" s="58">
        <v>23150</v>
      </c>
      <c r="F60" s="104">
        <f t="shared" si="0"/>
        <v>0.011828647604916016</v>
      </c>
      <c r="G60" s="104">
        <f t="shared" si="1"/>
        <v>-0.018859927950837043</v>
      </c>
      <c r="H60" s="101">
        <f t="shared" si="2"/>
        <v>-445</v>
      </c>
      <c r="I60" s="105">
        <f t="shared" si="4"/>
        <v>0.008374263723442292</v>
      </c>
      <c r="J60" s="102">
        <f t="shared" si="3"/>
        <v>151</v>
      </c>
    </row>
    <row r="61" spans="1:10" ht="15">
      <c r="A61" s="43">
        <v>60</v>
      </c>
      <c r="B61" s="107" t="s">
        <v>151</v>
      </c>
      <c r="C61" s="58">
        <v>12344</v>
      </c>
      <c r="D61" s="58">
        <v>12156</v>
      </c>
      <c r="E61" s="58">
        <v>12143</v>
      </c>
      <c r="F61" s="104">
        <f t="shared" si="0"/>
        <v>0.006204547208055948</v>
      </c>
      <c r="G61" s="104">
        <f t="shared" si="1"/>
        <v>-0.016283214517174335</v>
      </c>
      <c r="H61" s="101">
        <f t="shared" si="2"/>
        <v>-201</v>
      </c>
      <c r="I61" s="105">
        <f t="shared" si="4"/>
        <v>0.003782532603172811</v>
      </c>
      <c r="J61" s="102">
        <f t="shared" si="3"/>
        <v>-13</v>
      </c>
    </row>
    <row r="62" spans="1:10" ht="15">
      <c r="A62" s="43">
        <v>61</v>
      </c>
      <c r="B62" s="107" t="s">
        <v>152</v>
      </c>
      <c r="C62" s="58">
        <v>17685</v>
      </c>
      <c r="D62" s="58">
        <v>17406</v>
      </c>
      <c r="E62" s="58">
        <v>17423</v>
      </c>
      <c r="F62" s="104">
        <f t="shared" si="0"/>
        <v>0.008902398584036793</v>
      </c>
      <c r="G62" s="104">
        <f t="shared" si="1"/>
        <v>-0.014814814814814815</v>
      </c>
      <c r="H62" s="101">
        <f t="shared" si="2"/>
        <v>-262</v>
      </c>
      <c r="I62" s="105">
        <f t="shared" si="4"/>
        <v>0.004930465383240181</v>
      </c>
      <c r="J62" s="102">
        <f t="shared" si="3"/>
        <v>17</v>
      </c>
    </row>
    <row r="63" spans="1:10" ht="15">
      <c r="A63" s="43">
        <v>62</v>
      </c>
      <c r="B63" s="107" t="s">
        <v>153</v>
      </c>
      <c r="C63" s="58">
        <v>1961</v>
      </c>
      <c r="D63" s="58">
        <v>1900</v>
      </c>
      <c r="E63" s="58">
        <v>1907</v>
      </c>
      <c r="F63" s="104">
        <f t="shared" si="0"/>
        <v>0.0009743944268930818</v>
      </c>
      <c r="G63" s="104">
        <f t="shared" si="1"/>
        <v>-0.027536970933197347</v>
      </c>
      <c r="H63" s="101">
        <f t="shared" si="2"/>
        <v>-54</v>
      </c>
      <c r="I63" s="105">
        <f t="shared" si="4"/>
        <v>0.0010162027889120985</v>
      </c>
      <c r="J63" s="102">
        <f t="shared" si="3"/>
        <v>7</v>
      </c>
    </row>
    <row r="64" spans="1:10" ht="15">
      <c r="A64" s="43">
        <v>63</v>
      </c>
      <c r="B64" s="107" t="s">
        <v>154</v>
      </c>
      <c r="C64" s="58">
        <v>29602</v>
      </c>
      <c r="D64" s="58">
        <v>29509</v>
      </c>
      <c r="E64" s="58">
        <v>29757</v>
      </c>
      <c r="F64" s="104">
        <f t="shared" si="0"/>
        <v>0.015204538521792047</v>
      </c>
      <c r="G64" s="104">
        <f t="shared" si="1"/>
        <v>0.00523613269373691</v>
      </c>
      <c r="H64" s="101">
        <f t="shared" si="2"/>
        <v>155</v>
      </c>
      <c r="I64" s="105">
        <f t="shared" si="4"/>
        <v>-0.0029168783755810232</v>
      </c>
      <c r="J64" s="102">
        <f t="shared" si="3"/>
        <v>248</v>
      </c>
    </row>
    <row r="65" spans="1:10" ht="15">
      <c r="A65" s="43">
        <v>64</v>
      </c>
      <c r="B65" s="107" t="s">
        <v>155</v>
      </c>
      <c r="C65" s="58">
        <v>11350</v>
      </c>
      <c r="D65" s="58">
        <v>10969</v>
      </c>
      <c r="E65" s="58">
        <v>10959</v>
      </c>
      <c r="F65" s="104">
        <f t="shared" si="0"/>
        <v>0.005599574475260243</v>
      </c>
      <c r="G65" s="104">
        <f t="shared" si="1"/>
        <v>-0.03444933920704846</v>
      </c>
      <c r="H65" s="101">
        <f t="shared" si="2"/>
        <v>-391</v>
      </c>
      <c r="I65" s="105">
        <f t="shared" si="4"/>
        <v>0.007358060934530194</v>
      </c>
      <c r="J65" s="102">
        <f t="shared" si="3"/>
        <v>-10</v>
      </c>
    </row>
    <row r="66" spans="1:10" ht="15">
      <c r="A66" s="43">
        <v>65</v>
      </c>
      <c r="B66" s="107" t="s">
        <v>156</v>
      </c>
      <c r="C66" s="58">
        <v>12500</v>
      </c>
      <c r="D66" s="58">
        <v>11870</v>
      </c>
      <c r="E66" s="58">
        <v>12058</v>
      </c>
      <c r="F66" s="104">
        <f aca="true" t="shared" si="5" ref="F66:F83">E66/$E$83</f>
        <v>0.006161115888556256</v>
      </c>
      <c r="G66" s="104">
        <f aca="true" t="shared" si="6" ref="G66:G83">(E66-C66)/C66</f>
        <v>-0.03536</v>
      </c>
      <c r="H66" s="101">
        <f aca="true" t="shared" si="7" ref="H66:H83">E66-C66</f>
        <v>-442</v>
      </c>
      <c r="I66" s="105">
        <f t="shared" si="4"/>
        <v>0.008317808012947176</v>
      </c>
      <c r="J66" s="102">
        <f aca="true" t="shared" si="8" ref="J66:J83">E66-D66</f>
        <v>188</v>
      </c>
    </row>
    <row r="67" spans="1:10" ht="15">
      <c r="A67" s="43">
        <v>66</v>
      </c>
      <c r="B67" s="107" t="s">
        <v>157</v>
      </c>
      <c r="C67" s="58">
        <v>9912</v>
      </c>
      <c r="D67" s="58">
        <v>9684</v>
      </c>
      <c r="E67" s="58">
        <v>9663</v>
      </c>
      <c r="F67" s="104">
        <f t="shared" si="5"/>
        <v>0.004937374592064944</v>
      </c>
      <c r="G67" s="104">
        <f t="shared" si="6"/>
        <v>-0.025121065375302662</v>
      </c>
      <c r="H67" s="101">
        <f t="shared" si="7"/>
        <v>-249</v>
      </c>
      <c r="I67" s="105">
        <f aca="true" t="shared" si="9" ref="I67:I83">H67/$H$83</f>
        <v>0.0046858239710946764</v>
      </c>
      <c r="J67" s="102">
        <f t="shared" si="8"/>
        <v>-21</v>
      </c>
    </row>
    <row r="68" spans="1:10" ht="15">
      <c r="A68" s="43">
        <v>67</v>
      </c>
      <c r="B68" s="107" t="s">
        <v>158</v>
      </c>
      <c r="C68" s="58">
        <v>11353</v>
      </c>
      <c r="D68" s="58">
        <v>10609</v>
      </c>
      <c r="E68" s="58">
        <v>10603</v>
      </c>
      <c r="F68" s="104">
        <f t="shared" si="5"/>
        <v>0.0054176738900615345</v>
      </c>
      <c r="G68" s="104">
        <f t="shared" si="6"/>
        <v>-0.06606183387650841</v>
      </c>
      <c r="H68" s="101">
        <f t="shared" si="7"/>
        <v>-750</v>
      </c>
      <c r="I68" s="105">
        <f t="shared" si="9"/>
        <v>0.014113927623779145</v>
      </c>
      <c r="J68" s="102">
        <f t="shared" si="8"/>
        <v>-6</v>
      </c>
    </row>
    <row r="69" spans="1:10" ht="15">
      <c r="A69" s="43">
        <v>68</v>
      </c>
      <c r="B69" s="107" t="s">
        <v>159</v>
      </c>
      <c r="C69" s="58">
        <v>10317</v>
      </c>
      <c r="D69" s="58">
        <v>10177</v>
      </c>
      <c r="E69" s="58">
        <v>10163</v>
      </c>
      <c r="F69" s="104">
        <f t="shared" si="5"/>
        <v>0.005192852942063131</v>
      </c>
      <c r="G69" s="104">
        <f t="shared" si="6"/>
        <v>-0.014926819811960841</v>
      </c>
      <c r="H69" s="101">
        <f t="shared" si="7"/>
        <v>-154</v>
      </c>
      <c r="I69" s="105">
        <f t="shared" si="9"/>
        <v>0.0028980598054159845</v>
      </c>
      <c r="J69" s="102">
        <f t="shared" si="8"/>
        <v>-14</v>
      </c>
    </row>
    <row r="70" spans="1:10" ht="15">
      <c r="A70" s="43">
        <v>69</v>
      </c>
      <c r="B70" s="107" t="s">
        <v>160</v>
      </c>
      <c r="C70" s="58">
        <v>1630</v>
      </c>
      <c r="D70" s="58">
        <v>1531</v>
      </c>
      <c r="E70" s="58">
        <v>1534</v>
      </c>
      <c r="F70" s="104">
        <f t="shared" si="5"/>
        <v>0.000783807577794435</v>
      </c>
      <c r="G70" s="104">
        <f t="shared" si="6"/>
        <v>-0.05889570552147239</v>
      </c>
      <c r="H70" s="101">
        <f t="shared" si="7"/>
        <v>-96</v>
      </c>
      <c r="I70" s="105">
        <f t="shared" si="9"/>
        <v>0.0018065827358437305</v>
      </c>
      <c r="J70" s="102">
        <f t="shared" si="8"/>
        <v>3</v>
      </c>
    </row>
    <row r="71" spans="1:10" ht="15">
      <c r="A71" s="43">
        <v>70</v>
      </c>
      <c r="B71" s="107" t="s">
        <v>161</v>
      </c>
      <c r="C71" s="58">
        <v>6580</v>
      </c>
      <c r="D71" s="58">
        <v>6536</v>
      </c>
      <c r="E71" s="58">
        <v>6501</v>
      </c>
      <c r="F71" s="104">
        <f t="shared" si="5"/>
        <v>0.003321729506676416</v>
      </c>
      <c r="G71" s="104">
        <f t="shared" si="6"/>
        <v>-0.012006079027355622</v>
      </c>
      <c r="H71" s="101">
        <f t="shared" si="7"/>
        <v>-79</v>
      </c>
      <c r="I71" s="105">
        <f t="shared" si="9"/>
        <v>0.00148666704303807</v>
      </c>
      <c r="J71" s="102">
        <f t="shared" si="8"/>
        <v>-35</v>
      </c>
    </row>
    <row r="72" spans="1:10" ht="15">
      <c r="A72" s="43">
        <v>71</v>
      </c>
      <c r="B72" s="107" t="s">
        <v>162</v>
      </c>
      <c r="C72" s="58">
        <v>5719</v>
      </c>
      <c r="D72" s="58">
        <v>5415</v>
      </c>
      <c r="E72" s="58">
        <v>5396</v>
      </c>
      <c r="F72" s="104">
        <f t="shared" si="5"/>
        <v>0.0027571223531804244</v>
      </c>
      <c r="G72" s="104">
        <f t="shared" si="6"/>
        <v>-0.05647840531561462</v>
      </c>
      <c r="H72" s="101">
        <f t="shared" si="7"/>
        <v>-323</v>
      </c>
      <c r="I72" s="105">
        <f t="shared" si="9"/>
        <v>0.006078398163307552</v>
      </c>
      <c r="J72" s="102">
        <f t="shared" si="8"/>
        <v>-19</v>
      </c>
    </row>
    <row r="73" spans="1:10" ht="15">
      <c r="A73" s="43">
        <v>72</v>
      </c>
      <c r="B73" s="107" t="s">
        <v>163</v>
      </c>
      <c r="C73" s="58">
        <v>5833</v>
      </c>
      <c r="D73" s="58">
        <v>5505</v>
      </c>
      <c r="E73" s="58">
        <v>5558</v>
      </c>
      <c r="F73" s="104">
        <f t="shared" si="5"/>
        <v>0.0028398973385798366</v>
      </c>
      <c r="G73" s="104">
        <f t="shared" si="6"/>
        <v>-0.04714555117435282</v>
      </c>
      <c r="H73" s="101">
        <f t="shared" si="7"/>
        <v>-275</v>
      </c>
      <c r="I73" s="105">
        <f t="shared" si="9"/>
        <v>0.005175106795385687</v>
      </c>
      <c r="J73" s="102">
        <f t="shared" si="8"/>
        <v>53</v>
      </c>
    </row>
    <row r="74" spans="1:10" ht="15">
      <c r="A74" s="43">
        <v>73</v>
      </c>
      <c r="B74" s="107" t="s">
        <v>164</v>
      </c>
      <c r="C74" s="58">
        <v>4862</v>
      </c>
      <c r="D74" s="58">
        <v>4408</v>
      </c>
      <c r="E74" s="58">
        <v>4442</v>
      </c>
      <c r="F74" s="104">
        <f t="shared" si="5"/>
        <v>0.0022696696613838854</v>
      </c>
      <c r="G74" s="104">
        <f t="shared" si="6"/>
        <v>-0.08638420403126286</v>
      </c>
      <c r="H74" s="101">
        <f t="shared" si="7"/>
        <v>-420</v>
      </c>
      <c r="I74" s="105">
        <f t="shared" si="9"/>
        <v>0.007903799469316321</v>
      </c>
      <c r="J74" s="102">
        <f t="shared" si="8"/>
        <v>34</v>
      </c>
    </row>
    <row r="75" spans="1:10" ht="15">
      <c r="A75" s="43">
        <v>74</v>
      </c>
      <c r="B75" s="107" t="s">
        <v>165</v>
      </c>
      <c r="C75" s="58">
        <v>4068</v>
      </c>
      <c r="D75" s="58">
        <v>3910</v>
      </c>
      <c r="E75" s="58">
        <v>3919</v>
      </c>
      <c r="F75" s="104">
        <f t="shared" si="5"/>
        <v>0.0020024393072857827</v>
      </c>
      <c r="G75" s="104">
        <f t="shared" si="6"/>
        <v>-0.03662733529990167</v>
      </c>
      <c r="H75" s="101">
        <f t="shared" si="7"/>
        <v>-149</v>
      </c>
      <c r="I75" s="105">
        <f t="shared" si="9"/>
        <v>0.0028039669545907903</v>
      </c>
      <c r="J75" s="102">
        <f t="shared" si="8"/>
        <v>9</v>
      </c>
    </row>
    <row r="76" spans="1:10" ht="15">
      <c r="A76" s="43">
        <v>75</v>
      </c>
      <c r="B76" s="107" t="s">
        <v>166</v>
      </c>
      <c r="C76" s="58">
        <v>1974</v>
      </c>
      <c r="D76" s="58">
        <v>1881</v>
      </c>
      <c r="E76" s="58">
        <v>1871</v>
      </c>
      <c r="F76" s="104">
        <f t="shared" si="5"/>
        <v>0.0009559999856932124</v>
      </c>
      <c r="G76" s="104">
        <f t="shared" si="6"/>
        <v>-0.05217831813576494</v>
      </c>
      <c r="H76" s="101">
        <f t="shared" si="7"/>
        <v>-103</v>
      </c>
      <c r="I76" s="105">
        <f t="shared" si="9"/>
        <v>0.0019383127269990026</v>
      </c>
      <c r="J76" s="102">
        <f t="shared" si="8"/>
        <v>-10</v>
      </c>
    </row>
    <row r="77" spans="1:10" ht="15">
      <c r="A77" s="43">
        <v>76</v>
      </c>
      <c r="B77" s="107" t="s">
        <v>167</v>
      </c>
      <c r="C77" s="58">
        <v>3466</v>
      </c>
      <c r="D77" s="58">
        <v>3383</v>
      </c>
      <c r="E77" s="58">
        <v>3390</v>
      </c>
      <c r="F77" s="104">
        <f t="shared" si="5"/>
        <v>0.0017321432129877017</v>
      </c>
      <c r="G77" s="104">
        <f t="shared" si="6"/>
        <v>-0.02192729371032891</v>
      </c>
      <c r="H77" s="101">
        <f t="shared" si="7"/>
        <v>-76</v>
      </c>
      <c r="I77" s="105">
        <f t="shared" si="9"/>
        <v>0.0014302113325429535</v>
      </c>
      <c r="J77" s="102">
        <f t="shared" si="8"/>
        <v>7</v>
      </c>
    </row>
    <row r="78" spans="1:10" ht="15">
      <c r="A78" s="43">
        <v>77</v>
      </c>
      <c r="B78" s="107" t="s">
        <v>168</v>
      </c>
      <c r="C78" s="58">
        <v>6903</v>
      </c>
      <c r="D78" s="58">
        <v>6714</v>
      </c>
      <c r="E78" s="58">
        <v>6753</v>
      </c>
      <c r="F78" s="104">
        <f t="shared" si="5"/>
        <v>0.0034504905950755015</v>
      </c>
      <c r="G78" s="104">
        <f t="shared" si="6"/>
        <v>-0.0217296827466319</v>
      </c>
      <c r="H78" s="101">
        <f t="shared" si="7"/>
        <v>-150</v>
      </c>
      <c r="I78" s="105">
        <f t="shared" si="9"/>
        <v>0.002822785524755829</v>
      </c>
      <c r="J78" s="102">
        <f t="shared" si="8"/>
        <v>39</v>
      </c>
    </row>
    <row r="79" spans="1:10" ht="15">
      <c r="A79" s="43">
        <v>78</v>
      </c>
      <c r="B79" s="107" t="s">
        <v>169</v>
      </c>
      <c r="C79" s="58">
        <v>4679</v>
      </c>
      <c r="D79" s="58">
        <v>4532</v>
      </c>
      <c r="E79" s="58">
        <v>4540</v>
      </c>
      <c r="F79" s="104">
        <f t="shared" si="5"/>
        <v>0.0023197434179835297</v>
      </c>
      <c r="G79" s="104">
        <f t="shared" si="6"/>
        <v>-0.029707202393673863</v>
      </c>
      <c r="H79" s="101">
        <f t="shared" si="7"/>
        <v>-139</v>
      </c>
      <c r="I79" s="105">
        <f t="shared" si="9"/>
        <v>0.0026157812529404014</v>
      </c>
      <c r="J79" s="102">
        <f t="shared" si="8"/>
        <v>8</v>
      </c>
    </row>
    <row r="80" spans="1:10" ht="15">
      <c r="A80" s="43">
        <v>79</v>
      </c>
      <c r="B80" s="107" t="s">
        <v>170</v>
      </c>
      <c r="C80" s="58">
        <v>3501</v>
      </c>
      <c r="D80" s="58">
        <v>3372</v>
      </c>
      <c r="E80" s="58">
        <v>3322</v>
      </c>
      <c r="F80" s="104">
        <f t="shared" si="5"/>
        <v>0.0016973981573879485</v>
      </c>
      <c r="G80" s="104">
        <f t="shared" si="6"/>
        <v>-0.051128249071693804</v>
      </c>
      <c r="H80" s="101">
        <f t="shared" si="7"/>
        <v>-179</v>
      </c>
      <c r="I80" s="105">
        <f t="shared" si="9"/>
        <v>0.003368524059541956</v>
      </c>
      <c r="J80" s="102">
        <f t="shared" si="8"/>
        <v>-50</v>
      </c>
    </row>
    <row r="81" spans="1:10" ht="15">
      <c r="A81" s="43">
        <v>80</v>
      </c>
      <c r="B81" s="107" t="s">
        <v>171</v>
      </c>
      <c r="C81" s="58">
        <v>10960</v>
      </c>
      <c r="D81" s="58">
        <v>10709</v>
      </c>
      <c r="E81" s="58">
        <v>10742</v>
      </c>
      <c r="F81" s="104">
        <f t="shared" si="5"/>
        <v>0.005488696871361031</v>
      </c>
      <c r="G81" s="104">
        <f t="shared" si="6"/>
        <v>-0.01989051094890511</v>
      </c>
      <c r="H81" s="101">
        <f t="shared" si="7"/>
        <v>-218</v>
      </c>
      <c r="I81" s="105">
        <f t="shared" si="9"/>
        <v>0.004102448295978472</v>
      </c>
      <c r="J81" s="102">
        <f t="shared" si="8"/>
        <v>33</v>
      </c>
    </row>
    <row r="82" spans="1:10" ht="15">
      <c r="A82" s="43">
        <v>81</v>
      </c>
      <c r="B82" s="107" t="s">
        <v>172</v>
      </c>
      <c r="C82" s="58">
        <v>8762</v>
      </c>
      <c r="D82" s="58">
        <v>8787</v>
      </c>
      <c r="E82" s="58">
        <v>8871</v>
      </c>
      <c r="F82" s="104">
        <f t="shared" si="5"/>
        <v>0.004532696885667818</v>
      </c>
      <c r="G82" s="104">
        <f t="shared" si="6"/>
        <v>0.012440082173019859</v>
      </c>
      <c r="H82" s="101">
        <f t="shared" si="7"/>
        <v>109</v>
      </c>
      <c r="I82" s="105">
        <f t="shared" si="9"/>
        <v>-0.002051224147989236</v>
      </c>
      <c r="J82" s="102">
        <f t="shared" si="8"/>
        <v>84</v>
      </c>
    </row>
    <row r="83" spans="1:10" s="114" customFormat="1" ht="15">
      <c r="A83" s="171" t="s">
        <v>173</v>
      </c>
      <c r="B83" s="171"/>
      <c r="C83" s="67">
        <v>2010252</v>
      </c>
      <c r="D83" s="67">
        <v>1946198</v>
      </c>
      <c r="E83" s="67">
        <v>1957113</v>
      </c>
      <c r="F83" s="104">
        <f t="shared" si="5"/>
        <v>1</v>
      </c>
      <c r="G83" s="104">
        <f t="shared" si="6"/>
        <v>-0.026433999319488304</v>
      </c>
      <c r="H83" s="101">
        <f t="shared" si="7"/>
        <v>-53139</v>
      </c>
      <c r="I83" s="105">
        <f t="shared" si="9"/>
        <v>1</v>
      </c>
      <c r="J83" s="101">
        <f t="shared" si="8"/>
        <v>10915</v>
      </c>
    </row>
    <row r="84" spans="3:9" ht="15">
      <c r="C84" s="137"/>
      <c r="D84" s="135"/>
      <c r="E84" s="136"/>
      <c r="I84" s="13"/>
    </row>
    <row r="85" spans="3:5" ht="15">
      <c r="C85" s="137"/>
      <c r="D85" s="135"/>
      <c r="E85" s="136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6"/>
  <sheetViews>
    <sheetView zoomScale="80" zoomScaleNormal="80" workbookViewId="0" topLeftCell="A1">
      <pane ySplit="1" topLeftCell="A2" activePane="bottomLeft" state="frozen"/>
      <selection pane="topLeft" activeCell="W1" sqref="W1"/>
      <selection pane="bottomLeft" activeCell="S5" sqref="S5"/>
    </sheetView>
  </sheetViews>
  <sheetFormatPr defaultColWidth="9.140625" defaultRowHeight="15"/>
  <cols>
    <col min="1" max="1" width="11.8515625" style="6" customWidth="1"/>
    <col min="2" max="2" width="16.421875" style="6" bestFit="1" customWidth="1"/>
    <col min="3" max="5" width="12.00390625" style="6" customWidth="1"/>
    <col min="6" max="6" width="18.140625" style="6" customWidth="1"/>
    <col min="7" max="7" width="30.421875" style="6" customWidth="1"/>
    <col min="8" max="8" width="27.421875" style="6" customWidth="1"/>
    <col min="9" max="9" width="22.28125" style="6" customWidth="1"/>
    <col min="10" max="10" width="25.140625" style="6" customWidth="1"/>
    <col min="11" max="16384" width="9.140625" style="6" customWidth="1"/>
  </cols>
  <sheetData>
    <row r="1" spans="1:10" ht="43.5">
      <c r="A1" s="97" t="s">
        <v>91</v>
      </c>
      <c r="B1" s="97" t="s">
        <v>174</v>
      </c>
      <c r="C1" s="97">
        <v>42186</v>
      </c>
      <c r="D1" s="97">
        <v>42522</v>
      </c>
      <c r="E1" s="97">
        <v>42552</v>
      </c>
      <c r="F1" s="96" t="s">
        <v>301</v>
      </c>
      <c r="G1" s="96" t="s">
        <v>308</v>
      </c>
      <c r="H1" s="96" t="s">
        <v>309</v>
      </c>
      <c r="I1" s="96" t="s">
        <v>303</v>
      </c>
      <c r="J1" s="44" t="s">
        <v>310</v>
      </c>
    </row>
    <row r="2" spans="1:10" ht="15">
      <c r="A2" s="43">
        <v>1</v>
      </c>
      <c r="B2" s="107" t="s">
        <v>92</v>
      </c>
      <c r="C2" s="59">
        <v>18186</v>
      </c>
      <c r="D2" s="59">
        <v>16456</v>
      </c>
      <c r="E2" s="59">
        <v>16435</v>
      </c>
      <c r="F2" s="104">
        <f>E2/$E$83</f>
        <v>0.022513852834608456</v>
      </c>
      <c r="G2" s="104">
        <f aca="true" t="shared" si="0" ref="G2:G65">(E2-C2)/C2</f>
        <v>-0.09628285494336303</v>
      </c>
      <c r="H2" s="101">
        <f aca="true" t="shared" si="1" ref="H2:H65">E2-C2</f>
        <v>-1751</v>
      </c>
      <c r="I2" s="105">
        <f>H2/$H$83</f>
        <v>0.017695627128578792</v>
      </c>
      <c r="J2" s="102">
        <f aca="true" t="shared" si="2" ref="J2:J65">E2-D2</f>
        <v>-21</v>
      </c>
    </row>
    <row r="3" spans="1:10" ht="15">
      <c r="A3" s="43">
        <v>2</v>
      </c>
      <c r="B3" s="107" t="s">
        <v>93</v>
      </c>
      <c r="C3" s="59">
        <v>6070</v>
      </c>
      <c r="D3" s="59">
        <v>5139</v>
      </c>
      <c r="E3" s="59">
        <v>5072</v>
      </c>
      <c r="F3" s="104">
        <f aca="true" t="shared" si="3" ref="F3:F66">E3/$E$83</f>
        <v>0.006947992794471195</v>
      </c>
      <c r="G3" s="104">
        <f t="shared" si="0"/>
        <v>-0.1644151565074135</v>
      </c>
      <c r="H3" s="101">
        <f t="shared" si="1"/>
        <v>-998</v>
      </c>
      <c r="I3" s="105">
        <f aca="true" t="shared" si="4" ref="I3:I66">H3/$H$83</f>
        <v>0.010085800042445251</v>
      </c>
      <c r="J3" s="102">
        <f t="shared" si="2"/>
        <v>-67</v>
      </c>
    </row>
    <row r="4" spans="1:10" ht="15">
      <c r="A4" s="43">
        <v>3</v>
      </c>
      <c r="B4" s="107" t="s">
        <v>94</v>
      </c>
      <c r="C4" s="59">
        <v>18971</v>
      </c>
      <c r="D4" s="59">
        <v>17391</v>
      </c>
      <c r="E4" s="59">
        <v>17281</v>
      </c>
      <c r="F4" s="104">
        <f t="shared" si="3"/>
        <v>0.023672764881951247</v>
      </c>
      <c r="G4" s="104">
        <f t="shared" si="0"/>
        <v>-0.08908333772600284</v>
      </c>
      <c r="H4" s="101">
        <f t="shared" si="1"/>
        <v>-1690</v>
      </c>
      <c r="I4" s="105">
        <f t="shared" si="4"/>
        <v>0.017079160392517508</v>
      </c>
      <c r="J4" s="102">
        <f t="shared" si="2"/>
        <v>-110</v>
      </c>
    </row>
    <row r="5" spans="1:10" ht="15">
      <c r="A5" s="43">
        <v>4</v>
      </c>
      <c r="B5" s="107" t="s">
        <v>95</v>
      </c>
      <c r="C5" s="59">
        <v>3674</v>
      </c>
      <c r="D5" s="59">
        <v>3267</v>
      </c>
      <c r="E5" s="59">
        <v>3278</v>
      </c>
      <c r="F5" s="104">
        <f t="shared" si="3"/>
        <v>0.004490441715354215</v>
      </c>
      <c r="G5" s="104">
        <f t="shared" si="0"/>
        <v>-0.10778443113772455</v>
      </c>
      <c r="H5" s="101">
        <f t="shared" si="1"/>
        <v>-396</v>
      </c>
      <c r="I5" s="105">
        <f t="shared" si="4"/>
        <v>0.004001980778365049</v>
      </c>
      <c r="J5" s="102">
        <f t="shared" si="2"/>
        <v>11</v>
      </c>
    </row>
    <row r="6" spans="1:10" ht="15">
      <c r="A6" s="43">
        <v>5</v>
      </c>
      <c r="B6" s="107" t="s">
        <v>96</v>
      </c>
      <c r="C6" s="59">
        <v>5727</v>
      </c>
      <c r="D6" s="59">
        <v>5028</v>
      </c>
      <c r="E6" s="59">
        <v>5008</v>
      </c>
      <c r="F6" s="104">
        <f t="shared" si="3"/>
        <v>0.006860320961102473</v>
      </c>
      <c r="G6" s="104">
        <f t="shared" si="0"/>
        <v>-0.12554566090448752</v>
      </c>
      <c r="H6" s="101">
        <f t="shared" si="1"/>
        <v>-719</v>
      </c>
      <c r="I6" s="105">
        <f t="shared" si="4"/>
        <v>0.007266222675869875</v>
      </c>
      <c r="J6" s="102">
        <f t="shared" si="2"/>
        <v>-20</v>
      </c>
    </row>
    <row r="7" spans="1:10" ht="15">
      <c r="A7" s="43">
        <v>6</v>
      </c>
      <c r="B7" s="107" t="s">
        <v>97</v>
      </c>
      <c r="C7" s="59">
        <v>17070</v>
      </c>
      <c r="D7" s="59">
        <v>15625</v>
      </c>
      <c r="E7" s="59">
        <v>15585</v>
      </c>
      <c r="F7" s="104">
        <f t="shared" si="3"/>
        <v>0.02134946129768012</v>
      </c>
      <c r="G7" s="104">
        <f t="shared" si="0"/>
        <v>-0.08699472759226713</v>
      </c>
      <c r="H7" s="101">
        <f t="shared" si="1"/>
        <v>-1485</v>
      </c>
      <c r="I7" s="105">
        <f t="shared" si="4"/>
        <v>0.015007427918868934</v>
      </c>
      <c r="J7" s="102">
        <f t="shared" si="2"/>
        <v>-40</v>
      </c>
    </row>
    <row r="8" spans="1:10" ht="15">
      <c r="A8" s="43">
        <v>7</v>
      </c>
      <c r="B8" s="107" t="s">
        <v>98</v>
      </c>
      <c r="C8" s="59">
        <v>42259</v>
      </c>
      <c r="D8" s="59">
        <v>38536</v>
      </c>
      <c r="E8" s="59">
        <v>38368</v>
      </c>
      <c r="F8" s="104">
        <f t="shared" si="3"/>
        <v>0.05255926410454866</v>
      </c>
      <c r="G8" s="104">
        <f t="shared" si="0"/>
        <v>-0.09207506093376559</v>
      </c>
      <c r="H8" s="101">
        <f t="shared" si="1"/>
        <v>-3891</v>
      </c>
      <c r="I8" s="105">
        <f t="shared" si="4"/>
        <v>0.03932249295105658</v>
      </c>
      <c r="J8" s="102">
        <f t="shared" si="2"/>
        <v>-168</v>
      </c>
    </row>
    <row r="9" spans="1:10" ht="15">
      <c r="A9" s="43">
        <v>8</v>
      </c>
      <c r="B9" s="107" t="s">
        <v>99</v>
      </c>
      <c r="C9" s="59">
        <v>1572</v>
      </c>
      <c r="D9" s="59">
        <v>1273</v>
      </c>
      <c r="E9" s="59">
        <v>1257</v>
      </c>
      <c r="F9" s="104">
        <f t="shared" si="3"/>
        <v>0.0017219296022575497</v>
      </c>
      <c r="G9" s="104">
        <f t="shared" si="0"/>
        <v>-0.20038167938931298</v>
      </c>
      <c r="H9" s="101">
        <f t="shared" si="1"/>
        <v>-315</v>
      </c>
      <c r="I9" s="105">
        <f t="shared" si="4"/>
        <v>0.0031833938009721984</v>
      </c>
      <c r="J9" s="102">
        <f t="shared" si="2"/>
        <v>-16</v>
      </c>
    </row>
    <row r="10" spans="1:10" ht="15">
      <c r="A10" s="43">
        <v>9</v>
      </c>
      <c r="B10" s="107" t="s">
        <v>100</v>
      </c>
      <c r="C10" s="59">
        <v>23431</v>
      </c>
      <c r="D10" s="59">
        <v>21602</v>
      </c>
      <c r="E10" s="59">
        <v>21499</v>
      </c>
      <c r="F10" s="104">
        <f t="shared" si="3"/>
        <v>0.02945088664990856</v>
      </c>
      <c r="G10" s="104">
        <f t="shared" si="0"/>
        <v>-0.08245486748324869</v>
      </c>
      <c r="H10" s="101">
        <f t="shared" si="1"/>
        <v>-1932</v>
      </c>
      <c r="I10" s="105">
        <f t="shared" si="4"/>
        <v>0.019524815312629482</v>
      </c>
      <c r="J10" s="102">
        <f t="shared" si="2"/>
        <v>-103</v>
      </c>
    </row>
    <row r="11" spans="1:10" ht="15">
      <c r="A11" s="43">
        <v>10</v>
      </c>
      <c r="B11" s="107" t="s">
        <v>101</v>
      </c>
      <c r="C11" s="59">
        <v>27084</v>
      </c>
      <c r="D11" s="59">
        <v>24004</v>
      </c>
      <c r="E11" s="59">
        <v>23987</v>
      </c>
      <c r="F11" s="104">
        <f t="shared" si="3"/>
        <v>0.03285912917211762</v>
      </c>
      <c r="G11" s="104">
        <f t="shared" si="0"/>
        <v>-0.11434795451188894</v>
      </c>
      <c r="H11" s="101">
        <f t="shared" si="1"/>
        <v>-3097</v>
      </c>
      <c r="I11" s="105">
        <f t="shared" si="4"/>
        <v>0.031298319370193325</v>
      </c>
      <c r="J11" s="102">
        <f t="shared" si="2"/>
        <v>-17</v>
      </c>
    </row>
    <row r="12" spans="1:10" ht="15">
      <c r="A12" s="43">
        <v>11</v>
      </c>
      <c r="B12" s="107" t="s">
        <v>102</v>
      </c>
      <c r="C12" s="59">
        <v>2272</v>
      </c>
      <c r="D12" s="59">
        <v>2121</v>
      </c>
      <c r="E12" s="59">
        <v>2115</v>
      </c>
      <c r="F12" s="104">
        <f t="shared" si="3"/>
        <v>0.002897280118356975</v>
      </c>
      <c r="G12" s="104">
        <f t="shared" si="0"/>
        <v>-0.06910211267605634</v>
      </c>
      <c r="H12" s="101">
        <f t="shared" si="1"/>
        <v>-157</v>
      </c>
      <c r="I12" s="105">
        <f t="shared" si="4"/>
        <v>0.00158664389445281</v>
      </c>
      <c r="J12" s="102">
        <f t="shared" si="2"/>
        <v>-6</v>
      </c>
    </row>
    <row r="13" spans="1:10" ht="15">
      <c r="A13" s="43">
        <v>12</v>
      </c>
      <c r="B13" s="107" t="s">
        <v>103</v>
      </c>
      <c r="C13" s="59">
        <v>1003</v>
      </c>
      <c r="D13" s="59">
        <v>802</v>
      </c>
      <c r="E13" s="59">
        <v>797</v>
      </c>
      <c r="F13" s="104">
        <f t="shared" si="3"/>
        <v>0.0010917882999198624</v>
      </c>
      <c r="G13" s="104">
        <f t="shared" si="0"/>
        <v>-0.2053838484546361</v>
      </c>
      <c r="H13" s="101">
        <f t="shared" si="1"/>
        <v>-206</v>
      </c>
      <c r="I13" s="105">
        <f t="shared" si="4"/>
        <v>0.002081838485715152</v>
      </c>
      <c r="J13" s="102">
        <f t="shared" si="2"/>
        <v>-5</v>
      </c>
    </row>
    <row r="14" spans="1:10" ht="15">
      <c r="A14" s="43">
        <v>13</v>
      </c>
      <c r="B14" s="107" t="s">
        <v>104</v>
      </c>
      <c r="C14" s="59">
        <v>3267</v>
      </c>
      <c r="D14" s="59">
        <v>2733</v>
      </c>
      <c r="E14" s="59">
        <v>2748</v>
      </c>
      <c r="F14" s="104">
        <f t="shared" si="3"/>
        <v>0.003764409345269488</v>
      </c>
      <c r="G14" s="104">
        <f t="shared" si="0"/>
        <v>-0.1588613406795225</v>
      </c>
      <c r="H14" s="101">
        <f t="shared" si="1"/>
        <v>-519</v>
      </c>
      <c r="I14" s="105">
        <f t="shared" si="4"/>
        <v>0.005245020262554193</v>
      </c>
      <c r="J14" s="102">
        <f t="shared" si="2"/>
        <v>15</v>
      </c>
    </row>
    <row r="15" spans="1:10" ht="15">
      <c r="A15" s="43">
        <v>14</v>
      </c>
      <c r="B15" s="107" t="s">
        <v>105</v>
      </c>
      <c r="C15" s="59">
        <v>4142</v>
      </c>
      <c r="D15" s="59">
        <v>3470</v>
      </c>
      <c r="E15" s="59">
        <v>3457</v>
      </c>
      <c r="F15" s="104">
        <f t="shared" si="3"/>
        <v>0.004735648874307359</v>
      </c>
      <c r="G15" s="104">
        <f t="shared" si="0"/>
        <v>-0.16537904394012554</v>
      </c>
      <c r="H15" s="101">
        <f t="shared" si="1"/>
        <v>-685</v>
      </c>
      <c r="I15" s="105">
        <f t="shared" si="4"/>
        <v>0.006922618265606209</v>
      </c>
      <c r="J15" s="102">
        <f t="shared" si="2"/>
        <v>-13</v>
      </c>
    </row>
    <row r="16" spans="1:10" ht="15">
      <c r="A16" s="43">
        <v>15</v>
      </c>
      <c r="B16" s="107" t="s">
        <v>106</v>
      </c>
      <c r="C16" s="59">
        <v>7911</v>
      </c>
      <c r="D16" s="59">
        <v>7140</v>
      </c>
      <c r="E16" s="59">
        <v>7093</v>
      </c>
      <c r="F16" s="104">
        <f t="shared" si="3"/>
        <v>0.00971650490756786</v>
      </c>
      <c r="G16" s="104">
        <f t="shared" si="0"/>
        <v>-0.10340032865630135</v>
      </c>
      <c r="H16" s="101">
        <f t="shared" si="1"/>
        <v>-818</v>
      </c>
      <c r="I16" s="105">
        <f t="shared" si="4"/>
        <v>0.008266717870461137</v>
      </c>
      <c r="J16" s="102">
        <f t="shared" si="2"/>
        <v>-47</v>
      </c>
    </row>
    <row r="17" spans="1:10" ht="15">
      <c r="A17" s="43">
        <v>16</v>
      </c>
      <c r="B17" s="107" t="s">
        <v>107</v>
      </c>
      <c r="C17" s="59">
        <v>20969</v>
      </c>
      <c r="D17" s="59">
        <v>18883</v>
      </c>
      <c r="E17" s="59">
        <v>18765</v>
      </c>
      <c r="F17" s="104">
        <f t="shared" si="3"/>
        <v>0.02570565551818848</v>
      </c>
      <c r="G17" s="104">
        <f t="shared" si="0"/>
        <v>-0.10510753970146407</v>
      </c>
      <c r="H17" s="101">
        <f t="shared" si="1"/>
        <v>-2204</v>
      </c>
      <c r="I17" s="105">
        <f t="shared" si="4"/>
        <v>0.02227365059473881</v>
      </c>
      <c r="J17" s="102">
        <f t="shared" si="2"/>
        <v>-118</v>
      </c>
    </row>
    <row r="18" spans="1:10" ht="15">
      <c r="A18" s="43">
        <v>17</v>
      </c>
      <c r="B18" s="107" t="s">
        <v>108</v>
      </c>
      <c r="C18" s="59">
        <v>12315</v>
      </c>
      <c r="D18" s="59">
        <v>11344</v>
      </c>
      <c r="E18" s="59">
        <v>11329</v>
      </c>
      <c r="F18" s="104">
        <f t="shared" si="3"/>
        <v>0.015519284378660127</v>
      </c>
      <c r="G18" s="104">
        <f t="shared" si="0"/>
        <v>-0.08006496142915144</v>
      </c>
      <c r="H18" s="101">
        <f t="shared" si="1"/>
        <v>-986</v>
      </c>
      <c r="I18" s="105">
        <f t="shared" si="4"/>
        <v>0.00996452789764631</v>
      </c>
      <c r="J18" s="102">
        <f t="shared" si="2"/>
        <v>-15</v>
      </c>
    </row>
    <row r="19" spans="1:10" ht="15">
      <c r="A19" s="43">
        <v>18</v>
      </c>
      <c r="B19" s="107" t="s">
        <v>109</v>
      </c>
      <c r="C19" s="59">
        <v>4537</v>
      </c>
      <c r="D19" s="59">
        <v>3914</v>
      </c>
      <c r="E19" s="59">
        <v>3907</v>
      </c>
      <c r="F19" s="104">
        <f t="shared" si="3"/>
        <v>0.005352091452681183</v>
      </c>
      <c r="G19" s="104">
        <f t="shared" si="0"/>
        <v>-0.138858276394093</v>
      </c>
      <c r="H19" s="101">
        <f t="shared" si="1"/>
        <v>-630</v>
      </c>
      <c r="I19" s="105">
        <f t="shared" si="4"/>
        <v>0.006366787601944397</v>
      </c>
      <c r="J19" s="102">
        <f t="shared" si="2"/>
        <v>-7</v>
      </c>
    </row>
    <row r="20" spans="1:10" ht="15">
      <c r="A20" s="43">
        <v>19</v>
      </c>
      <c r="B20" s="107" t="s">
        <v>110</v>
      </c>
      <c r="C20" s="59">
        <v>8655</v>
      </c>
      <c r="D20" s="59">
        <v>7067</v>
      </c>
      <c r="E20" s="59">
        <v>6970</v>
      </c>
      <c r="F20" s="104">
        <f t="shared" si="3"/>
        <v>0.009548010602812348</v>
      </c>
      <c r="G20" s="104">
        <f t="shared" si="0"/>
        <v>-0.19468515309069903</v>
      </c>
      <c r="H20" s="101">
        <f t="shared" si="1"/>
        <v>-1685</v>
      </c>
      <c r="I20" s="105">
        <f t="shared" si="4"/>
        <v>0.017028630332184616</v>
      </c>
      <c r="J20" s="102">
        <f t="shared" si="2"/>
        <v>-97</v>
      </c>
    </row>
    <row r="21" spans="1:10" ht="15">
      <c r="A21" s="43">
        <v>20</v>
      </c>
      <c r="B21" s="107" t="s">
        <v>111</v>
      </c>
      <c r="C21" s="59">
        <v>17989</v>
      </c>
      <c r="D21" s="59">
        <v>16274</v>
      </c>
      <c r="E21" s="59">
        <v>16221</v>
      </c>
      <c r="F21" s="104">
        <f t="shared" si="3"/>
        <v>0.022220700141781794</v>
      </c>
      <c r="G21" s="104">
        <f t="shared" si="0"/>
        <v>-0.09828228361776642</v>
      </c>
      <c r="H21" s="101">
        <f t="shared" si="1"/>
        <v>-1768</v>
      </c>
      <c r="I21" s="105">
        <f t="shared" si="4"/>
        <v>0.017867429333710626</v>
      </c>
      <c r="J21" s="102">
        <f t="shared" si="2"/>
        <v>-53</v>
      </c>
    </row>
    <row r="22" spans="1:10" ht="15">
      <c r="A22" s="43">
        <v>21</v>
      </c>
      <c r="B22" s="107" t="s">
        <v>112</v>
      </c>
      <c r="C22" s="59">
        <v>7717</v>
      </c>
      <c r="D22" s="59">
        <v>6624</v>
      </c>
      <c r="E22" s="59">
        <v>6600</v>
      </c>
      <c r="F22" s="104">
        <f t="shared" si="3"/>
        <v>0.009041157816149425</v>
      </c>
      <c r="G22" s="104">
        <f t="shared" si="0"/>
        <v>-0.14474536737073992</v>
      </c>
      <c r="H22" s="101">
        <f t="shared" si="1"/>
        <v>-1117</v>
      </c>
      <c r="I22" s="105">
        <f t="shared" si="4"/>
        <v>0.01128841547836808</v>
      </c>
      <c r="J22" s="102">
        <f t="shared" si="2"/>
        <v>-24</v>
      </c>
    </row>
    <row r="23" spans="1:10" ht="15">
      <c r="A23" s="43">
        <v>22</v>
      </c>
      <c r="B23" s="107" t="s">
        <v>113</v>
      </c>
      <c r="C23" s="59">
        <v>10191</v>
      </c>
      <c r="D23" s="59">
        <v>9168</v>
      </c>
      <c r="E23" s="59">
        <v>9138</v>
      </c>
      <c r="F23" s="104">
        <f t="shared" si="3"/>
        <v>0.012517893958177796</v>
      </c>
      <c r="G23" s="104">
        <f t="shared" si="0"/>
        <v>-0.10332646452752428</v>
      </c>
      <c r="H23" s="101">
        <f t="shared" si="1"/>
        <v>-1053</v>
      </c>
      <c r="I23" s="105">
        <f t="shared" si="4"/>
        <v>0.010641630706107063</v>
      </c>
      <c r="J23" s="102">
        <f t="shared" si="2"/>
        <v>-30</v>
      </c>
    </row>
    <row r="24" spans="1:10" ht="15">
      <c r="A24" s="43">
        <v>23</v>
      </c>
      <c r="B24" s="107" t="s">
        <v>114</v>
      </c>
      <c r="C24" s="59">
        <v>6566</v>
      </c>
      <c r="D24" s="59">
        <v>5452</v>
      </c>
      <c r="E24" s="59">
        <v>5442</v>
      </c>
      <c r="F24" s="104">
        <f t="shared" si="3"/>
        <v>0.007454845581134117</v>
      </c>
      <c r="G24" s="104">
        <f t="shared" si="0"/>
        <v>-0.17118489186719463</v>
      </c>
      <c r="H24" s="101">
        <f t="shared" si="1"/>
        <v>-1124</v>
      </c>
      <c r="I24" s="105">
        <f t="shared" si="4"/>
        <v>0.01135915756283413</v>
      </c>
      <c r="J24" s="102">
        <f t="shared" si="2"/>
        <v>-10</v>
      </c>
    </row>
    <row r="25" spans="1:10" ht="15">
      <c r="A25" s="43">
        <v>24</v>
      </c>
      <c r="B25" s="107" t="s">
        <v>115</v>
      </c>
      <c r="C25" s="59">
        <v>4654</v>
      </c>
      <c r="D25" s="59">
        <v>4029</v>
      </c>
      <c r="E25" s="59">
        <v>4022</v>
      </c>
      <c r="F25" s="104">
        <f t="shared" si="3"/>
        <v>0.005509626778265605</v>
      </c>
      <c r="G25" s="104">
        <f t="shared" si="0"/>
        <v>-0.13579716373012463</v>
      </c>
      <c r="H25" s="101">
        <f t="shared" si="1"/>
        <v>-632</v>
      </c>
      <c r="I25" s="105">
        <f t="shared" si="4"/>
        <v>0.0063869996260775535</v>
      </c>
      <c r="J25" s="102">
        <f t="shared" si="2"/>
        <v>-7</v>
      </c>
    </row>
    <row r="26" spans="1:10" ht="15">
      <c r="A26" s="43">
        <v>25</v>
      </c>
      <c r="B26" s="107" t="s">
        <v>116</v>
      </c>
      <c r="C26" s="59">
        <v>7908</v>
      </c>
      <c r="D26" s="59">
        <v>6755</v>
      </c>
      <c r="E26" s="59">
        <v>6698</v>
      </c>
      <c r="F26" s="104">
        <f t="shared" si="3"/>
        <v>0.009175405310995281</v>
      </c>
      <c r="G26" s="104">
        <f t="shared" si="0"/>
        <v>-0.1530096105209914</v>
      </c>
      <c r="H26" s="101">
        <f t="shared" si="1"/>
        <v>-1210</v>
      </c>
      <c r="I26" s="105">
        <f t="shared" si="4"/>
        <v>0.012228274600559873</v>
      </c>
      <c r="J26" s="102">
        <f t="shared" si="2"/>
        <v>-57</v>
      </c>
    </row>
    <row r="27" spans="1:10" ht="15">
      <c r="A27" s="43">
        <v>26</v>
      </c>
      <c r="B27" s="107" t="s">
        <v>117</v>
      </c>
      <c r="C27" s="59">
        <v>7238</v>
      </c>
      <c r="D27" s="59">
        <v>6891</v>
      </c>
      <c r="E27" s="59">
        <v>6839</v>
      </c>
      <c r="F27" s="104">
        <f t="shared" si="3"/>
        <v>0.009368557318885746</v>
      </c>
      <c r="G27" s="104">
        <f t="shared" si="0"/>
        <v>-0.0551257253384913</v>
      </c>
      <c r="H27" s="101">
        <f t="shared" si="1"/>
        <v>-399</v>
      </c>
      <c r="I27" s="105">
        <f t="shared" si="4"/>
        <v>0.004032298814564785</v>
      </c>
      <c r="J27" s="102">
        <f t="shared" si="2"/>
        <v>-52</v>
      </c>
    </row>
    <row r="28" spans="1:10" ht="15">
      <c r="A28" s="43">
        <v>27</v>
      </c>
      <c r="B28" s="107" t="s">
        <v>118</v>
      </c>
      <c r="C28" s="59">
        <v>17250</v>
      </c>
      <c r="D28" s="59">
        <v>15978</v>
      </c>
      <c r="E28" s="59">
        <v>15924</v>
      </c>
      <c r="F28" s="104">
        <f t="shared" si="3"/>
        <v>0.021813848040055067</v>
      </c>
      <c r="G28" s="104">
        <f t="shared" si="0"/>
        <v>-0.0768695652173913</v>
      </c>
      <c r="H28" s="101">
        <f t="shared" si="1"/>
        <v>-1326</v>
      </c>
      <c r="I28" s="105">
        <f t="shared" si="4"/>
        <v>0.013400572000282968</v>
      </c>
      <c r="J28" s="102">
        <f t="shared" si="2"/>
        <v>-54</v>
      </c>
    </row>
    <row r="29" spans="1:10" ht="15">
      <c r="A29" s="43">
        <v>28</v>
      </c>
      <c r="B29" s="107" t="s">
        <v>119</v>
      </c>
      <c r="C29" s="59">
        <v>8857</v>
      </c>
      <c r="D29" s="59">
        <v>7395</v>
      </c>
      <c r="E29" s="59">
        <v>7284</v>
      </c>
      <c r="F29" s="104">
        <f t="shared" si="3"/>
        <v>0.009978150535277638</v>
      </c>
      <c r="G29" s="104">
        <f t="shared" si="0"/>
        <v>-0.17759963870385007</v>
      </c>
      <c r="H29" s="101">
        <f t="shared" si="1"/>
        <v>-1573</v>
      </c>
      <c r="I29" s="105">
        <f t="shared" si="4"/>
        <v>0.015896756980727834</v>
      </c>
      <c r="J29" s="102">
        <f t="shared" si="2"/>
        <v>-111</v>
      </c>
    </row>
    <row r="30" spans="1:10" ht="15">
      <c r="A30" s="43">
        <v>29</v>
      </c>
      <c r="B30" s="107" t="s">
        <v>120</v>
      </c>
      <c r="C30" s="59">
        <v>2750</v>
      </c>
      <c r="D30" s="59">
        <v>2127</v>
      </c>
      <c r="E30" s="59">
        <v>2115</v>
      </c>
      <c r="F30" s="104">
        <f t="shared" si="3"/>
        <v>0.002897280118356975</v>
      </c>
      <c r="G30" s="104">
        <f t="shared" si="0"/>
        <v>-0.2309090909090909</v>
      </c>
      <c r="H30" s="101">
        <f t="shared" si="1"/>
        <v>-635</v>
      </c>
      <c r="I30" s="105">
        <f t="shared" si="4"/>
        <v>0.006417317662277289</v>
      </c>
      <c r="J30" s="102">
        <f t="shared" si="2"/>
        <v>-12</v>
      </c>
    </row>
    <row r="31" spans="1:10" ht="15">
      <c r="A31" s="43">
        <v>30</v>
      </c>
      <c r="B31" s="107" t="s">
        <v>121</v>
      </c>
      <c r="C31" s="59">
        <v>2497</v>
      </c>
      <c r="D31" s="59">
        <v>1210</v>
      </c>
      <c r="E31" s="59">
        <v>1227</v>
      </c>
      <c r="F31" s="104">
        <f t="shared" si="3"/>
        <v>0.0016808334303659615</v>
      </c>
      <c r="G31" s="104">
        <f t="shared" si="0"/>
        <v>-0.5086103323988787</v>
      </c>
      <c r="H31" s="101">
        <f t="shared" si="1"/>
        <v>-1270</v>
      </c>
      <c r="I31" s="105">
        <f t="shared" si="4"/>
        <v>0.012834635324554578</v>
      </c>
      <c r="J31" s="102">
        <f t="shared" si="2"/>
        <v>17</v>
      </c>
    </row>
    <row r="32" spans="1:10" ht="15">
      <c r="A32" s="43">
        <v>31</v>
      </c>
      <c r="B32" s="107" t="s">
        <v>122</v>
      </c>
      <c r="C32" s="59">
        <v>24306</v>
      </c>
      <c r="D32" s="59">
        <v>20505</v>
      </c>
      <c r="E32" s="59">
        <v>20363</v>
      </c>
      <c r="F32" s="104">
        <f t="shared" si="3"/>
        <v>0.02789471160761375</v>
      </c>
      <c r="G32" s="104">
        <f t="shared" si="0"/>
        <v>-0.16222331934501769</v>
      </c>
      <c r="H32" s="101">
        <f t="shared" si="1"/>
        <v>-3943</v>
      </c>
      <c r="I32" s="105">
        <f t="shared" si="4"/>
        <v>0.03984800557851866</v>
      </c>
      <c r="J32" s="102">
        <f t="shared" si="2"/>
        <v>-142</v>
      </c>
    </row>
    <row r="33" spans="1:10" ht="15">
      <c r="A33" s="43">
        <v>32</v>
      </c>
      <c r="B33" s="107" t="s">
        <v>123</v>
      </c>
      <c r="C33" s="59">
        <v>6687</v>
      </c>
      <c r="D33" s="59">
        <v>6036</v>
      </c>
      <c r="E33" s="59">
        <v>5968</v>
      </c>
      <c r="F33" s="104">
        <f t="shared" si="3"/>
        <v>0.0081753984616333</v>
      </c>
      <c r="G33" s="104">
        <f t="shared" si="0"/>
        <v>-0.10752205772394198</v>
      </c>
      <c r="H33" s="101">
        <f t="shared" si="1"/>
        <v>-719</v>
      </c>
      <c r="I33" s="105">
        <f t="shared" si="4"/>
        <v>0.007266222675869875</v>
      </c>
      <c r="J33" s="102">
        <f t="shared" si="2"/>
        <v>-68</v>
      </c>
    </row>
    <row r="34" spans="1:10" ht="15">
      <c r="A34" s="43">
        <v>33</v>
      </c>
      <c r="B34" s="107" t="s">
        <v>124</v>
      </c>
      <c r="C34" s="59">
        <v>34209</v>
      </c>
      <c r="D34" s="59">
        <v>29357</v>
      </c>
      <c r="E34" s="59">
        <v>29196</v>
      </c>
      <c r="F34" s="104">
        <f t="shared" si="3"/>
        <v>0.03999479448489373</v>
      </c>
      <c r="G34" s="104">
        <f t="shared" si="0"/>
        <v>-0.1465403841094449</v>
      </c>
      <c r="H34" s="101">
        <f t="shared" si="1"/>
        <v>-5013</v>
      </c>
      <c r="I34" s="105">
        <f t="shared" si="4"/>
        <v>0.05066143848975756</v>
      </c>
      <c r="J34" s="102">
        <f t="shared" si="2"/>
        <v>-161</v>
      </c>
    </row>
    <row r="35" spans="1:10" ht="15">
      <c r="A35" s="43">
        <v>34</v>
      </c>
      <c r="B35" s="107" t="s">
        <v>125</v>
      </c>
      <c r="C35" s="59">
        <v>6102</v>
      </c>
      <c r="D35" s="59">
        <v>5344</v>
      </c>
      <c r="E35" s="59">
        <v>5333</v>
      </c>
      <c r="F35" s="104">
        <f t="shared" si="3"/>
        <v>0.007305529489928013</v>
      </c>
      <c r="G35" s="104">
        <f t="shared" si="0"/>
        <v>-0.12602425434283843</v>
      </c>
      <c r="H35" s="101">
        <f t="shared" si="1"/>
        <v>-769</v>
      </c>
      <c r="I35" s="105">
        <f t="shared" si="4"/>
        <v>0.007771523279198795</v>
      </c>
      <c r="J35" s="102">
        <f t="shared" si="2"/>
        <v>-11</v>
      </c>
    </row>
    <row r="36" spans="1:10" ht="15.75" customHeight="1">
      <c r="A36" s="43">
        <v>35</v>
      </c>
      <c r="B36" s="107" t="s">
        <v>126</v>
      </c>
      <c r="C36" s="59">
        <v>28992</v>
      </c>
      <c r="D36" s="59">
        <v>27235</v>
      </c>
      <c r="E36" s="59">
        <v>27176</v>
      </c>
      <c r="F36" s="104">
        <f t="shared" si="3"/>
        <v>0.03722765224419345</v>
      </c>
      <c r="G36" s="104">
        <f t="shared" si="0"/>
        <v>-0.06263796909492274</v>
      </c>
      <c r="H36" s="101">
        <f t="shared" si="1"/>
        <v>-1816</v>
      </c>
      <c r="I36" s="105">
        <f t="shared" si="4"/>
        <v>0.018352517912906388</v>
      </c>
      <c r="J36" s="102">
        <f t="shared" si="2"/>
        <v>-59</v>
      </c>
    </row>
    <row r="37" spans="1:10" ht="15">
      <c r="A37" s="43">
        <v>36</v>
      </c>
      <c r="B37" s="107" t="s">
        <v>127</v>
      </c>
      <c r="C37" s="59">
        <v>4728</v>
      </c>
      <c r="D37" s="59">
        <v>4324</v>
      </c>
      <c r="E37" s="59">
        <v>4238</v>
      </c>
      <c r="F37" s="104">
        <f t="shared" si="3"/>
        <v>0.00580551921588504</v>
      </c>
      <c r="G37" s="104">
        <f t="shared" si="0"/>
        <v>-0.10363790186125212</v>
      </c>
      <c r="H37" s="101">
        <f t="shared" si="1"/>
        <v>-490</v>
      </c>
      <c r="I37" s="105">
        <f t="shared" si="4"/>
        <v>0.00495194591262342</v>
      </c>
      <c r="J37" s="102">
        <f t="shared" si="2"/>
        <v>-86</v>
      </c>
    </row>
    <row r="38" spans="1:10" ht="15">
      <c r="A38" s="43">
        <v>37</v>
      </c>
      <c r="B38" s="107" t="s">
        <v>128</v>
      </c>
      <c r="C38" s="59">
        <v>9890</v>
      </c>
      <c r="D38" s="59">
        <v>8754</v>
      </c>
      <c r="E38" s="59">
        <v>8724</v>
      </c>
      <c r="F38" s="104">
        <f t="shared" si="3"/>
        <v>0.011950766786073878</v>
      </c>
      <c r="G38" s="104">
        <f t="shared" si="0"/>
        <v>-0.117896865520728</v>
      </c>
      <c r="H38" s="101">
        <f t="shared" si="1"/>
        <v>-1166</v>
      </c>
      <c r="I38" s="105">
        <f t="shared" si="4"/>
        <v>0.011783610069630423</v>
      </c>
      <c r="J38" s="102">
        <f t="shared" si="2"/>
        <v>-30</v>
      </c>
    </row>
    <row r="39" spans="1:10" ht="15">
      <c r="A39" s="43">
        <v>38</v>
      </c>
      <c r="B39" s="107" t="s">
        <v>129</v>
      </c>
      <c r="C39" s="59">
        <v>12368</v>
      </c>
      <c r="D39" s="59">
        <v>11265</v>
      </c>
      <c r="E39" s="59">
        <v>11267</v>
      </c>
      <c r="F39" s="104">
        <f t="shared" si="3"/>
        <v>0.015434352290084179</v>
      </c>
      <c r="G39" s="104">
        <f t="shared" si="0"/>
        <v>-0.08902005174644244</v>
      </c>
      <c r="H39" s="101">
        <f t="shared" si="1"/>
        <v>-1101</v>
      </c>
      <c r="I39" s="105">
        <f t="shared" si="4"/>
        <v>0.011126719285302827</v>
      </c>
      <c r="J39" s="102">
        <f t="shared" si="2"/>
        <v>2</v>
      </c>
    </row>
    <row r="40" spans="1:10" ht="15">
      <c r="A40" s="43">
        <v>39</v>
      </c>
      <c r="B40" s="107" t="s">
        <v>130</v>
      </c>
      <c r="C40" s="59">
        <v>5316</v>
      </c>
      <c r="D40" s="59">
        <v>4799</v>
      </c>
      <c r="E40" s="59">
        <v>4788</v>
      </c>
      <c r="F40" s="104">
        <f t="shared" si="3"/>
        <v>0.006558949033897492</v>
      </c>
      <c r="G40" s="104">
        <f t="shared" si="0"/>
        <v>-0.09932279909706546</v>
      </c>
      <c r="H40" s="101">
        <f t="shared" si="1"/>
        <v>-528</v>
      </c>
      <c r="I40" s="105">
        <f t="shared" si="4"/>
        <v>0.005335974371153399</v>
      </c>
      <c r="J40" s="102">
        <f t="shared" si="2"/>
        <v>-11</v>
      </c>
    </row>
    <row r="41" spans="1:10" ht="15">
      <c r="A41" s="43">
        <v>40</v>
      </c>
      <c r="B41" s="107" t="s">
        <v>131</v>
      </c>
      <c r="C41" s="59">
        <v>4105</v>
      </c>
      <c r="D41" s="59">
        <v>3671</v>
      </c>
      <c r="E41" s="59">
        <v>3636</v>
      </c>
      <c r="F41" s="104">
        <f t="shared" si="3"/>
        <v>0.004980856033260502</v>
      </c>
      <c r="G41" s="104">
        <f t="shared" si="0"/>
        <v>-0.11425091352009745</v>
      </c>
      <c r="H41" s="101">
        <f t="shared" si="1"/>
        <v>-469</v>
      </c>
      <c r="I41" s="105">
        <f t="shared" si="4"/>
        <v>0.004739719659225273</v>
      </c>
      <c r="J41" s="102">
        <f t="shared" si="2"/>
        <v>-35</v>
      </c>
    </row>
    <row r="42" spans="1:10" ht="15">
      <c r="A42" s="43">
        <v>41</v>
      </c>
      <c r="B42" s="107" t="s">
        <v>132</v>
      </c>
      <c r="C42" s="59">
        <v>3004</v>
      </c>
      <c r="D42" s="59">
        <v>2613</v>
      </c>
      <c r="E42" s="59">
        <v>2603</v>
      </c>
      <c r="F42" s="104">
        <f t="shared" si="3"/>
        <v>0.0035657778477934782</v>
      </c>
      <c r="G42" s="104">
        <f t="shared" si="0"/>
        <v>-0.13348868175765646</v>
      </c>
      <c r="H42" s="101">
        <f t="shared" si="1"/>
        <v>-401</v>
      </c>
      <c r="I42" s="105">
        <f t="shared" si="4"/>
        <v>0.0040525108386979414</v>
      </c>
      <c r="J42" s="102">
        <f t="shared" si="2"/>
        <v>-10</v>
      </c>
    </row>
    <row r="43" spans="1:10" ht="15">
      <c r="A43" s="43">
        <v>42</v>
      </c>
      <c r="B43" s="107" t="s">
        <v>133</v>
      </c>
      <c r="C43" s="59">
        <v>46429</v>
      </c>
      <c r="D43" s="59">
        <v>41853</v>
      </c>
      <c r="E43" s="59">
        <v>41697</v>
      </c>
      <c r="F43" s="104">
        <f t="shared" si="3"/>
        <v>0.057119569312118576</v>
      </c>
      <c r="G43" s="104">
        <f t="shared" si="0"/>
        <v>-0.10191905920868423</v>
      </c>
      <c r="H43" s="101">
        <f t="shared" si="1"/>
        <v>-4732</v>
      </c>
      <c r="I43" s="105">
        <f t="shared" si="4"/>
        <v>0.04782164909904903</v>
      </c>
      <c r="J43" s="102">
        <f t="shared" si="2"/>
        <v>-156</v>
      </c>
    </row>
    <row r="44" spans="1:10" ht="15">
      <c r="A44" s="43">
        <v>43</v>
      </c>
      <c r="B44" s="107" t="s">
        <v>134</v>
      </c>
      <c r="C44" s="59">
        <v>8205</v>
      </c>
      <c r="D44" s="59">
        <v>7019</v>
      </c>
      <c r="E44" s="59">
        <v>6979</v>
      </c>
      <c r="F44" s="104">
        <f t="shared" si="3"/>
        <v>0.009560339454379825</v>
      </c>
      <c r="G44" s="104">
        <f t="shared" si="0"/>
        <v>-0.1494210847044485</v>
      </c>
      <c r="H44" s="101">
        <f t="shared" si="1"/>
        <v>-1226</v>
      </c>
      <c r="I44" s="105">
        <f t="shared" si="4"/>
        <v>0.012389970793625128</v>
      </c>
      <c r="J44" s="102">
        <f t="shared" si="2"/>
        <v>-40</v>
      </c>
    </row>
    <row r="45" spans="1:10" ht="15">
      <c r="A45" s="43">
        <v>44</v>
      </c>
      <c r="B45" s="107" t="s">
        <v>135</v>
      </c>
      <c r="C45" s="59">
        <v>14509</v>
      </c>
      <c r="D45" s="59">
        <v>12762</v>
      </c>
      <c r="E45" s="59">
        <v>12715</v>
      </c>
      <c r="F45" s="104">
        <f t="shared" si="3"/>
        <v>0.01741792752005151</v>
      </c>
      <c r="G45" s="104">
        <f t="shared" si="0"/>
        <v>-0.12364739127438142</v>
      </c>
      <c r="H45" s="101">
        <f t="shared" si="1"/>
        <v>-1794</v>
      </c>
      <c r="I45" s="105">
        <f t="shared" si="4"/>
        <v>0.018130185647441663</v>
      </c>
      <c r="J45" s="102">
        <f t="shared" si="2"/>
        <v>-47</v>
      </c>
    </row>
    <row r="46" spans="1:10" ht="15">
      <c r="A46" s="43">
        <v>45</v>
      </c>
      <c r="B46" s="107" t="s">
        <v>136</v>
      </c>
      <c r="C46" s="59">
        <v>36591</v>
      </c>
      <c r="D46" s="59">
        <v>34334</v>
      </c>
      <c r="E46" s="59">
        <v>33943</v>
      </c>
      <c r="F46" s="104">
        <f t="shared" si="3"/>
        <v>0.046497578750539385</v>
      </c>
      <c r="G46" s="104">
        <f t="shared" si="0"/>
        <v>-0.07236752206826816</v>
      </c>
      <c r="H46" s="101">
        <f t="shared" si="1"/>
        <v>-2648</v>
      </c>
      <c r="I46" s="105">
        <f t="shared" si="4"/>
        <v>0.026760719952299623</v>
      </c>
      <c r="J46" s="102">
        <f t="shared" si="2"/>
        <v>-391</v>
      </c>
    </row>
    <row r="47" spans="1:10" ht="15">
      <c r="A47" s="43">
        <v>46</v>
      </c>
      <c r="B47" s="107" t="s">
        <v>137</v>
      </c>
      <c r="C47" s="59">
        <v>12081</v>
      </c>
      <c r="D47" s="59">
        <v>10281</v>
      </c>
      <c r="E47" s="59">
        <v>10250</v>
      </c>
      <c r="F47" s="104">
        <f t="shared" si="3"/>
        <v>0.014041192062959335</v>
      </c>
      <c r="G47" s="104">
        <f t="shared" si="0"/>
        <v>-0.1515603012995613</v>
      </c>
      <c r="H47" s="101">
        <f t="shared" si="1"/>
        <v>-1831</v>
      </c>
      <c r="I47" s="105">
        <f t="shared" si="4"/>
        <v>0.018504108093905063</v>
      </c>
      <c r="J47" s="102">
        <f t="shared" si="2"/>
        <v>-31</v>
      </c>
    </row>
    <row r="48" spans="1:10" ht="15">
      <c r="A48" s="43">
        <v>47</v>
      </c>
      <c r="B48" s="107" t="s">
        <v>138</v>
      </c>
      <c r="C48" s="59">
        <v>10312</v>
      </c>
      <c r="D48" s="59">
        <v>7817</v>
      </c>
      <c r="E48" s="59">
        <v>7772</v>
      </c>
      <c r="F48" s="104">
        <f t="shared" si="3"/>
        <v>0.010646648264714141</v>
      </c>
      <c r="G48" s="104">
        <f t="shared" si="0"/>
        <v>-0.24631497284716836</v>
      </c>
      <c r="H48" s="101">
        <f t="shared" si="1"/>
        <v>-2540</v>
      </c>
      <c r="I48" s="105">
        <f t="shared" si="4"/>
        <v>0.025669270649109156</v>
      </c>
      <c r="J48" s="102">
        <f t="shared" si="2"/>
        <v>-45</v>
      </c>
    </row>
    <row r="49" spans="1:10" ht="15">
      <c r="A49" s="43">
        <v>48</v>
      </c>
      <c r="B49" s="107" t="s">
        <v>139</v>
      </c>
      <c r="C49" s="59">
        <v>13523</v>
      </c>
      <c r="D49" s="59">
        <v>12216</v>
      </c>
      <c r="E49" s="59">
        <v>12142</v>
      </c>
      <c r="F49" s="104">
        <f t="shared" si="3"/>
        <v>0.01663299063692217</v>
      </c>
      <c r="G49" s="104">
        <f t="shared" si="0"/>
        <v>-0.10212231013828292</v>
      </c>
      <c r="H49" s="101">
        <f t="shared" si="1"/>
        <v>-1381</v>
      </c>
      <c r="I49" s="105">
        <f t="shared" si="4"/>
        <v>0.01395640266394478</v>
      </c>
      <c r="J49" s="102">
        <f t="shared" si="2"/>
        <v>-74</v>
      </c>
    </row>
    <row r="50" spans="1:10" ht="15">
      <c r="A50" s="43">
        <v>49</v>
      </c>
      <c r="B50" s="107" t="s">
        <v>140</v>
      </c>
      <c r="C50" s="59">
        <v>2663</v>
      </c>
      <c r="D50" s="59">
        <v>2184</v>
      </c>
      <c r="E50" s="59">
        <v>2172</v>
      </c>
      <c r="F50" s="104">
        <f t="shared" si="3"/>
        <v>0.002975362844950993</v>
      </c>
      <c r="G50" s="104">
        <f t="shared" si="0"/>
        <v>-0.18437852046564027</v>
      </c>
      <c r="H50" s="101">
        <f t="shared" si="1"/>
        <v>-491</v>
      </c>
      <c r="I50" s="105">
        <f t="shared" si="4"/>
        <v>0.0049620519246899985</v>
      </c>
      <c r="J50" s="102">
        <f t="shared" si="2"/>
        <v>-12</v>
      </c>
    </row>
    <row r="51" spans="1:10" ht="15">
      <c r="A51" s="43">
        <v>50</v>
      </c>
      <c r="B51" s="107" t="s">
        <v>141</v>
      </c>
      <c r="C51" s="59">
        <v>8783</v>
      </c>
      <c r="D51" s="59">
        <v>7728</v>
      </c>
      <c r="E51" s="59">
        <v>7727</v>
      </c>
      <c r="F51" s="104">
        <f t="shared" si="3"/>
        <v>0.01058500400687676</v>
      </c>
      <c r="G51" s="104">
        <f t="shared" si="0"/>
        <v>-0.12023226687919845</v>
      </c>
      <c r="H51" s="101">
        <f t="shared" si="1"/>
        <v>-1056</v>
      </c>
      <c r="I51" s="105">
        <f t="shared" si="4"/>
        <v>0.010671948742306798</v>
      </c>
      <c r="J51" s="102">
        <f t="shared" si="2"/>
        <v>-1</v>
      </c>
    </row>
    <row r="52" spans="1:10" ht="15">
      <c r="A52" s="43">
        <v>51</v>
      </c>
      <c r="B52" s="107" t="s">
        <v>142</v>
      </c>
      <c r="C52" s="59">
        <v>13200</v>
      </c>
      <c r="D52" s="59">
        <v>12565</v>
      </c>
      <c r="E52" s="59">
        <v>12579</v>
      </c>
      <c r="F52" s="104">
        <f t="shared" si="3"/>
        <v>0.017231624874142974</v>
      </c>
      <c r="G52" s="104">
        <f t="shared" si="0"/>
        <v>-0.04704545454545454</v>
      </c>
      <c r="H52" s="101">
        <f t="shared" si="1"/>
        <v>-621</v>
      </c>
      <c r="I52" s="105">
        <f t="shared" si="4"/>
        <v>0.006275833493345191</v>
      </c>
      <c r="J52" s="102">
        <f t="shared" si="2"/>
        <v>14</v>
      </c>
    </row>
    <row r="53" spans="1:10" ht="15">
      <c r="A53" s="43">
        <v>52</v>
      </c>
      <c r="B53" s="107" t="s">
        <v>143</v>
      </c>
      <c r="C53" s="59">
        <v>12559</v>
      </c>
      <c r="D53" s="59">
        <v>10319</v>
      </c>
      <c r="E53" s="59">
        <v>10214</v>
      </c>
      <c r="F53" s="104">
        <f t="shared" si="3"/>
        <v>0.013991876656689429</v>
      </c>
      <c r="G53" s="104">
        <f t="shared" si="0"/>
        <v>-0.18671868779361414</v>
      </c>
      <c r="H53" s="101">
        <f t="shared" si="1"/>
        <v>-2345</v>
      </c>
      <c r="I53" s="105">
        <f t="shared" si="4"/>
        <v>0.023698598296126364</v>
      </c>
      <c r="J53" s="102">
        <f t="shared" si="2"/>
        <v>-105</v>
      </c>
    </row>
    <row r="54" spans="1:10" ht="15">
      <c r="A54" s="43">
        <v>53</v>
      </c>
      <c r="B54" s="107" t="s">
        <v>144</v>
      </c>
      <c r="C54" s="59">
        <v>9443</v>
      </c>
      <c r="D54" s="59">
        <v>7938</v>
      </c>
      <c r="E54" s="59">
        <v>7877</v>
      </c>
      <c r="F54" s="104">
        <f t="shared" si="3"/>
        <v>0.010790484866334701</v>
      </c>
      <c r="G54" s="104">
        <f t="shared" si="0"/>
        <v>-0.16583712803134598</v>
      </c>
      <c r="H54" s="101">
        <f t="shared" si="1"/>
        <v>-1566</v>
      </c>
      <c r="I54" s="105">
        <f t="shared" si="4"/>
        <v>0.015826014896261786</v>
      </c>
      <c r="J54" s="102">
        <f t="shared" si="2"/>
        <v>-61</v>
      </c>
    </row>
    <row r="55" spans="1:10" ht="15">
      <c r="A55" s="43">
        <v>54</v>
      </c>
      <c r="B55" s="107" t="s">
        <v>145</v>
      </c>
      <c r="C55" s="59">
        <v>11036</v>
      </c>
      <c r="D55" s="59">
        <v>9411</v>
      </c>
      <c r="E55" s="59">
        <v>9408</v>
      </c>
      <c r="F55" s="104">
        <f t="shared" si="3"/>
        <v>0.01288775950520209</v>
      </c>
      <c r="G55" s="104">
        <f t="shared" si="0"/>
        <v>-0.14751721638274737</v>
      </c>
      <c r="H55" s="101">
        <f t="shared" si="1"/>
        <v>-1628</v>
      </c>
      <c r="I55" s="105">
        <f t="shared" si="4"/>
        <v>0.016452587644389647</v>
      </c>
      <c r="J55" s="102">
        <f t="shared" si="2"/>
        <v>-3</v>
      </c>
    </row>
    <row r="56" spans="1:10" ht="15">
      <c r="A56" s="43">
        <v>55</v>
      </c>
      <c r="B56" s="107" t="s">
        <v>146</v>
      </c>
      <c r="C56" s="59">
        <v>24391</v>
      </c>
      <c r="D56" s="59">
        <v>20827</v>
      </c>
      <c r="E56" s="59">
        <v>20788</v>
      </c>
      <c r="F56" s="104">
        <f t="shared" si="3"/>
        <v>0.028476907376077918</v>
      </c>
      <c r="G56" s="104">
        <f t="shared" si="0"/>
        <v>-0.1477184207289574</v>
      </c>
      <c r="H56" s="101">
        <f t="shared" si="1"/>
        <v>-3603</v>
      </c>
      <c r="I56" s="105">
        <f t="shared" si="4"/>
        <v>0.036411961475882</v>
      </c>
      <c r="J56" s="102">
        <f t="shared" si="2"/>
        <v>-39</v>
      </c>
    </row>
    <row r="57" spans="1:10" ht="15">
      <c r="A57" s="43">
        <v>56</v>
      </c>
      <c r="B57" s="107" t="s">
        <v>147</v>
      </c>
      <c r="C57" s="59">
        <v>2165</v>
      </c>
      <c r="D57" s="59">
        <v>1876</v>
      </c>
      <c r="E57" s="59">
        <v>1864</v>
      </c>
      <c r="F57" s="104">
        <f t="shared" si="3"/>
        <v>0.0025534421468640196</v>
      </c>
      <c r="G57" s="104">
        <f t="shared" si="0"/>
        <v>-0.13903002309468823</v>
      </c>
      <c r="H57" s="101">
        <f t="shared" si="1"/>
        <v>-301</v>
      </c>
      <c r="I57" s="105">
        <f t="shared" si="4"/>
        <v>0.0030419096320401006</v>
      </c>
      <c r="J57" s="102">
        <f t="shared" si="2"/>
        <v>-12</v>
      </c>
    </row>
    <row r="58" spans="1:10" ht="15">
      <c r="A58" s="43">
        <v>57</v>
      </c>
      <c r="B58" s="107" t="s">
        <v>148</v>
      </c>
      <c r="C58" s="59">
        <v>3787</v>
      </c>
      <c r="D58" s="59">
        <v>3163</v>
      </c>
      <c r="E58" s="59">
        <v>3154</v>
      </c>
      <c r="F58" s="104">
        <f t="shared" si="3"/>
        <v>0.004320577538202317</v>
      </c>
      <c r="G58" s="104">
        <f t="shared" si="0"/>
        <v>-0.16715077898072353</v>
      </c>
      <c r="H58" s="101">
        <f t="shared" si="1"/>
        <v>-633</v>
      </c>
      <c r="I58" s="105">
        <f t="shared" si="4"/>
        <v>0.006397105638144132</v>
      </c>
      <c r="J58" s="102">
        <f t="shared" si="2"/>
        <v>-9</v>
      </c>
    </row>
    <row r="59" spans="1:10" ht="15">
      <c r="A59" s="43">
        <v>58</v>
      </c>
      <c r="B59" s="107" t="s">
        <v>149</v>
      </c>
      <c r="C59" s="59">
        <v>14389</v>
      </c>
      <c r="D59" s="59">
        <v>12477</v>
      </c>
      <c r="E59" s="59">
        <v>12420</v>
      </c>
      <c r="F59" s="104">
        <f t="shared" si="3"/>
        <v>0.017013815163117556</v>
      </c>
      <c r="G59" s="104">
        <f t="shared" si="0"/>
        <v>-0.13684064215720343</v>
      </c>
      <c r="H59" s="101">
        <f t="shared" si="1"/>
        <v>-1969</v>
      </c>
      <c r="I59" s="105">
        <f t="shared" si="4"/>
        <v>0.019898737759092885</v>
      </c>
      <c r="J59" s="102">
        <f t="shared" si="2"/>
        <v>-57</v>
      </c>
    </row>
    <row r="60" spans="1:10" ht="15">
      <c r="A60" s="43">
        <v>59</v>
      </c>
      <c r="B60" s="107" t="s">
        <v>150</v>
      </c>
      <c r="C60" s="59">
        <v>8047</v>
      </c>
      <c r="D60" s="59">
        <v>7561</v>
      </c>
      <c r="E60" s="59">
        <v>7438</v>
      </c>
      <c r="F60" s="104">
        <f t="shared" si="3"/>
        <v>0.010189110884321126</v>
      </c>
      <c r="G60" s="104">
        <f t="shared" si="0"/>
        <v>-0.07568037778053933</v>
      </c>
      <c r="H60" s="101">
        <f t="shared" si="1"/>
        <v>-609</v>
      </c>
      <c r="I60" s="105">
        <f t="shared" si="4"/>
        <v>0.00615456134854625</v>
      </c>
      <c r="J60" s="102">
        <f t="shared" si="2"/>
        <v>-123</v>
      </c>
    </row>
    <row r="61" spans="1:10" ht="15">
      <c r="A61" s="43">
        <v>60</v>
      </c>
      <c r="B61" s="107" t="s">
        <v>151</v>
      </c>
      <c r="C61" s="59">
        <v>10692</v>
      </c>
      <c r="D61" s="59">
        <v>9187</v>
      </c>
      <c r="E61" s="59">
        <v>9116</v>
      </c>
      <c r="F61" s="104">
        <f t="shared" si="3"/>
        <v>0.012487756765457297</v>
      </c>
      <c r="G61" s="104">
        <f t="shared" si="0"/>
        <v>-0.14739992517770295</v>
      </c>
      <c r="H61" s="101">
        <f t="shared" si="1"/>
        <v>-1576</v>
      </c>
      <c r="I61" s="105">
        <f t="shared" si="4"/>
        <v>0.01592707501692757</v>
      </c>
      <c r="J61" s="102">
        <f t="shared" si="2"/>
        <v>-71</v>
      </c>
    </row>
    <row r="62" spans="1:10" ht="15">
      <c r="A62" s="43">
        <v>61</v>
      </c>
      <c r="B62" s="107" t="s">
        <v>152</v>
      </c>
      <c r="C62" s="59">
        <v>6555</v>
      </c>
      <c r="D62" s="59">
        <v>5383</v>
      </c>
      <c r="E62" s="59">
        <v>5245</v>
      </c>
      <c r="F62" s="104">
        <f t="shared" si="3"/>
        <v>0.007184980719046021</v>
      </c>
      <c r="G62" s="104">
        <f t="shared" si="0"/>
        <v>-0.19984744469870327</v>
      </c>
      <c r="H62" s="101">
        <f t="shared" si="1"/>
        <v>-1310</v>
      </c>
      <c r="I62" s="105">
        <f t="shared" si="4"/>
        <v>0.013238875807217713</v>
      </c>
      <c r="J62" s="102">
        <f t="shared" si="2"/>
        <v>-138</v>
      </c>
    </row>
    <row r="63" spans="1:10" ht="15">
      <c r="A63" s="43">
        <v>62</v>
      </c>
      <c r="B63" s="107" t="s">
        <v>153</v>
      </c>
      <c r="C63" s="59">
        <v>1304</v>
      </c>
      <c r="D63" s="59">
        <v>1134</v>
      </c>
      <c r="E63" s="59">
        <v>1134</v>
      </c>
      <c r="F63" s="104">
        <f t="shared" si="3"/>
        <v>0.0015534352975020377</v>
      </c>
      <c r="G63" s="104">
        <f t="shared" si="0"/>
        <v>-0.1303680981595092</v>
      </c>
      <c r="H63" s="101">
        <f t="shared" si="1"/>
        <v>-170</v>
      </c>
      <c r="I63" s="105">
        <f t="shared" si="4"/>
        <v>0.0017180220513183292</v>
      </c>
      <c r="J63" s="102">
        <f t="shared" si="2"/>
        <v>0</v>
      </c>
    </row>
    <row r="64" spans="1:10" ht="15">
      <c r="A64" s="43">
        <v>63</v>
      </c>
      <c r="B64" s="107" t="s">
        <v>154</v>
      </c>
      <c r="C64" s="59">
        <v>21428</v>
      </c>
      <c r="D64" s="59">
        <v>18914</v>
      </c>
      <c r="E64" s="59">
        <v>18948</v>
      </c>
      <c r="F64" s="104">
        <f t="shared" si="3"/>
        <v>0.02595634216672717</v>
      </c>
      <c r="G64" s="104">
        <f t="shared" si="0"/>
        <v>-0.11573641963785701</v>
      </c>
      <c r="H64" s="101">
        <f t="shared" si="1"/>
        <v>-2480</v>
      </c>
      <c r="I64" s="105">
        <f t="shared" si="4"/>
        <v>0.02506290992511445</v>
      </c>
      <c r="J64" s="102">
        <f t="shared" si="2"/>
        <v>34</v>
      </c>
    </row>
    <row r="65" spans="1:10" ht="15">
      <c r="A65" s="43">
        <v>64</v>
      </c>
      <c r="B65" s="107" t="s">
        <v>155</v>
      </c>
      <c r="C65" s="59">
        <v>7938</v>
      </c>
      <c r="D65" s="59">
        <v>7180</v>
      </c>
      <c r="E65" s="59">
        <v>7207</v>
      </c>
      <c r="F65" s="104">
        <f t="shared" si="3"/>
        <v>0.009872670360755896</v>
      </c>
      <c r="G65" s="104">
        <f t="shared" si="0"/>
        <v>-0.09208868732678256</v>
      </c>
      <c r="H65" s="101">
        <f t="shared" si="1"/>
        <v>-731</v>
      </c>
      <c r="I65" s="105">
        <f t="shared" si="4"/>
        <v>0.0073874948206688155</v>
      </c>
      <c r="J65" s="102">
        <f t="shared" si="2"/>
        <v>27</v>
      </c>
    </row>
    <row r="66" spans="1:10" ht="15">
      <c r="A66" s="43">
        <v>65</v>
      </c>
      <c r="B66" s="107" t="s">
        <v>156</v>
      </c>
      <c r="C66" s="59">
        <v>3613</v>
      </c>
      <c r="D66" s="59">
        <v>2809</v>
      </c>
      <c r="E66" s="59">
        <v>2731</v>
      </c>
      <c r="F66" s="104">
        <f t="shared" si="3"/>
        <v>0.0037411215145309214</v>
      </c>
      <c r="G66" s="104">
        <f aca="true" t="shared" si="5" ref="G66:G83">(E66-C66)/C66</f>
        <v>-0.24411846111264876</v>
      </c>
      <c r="H66" s="101">
        <f aca="true" t="shared" si="6" ref="H66:H82">E66-C66</f>
        <v>-882</v>
      </c>
      <c r="I66" s="105">
        <f t="shared" si="4"/>
        <v>0.008913502642722155</v>
      </c>
      <c r="J66" s="102">
        <f aca="true" t="shared" si="7" ref="J66:J82">E66-D66</f>
        <v>-78</v>
      </c>
    </row>
    <row r="67" spans="1:10" ht="15">
      <c r="A67" s="43">
        <v>66</v>
      </c>
      <c r="B67" s="107" t="s">
        <v>157</v>
      </c>
      <c r="C67" s="59">
        <v>13744</v>
      </c>
      <c r="D67" s="59">
        <v>11607</v>
      </c>
      <c r="E67" s="59">
        <v>11567</v>
      </c>
      <c r="F67" s="104">
        <f aca="true" t="shared" si="8" ref="F67:F82">E67/$E$83</f>
        <v>0.01584531400900006</v>
      </c>
      <c r="G67" s="104">
        <f t="shared" si="5"/>
        <v>-0.1583963911525029</v>
      </c>
      <c r="H67" s="101">
        <f t="shared" si="6"/>
        <v>-2177</v>
      </c>
      <c r="I67" s="105">
        <f aca="true" t="shared" si="9" ref="I67:I83">H67/$H$83</f>
        <v>0.022000788268941193</v>
      </c>
      <c r="J67" s="102">
        <f t="shared" si="7"/>
        <v>-40</v>
      </c>
    </row>
    <row r="68" spans="1:10" ht="15">
      <c r="A68" s="43">
        <v>67</v>
      </c>
      <c r="B68" s="107" t="s">
        <v>158</v>
      </c>
      <c r="C68" s="59">
        <v>1773</v>
      </c>
      <c r="D68" s="59">
        <v>1450</v>
      </c>
      <c r="E68" s="59">
        <v>1428</v>
      </c>
      <c r="F68" s="104">
        <f t="shared" si="8"/>
        <v>0.001956177782039603</v>
      </c>
      <c r="G68" s="104">
        <f t="shared" si="5"/>
        <v>-0.19458544839255498</v>
      </c>
      <c r="H68" s="101">
        <f t="shared" si="6"/>
        <v>-345</v>
      </c>
      <c r="I68" s="105">
        <f t="shared" si="9"/>
        <v>0.0034865741629695507</v>
      </c>
      <c r="J68" s="102">
        <f t="shared" si="7"/>
        <v>-22</v>
      </c>
    </row>
    <row r="69" spans="1:10" ht="15">
      <c r="A69" s="43">
        <v>68</v>
      </c>
      <c r="B69" s="107" t="s">
        <v>159</v>
      </c>
      <c r="C69" s="59">
        <v>10770</v>
      </c>
      <c r="D69" s="59">
        <v>9736</v>
      </c>
      <c r="E69" s="59">
        <v>9727</v>
      </c>
      <c r="F69" s="104">
        <f t="shared" si="8"/>
        <v>0.013324748799649313</v>
      </c>
      <c r="G69" s="104">
        <f t="shared" si="5"/>
        <v>-0.0968430826369545</v>
      </c>
      <c r="H69" s="101">
        <f t="shared" si="6"/>
        <v>-1043</v>
      </c>
      <c r="I69" s="105">
        <f t="shared" si="9"/>
        <v>0.01054057058544128</v>
      </c>
      <c r="J69" s="102">
        <f t="shared" si="7"/>
        <v>-9</v>
      </c>
    </row>
    <row r="70" spans="1:10" ht="15">
      <c r="A70" s="43">
        <v>69</v>
      </c>
      <c r="B70" s="107" t="s">
        <v>160</v>
      </c>
      <c r="C70" s="59">
        <v>1803</v>
      </c>
      <c r="D70" s="59">
        <v>1628</v>
      </c>
      <c r="E70" s="59">
        <v>1626</v>
      </c>
      <c r="F70" s="104">
        <f t="shared" si="8"/>
        <v>0.002227412516524086</v>
      </c>
      <c r="G70" s="104">
        <f t="shared" si="5"/>
        <v>-0.09816971713810316</v>
      </c>
      <c r="H70" s="101">
        <f t="shared" si="6"/>
        <v>-177</v>
      </c>
      <c r="I70" s="105">
        <f t="shared" si="9"/>
        <v>0.001788764135784378</v>
      </c>
      <c r="J70" s="102">
        <f t="shared" si="7"/>
        <v>-2</v>
      </c>
    </row>
    <row r="71" spans="1:10" ht="15">
      <c r="A71" s="43">
        <v>70</v>
      </c>
      <c r="B71" s="107" t="s">
        <v>161</v>
      </c>
      <c r="C71" s="59">
        <v>6263</v>
      </c>
      <c r="D71" s="59">
        <v>5666</v>
      </c>
      <c r="E71" s="59">
        <v>5657</v>
      </c>
      <c r="F71" s="104">
        <f t="shared" si="8"/>
        <v>0.007749368146357167</v>
      </c>
      <c r="G71" s="104">
        <f t="shared" si="5"/>
        <v>-0.0967587418170206</v>
      </c>
      <c r="H71" s="101">
        <f t="shared" si="6"/>
        <v>-606</v>
      </c>
      <c r="I71" s="105">
        <f t="shared" si="9"/>
        <v>0.006124243312346515</v>
      </c>
      <c r="J71" s="102">
        <f t="shared" si="7"/>
        <v>-9</v>
      </c>
    </row>
    <row r="72" spans="1:10" ht="15">
      <c r="A72" s="43">
        <v>71</v>
      </c>
      <c r="B72" s="107" t="s">
        <v>162</v>
      </c>
      <c r="C72" s="59">
        <v>3666</v>
      </c>
      <c r="D72" s="59">
        <v>3221</v>
      </c>
      <c r="E72" s="59">
        <v>3220</v>
      </c>
      <c r="F72" s="104">
        <f t="shared" si="8"/>
        <v>0.004410989116363811</v>
      </c>
      <c r="G72" s="104">
        <f t="shared" si="5"/>
        <v>-0.12165848336061102</v>
      </c>
      <c r="H72" s="101">
        <f t="shared" si="6"/>
        <v>-446</v>
      </c>
      <c r="I72" s="105">
        <f t="shared" si="9"/>
        <v>0.00450728138169397</v>
      </c>
      <c r="J72" s="102">
        <f t="shared" si="7"/>
        <v>-1</v>
      </c>
    </row>
    <row r="73" spans="1:10" ht="15">
      <c r="A73" s="43">
        <v>72</v>
      </c>
      <c r="B73" s="107" t="s">
        <v>163</v>
      </c>
      <c r="C73" s="59">
        <v>1318</v>
      </c>
      <c r="D73" s="59">
        <v>1013</v>
      </c>
      <c r="E73" s="59">
        <v>999</v>
      </c>
      <c r="F73" s="104">
        <f t="shared" si="8"/>
        <v>0.0013685025239898903</v>
      </c>
      <c r="G73" s="104">
        <f t="shared" si="5"/>
        <v>-0.24203338391502277</v>
      </c>
      <c r="H73" s="101">
        <f t="shared" si="6"/>
        <v>-319</v>
      </c>
      <c r="I73" s="105">
        <f t="shared" si="9"/>
        <v>0.003223817849238512</v>
      </c>
      <c r="J73" s="102">
        <f t="shared" si="7"/>
        <v>-14</v>
      </c>
    </row>
    <row r="74" spans="1:10" ht="15">
      <c r="A74" s="43">
        <v>73</v>
      </c>
      <c r="B74" s="107" t="s">
        <v>164</v>
      </c>
      <c r="C74" s="59">
        <v>966</v>
      </c>
      <c r="D74" s="59">
        <v>848</v>
      </c>
      <c r="E74" s="59">
        <v>845</v>
      </c>
      <c r="F74" s="104">
        <f t="shared" si="8"/>
        <v>0.0011575421749464038</v>
      </c>
      <c r="G74" s="104">
        <f t="shared" si="5"/>
        <v>-0.12525879917184266</v>
      </c>
      <c r="H74" s="101">
        <f t="shared" si="6"/>
        <v>-121</v>
      </c>
      <c r="I74" s="105">
        <f t="shared" si="9"/>
        <v>0.0012228274600559873</v>
      </c>
      <c r="J74" s="102">
        <f t="shared" si="7"/>
        <v>-3</v>
      </c>
    </row>
    <row r="75" spans="1:10" ht="15">
      <c r="A75" s="43">
        <v>74</v>
      </c>
      <c r="B75" s="107" t="s">
        <v>165</v>
      </c>
      <c r="C75" s="59">
        <v>727</v>
      </c>
      <c r="D75" s="59">
        <v>614</v>
      </c>
      <c r="E75" s="59">
        <v>610</v>
      </c>
      <c r="F75" s="104">
        <f t="shared" si="8"/>
        <v>0.0008356221617956287</v>
      </c>
      <c r="G75" s="104">
        <f t="shared" si="5"/>
        <v>-0.1609353507565337</v>
      </c>
      <c r="H75" s="101">
        <f t="shared" si="6"/>
        <v>-117</v>
      </c>
      <c r="I75" s="105">
        <f t="shared" si="9"/>
        <v>0.0011824034117896736</v>
      </c>
      <c r="J75" s="102">
        <f t="shared" si="7"/>
        <v>-4</v>
      </c>
    </row>
    <row r="76" spans="1:10" ht="15">
      <c r="A76" s="43">
        <v>75</v>
      </c>
      <c r="B76" s="107" t="s">
        <v>166</v>
      </c>
      <c r="C76" s="59">
        <v>3473</v>
      </c>
      <c r="D76" s="59">
        <v>3121</v>
      </c>
      <c r="E76" s="59">
        <v>3095</v>
      </c>
      <c r="F76" s="104">
        <f t="shared" si="8"/>
        <v>0.004239755066815526</v>
      </c>
      <c r="G76" s="104">
        <f t="shared" si="5"/>
        <v>-0.10883961992513677</v>
      </c>
      <c r="H76" s="101">
        <f t="shared" si="6"/>
        <v>-378</v>
      </c>
      <c r="I76" s="105">
        <f t="shared" si="9"/>
        <v>0.003820072561166638</v>
      </c>
      <c r="J76" s="102">
        <f t="shared" si="7"/>
        <v>-26</v>
      </c>
    </row>
    <row r="77" spans="1:10" ht="15">
      <c r="A77" s="43">
        <v>76</v>
      </c>
      <c r="B77" s="107" t="s">
        <v>167</v>
      </c>
      <c r="C77" s="59">
        <v>2051</v>
      </c>
      <c r="D77" s="59">
        <v>1772</v>
      </c>
      <c r="E77" s="59">
        <v>1739</v>
      </c>
      <c r="F77" s="104">
        <f t="shared" si="8"/>
        <v>0.002382208097315735</v>
      </c>
      <c r="G77" s="104">
        <f t="shared" si="5"/>
        <v>-0.15212091662603608</v>
      </c>
      <c r="H77" s="101">
        <f t="shared" si="6"/>
        <v>-312</v>
      </c>
      <c r="I77" s="105">
        <f t="shared" si="9"/>
        <v>0.003153075764772463</v>
      </c>
      <c r="J77" s="102">
        <f t="shared" si="7"/>
        <v>-33</v>
      </c>
    </row>
    <row r="78" spans="1:10" ht="15">
      <c r="A78" s="43">
        <v>77</v>
      </c>
      <c r="B78" s="107" t="s">
        <v>168</v>
      </c>
      <c r="C78" s="59">
        <v>1605</v>
      </c>
      <c r="D78" s="59">
        <v>1419</v>
      </c>
      <c r="E78" s="59">
        <v>1411</v>
      </c>
      <c r="F78" s="104">
        <f t="shared" si="8"/>
        <v>0.0019328899513010363</v>
      </c>
      <c r="G78" s="104">
        <f t="shared" si="5"/>
        <v>-0.12087227414330218</v>
      </c>
      <c r="H78" s="101">
        <f t="shared" si="6"/>
        <v>-194</v>
      </c>
      <c r="I78" s="105">
        <f t="shared" si="9"/>
        <v>0.001960566340916211</v>
      </c>
      <c r="J78" s="102">
        <f t="shared" si="7"/>
        <v>-8</v>
      </c>
    </row>
    <row r="79" spans="1:10" ht="15">
      <c r="A79" s="43">
        <v>78</v>
      </c>
      <c r="B79" s="107" t="s">
        <v>169</v>
      </c>
      <c r="C79" s="59">
        <v>1284</v>
      </c>
      <c r="D79" s="59">
        <v>1125</v>
      </c>
      <c r="E79" s="59">
        <v>1127</v>
      </c>
      <c r="F79" s="104">
        <f t="shared" si="8"/>
        <v>0.0015438461907273336</v>
      </c>
      <c r="G79" s="104">
        <f t="shared" si="5"/>
        <v>-0.12227414330218069</v>
      </c>
      <c r="H79" s="101">
        <f t="shared" si="6"/>
        <v>-157</v>
      </c>
      <c r="I79" s="105">
        <f t="shared" si="9"/>
        <v>0.00158664389445281</v>
      </c>
      <c r="J79" s="102">
        <f t="shared" si="7"/>
        <v>2</v>
      </c>
    </row>
    <row r="80" spans="1:10" ht="15">
      <c r="A80" s="43">
        <v>79</v>
      </c>
      <c r="B80" s="107" t="s">
        <v>170</v>
      </c>
      <c r="C80" s="59">
        <v>2488</v>
      </c>
      <c r="D80" s="59">
        <v>2425</v>
      </c>
      <c r="E80" s="59">
        <v>2249</v>
      </c>
      <c r="F80" s="104">
        <f t="shared" si="8"/>
        <v>0.003080843019472736</v>
      </c>
      <c r="G80" s="104">
        <f t="shared" si="5"/>
        <v>-0.09606109324758842</v>
      </c>
      <c r="H80" s="101">
        <f t="shared" si="6"/>
        <v>-239</v>
      </c>
      <c r="I80" s="105">
        <f t="shared" si="9"/>
        <v>0.0024153368839122395</v>
      </c>
      <c r="J80" s="102">
        <f t="shared" si="7"/>
        <v>-176</v>
      </c>
    </row>
    <row r="81" spans="1:10" ht="15">
      <c r="A81" s="43">
        <v>80</v>
      </c>
      <c r="B81" s="107" t="s">
        <v>171</v>
      </c>
      <c r="C81" s="59">
        <v>6163</v>
      </c>
      <c r="D81" s="59">
        <v>5410</v>
      </c>
      <c r="E81" s="59">
        <v>5375</v>
      </c>
      <c r="F81" s="104">
        <f t="shared" si="8"/>
        <v>0.007363064130576237</v>
      </c>
      <c r="G81" s="104">
        <f t="shared" si="5"/>
        <v>-0.12785980853480447</v>
      </c>
      <c r="H81" s="101">
        <f t="shared" si="6"/>
        <v>-788</v>
      </c>
      <c r="I81" s="105">
        <f t="shared" si="9"/>
        <v>0.007963537508463785</v>
      </c>
      <c r="J81" s="102">
        <f t="shared" si="7"/>
        <v>-35</v>
      </c>
    </row>
    <row r="82" spans="1:10" ht="15">
      <c r="A82" s="43">
        <v>81</v>
      </c>
      <c r="B82" s="107" t="s">
        <v>172</v>
      </c>
      <c r="C82" s="59">
        <v>4770</v>
      </c>
      <c r="D82" s="59">
        <v>4075</v>
      </c>
      <c r="E82" s="59">
        <v>4047</v>
      </c>
      <c r="F82" s="104">
        <f t="shared" si="8"/>
        <v>0.0055438735881752615</v>
      </c>
      <c r="G82" s="104">
        <f t="shared" si="5"/>
        <v>-0.15157232704402515</v>
      </c>
      <c r="H82" s="101">
        <f t="shared" si="6"/>
        <v>-723</v>
      </c>
      <c r="I82" s="105">
        <f t="shared" si="9"/>
        <v>0.0073066467241361885</v>
      </c>
      <c r="J82" s="102">
        <f t="shared" si="7"/>
        <v>-28</v>
      </c>
    </row>
    <row r="83" spans="1:10" s="114" customFormat="1" ht="15">
      <c r="A83" s="171" t="s">
        <v>173</v>
      </c>
      <c r="B83" s="171"/>
      <c r="C83" s="69">
        <v>828946</v>
      </c>
      <c r="D83" s="69">
        <v>733669</v>
      </c>
      <c r="E83" s="69">
        <v>729995</v>
      </c>
      <c r="F83" s="104">
        <f>SUM(F2:F82)</f>
        <v>1.0000000000000002</v>
      </c>
      <c r="G83" s="104">
        <f t="shared" si="5"/>
        <v>-0.1193696573721328</v>
      </c>
      <c r="H83" s="101">
        <f>SUM(H2:H82)</f>
        <v>-98951</v>
      </c>
      <c r="I83" s="105">
        <f t="shared" si="9"/>
        <v>1</v>
      </c>
      <c r="J83" s="101">
        <f>SUM(J2:J82)</f>
        <v>-3674</v>
      </c>
    </row>
    <row r="84" spans="3:9" ht="15">
      <c r="C84" s="138"/>
      <c r="D84" s="137"/>
      <c r="E84" s="139"/>
      <c r="I84" s="13"/>
    </row>
    <row r="86" spans="3:5" ht="15">
      <c r="C86" s="138"/>
      <c r="D86" s="137"/>
      <c r="E86" s="139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4"/>
  <sheetViews>
    <sheetView zoomScale="80" zoomScaleNormal="80" workbookViewId="0" topLeftCell="A1">
      <pane ySplit="1" topLeftCell="A2" activePane="bottomLeft" state="frozen"/>
      <selection pane="topLeft" activeCell="W1" sqref="W1"/>
      <selection pane="bottomLeft" activeCell="P7" sqref="P7"/>
    </sheetView>
  </sheetViews>
  <sheetFormatPr defaultColWidth="9.140625" defaultRowHeight="15"/>
  <cols>
    <col min="1" max="1" width="11.8515625" style="6" customWidth="1"/>
    <col min="2" max="2" width="16.421875" style="6" bestFit="1" customWidth="1"/>
    <col min="3" max="5" width="12.00390625" style="6" customWidth="1"/>
    <col min="6" max="6" width="18.140625" style="6" customWidth="1"/>
    <col min="7" max="7" width="30.421875" style="6" customWidth="1"/>
    <col min="8" max="8" width="27.421875" style="6" customWidth="1"/>
    <col min="9" max="9" width="22.28125" style="6" customWidth="1"/>
    <col min="10" max="10" width="27.57421875" style="6" customWidth="1"/>
    <col min="11" max="16384" width="9.140625" style="6" customWidth="1"/>
  </cols>
  <sheetData>
    <row r="1" spans="1:10" ht="29">
      <c r="A1" s="19" t="s">
        <v>91</v>
      </c>
      <c r="B1" s="19" t="s">
        <v>174</v>
      </c>
      <c r="C1" s="19">
        <v>42186</v>
      </c>
      <c r="D1" s="19">
        <v>42522</v>
      </c>
      <c r="E1" s="19">
        <v>42552</v>
      </c>
      <c r="F1" s="65" t="s">
        <v>301</v>
      </c>
      <c r="G1" s="14" t="s">
        <v>295</v>
      </c>
      <c r="H1" s="96" t="s">
        <v>296</v>
      </c>
      <c r="I1" s="96" t="s">
        <v>303</v>
      </c>
      <c r="J1" s="100" t="s">
        <v>311</v>
      </c>
    </row>
    <row r="2" spans="1:10" ht="15">
      <c r="A2" s="43">
        <v>1</v>
      </c>
      <c r="B2" s="107" t="s">
        <v>92</v>
      </c>
      <c r="C2" s="32">
        <v>71975</v>
      </c>
      <c r="D2" s="32">
        <v>74934</v>
      </c>
      <c r="E2" s="32">
        <v>74359</v>
      </c>
      <c r="F2" s="104">
        <f aca="true" t="shared" si="0" ref="F2:F65">E2/$E$83</f>
        <v>0.02420757854546828</v>
      </c>
      <c r="G2" s="104">
        <f aca="true" t="shared" si="1" ref="G2:G65">(E2-C2)/C2</f>
        <v>0.033122612018061826</v>
      </c>
      <c r="H2" s="101">
        <f aca="true" t="shared" si="2" ref="H2:H65">E2-C2</f>
        <v>2384</v>
      </c>
      <c r="I2" s="105">
        <f>H2/$H$83</f>
        <v>0.019270875434483872</v>
      </c>
      <c r="J2" s="45">
        <f aca="true" t="shared" si="3" ref="J2:J65">E2-D2</f>
        <v>-575</v>
      </c>
    </row>
    <row r="3" spans="1:10" ht="15">
      <c r="A3" s="43">
        <v>2</v>
      </c>
      <c r="B3" s="107" t="s">
        <v>93</v>
      </c>
      <c r="C3" s="32">
        <v>21787</v>
      </c>
      <c r="D3" s="32">
        <v>23107</v>
      </c>
      <c r="E3" s="32">
        <v>22899</v>
      </c>
      <c r="F3" s="104">
        <f t="shared" si="0"/>
        <v>0.00745477132711142</v>
      </c>
      <c r="G3" s="104">
        <f t="shared" si="1"/>
        <v>0.051039610777068894</v>
      </c>
      <c r="H3" s="101">
        <f t="shared" si="2"/>
        <v>1112</v>
      </c>
      <c r="I3" s="105">
        <f aca="true" t="shared" si="4" ref="I3:I66">H3/$H$83</f>
        <v>0.008988764044943821</v>
      </c>
      <c r="J3" s="45">
        <f t="shared" si="3"/>
        <v>-208</v>
      </c>
    </row>
    <row r="4" spans="1:10" ht="15">
      <c r="A4" s="43">
        <v>3</v>
      </c>
      <c r="B4" s="107" t="s">
        <v>94</v>
      </c>
      <c r="C4" s="32">
        <v>27764</v>
      </c>
      <c r="D4" s="32">
        <v>28993</v>
      </c>
      <c r="E4" s="32">
        <v>28647</v>
      </c>
      <c r="F4" s="104">
        <f t="shared" si="0"/>
        <v>0.009326033198295159</v>
      </c>
      <c r="G4" s="104">
        <f t="shared" si="1"/>
        <v>0.03180377467223743</v>
      </c>
      <c r="H4" s="101">
        <f t="shared" si="2"/>
        <v>883</v>
      </c>
      <c r="I4" s="105">
        <f t="shared" si="4"/>
        <v>0.007137660657990461</v>
      </c>
      <c r="J4" s="45">
        <f t="shared" si="3"/>
        <v>-346</v>
      </c>
    </row>
    <row r="5" spans="1:10" ht="14.25" customHeight="1">
      <c r="A5" s="43">
        <v>4</v>
      </c>
      <c r="B5" s="107" t="s">
        <v>95</v>
      </c>
      <c r="C5" s="32">
        <v>18837</v>
      </c>
      <c r="D5" s="32">
        <v>19964</v>
      </c>
      <c r="E5" s="32">
        <v>19838</v>
      </c>
      <c r="F5" s="104">
        <f t="shared" si="0"/>
        <v>0.006458262526190504</v>
      </c>
      <c r="G5" s="104">
        <f t="shared" si="1"/>
        <v>0.05314009661835749</v>
      </c>
      <c r="H5" s="101">
        <f t="shared" si="2"/>
        <v>1001</v>
      </c>
      <c r="I5" s="105">
        <f t="shared" si="4"/>
        <v>0.008091504324630183</v>
      </c>
      <c r="J5" s="45">
        <f t="shared" si="3"/>
        <v>-126</v>
      </c>
    </row>
    <row r="6" spans="1:10" ht="15">
      <c r="A6" s="43">
        <v>5</v>
      </c>
      <c r="B6" s="107" t="s">
        <v>96</v>
      </c>
      <c r="C6" s="32">
        <v>17343</v>
      </c>
      <c r="D6" s="32">
        <v>17684</v>
      </c>
      <c r="E6" s="32">
        <v>17302</v>
      </c>
      <c r="F6" s="104">
        <f t="shared" si="0"/>
        <v>0.005632667518305681</v>
      </c>
      <c r="G6" s="104">
        <f t="shared" si="1"/>
        <v>-0.002364066193853428</v>
      </c>
      <c r="H6" s="101">
        <f t="shared" si="2"/>
        <v>-41</v>
      </c>
      <c r="I6" s="105">
        <f t="shared" si="4"/>
        <v>-0.00033142025705278473</v>
      </c>
      <c r="J6" s="45">
        <f t="shared" si="3"/>
        <v>-382</v>
      </c>
    </row>
    <row r="7" spans="1:10" ht="15">
      <c r="A7" s="43">
        <v>6</v>
      </c>
      <c r="B7" s="107" t="s">
        <v>97</v>
      </c>
      <c r="C7" s="32">
        <v>394211</v>
      </c>
      <c r="D7" s="32">
        <v>409264</v>
      </c>
      <c r="E7" s="32">
        <v>408859</v>
      </c>
      <c r="F7" s="104">
        <f t="shared" si="0"/>
        <v>0.13310408096560758</v>
      </c>
      <c r="G7" s="104">
        <f t="shared" si="1"/>
        <v>0.03715776576503446</v>
      </c>
      <c r="H7" s="101">
        <f t="shared" si="2"/>
        <v>14648</v>
      </c>
      <c r="I7" s="105">
        <f t="shared" si="4"/>
        <v>0.11840594939778515</v>
      </c>
      <c r="J7" s="45">
        <f t="shared" si="3"/>
        <v>-405</v>
      </c>
    </row>
    <row r="8" spans="1:10" ht="15">
      <c r="A8" s="43">
        <v>7</v>
      </c>
      <c r="B8" s="107" t="s">
        <v>98</v>
      </c>
      <c r="C8" s="32">
        <v>69019</v>
      </c>
      <c r="D8" s="32">
        <v>73746</v>
      </c>
      <c r="E8" s="32">
        <v>73501</v>
      </c>
      <c r="F8" s="104">
        <f t="shared" si="0"/>
        <v>0.023928256575135004</v>
      </c>
      <c r="G8" s="104">
        <f t="shared" si="1"/>
        <v>0.06493864008461438</v>
      </c>
      <c r="H8" s="101">
        <f t="shared" si="2"/>
        <v>4482</v>
      </c>
      <c r="I8" s="105">
        <f t="shared" si="4"/>
        <v>0.03622989249050198</v>
      </c>
      <c r="J8" s="45">
        <f t="shared" si="3"/>
        <v>-245</v>
      </c>
    </row>
    <row r="9" spans="1:10" ht="15">
      <c r="A9" s="43">
        <v>8</v>
      </c>
      <c r="B9" s="107" t="s">
        <v>99</v>
      </c>
      <c r="C9" s="32">
        <v>9354</v>
      </c>
      <c r="D9" s="32">
        <v>9404</v>
      </c>
      <c r="E9" s="32">
        <v>9252</v>
      </c>
      <c r="F9" s="104">
        <f t="shared" si="0"/>
        <v>0.0030119893584189205</v>
      </c>
      <c r="G9" s="104">
        <f t="shared" si="1"/>
        <v>-0.010904425914047467</v>
      </c>
      <c r="H9" s="101">
        <f t="shared" si="2"/>
        <v>-102</v>
      </c>
      <c r="I9" s="105">
        <f t="shared" si="4"/>
        <v>-0.0008245089321800986</v>
      </c>
      <c r="J9" s="45">
        <f t="shared" si="3"/>
        <v>-152</v>
      </c>
    </row>
    <row r="10" spans="1:10" ht="15">
      <c r="A10" s="43">
        <v>9</v>
      </c>
      <c r="B10" s="107" t="s">
        <v>100</v>
      </c>
      <c r="C10" s="32">
        <v>37274</v>
      </c>
      <c r="D10" s="32">
        <v>39302</v>
      </c>
      <c r="E10" s="32">
        <v>38898</v>
      </c>
      <c r="F10" s="104">
        <f t="shared" si="0"/>
        <v>0.012663247088605617</v>
      </c>
      <c r="G10" s="104">
        <f t="shared" si="1"/>
        <v>0.04356924397703493</v>
      </c>
      <c r="H10" s="101">
        <f t="shared" si="2"/>
        <v>1624</v>
      </c>
      <c r="I10" s="105">
        <f t="shared" si="4"/>
        <v>0.013127475547651766</v>
      </c>
      <c r="J10" s="45">
        <f t="shared" si="3"/>
        <v>-404</v>
      </c>
    </row>
    <row r="11" spans="1:10" ht="15">
      <c r="A11" s="43">
        <v>10</v>
      </c>
      <c r="B11" s="107" t="s">
        <v>101</v>
      </c>
      <c r="C11" s="32">
        <v>50159</v>
      </c>
      <c r="D11" s="32">
        <v>52349</v>
      </c>
      <c r="E11" s="32">
        <v>51881</v>
      </c>
      <c r="F11" s="104">
        <f t="shared" si="0"/>
        <v>0.016889863802867704</v>
      </c>
      <c r="G11" s="104">
        <f t="shared" si="1"/>
        <v>0.034330827967064735</v>
      </c>
      <c r="H11" s="101">
        <f t="shared" si="2"/>
        <v>1722</v>
      </c>
      <c r="I11" s="105">
        <f t="shared" si="4"/>
        <v>0.013919650796216959</v>
      </c>
      <c r="J11" s="45">
        <f t="shared" si="3"/>
        <v>-468</v>
      </c>
    </row>
    <row r="12" spans="1:10" ht="15.75" customHeight="1">
      <c r="A12" s="43">
        <v>11</v>
      </c>
      <c r="B12" s="107" t="s">
        <v>102</v>
      </c>
      <c r="C12" s="32">
        <v>9287</v>
      </c>
      <c r="D12" s="32">
        <v>9535</v>
      </c>
      <c r="E12" s="32">
        <v>9390</v>
      </c>
      <c r="F12" s="104">
        <f t="shared" si="0"/>
        <v>0.003056915269731265</v>
      </c>
      <c r="G12" s="104">
        <f t="shared" si="1"/>
        <v>0.011090772046947346</v>
      </c>
      <c r="H12" s="101">
        <f t="shared" si="2"/>
        <v>103</v>
      </c>
      <c r="I12" s="105">
        <f t="shared" si="4"/>
        <v>0.000832592353083825</v>
      </c>
      <c r="J12" s="45">
        <f t="shared" si="3"/>
        <v>-145</v>
      </c>
    </row>
    <row r="13" spans="1:10" ht="15">
      <c r="A13" s="43">
        <v>12</v>
      </c>
      <c r="B13" s="107" t="s">
        <v>103</v>
      </c>
      <c r="C13" s="32">
        <v>14799</v>
      </c>
      <c r="D13" s="32">
        <v>15397</v>
      </c>
      <c r="E13" s="32">
        <v>15604</v>
      </c>
      <c r="F13" s="104">
        <f t="shared" si="0"/>
        <v>0.00507988347911466</v>
      </c>
      <c r="G13" s="104">
        <f t="shared" si="1"/>
        <v>0.05439556726805865</v>
      </c>
      <c r="H13" s="101">
        <f t="shared" si="2"/>
        <v>805</v>
      </c>
      <c r="I13" s="105">
        <f t="shared" si="4"/>
        <v>0.006507153827499798</v>
      </c>
      <c r="J13" s="45">
        <f t="shared" si="3"/>
        <v>207</v>
      </c>
    </row>
    <row r="14" spans="1:10" ht="15">
      <c r="A14" s="43">
        <v>13</v>
      </c>
      <c r="B14" s="107" t="s">
        <v>104</v>
      </c>
      <c r="C14" s="32">
        <v>14687</v>
      </c>
      <c r="D14" s="32">
        <v>16358</v>
      </c>
      <c r="E14" s="32">
        <v>16346</v>
      </c>
      <c r="F14" s="104">
        <f t="shared" si="0"/>
        <v>0.005321441639939005</v>
      </c>
      <c r="G14" s="104">
        <f t="shared" si="1"/>
        <v>0.11295703683529652</v>
      </c>
      <c r="H14" s="101">
        <f t="shared" si="2"/>
        <v>1659</v>
      </c>
      <c r="I14" s="105">
        <f t="shared" si="4"/>
        <v>0.013410395279282191</v>
      </c>
      <c r="J14" s="45">
        <f t="shared" si="3"/>
        <v>-12</v>
      </c>
    </row>
    <row r="15" spans="1:10" ht="15">
      <c r="A15" s="43">
        <v>14</v>
      </c>
      <c r="B15" s="107" t="s">
        <v>105</v>
      </c>
      <c r="C15" s="32">
        <v>15406</v>
      </c>
      <c r="D15" s="32">
        <v>15828</v>
      </c>
      <c r="E15" s="32">
        <v>15732</v>
      </c>
      <c r="F15" s="104">
        <f t="shared" si="0"/>
        <v>0.005121553889607269</v>
      </c>
      <c r="G15" s="104">
        <f t="shared" si="1"/>
        <v>0.021160586784369727</v>
      </c>
      <c r="H15" s="101">
        <f t="shared" si="2"/>
        <v>326</v>
      </c>
      <c r="I15" s="105">
        <f t="shared" si="4"/>
        <v>0.002635195214614825</v>
      </c>
      <c r="J15" s="45">
        <f t="shared" si="3"/>
        <v>-96</v>
      </c>
    </row>
    <row r="16" spans="1:10" ht="15">
      <c r="A16" s="43">
        <v>15</v>
      </c>
      <c r="B16" s="107" t="s">
        <v>106</v>
      </c>
      <c r="C16" s="32">
        <v>12418</v>
      </c>
      <c r="D16" s="32">
        <v>12986</v>
      </c>
      <c r="E16" s="32">
        <v>12874</v>
      </c>
      <c r="F16" s="104">
        <f t="shared" si="0"/>
        <v>0.004191131755326976</v>
      </c>
      <c r="G16" s="104">
        <f t="shared" si="1"/>
        <v>0.03672088903205025</v>
      </c>
      <c r="H16" s="101">
        <f t="shared" si="2"/>
        <v>456</v>
      </c>
      <c r="I16" s="105">
        <f t="shared" si="4"/>
        <v>0.0036860399320992644</v>
      </c>
      <c r="J16" s="45">
        <f t="shared" si="3"/>
        <v>-112</v>
      </c>
    </row>
    <row r="17" spans="1:10" ht="15">
      <c r="A17" s="43">
        <v>16</v>
      </c>
      <c r="B17" s="107" t="s">
        <v>107</v>
      </c>
      <c r="C17" s="32">
        <v>78028</v>
      </c>
      <c r="D17" s="32">
        <v>81425</v>
      </c>
      <c r="E17" s="32">
        <v>81171</v>
      </c>
      <c r="F17" s="104">
        <f t="shared" si="0"/>
        <v>0.026425225703871832</v>
      </c>
      <c r="G17" s="104">
        <f t="shared" si="1"/>
        <v>0.04028041215973753</v>
      </c>
      <c r="H17" s="101">
        <f t="shared" si="2"/>
        <v>3143</v>
      </c>
      <c r="I17" s="105">
        <f t="shared" si="4"/>
        <v>0.025406191900412253</v>
      </c>
      <c r="J17" s="45">
        <f t="shared" si="3"/>
        <v>-254</v>
      </c>
    </row>
    <row r="18" spans="1:10" ht="15">
      <c r="A18" s="43">
        <v>17</v>
      </c>
      <c r="B18" s="107" t="s">
        <v>108</v>
      </c>
      <c r="C18" s="32">
        <v>23369</v>
      </c>
      <c r="D18" s="32">
        <v>24289</v>
      </c>
      <c r="E18" s="32">
        <v>24023</v>
      </c>
      <c r="F18" s="104">
        <f t="shared" si="0"/>
        <v>0.007820689619249647</v>
      </c>
      <c r="G18" s="104">
        <f t="shared" si="1"/>
        <v>0.02798579314476443</v>
      </c>
      <c r="H18" s="101">
        <f t="shared" si="2"/>
        <v>654</v>
      </c>
      <c r="I18" s="105">
        <f t="shared" si="4"/>
        <v>0.005286557271037103</v>
      </c>
      <c r="J18" s="45">
        <f t="shared" si="3"/>
        <v>-266</v>
      </c>
    </row>
    <row r="19" spans="1:10" ht="15">
      <c r="A19" s="43">
        <v>18</v>
      </c>
      <c r="B19" s="107" t="s">
        <v>109</v>
      </c>
      <c r="C19" s="32">
        <v>9647</v>
      </c>
      <c r="D19" s="32">
        <v>9774</v>
      </c>
      <c r="E19" s="32">
        <v>9635</v>
      </c>
      <c r="F19" s="104">
        <f t="shared" si="0"/>
        <v>0.003136675039814775</v>
      </c>
      <c r="G19" s="104">
        <f t="shared" si="1"/>
        <v>-0.0012439100238416088</v>
      </c>
      <c r="H19" s="101">
        <f t="shared" si="2"/>
        <v>-12</v>
      </c>
      <c r="I19" s="105">
        <f t="shared" si="4"/>
        <v>-9.700105084471749E-05</v>
      </c>
      <c r="J19" s="45">
        <f t="shared" si="3"/>
        <v>-139</v>
      </c>
    </row>
    <row r="20" spans="1:10" ht="15">
      <c r="A20" s="43">
        <v>19</v>
      </c>
      <c r="B20" s="107" t="s">
        <v>110</v>
      </c>
      <c r="C20" s="32">
        <v>20289</v>
      </c>
      <c r="D20" s="32">
        <v>20817</v>
      </c>
      <c r="E20" s="32">
        <v>20657</v>
      </c>
      <c r="F20" s="104">
        <f t="shared" si="0"/>
        <v>0.006724888043326809</v>
      </c>
      <c r="G20" s="104">
        <f t="shared" si="1"/>
        <v>0.018137907240376557</v>
      </c>
      <c r="H20" s="101">
        <f t="shared" si="2"/>
        <v>368</v>
      </c>
      <c r="I20" s="105">
        <f t="shared" si="4"/>
        <v>0.0029746988925713363</v>
      </c>
      <c r="J20" s="45">
        <f t="shared" si="3"/>
        <v>-160</v>
      </c>
    </row>
    <row r="21" spans="1:10" ht="15">
      <c r="A21" s="43">
        <v>20</v>
      </c>
      <c r="B21" s="107" t="s">
        <v>111</v>
      </c>
      <c r="C21" s="32">
        <v>35617</v>
      </c>
      <c r="D21" s="32">
        <v>36544</v>
      </c>
      <c r="E21" s="32">
        <v>36382</v>
      </c>
      <c r="F21" s="104">
        <f t="shared" si="0"/>
        <v>0.011844163082360264</v>
      </c>
      <c r="G21" s="104">
        <f t="shared" si="1"/>
        <v>0.021478507454305528</v>
      </c>
      <c r="H21" s="101">
        <f t="shared" si="2"/>
        <v>765</v>
      </c>
      <c r="I21" s="105">
        <f t="shared" si="4"/>
        <v>0.006183816991350739</v>
      </c>
      <c r="J21" s="45">
        <f t="shared" si="3"/>
        <v>-162</v>
      </c>
    </row>
    <row r="22" spans="1:10" ht="15">
      <c r="A22" s="43">
        <v>21</v>
      </c>
      <c r="B22" s="107" t="s">
        <v>112</v>
      </c>
      <c r="C22" s="32">
        <v>62732</v>
      </c>
      <c r="D22" s="32">
        <v>64561</v>
      </c>
      <c r="E22" s="32">
        <v>65270</v>
      </c>
      <c r="F22" s="104">
        <f t="shared" si="0"/>
        <v>0.02124865385041104</v>
      </c>
      <c r="G22" s="104">
        <f t="shared" si="1"/>
        <v>0.040457820570044</v>
      </c>
      <c r="H22" s="101">
        <f t="shared" si="2"/>
        <v>2538</v>
      </c>
      <c r="I22" s="105">
        <f t="shared" si="4"/>
        <v>0.020515722253657748</v>
      </c>
      <c r="J22" s="45">
        <f t="shared" si="3"/>
        <v>709</v>
      </c>
    </row>
    <row r="23" spans="1:10" ht="15">
      <c r="A23" s="43">
        <v>22</v>
      </c>
      <c r="B23" s="107" t="s">
        <v>113</v>
      </c>
      <c r="C23" s="32">
        <v>19750</v>
      </c>
      <c r="D23" s="32">
        <v>19954</v>
      </c>
      <c r="E23" s="32">
        <v>19540</v>
      </c>
      <c r="F23" s="104">
        <f t="shared" si="0"/>
        <v>0.006361248601762398</v>
      </c>
      <c r="G23" s="104">
        <f t="shared" si="1"/>
        <v>-0.010632911392405063</v>
      </c>
      <c r="H23" s="101">
        <f t="shared" si="2"/>
        <v>-210</v>
      </c>
      <c r="I23" s="105">
        <f t="shared" si="4"/>
        <v>-0.001697518389782556</v>
      </c>
      <c r="J23" s="45">
        <f t="shared" si="3"/>
        <v>-414</v>
      </c>
    </row>
    <row r="24" spans="1:10" ht="15">
      <c r="A24" s="43">
        <v>23</v>
      </c>
      <c r="B24" s="107" t="s">
        <v>114</v>
      </c>
      <c r="C24" s="32">
        <v>27153</v>
      </c>
      <c r="D24" s="32">
        <v>29168</v>
      </c>
      <c r="E24" s="32">
        <v>29510</v>
      </c>
      <c r="F24" s="104">
        <f t="shared" si="0"/>
        <v>0.009606982919038299</v>
      </c>
      <c r="G24" s="104">
        <f t="shared" si="1"/>
        <v>0.0868044046698339</v>
      </c>
      <c r="H24" s="101">
        <f t="shared" si="2"/>
        <v>2357</v>
      </c>
      <c r="I24" s="105">
        <f t="shared" si="4"/>
        <v>0.01905262307008326</v>
      </c>
      <c r="J24" s="45">
        <f t="shared" si="3"/>
        <v>342</v>
      </c>
    </row>
    <row r="25" spans="1:10" ht="15">
      <c r="A25" s="43">
        <v>24</v>
      </c>
      <c r="B25" s="107" t="s">
        <v>115</v>
      </c>
      <c r="C25" s="32">
        <v>14362</v>
      </c>
      <c r="D25" s="32">
        <v>14706</v>
      </c>
      <c r="E25" s="32">
        <v>15017</v>
      </c>
      <c r="F25" s="104">
        <f t="shared" si="0"/>
        <v>0.004888785580996209</v>
      </c>
      <c r="G25" s="104">
        <f t="shared" si="1"/>
        <v>0.045606461495613426</v>
      </c>
      <c r="H25" s="101">
        <f t="shared" si="2"/>
        <v>655</v>
      </c>
      <c r="I25" s="105">
        <f t="shared" si="4"/>
        <v>0.005294640691940829</v>
      </c>
      <c r="J25" s="45">
        <f t="shared" si="3"/>
        <v>311</v>
      </c>
    </row>
    <row r="26" spans="1:10" ht="15">
      <c r="A26" s="43">
        <v>25</v>
      </c>
      <c r="B26" s="107" t="s">
        <v>116</v>
      </c>
      <c r="C26" s="32">
        <v>37912</v>
      </c>
      <c r="D26" s="32">
        <v>39300</v>
      </c>
      <c r="E26" s="32">
        <v>39096</v>
      </c>
      <c r="F26" s="104">
        <f t="shared" si="0"/>
        <v>0.012727706004836373</v>
      </c>
      <c r="G26" s="104">
        <f t="shared" si="1"/>
        <v>0.031230217345431525</v>
      </c>
      <c r="H26" s="101">
        <f t="shared" si="2"/>
        <v>1184</v>
      </c>
      <c r="I26" s="105">
        <f t="shared" si="4"/>
        <v>0.009570770350012124</v>
      </c>
      <c r="J26" s="45">
        <f t="shared" si="3"/>
        <v>-204</v>
      </c>
    </row>
    <row r="27" spans="1:10" ht="15">
      <c r="A27" s="43">
        <v>26</v>
      </c>
      <c r="B27" s="107" t="s">
        <v>117</v>
      </c>
      <c r="C27" s="32">
        <v>40086</v>
      </c>
      <c r="D27" s="32">
        <v>41381</v>
      </c>
      <c r="E27" s="32">
        <v>41341</v>
      </c>
      <c r="F27" s="104">
        <f t="shared" si="0"/>
        <v>0.013458565938866903</v>
      </c>
      <c r="G27" s="104">
        <f t="shared" si="1"/>
        <v>0.03130768846978995</v>
      </c>
      <c r="H27" s="101">
        <f t="shared" si="2"/>
        <v>1255</v>
      </c>
      <c r="I27" s="105">
        <f t="shared" si="4"/>
        <v>0.010144693234176704</v>
      </c>
      <c r="J27" s="45">
        <f t="shared" si="3"/>
        <v>-40</v>
      </c>
    </row>
    <row r="28" spans="1:10" ht="15">
      <c r="A28" s="43">
        <v>27</v>
      </c>
      <c r="B28" s="107" t="s">
        <v>118</v>
      </c>
      <c r="C28" s="32">
        <v>49653</v>
      </c>
      <c r="D28" s="32">
        <v>53588</v>
      </c>
      <c r="E28" s="32">
        <v>53326</v>
      </c>
      <c r="F28" s="104">
        <f t="shared" si="0"/>
        <v>0.017360283671319428</v>
      </c>
      <c r="G28" s="104">
        <f t="shared" si="1"/>
        <v>0.07397337522405494</v>
      </c>
      <c r="H28" s="101">
        <f t="shared" si="2"/>
        <v>3673</v>
      </c>
      <c r="I28" s="105">
        <f t="shared" si="4"/>
        <v>0.029690404979387276</v>
      </c>
      <c r="J28" s="45">
        <f t="shared" si="3"/>
        <v>-262</v>
      </c>
    </row>
    <row r="29" spans="1:10" ht="15">
      <c r="A29" s="43">
        <v>28</v>
      </c>
      <c r="B29" s="107" t="s">
        <v>119</v>
      </c>
      <c r="C29" s="32">
        <v>18083</v>
      </c>
      <c r="D29" s="32">
        <v>18434</v>
      </c>
      <c r="E29" s="32">
        <v>18226</v>
      </c>
      <c r="F29" s="104">
        <f t="shared" si="0"/>
        <v>0.0059334757940492045</v>
      </c>
      <c r="G29" s="104">
        <f t="shared" si="1"/>
        <v>0.007907979870596693</v>
      </c>
      <c r="H29" s="101">
        <f t="shared" si="2"/>
        <v>143</v>
      </c>
      <c r="I29" s="105">
        <f t="shared" si="4"/>
        <v>0.0011559291892328833</v>
      </c>
      <c r="J29" s="45">
        <f t="shared" si="3"/>
        <v>-208</v>
      </c>
    </row>
    <row r="30" spans="1:10" ht="15">
      <c r="A30" s="43">
        <v>29</v>
      </c>
      <c r="B30" s="107" t="s">
        <v>120</v>
      </c>
      <c r="C30" s="32">
        <v>7216</v>
      </c>
      <c r="D30" s="32">
        <v>7211</v>
      </c>
      <c r="E30" s="32">
        <v>7115</v>
      </c>
      <c r="F30" s="104">
        <f t="shared" si="0"/>
        <v>0.0023162888332415284</v>
      </c>
      <c r="G30" s="104">
        <f t="shared" si="1"/>
        <v>-0.013996674057649667</v>
      </c>
      <c r="H30" s="101">
        <f t="shared" si="2"/>
        <v>-101</v>
      </c>
      <c r="I30" s="105">
        <f t="shared" si="4"/>
        <v>-0.0008164255112763721</v>
      </c>
      <c r="J30" s="45">
        <f t="shared" si="3"/>
        <v>-96</v>
      </c>
    </row>
    <row r="31" spans="1:10" ht="15">
      <c r="A31" s="43">
        <v>30</v>
      </c>
      <c r="B31" s="107" t="s">
        <v>121</v>
      </c>
      <c r="C31" s="32">
        <v>22384</v>
      </c>
      <c r="D31" s="32">
        <v>24543</v>
      </c>
      <c r="E31" s="32">
        <v>25334</v>
      </c>
      <c r="F31" s="104">
        <f t="shared" si="0"/>
        <v>0.008247485776716919</v>
      </c>
      <c r="G31" s="104">
        <f t="shared" si="1"/>
        <v>0.1317905646890636</v>
      </c>
      <c r="H31" s="101">
        <f t="shared" si="2"/>
        <v>2950</v>
      </c>
      <c r="I31" s="105">
        <f t="shared" si="4"/>
        <v>0.02384609166599305</v>
      </c>
      <c r="J31" s="45">
        <f t="shared" si="3"/>
        <v>791</v>
      </c>
    </row>
    <row r="32" spans="1:10" ht="15">
      <c r="A32" s="43">
        <v>31</v>
      </c>
      <c r="B32" s="107" t="s">
        <v>122</v>
      </c>
      <c r="C32" s="32">
        <v>47326</v>
      </c>
      <c r="D32" s="32">
        <v>50536</v>
      </c>
      <c r="E32" s="32">
        <v>50145</v>
      </c>
      <c r="F32" s="104">
        <f t="shared" si="0"/>
        <v>0.01632470886056169</v>
      </c>
      <c r="G32" s="104">
        <f t="shared" si="1"/>
        <v>0.05956556649621773</v>
      </c>
      <c r="H32" s="101">
        <f t="shared" si="2"/>
        <v>2819</v>
      </c>
      <c r="I32" s="105">
        <f t="shared" si="4"/>
        <v>0.022787163527604883</v>
      </c>
      <c r="J32" s="45">
        <f t="shared" si="3"/>
        <v>-391</v>
      </c>
    </row>
    <row r="33" spans="1:10" ht="15">
      <c r="A33" s="43">
        <v>32</v>
      </c>
      <c r="B33" s="107" t="s">
        <v>123</v>
      </c>
      <c r="C33" s="32">
        <v>24705</v>
      </c>
      <c r="D33" s="32">
        <v>25651</v>
      </c>
      <c r="E33" s="32">
        <v>25815</v>
      </c>
      <c r="F33" s="104">
        <f t="shared" si="0"/>
        <v>0.008404075366146178</v>
      </c>
      <c r="G33" s="104">
        <f t="shared" si="1"/>
        <v>0.044930176077717064</v>
      </c>
      <c r="H33" s="101">
        <f t="shared" si="2"/>
        <v>1110</v>
      </c>
      <c r="I33" s="105">
        <f t="shared" si="4"/>
        <v>0.008972597203136368</v>
      </c>
      <c r="J33" s="45">
        <f t="shared" si="3"/>
        <v>164</v>
      </c>
    </row>
    <row r="34" spans="1:10" ht="15">
      <c r="A34" s="43">
        <v>33</v>
      </c>
      <c r="B34" s="107" t="s">
        <v>124</v>
      </c>
      <c r="C34" s="32">
        <v>60595</v>
      </c>
      <c r="D34" s="32">
        <v>64442</v>
      </c>
      <c r="E34" s="32">
        <v>64498</v>
      </c>
      <c r="F34" s="104">
        <f t="shared" si="0"/>
        <v>0.02099732918712749</v>
      </c>
      <c r="G34" s="104">
        <f t="shared" si="1"/>
        <v>0.06441125505404736</v>
      </c>
      <c r="H34" s="101">
        <f t="shared" si="2"/>
        <v>3903</v>
      </c>
      <c r="I34" s="105">
        <f t="shared" si="4"/>
        <v>0.03154959178724436</v>
      </c>
      <c r="J34" s="45">
        <f t="shared" si="3"/>
        <v>56</v>
      </c>
    </row>
    <row r="35" spans="1:10" ht="15">
      <c r="A35" s="43">
        <v>34</v>
      </c>
      <c r="B35" s="107" t="s">
        <v>125</v>
      </c>
      <c r="C35" s="32">
        <v>346618</v>
      </c>
      <c r="D35" s="32">
        <v>358076</v>
      </c>
      <c r="E35" s="32">
        <v>357075</v>
      </c>
      <c r="F35" s="104">
        <f t="shared" si="0"/>
        <v>0.11624579552069131</v>
      </c>
      <c r="G35" s="104">
        <f t="shared" si="1"/>
        <v>0.03016865829241413</v>
      </c>
      <c r="H35" s="101">
        <f t="shared" si="2"/>
        <v>10457</v>
      </c>
      <c r="I35" s="105">
        <f t="shared" si="4"/>
        <v>0.08452833239026757</v>
      </c>
      <c r="J35" s="45">
        <f t="shared" si="3"/>
        <v>-1001</v>
      </c>
    </row>
    <row r="36" spans="1:10" ht="15">
      <c r="A36" s="43">
        <v>35</v>
      </c>
      <c r="B36" s="107" t="s">
        <v>126</v>
      </c>
      <c r="C36" s="32">
        <v>152927</v>
      </c>
      <c r="D36" s="32">
        <v>160347</v>
      </c>
      <c r="E36" s="32">
        <v>159909</v>
      </c>
      <c r="F36" s="104">
        <f t="shared" si="0"/>
        <v>0.05205838805830211</v>
      </c>
      <c r="G36" s="104">
        <f t="shared" si="1"/>
        <v>0.04565577040025633</v>
      </c>
      <c r="H36" s="101">
        <f t="shared" si="2"/>
        <v>6982</v>
      </c>
      <c r="I36" s="105">
        <f t="shared" si="4"/>
        <v>0.05643844474981812</v>
      </c>
      <c r="J36" s="45">
        <f t="shared" si="3"/>
        <v>-438</v>
      </c>
    </row>
    <row r="37" spans="1:10" ht="15">
      <c r="A37" s="43">
        <v>36</v>
      </c>
      <c r="B37" s="107" t="s">
        <v>127</v>
      </c>
      <c r="C37" s="32">
        <v>14030</v>
      </c>
      <c r="D37" s="32">
        <v>14413</v>
      </c>
      <c r="E37" s="32">
        <v>14610</v>
      </c>
      <c r="F37" s="104">
        <f t="shared" si="0"/>
        <v>0.004756286697632991</v>
      </c>
      <c r="G37" s="104">
        <f t="shared" si="1"/>
        <v>0.041339985744832504</v>
      </c>
      <c r="H37" s="101">
        <f t="shared" si="2"/>
        <v>580</v>
      </c>
      <c r="I37" s="105">
        <f t="shared" si="4"/>
        <v>0.004688384124161345</v>
      </c>
      <c r="J37" s="45">
        <f t="shared" si="3"/>
        <v>197</v>
      </c>
    </row>
    <row r="38" spans="1:10" ht="15">
      <c r="A38" s="43">
        <v>37</v>
      </c>
      <c r="B38" s="107" t="s">
        <v>128</v>
      </c>
      <c r="C38" s="32">
        <v>17341</v>
      </c>
      <c r="D38" s="32">
        <v>18381</v>
      </c>
      <c r="E38" s="32">
        <v>17670</v>
      </c>
      <c r="F38" s="104">
        <f t="shared" si="0"/>
        <v>0.0057524699484719334</v>
      </c>
      <c r="G38" s="104">
        <f t="shared" si="1"/>
        <v>0.018972377602214405</v>
      </c>
      <c r="H38" s="101">
        <f t="shared" si="2"/>
        <v>329</v>
      </c>
      <c r="I38" s="105">
        <f t="shared" si="4"/>
        <v>0.0026594454773260045</v>
      </c>
      <c r="J38" s="45">
        <f t="shared" si="3"/>
        <v>-711</v>
      </c>
    </row>
    <row r="39" spans="1:10" ht="15">
      <c r="A39" s="43">
        <v>38</v>
      </c>
      <c r="B39" s="107" t="s">
        <v>129</v>
      </c>
      <c r="C39" s="32">
        <v>49232</v>
      </c>
      <c r="D39" s="32">
        <v>52849</v>
      </c>
      <c r="E39" s="32">
        <v>52588</v>
      </c>
      <c r="F39" s="104">
        <f t="shared" si="0"/>
        <v>0.017120027710822976</v>
      </c>
      <c r="G39" s="104">
        <f t="shared" si="1"/>
        <v>0.0681670458238544</v>
      </c>
      <c r="H39" s="101">
        <f t="shared" si="2"/>
        <v>3356</v>
      </c>
      <c r="I39" s="105">
        <f t="shared" si="4"/>
        <v>0.02712796055290599</v>
      </c>
      <c r="J39" s="45">
        <f t="shared" si="3"/>
        <v>-261</v>
      </c>
    </row>
    <row r="40" spans="1:10" ht="15">
      <c r="A40" s="43">
        <v>39</v>
      </c>
      <c r="B40" s="107" t="s">
        <v>130</v>
      </c>
      <c r="C40" s="32">
        <v>13242</v>
      </c>
      <c r="D40" s="32">
        <v>13791</v>
      </c>
      <c r="E40" s="32">
        <v>13484</v>
      </c>
      <c r="F40" s="104">
        <f t="shared" si="0"/>
        <v>0.0043897173053308175</v>
      </c>
      <c r="G40" s="104">
        <f t="shared" si="1"/>
        <v>0.018275185017368977</v>
      </c>
      <c r="H40" s="101">
        <f t="shared" si="2"/>
        <v>242</v>
      </c>
      <c r="I40" s="105">
        <f t="shared" si="4"/>
        <v>0.0019561878587018027</v>
      </c>
      <c r="J40" s="45">
        <f t="shared" si="3"/>
        <v>-307</v>
      </c>
    </row>
    <row r="41" spans="1:10" ht="15">
      <c r="A41" s="43">
        <v>40</v>
      </c>
      <c r="B41" s="107" t="s">
        <v>131</v>
      </c>
      <c r="C41" s="32">
        <v>12118</v>
      </c>
      <c r="D41" s="32">
        <v>12637</v>
      </c>
      <c r="E41" s="32">
        <v>12566</v>
      </c>
      <c r="F41" s="104">
        <f t="shared" si="0"/>
        <v>0.004090862330079135</v>
      </c>
      <c r="G41" s="104">
        <f t="shared" si="1"/>
        <v>0.036969796996203994</v>
      </c>
      <c r="H41" s="101">
        <f t="shared" si="2"/>
        <v>448</v>
      </c>
      <c r="I41" s="105">
        <f t="shared" si="4"/>
        <v>0.0036213725648694527</v>
      </c>
      <c r="J41" s="45">
        <f t="shared" si="3"/>
        <v>-71</v>
      </c>
    </row>
    <row r="42" spans="1:10" ht="15">
      <c r="A42" s="43">
        <v>41</v>
      </c>
      <c r="B42" s="107" t="s">
        <v>132</v>
      </c>
      <c r="C42" s="32">
        <v>55925</v>
      </c>
      <c r="D42" s="32">
        <v>59710</v>
      </c>
      <c r="E42" s="32">
        <v>59562</v>
      </c>
      <c r="F42" s="104">
        <f t="shared" si="0"/>
        <v>0.019390413982506242</v>
      </c>
      <c r="G42" s="104">
        <f t="shared" si="1"/>
        <v>0.06503352704514975</v>
      </c>
      <c r="H42" s="101">
        <f t="shared" si="2"/>
        <v>3637</v>
      </c>
      <c r="I42" s="105">
        <f t="shared" si="4"/>
        <v>0.029399401826853123</v>
      </c>
      <c r="J42" s="45">
        <f t="shared" si="3"/>
        <v>-148</v>
      </c>
    </row>
    <row r="43" spans="1:10" ht="15">
      <c r="A43" s="43">
        <v>42</v>
      </c>
      <c r="B43" s="107" t="s">
        <v>133</v>
      </c>
      <c r="C43" s="32">
        <v>75591</v>
      </c>
      <c r="D43" s="32">
        <v>79609</v>
      </c>
      <c r="E43" s="32">
        <v>79199</v>
      </c>
      <c r="F43" s="104">
        <f t="shared" si="0"/>
        <v>0.025783240942220068</v>
      </c>
      <c r="G43" s="104">
        <f t="shared" si="1"/>
        <v>0.0477305499331931</v>
      </c>
      <c r="H43" s="101">
        <f t="shared" si="2"/>
        <v>3608</v>
      </c>
      <c r="I43" s="105">
        <f t="shared" si="4"/>
        <v>0.02916498262064506</v>
      </c>
      <c r="J43" s="45">
        <f t="shared" si="3"/>
        <v>-410</v>
      </c>
    </row>
    <row r="44" spans="1:10" ht="15">
      <c r="A44" s="43">
        <v>43</v>
      </c>
      <c r="B44" s="107" t="s">
        <v>134</v>
      </c>
      <c r="C44" s="32">
        <v>21745</v>
      </c>
      <c r="D44" s="32">
        <v>24123</v>
      </c>
      <c r="E44" s="32">
        <v>23899</v>
      </c>
      <c r="F44" s="104">
        <f t="shared" si="0"/>
        <v>0.007780321409084931</v>
      </c>
      <c r="G44" s="104">
        <f t="shared" si="1"/>
        <v>0.09905725454127386</v>
      </c>
      <c r="H44" s="101">
        <f t="shared" si="2"/>
        <v>2154</v>
      </c>
      <c r="I44" s="105">
        <f t="shared" si="4"/>
        <v>0.017411688626626787</v>
      </c>
      <c r="J44" s="45">
        <f t="shared" si="3"/>
        <v>-224</v>
      </c>
    </row>
    <row r="45" spans="1:10" ht="15">
      <c r="A45" s="43">
        <v>44</v>
      </c>
      <c r="B45" s="107" t="s">
        <v>135</v>
      </c>
      <c r="C45" s="32">
        <v>38391</v>
      </c>
      <c r="D45" s="32">
        <v>40354</v>
      </c>
      <c r="E45" s="32">
        <v>40170</v>
      </c>
      <c r="F45" s="104">
        <f t="shared" si="0"/>
        <v>0.013077346792875923</v>
      </c>
      <c r="G45" s="104">
        <f t="shared" si="1"/>
        <v>0.046338985699773384</v>
      </c>
      <c r="H45" s="101">
        <f t="shared" si="2"/>
        <v>1779</v>
      </c>
      <c r="I45" s="105">
        <f t="shared" si="4"/>
        <v>0.014380405787729367</v>
      </c>
      <c r="J45" s="45">
        <f t="shared" si="3"/>
        <v>-184</v>
      </c>
    </row>
    <row r="46" spans="1:10" ht="15">
      <c r="A46" s="43">
        <v>45</v>
      </c>
      <c r="B46" s="107" t="s">
        <v>136</v>
      </c>
      <c r="C46" s="32">
        <v>43396</v>
      </c>
      <c r="D46" s="32">
        <v>45970</v>
      </c>
      <c r="E46" s="32">
        <v>45638</v>
      </c>
      <c r="F46" s="104">
        <f t="shared" si="0"/>
        <v>0.014857454641107078</v>
      </c>
      <c r="G46" s="104">
        <f t="shared" si="1"/>
        <v>0.05166374781085814</v>
      </c>
      <c r="H46" s="101">
        <f t="shared" si="2"/>
        <v>2242</v>
      </c>
      <c r="I46" s="105">
        <f t="shared" si="4"/>
        <v>0.018123029666154717</v>
      </c>
      <c r="J46" s="45">
        <f t="shared" si="3"/>
        <v>-332</v>
      </c>
    </row>
    <row r="47" spans="1:10" ht="15">
      <c r="A47" s="43">
        <v>46</v>
      </c>
      <c r="B47" s="107" t="s">
        <v>137</v>
      </c>
      <c r="C47" s="32">
        <v>36099</v>
      </c>
      <c r="D47" s="32">
        <v>37976</v>
      </c>
      <c r="E47" s="32">
        <v>37694</v>
      </c>
      <c r="F47" s="104">
        <f t="shared" si="0"/>
        <v>0.01227128478990951</v>
      </c>
      <c r="G47" s="104">
        <f t="shared" si="1"/>
        <v>0.04418404941965151</v>
      </c>
      <c r="H47" s="101">
        <f t="shared" si="2"/>
        <v>1595</v>
      </c>
      <c r="I47" s="105">
        <f t="shared" si="4"/>
        <v>0.0128930563414437</v>
      </c>
      <c r="J47" s="45">
        <f t="shared" si="3"/>
        <v>-282</v>
      </c>
    </row>
    <row r="48" spans="1:10" ht="15">
      <c r="A48" s="43">
        <v>47</v>
      </c>
      <c r="B48" s="107" t="s">
        <v>138</v>
      </c>
      <c r="C48" s="32">
        <v>27330</v>
      </c>
      <c r="D48" s="32">
        <v>28225</v>
      </c>
      <c r="E48" s="32">
        <v>28418</v>
      </c>
      <c r="F48" s="104">
        <f t="shared" si="0"/>
        <v>0.009251482229523225</v>
      </c>
      <c r="G48" s="104">
        <f t="shared" si="1"/>
        <v>0.0398097328942554</v>
      </c>
      <c r="H48" s="101">
        <f t="shared" si="2"/>
        <v>1088</v>
      </c>
      <c r="I48" s="105">
        <f t="shared" si="4"/>
        <v>0.008794761943254386</v>
      </c>
      <c r="J48" s="45">
        <f t="shared" si="3"/>
        <v>193</v>
      </c>
    </row>
    <row r="49" spans="1:10" ht="15">
      <c r="A49" s="43">
        <v>48</v>
      </c>
      <c r="B49" s="107" t="s">
        <v>139</v>
      </c>
      <c r="C49" s="32">
        <v>35579</v>
      </c>
      <c r="D49" s="32">
        <v>37397</v>
      </c>
      <c r="E49" s="32">
        <v>37112</v>
      </c>
      <c r="F49" s="104">
        <f t="shared" si="0"/>
        <v>0.012081814642200928</v>
      </c>
      <c r="G49" s="104">
        <f t="shared" si="1"/>
        <v>0.04308721436802608</v>
      </c>
      <c r="H49" s="101">
        <f t="shared" si="2"/>
        <v>1533</v>
      </c>
      <c r="I49" s="105">
        <f t="shared" si="4"/>
        <v>0.012391884245412658</v>
      </c>
      <c r="J49" s="45">
        <f t="shared" si="3"/>
        <v>-285</v>
      </c>
    </row>
    <row r="50" spans="1:10" ht="15">
      <c r="A50" s="43">
        <v>49</v>
      </c>
      <c r="B50" s="107" t="s">
        <v>140</v>
      </c>
      <c r="C50" s="32">
        <v>14762</v>
      </c>
      <c r="D50" s="32">
        <v>15552</v>
      </c>
      <c r="E50" s="32">
        <v>15497</v>
      </c>
      <c r="F50" s="104">
        <f t="shared" si="0"/>
        <v>0.005045049620343495</v>
      </c>
      <c r="G50" s="104">
        <f t="shared" si="1"/>
        <v>0.04979000135482997</v>
      </c>
      <c r="H50" s="101">
        <f t="shared" si="2"/>
        <v>735</v>
      </c>
      <c r="I50" s="105">
        <f t="shared" si="4"/>
        <v>0.005941314364238946</v>
      </c>
      <c r="J50" s="45">
        <f t="shared" si="3"/>
        <v>-55</v>
      </c>
    </row>
    <row r="51" spans="1:10" ht="15">
      <c r="A51" s="43">
        <v>50</v>
      </c>
      <c r="B51" s="107" t="s">
        <v>141</v>
      </c>
      <c r="C51" s="32">
        <v>12010</v>
      </c>
      <c r="D51" s="32">
        <v>12531</v>
      </c>
      <c r="E51" s="32">
        <v>12424</v>
      </c>
      <c r="F51" s="104">
        <f t="shared" si="0"/>
        <v>0.004044634218438896</v>
      </c>
      <c r="G51" s="104">
        <f t="shared" si="1"/>
        <v>0.03447127393838468</v>
      </c>
      <c r="H51" s="101">
        <f t="shared" si="2"/>
        <v>414</v>
      </c>
      <c r="I51" s="105">
        <f t="shared" si="4"/>
        <v>0.003346536254142753</v>
      </c>
      <c r="J51" s="45">
        <f t="shared" si="3"/>
        <v>-107</v>
      </c>
    </row>
    <row r="52" spans="1:10" ht="15">
      <c r="A52" s="43">
        <v>51</v>
      </c>
      <c r="B52" s="107" t="s">
        <v>142</v>
      </c>
      <c r="C52" s="32">
        <v>14396</v>
      </c>
      <c r="D52" s="32">
        <v>15261</v>
      </c>
      <c r="E52" s="32">
        <v>15184</v>
      </c>
      <c r="F52" s="104">
        <f t="shared" si="0"/>
        <v>0.004943152444685786</v>
      </c>
      <c r="G52" s="104">
        <f t="shared" si="1"/>
        <v>0.05473742706307307</v>
      </c>
      <c r="H52" s="101">
        <f t="shared" si="2"/>
        <v>788</v>
      </c>
      <c r="I52" s="105">
        <f t="shared" si="4"/>
        <v>0.0063697356721364486</v>
      </c>
      <c r="J52" s="45">
        <f t="shared" si="3"/>
        <v>-77</v>
      </c>
    </row>
    <row r="53" spans="1:10" ht="15">
      <c r="A53" s="43">
        <v>52</v>
      </c>
      <c r="B53" s="107" t="s">
        <v>143</v>
      </c>
      <c r="C53" s="32">
        <v>25246</v>
      </c>
      <c r="D53" s="32">
        <v>26114</v>
      </c>
      <c r="E53" s="32">
        <v>25948</v>
      </c>
      <c r="F53" s="104">
        <f t="shared" si="0"/>
        <v>0.008447373527048654</v>
      </c>
      <c r="G53" s="104">
        <f t="shared" si="1"/>
        <v>0.027806385169927908</v>
      </c>
      <c r="H53" s="101">
        <f t="shared" si="2"/>
        <v>702</v>
      </c>
      <c r="I53" s="105">
        <f t="shared" si="4"/>
        <v>0.0056745614744159725</v>
      </c>
      <c r="J53" s="45">
        <f t="shared" si="3"/>
        <v>-166</v>
      </c>
    </row>
    <row r="54" spans="1:10" ht="15">
      <c r="A54" s="43">
        <v>53</v>
      </c>
      <c r="B54" s="107" t="s">
        <v>144</v>
      </c>
      <c r="C54" s="32">
        <v>15077</v>
      </c>
      <c r="D54" s="32">
        <v>15603</v>
      </c>
      <c r="E54" s="32">
        <v>15449</v>
      </c>
      <c r="F54" s="104">
        <f t="shared" si="0"/>
        <v>0.005029423216408766</v>
      </c>
      <c r="G54" s="104">
        <f t="shared" si="1"/>
        <v>0.024673343503349474</v>
      </c>
      <c r="H54" s="101">
        <f t="shared" si="2"/>
        <v>372</v>
      </c>
      <c r="I54" s="105">
        <f t="shared" si="4"/>
        <v>0.003007032576186242</v>
      </c>
      <c r="J54" s="45">
        <f t="shared" si="3"/>
        <v>-154</v>
      </c>
    </row>
    <row r="55" spans="1:10" ht="15">
      <c r="A55" s="43">
        <v>54</v>
      </c>
      <c r="B55" s="107" t="s">
        <v>145</v>
      </c>
      <c r="C55" s="32">
        <v>29351</v>
      </c>
      <c r="D55" s="32">
        <v>30632</v>
      </c>
      <c r="E55" s="32">
        <v>30319</v>
      </c>
      <c r="F55" s="104">
        <f t="shared" si="0"/>
        <v>0.009870352935354869</v>
      </c>
      <c r="G55" s="104">
        <f t="shared" si="1"/>
        <v>0.032980136962965485</v>
      </c>
      <c r="H55" s="101">
        <f t="shared" si="2"/>
        <v>968</v>
      </c>
      <c r="I55" s="105">
        <f t="shared" si="4"/>
        <v>0.00782475143480721</v>
      </c>
      <c r="J55" s="45">
        <f t="shared" si="3"/>
        <v>-313</v>
      </c>
    </row>
    <row r="56" spans="1:10" ht="15">
      <c r="A56" s="43">
        <v>55</v>
      </c>
      <c r="B56" s="107" t="s">
        <v>146</v>
      </c>
      <c r="C56" s="32">
        <v>51880</v>
      </c>
      <c r="D56" s="32">
        <v>54380</v>
      </c>
      <c r="E56" s="32">
        <v>53968</v>
      </c>
      <c r="F56" s="104">
        <f t="shared" si="0"/>
        <v>0.01756928682394642</v>
      </c>
      <c r="G56" s="104">
        <f t="shared" si="1"/>
        <v>0.0402467232074017</v>
      </c>
      <c r="H56" s="101">
        <f t="shared" si="2"/>
        <v>2088</v>
      </c>
      <c r="I56" s="105">
        <f t="shared" si="4"/>
        <v>0.01687818284698084</v>
      </c>
      <c r="J56" s="45">
        <f t="shared" si="3"/>
        <v>-412</v>
      </c>
    </row>
    <row r="57" spans="1:10" ht="15">
      <c r="A57" s="43">
        <v>56</v>
      </c>
      <c r="B57" s="107" t="s">
        <v>147</v>
      </c>
      <c r="C57" s="32">
        <v>15844</v>
      </c>
      <c r="D57" s="32">
        <v>15563</v>
      </c>
      <c r="E57" s="32">
        <v>15738</v>
      </c>
      <c r="F57" s="104">
        <f t="shared" si="0"/>
        <v>0.00512350719009911</v>
      </c>
      <c r="G57" s="104">
        <f t="shared" si="1"/>
        <v>-0.006690229739964655</v>
      </c>
      <c r="H57" s="101">
        <f t="shared" si="2"/>
        <v>-106</v>
      </c>
      <c r="I57" s="105">
        <f t="shared" si="4"/>
        <v>-0.0008568426157950044</v>
      </c>
      <c r="J57" s="45">
        <f t="shared" si="3"/>
        <v>175</v>
      </c>
    </row>
    <row r="58" spans="1:10" ht="15">
      <c r="A58" s="43">
        <v>57</v>
      </c>
      <c r="B58" s="107" t="s">
        <v>148</v>
      </c>
      <c r="C58" s="32">
        <v>10225</v>
      </c>
      <c r="D58" s="32">
        <v>10492</v>
      </c>
      <c r="E58" s="32">
        <v>10420</v>
      </c>
      <c r="F58" s="104">
        <f t="shared" si="0"/>
        <v>0.0033922318541639808</v>
      </c>
      <c r="G58" s="104">
        <f t="shared" si="1"/>
        <v>0.019070904645476772</v>
      </c>
      <c r="H58" s="101">
        <f t="shared" si="2"/>
        <v>195</v>
      </c>
      <c r="I58" s="105">
        <f t="shared" si="4"/>
        <v>0.0015762670762266592</v>
      </c>
      <c r="J58" s="45">
        <f t="shared" si="3"/>
        <v>-72</v>
      </c>
    </row>
    <row r="59" spans="1:10" ht="15">
      <c r="A59" s="43">
        <v>58</v>
      </c>
      <c r="B59" s="107" t="s">
        <v>149</v>
      </c>
      <c r="C59" s="32">
        <v>28616</v>
      </c>
      <c r="D59" s="32">
        <v>30630</v>
      </c>
      <c r="E59" s="32">
        <v>30544</v>
      </c>
      <c r="F59" s="104">
        <f t="shared" si="0"/>
        <v>0.00994360170379891</v>
      </c>
      <c r="G59" s="104">
        <f t="shared" si="1"/>
        <v>0.06737489516354488</v>
      </c>
      <c r="H59" s="101">
        <f t="shared" si="2"/>
        <v>1928</v>
      </c>
      <c r="I59" s="105">
        <f t="shared" si="4"/>
        <v>0.01558483550238461</v>
      </c>
      <c r="J59" s="45">
        <f t="shared" si="3"/>
        <v>-86</v>
      </c>
    </row>
    <row r="60" spans="1:10" ht="15">
      <c r="A60" s="43">
        <v>59</v>
      </c>
      <c r="B60" s="107" t="s">
        <v>150</v>
      </c>
      <c r="C60" s="32">
        <v>26764</v>
      </c>
      <c r="D60" s="32">
        <v>28279</v>
      </c>
      <c r="E60" s="32">
        <v>27798</v>
      </c>
      <c r="F60" s="104">
        <f t="shared" si="0"/>
        <v>0.00904964117869965</v>
      </c>
      <c r="G60" s="104">
        <f t="shared" si="1"/>
        <v>0.03863398595127784</v>
      </c>
      <c r="H60" s="101">
        <f t="shared" si="2"/>
        <v>1034</v>
      </c>
      <c r="I60" s="105">
        <f t="shared" si="4"/>
        <v>0.008358257214453156</v>
      </c>
      <c r="J60" s="45">
        <f t="shared" si="3"/>
        <v>-481</v>
      </c>
    </row>
    <row r="61" spans="1:10" ht="15">
      <c r="A61" s="43">
        <v>60</v>
      </c>
      <c r="B61" s="107" t="s">
        <v>151</v>
      </c>
      <c r="C61" s="32">
        <v>25201</v>
      </c>
      <c r="D61" s="32">
        <v>26090</v>
      </c>
      <c r="E61" s="32">
        <v>25848</v>
      </c>
      <c r="F61" s="104">
        <f t="shared" si="0"/>
        <v>0.008414818518851303</v>
      </c>
      <c r="G61" s="104">
        <f t="shared" si="1"/>
        <v>0.02567358438157216</v>
      </c>
      <c r="H61" s="101">
        <f t="shared" si="2"/>
        <v>647</v>
      </c>
      <c r="I61" s="105">
        <f t="shared" si="4"/>
        <v>0.005229973324711017</v>
      </c>
      <c r="J61" s="45">
        <f t="shared" si="3"/>
        <v>-242</v>
      </c>
    </row>
    <row r="62" spans="1:10" ht="15">
      <c r="A62" s="43">
        <v>61</v>
      </c>
      <c r="B62" s="107" t="s">
        <v>152</v>
      </c>
      <c r="C62" s="32">
        <v>36724</v>
      </c>
      <c r="D62" s="32">
        <v>37826</v>
      </c>
      <c r="E62" s="32">
        <v>37697</v>
      </c>
      <c r="F62" s="104">
        <f t="shared" si="0"/>
        <v>0.01227226144015543</v>
      </c>
      <c r="G62" s="104">
        <f t="shared" si="1"/>
        <v>0.026494935192244853</v>
      </c>
      <c r="H62" s="101">
        <f t="shared" si="2"/>
        <v>973</v>
      </c>
      <c r="I62" s="105">
        <f t="shared" si="4"/>
        <v>0.007865168539325843</v>
      </c>
      <c r="J62" s="45">
        <f t="shared" si="3"/>
        <v>-129</v>
      </c>
    </row>
    <row r="63" spans="1:10" ht="15">
      <c r="A63" s="43">
        <v>62</v>
      </c>
      <c r="B63" s="107" t="s">
        <v>153</v>
      </c>
      <c r="C63" s="32">
        <v>11221</v>
      </c>
      <c r="D63" s="32">
        <v>10777</v>
      </c>
      <c r="E63" s="32">
        <v>11440</v>
      </c>
      <c r="F63" s="104">
        <f t="shared" si="0"/>
        <v>0.0037242929377769617</v>
      </c>
      <c r="G63" s="104">
        <f t="shared" si="1"/>
        <v>0.019516977096515464</v>
      </c>
      <c r="H63" s="101">
        <f t="shared" si="2"/>
        <v>219</v>
      </c>
      <c r="I63" s="105">
        <f t="shared" si="4"/>
        <v>0.001770269177916094</v>
      </c>
      <c r="J63" s="45">
        <f t="shared" si="3"/>
        <v>663</v>
      </c>
    </row>
    <row r="64" spans="1:10" ht="15">
      <c r="A64" s="43">
        <v>63</v>
      </c>
      <c r="B64" s="107" t="s">
        <v>154</v>
      </c>
      <c r="C64" s="32">
        <v>46784</v>
      </c>
      <c r="D64" s="32">
        <v>51394</v>
      </c>
      <c r="E64" s="32">
        <v>50653</v>
      </c>
      <c r="F64" s="104">
        <f t="shared" si="0"/>
        <v>0.016490088302204234</v>
      </c>
      <c r="G64" s="104">
        <f t="shared" si="1"/>
        <v>0.08269921340629274</v>
      </c>
      <c r="H64" s="101">
        <f t="shared" si="2"/>
        <v>3869</v>
      </c>
      <c r="I64" s="105">
        <f t="shared" si="4"/>
        <v>0.03127475547651766</v>
      </c>
      <c r="J64" s="45">
        <f t="shared" si="3"/>
        <v>-741</v>
      </c>
    </row>
    <row r="65" spans="1:10" ht="15">
      <c r="A65" s="43">
        <v>64</v>
      </c>
      <c r="B65" s="107" t="s">
        <v>155</v>
      </c>
      <c r="C65" s="32">
        <v>13141</v>
      </c>
      <c r="D65" s="32">
        <v>13617</v>
      </c>
      <c r="E65" s="32">
        <v>13568</v>
      </c>
      <c r="F65" s="104">
        <f t="shared" si="0"/>
        <v>0.004417063512216593</v>
      </c>
      <c r="G65" s="104">
        <f t="shared" si="1"/>
        <v>0.032493721938969634</v>
      </c>
      <c r="H65" s="101">
        <f t="shared" si="2"/>
        <v>427</v>
      </c>
      <c r="I65" s="105">
        <f t="shared" si="4"/>
        <v>0.0034516207258911973</v>
      </c>
      <c r="J65" s="45">
        <f t="shared" si="3"/>
        <v>-49</v>
      </c>
    </row>
    <row r="66" spans="1:10" ht="15">
      <c r="A66" s="43">
        <v>65</v>
      </c>
      <c r="B66" s="107" t="s">
        <v>156</v>
      </c>
      <c r="C66" s="32">
        <v>38711</v>
      </c>
      <c r="D66" s="32">
        <v>40308</v>
      </c>
      <c r="E66" s="32">
        <v>40083</v>
      </c>
      <c r="F66" s="104">
        <f aca="true" t="shared" si="5" ref="F66:F83">E66/$E$83</f>
        <v>0.013049023935744227</v>
      </c>
      <c r="G66" s="104">
        <f aca="true" t="shared" si="6" ref="G66:G83">(E66-C66)/C66</f>
        <v>0.03544212239415153</v>
      </c>
      <c r="H66" s="101">
        <f aca="true" t="shared" si="7" ref="H66:H83">E66-C66</f>
        <v>1372</v>
      </c>
      <c r="I66" s="105">
        <f t="shared" si="4"/>
        <v>0.011090453479912698</v>
      </c>
      <c r="J66" s="45">
        <f aca="true" t="shared" si="8" ref="J66:J83">E66-D66</f>
        <v>-225</v>
      </c>
    </row>
    <row r="67" spans="1:10" ht="15">
      <c r="A67" s="43">
        <v>66</v>
      </c>
      <c r="B67" s="107" t="s">
        <v>157</v>
      </c>
      <c r="C67" s="32">
        <v>18262</v>
      </c>
      <c r="D67" s="32">
        <v>19177</v>
      </c>
      <c r="E67" s="32">
        <v>18882</v>
      </c>
      <c r="F67" s="104">
        <f t="shared" si="5"/>
        <v>0.006147036647823828</v>
      </c>
      <c r="G67" s="104">
        <f t="shared" si="6"/>
        <v>0.03395027926842624</v>
      </c>
      <c r="H67" s="101">
        <f t="shared" si="7"/>
        <v>620</v>
      </c>
      <c r="I67" s="105">
        <f aca="true" t="shared" si="9" ref="I67:I83">H67/$H$83</f>
        <v>0.005011720960310403</v>
      </c>
      <c r="J67" s="45">
        <f t="shared" si="8"/>
        <v>-295</v>
      </c>
    </row>
    <row r="68" spans="1:10" ht="15">
      <c r="A68" s="43">
        <v>67</v>
      </c>
      <c r="B68" s="107" t="s">
        <v>158</v>
      </c>
      <c r="C68" s="32">
        <v>22928</v>
      </c>
      <c r="D68" s="32">
        <v>23188</v>
      </c>
      <c r="E68" s="32">
        <v>23100</v>
      </c>
      <c r="F68" s="104">
        <f t="shared" si="5"/>
        <v>0.007520206893588096</v>
      </c>
      <c r="G68" s="104">
        <f t="shared" si="6"/>
        <v>0.007501744591765527</v>
      </c>
      <c r="H68" s="101">
        <f t="shared" si="7"/>
        <v>172</v>
      </c>
      <c r="I68" s="105">
        <f t="shared" si="9"/>
        <v>0.0013903483954409506</v>
      </c>
      <c r="J68" s="45">
        <f t="shared" si="8"/>
        <v>-88</v>
      </c>
    </row>
    <row r="69" spans="1:10" ht="15">
      <c r="A69" s="43">
        <v>68</v>
      </c>
      <c r="B69" s="107" t="s">
        <v>159</v>
      </c>
      <c r="C69" s="32">
        <v>13611</v>
      </c>
      <c r="D69" s="32">
        <v>14550</v>
      </c>
      <c r="E69" s="32">
        <v>14481</v>
      </c>
      <c r="F69" s="104">
        <f t="shared" si="5"/>
        <v>0.004714290737058408</v>
      </c>
      <c r="G69" s="104">
        <f t="shared" si="6"/>
        <v>0.06391888913378885</v>
      </c>
      <c r="H69" s="101">
        <f t="shared" si="7"/>
        <v>870</v>
      </c>
      <c r="I69" s="105">
        <f t="shared" si="9"/>
        <v>0.007032576186242018</v>
      </c>
      <c r="J69" s="45">
        <f t="shared" si="8"/>
        <v>-69</v>
      </c>
    </row>
    <row r="70" spans="1:10" ht="15">
      <c r="A70" s="43">
        <v>69</v>
      </c>
      <c r="B70" s="107" t="s">
        <v>160</v>
      </c>
      <c r="C70" s="32">
        <v>4829</v>
      </c>
      <c r="D70" s="32">
        <v>5013</v>
      </c>
      <c r="E70" s="32">
        <v>4980</v>
      </c>
      <c r="F70" s="104">
        <f t="shared" si="5"/>
        <v>0.001621239408228083</v>
      </c>
      <c r="G70" s="104">
        <f t="shared" si="6"/>
        <v>0.03126941395734106</v>
      </c>
      <c r="H70" s="101">
        <f t="shared" si="7"/>
        <v>151</v>
      </c>
      <c r="I70" s="105">
        <f t="shared" si="9"/>
        <v>0.001220596556462695</v>
      </c>
      <c r="J70" s="45">
        <f t="shared" si="8"/>
        <v>-33</v>
      </c>
    </row>
    <row r="71" spans="1:10" ht="15">
      <c r="A71" s="43">
        <v>70</v>
      </c>
      <c r="B71" s="107" t="s">
        <v>161</v>
      </c>
      <c r="C71" s="32">
        <v>9147</v>
      </c>
      <c r="D71" s="32">
        <v>9999</v>
      </c>
      <c r="E71" s="32">
        <v>9899</v>
      </c>
      <c r="F71" s="104">
        <f t="shared" si="5"/>
        <v>0.0032226202614557818</v>
      </c>
      <c r="G71" s="104">
        <f t="shared" si="6"/>
        <v>0.08221274734885754</v>
      </c>
      <c r="H71" s="101">
        <f t="shared" si="7"/>
        <v>752</v>
      </c>
      <c r="I71" s="105">
        <f t="shared" si="9"/>
        <v>0.006078732519602296</v>
      </c>
      <c r="J71" s="45">
        <f t="shared" si="8"/>
        <v>-100</v>
      </c>
    </row>
    <row r="72" spans="1:10" ht="15">
      <c r="A72" s="43">
        <v>71</v>
      </c>
      <c r="B72" s="107" t="s">
        <v>162</v>
      </c>
      <c r="C72" s="32">
        <v>15961</v>
      </c>
      <c r="D72" s="32">
        <v>16859</v>
      </c>
      <c r="E72" s="32">
        <v>16107</v>
      </c>
      <c r="F72" s="104">
        <f t="shared" si="5"/>
        <v>0.005243635170347336</v>
      </c>
      <c r="G72" s="104">
        <f t="shared" si="6"/>
        <v>0.009147296535304805</v>
      </c>
      <c r="H72" s="101">
        <f t="shared" si="7"/>
        <v>146</v>
      </c>
      <c r="I72" s="105">
        <f t="shared" si="9"/>
        <v>0.0011801794519440626</v>
      </c>
      <c r="J72" s="45">
        <f t="shared" si="8"/>
        <v>-752</v>
      </c>
    </row>
    <row r="73" spans="1:10" ht="15">
      <c r="A73" s="43">
        <v>72</v>
      </c>
      <c r="B73" s="107" t="s">
        <v>163</v>
      </c>
      <c r="C73" s="32">
        <v>19918</v>
      </c>
      <c r="D73" s="32">
        <v>21597</v>
      </c>
      <c r="E73" s="32">
        <v>21430</v>
      </c>
      <c r="F73" s="104">
        <f t="shared" si="5"/>
        <v>0.006976538256692333</v>
      </c>
      <c r="G73" s="104">
        <f t="shared" si="6"/>
        <v>0.07591123606787831</v>
      </c>
      <c r="H73" s="101">
        <f t="shared" si="7"/>
        <v>1512</v>
      </c>
      <c r="I73" s="105">
        <f t="shared" si="9"/>
        <v>0.012222132406434404</v>
      </c>
      <c r="J73" s="45">
        <f t="shared" si="8"/>
        <v>-167</v>
      </c>
    </row>
    <row r="74" spans="1:10" ht="15">
      <c r="A74" s="43">
        <v>73</v>
      </c>
      <c r="B74" s="107" t="s">
        <v>164</v>
      </c>
      <c r="C74" s="32">
        <v>25019</v>
      </c>
      <c r="D74" s="32">
        <v>25570</v>
      </c>
      <c r="E74" s="32">
        <v>26462</v>
      </c>
      <c r="F74" s="104">
        <f t="shared" si="5"/>
        <v>0.008614706269183038</v>
      </c>
      <c r="G74" s="104">
        <f t="shared" si="6"/>
        <v>0.05767616611375355</v>
      </c>
      <c r="H74" s="101">
        <f t="shared" si="7"/>
        <v>1443</v>
      </c>
      <c r="I74" s="105">
        <f t="shared" si="9"/>
        <v>0.011664376364077278</v>
      </c>
      <c r="J74" s="45">
        <f t="shared" si="8"/>
        <v>892</v>
      </c>
    </row>
    <row r="75" spans="1:10" ht="15">
      <c r="A75" s="43">
        <v>74</v>
      </c>
      <c r="B75" s="107" t="s">
        <v>165</v>
      </c>
      <c r="C75" s="32">
        <v>8135</v>
      </c>
      <c r="D75" s="32">
        <v>8271</v>
      </c>
      <c r="E75" s="32">
        <v>8224</v>
      </c>
      <c r="F75" s="104">
        <f t="shared" si="5"/>
        <v>0.0026773238741501517</v>
      </c>
      <c r="G75" s="104">
        <f t="shared" si="6"/>
        <v>0.01094038106945298</v>
      </c>
      <c r="H75" s="101">
        <f t="shared" si="7"/>
        <v>89</v>
      </c>
      <c r="I75" s="105">
        <f t="shared" si="9"/>
        <v>0.0007194244604316547</v>
      </c>
      <c r="J75" s="45">
        <f t="shared" si="8"/>
        <v>-47</v>
      </c>
    </row>
    <row r="76" spans="1:10" ht="15">
      <c r="A76" s="43">
        <v>75</v>
      </c>
      <c r="B76" s="107" t="s">
        <v>166</v>
      </c>
      <c r="C76" s="32">
        <v>5421</v>
      </c>
      <c r="D76" s="32">
        <v>5298</v>
      </c>
      <c r="E76" s="32">
        <v>5255</v>
      </c>
      <c r="F76" s="104">
        <f t="shared" si="5"/>
        <v>0.0017107656807707984</v>
      </c>
      <c r="G76" s="104">
        <f t="shared" si="6"/>
        <v>-0.030621656520937096</v>
      </c>
      <c r="H76" s="101">
        <f t="shared" si="7"/>
        <v>-166</v>
      </c>
      <c r="I76" s="105">
        <f t="shared" si="9"/>
        <v>-0.0013418478700185919</v>
      </c>
      <c r="J76" s="45">
        <f t="shared" si="8"/>
        <v>-43</v>
      </c>
    </row>
    <row r="77" spans="1:10" ht="15">
      <c r="A77" s="43">
        <v>76</v>
      </c>
      <c r="B77" s="107" t="s">
        <v>167</v>
      </c>
      <c r="C77" s="32">
        <v>7755</v>
      </c>
      <c r="D77" s="32">
        <v>8897</v>
      </c>
      <c r="E77" s="32">
        <v>8987</v>
      </c>
      <c r="F77" s="104">
        <f t="shared" si="5"/>
        <v>0.00292571858669594</v>
      </c>
      <c r="G77" s="104">
        <f t="shared" si="6"/>
        <v>0.15886524822695036</v>
      </c>
      <c r="H77" s="101">
        <f t="shared" si="7"/>
        <v>1232</v>
      </c>
      <c r="I77" s="105">
        <f t="shared" si="9"/>
        <v>0.009958774553390995</v>
      </c>
      <c r="J77" s="45">
        <f t="shared" si="8"/>
        <v>90</v>
      </c>
    </row>
    <row r="78" spans="1:10" ht="15">
      <c r="A78" s="43">
        <v>77</v>
      </c>
      <c r="B78" s="107" t="s">
        <v>168</v>
      </c>
      <c r="C78" s="32">
        <v>10340</v>
      </c>
      <c r="D78" s="32">
        <v>10658</v>
      </c>
      <c r="E78" s="32">
        <v>10633</v>
      </c>
      <c r="F78" s="104">
        <f t="shared" si="5"/>
        <v>0.003461574021624339</v>
      </c>
      <c r="G78" s="104">
        <f t="shared" si="6"/>
        <v>0.028336557059961315</v>
      </c>
      <c r="H78" s="101">
        <f t="shared" si="7"/>
        <v>293</v>
      </c>
      <c r="I78" s="105">
        <f t="shared" si="9"/>
        <v>0.002368442324791852</v>
      </c>
      <c r="J78" s="45">
        <f t="shared" si="8"/>
        <v>-25</v>
      </c>
    </row>
    <row r="79" spans="1:10" ht="15">
      <c r="A79" s="43">
        <v>78</v>
      </c>
      <c r="B79" s="107" t="s">
        <v>169</v>
      </c>
      <c r="C79" s="32">
        <v>11729</v>
      </c>
      <c r="D79" s="32">
        <v>12055</v>
      </c>
      <c r="E79" s="32">
        <v>11971</v>
      </c>
      <c r="F79" s="104">
        <f t="shared" si="5"/>
        <v>0.003897160031304896</v>
      </c>
      <c r="G79" s="104">
        <f t="shared" si="6"/>
        <v>0.020632620001705175</v>
      </c>
      <c r="H79" s="101">
        <f t="shared" si="7"/>
        <v>242</v>
      </c>
      <c r="I79" s="105">
        <f t="shared" si="9"/>
        <v>0.0019561878587018027</v>
      </c>
      <c r="J79" s="45">
        <f t="shared" si="8"/>
        <v>-84</v>
      </c>
    </row>
    <row r="80" spans="1:10" ht="15">
      <c r="A80" s="43">
        <v>79</v>
      </c>
      <c r="B80" s="107" t="s">
        <v>170</v>
      </c>
      <c r="C80" s="32">
        <v>5804</v>
      </c>
      <c r="D80" s="32">
        <v>6231</v>
      </c>
      <c r="E80" s="32">
        <v>6081</v>
      </c>
      <c r="F80" s="104">
        <f t="shared" si="5"/>
        <v>0.0019796700484809183</v>
      </c>
      <c r="G80" s="104">
        <f t="shared" si="6"/>
        <v>0.04772570640937285</v>
      </c>
      <c r="H80" s="101">
        <f t="shared" si="7"/>
        <v>277</v>
      </c>
      <c r="I80" s="105">
        <f t="shared" si="9"/>
        <v>0.0022391075903322286</v>
      </c>
      <c r="J80" s="45">
        <f t="shared" si="8"/>
        <v>-150</v>
      </c>
    </row>
    <row r="81" spans="1:10" ht="15">
      <c r="A81" s="43">
        <v>80</v>
      </c>
      <c r="B81" s="107" t="s">
        <v>171</v>
      </c>
      <c r="C81" s="32">
        <v>18149</v>
      </c>
      <c r="D81" s="32">
        <v>18916</v>
      </c>
      <c r="E81" s="32">
        <v>18779</v>
      </c>
      <c r="F81" s="104">
        <f t="shared" si="5"/>
        <v>0.006113504989380556</v>
      </c>
      <c r="G81" s="104">
        <f t="shared" si="6"/>
        <v>0.034712656344702185</v>
      </c>
      <c r="H81" s="101">
        <f t="shared" si="7"/>
        <v>630</v>
      </c>
      <c r="I81" s="105">
        <f t="shared" si="9"/>
        <v>0.005092555169347668</v>
      </c>
      <c r="J81" s="45">
        <f t="shared" si="8"/>
        <v>-137</v>
      </c>
    </row>
    <row r="82" spans="1:10" ht="15">
      <c r="A82" s="43">
        <v>81</v>
      </c>
      <c r="B82" s="107" t="s">
        <v>172</v>
      </c>
      <c r="C82" s="32">
        <v>12262</v>
      </c>
      <c r="D82" s="32">
        <v>12879</v>
      </c>
      <c r="E82" s="32">
        <v>12798</v>
      </c>
      <c r="F82" s="104">
        <f t="shared" si="5"/>
        <v>0.004166389949096989</v>
      </c>
      <c r="G82" s="104">
        <f t="shared" si="6"/>
        <v>0.04371228184635459</v>
      </c>
      <c r="H82" s="101">
        <f t="shared" si="7"/>
        <v>536</v>
      </c>
      <c r="I82" s="105">
        <f t="shared" si="9"/>
        <v>0.004332713604397381</v>
      </c>
      <c r="J82" s="45">
        <f t="shared" si="8"/>
        <v>-81</v>
      </c>
    </row>
    <row r="83" spans="1:10" s="114" customFormat="1" ht="15">
      <c r="A83" s="171" t="s">
        <v>173</v>
      </c>
      <c r="B83" s="171"/>
      <c r="C83" s="68">
        <v>2948014</v>
      </c>
      <c r="D83" s="68">
        <v>3083240</v>
      </c>
      <c r="E83" s="68">
        <v>3071724</v>
      </c>
      <c r="F83" s="104">
        <f t="shared" si="5"/>
        <v>1</v>
      </c>
      <c r="G83" s="104">
        <f t="shared" si="6"/>
        <v>0.041963844133711715</v>
      </c>
      <c r="H83" s="101">
        <f t="shared" si="7"/>
        <v>123710</v>
      </c>
      <c r="I83" s="105">
        <f t="shared" si="9"/>
        <v>1</v>
      </c>
      <c r="J83" s="116">
        <f t="shared" si="8"/>
        <v>-11516</v>
      </c>
    </row>
    <row r="84" spans="3:9" ht="15">
      <c r="C84" s="140"/>
      <c r="D84" s="139"/>
      <c r="E84" s="141"/>
      <c r="I84" s="13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43"/>
  <sheetViews>
    <sheetView zoomScale="80" zoomScaleNormal="80" workbookViewId="0" topLeftCell="A1">
      <pane ySplit="1" topLeftCell="A74" activePane="bottomLeft" state="frozen"/>
      <selection pane="bottomLeft" activeCell="J87" sqref="J87"/>
    </sheetView>
  </sheetViews>
  <sheetFormatPr defaultColWidth="9.140625" defaultRowHeight="15"/>
  <cols>
    <col min="1" max="1" width="12.7109375" style="6" bestFit="1" customWidth="1"/>
    <col min="2" max="2" width="16.421875" style="6" bestFit="1" customWidth="1"/>
    <col min="3" max="5" width="12.00390625" style="6" customWidth="1"/>
    <col min="6" max="6" width="19.140625" style="6" customWidth="1"/>
    <col min="7" max="8" width="33.140625" style="6" customWidth="1"/>
    <col min="9" max="9" width="18.421875" style="6" customWidth="1"/>
    <col min="10" max="10" width="33.140625" style="6" customWidth="1"/>
    <col min="11" max="16384" width="9.140625" style="6" customWidth="1"/>
  </cols>
  <sheetData>
    <row r="1" spans="1:10" ht="29">
      <c r="A1" s="97" t="s">
        <v>91</v>
      </c>
      <c r="B1" s="97" t="s">
        <v>174</v>
      </c>
      <c r="C1" s="97">
        <v>42186</v>
      </c>
      <c r="D1" s="97">
        <v>42522</v>
      </c>
      <c r="E1" s="97">
        <v>42552</v>
      </c>
      <c r="F1" s="96" t="s">
        <v>301</v>
      </c>
      <c r="G1" s="96" t="s">
        <v>298</v>
      </c>
      <c r="H1" s="96" t="s">
        <v>299</v>
      </c>
      <c r="I1" s="96" t="s">
        <v>303</v>
      </c>
      <c r="J1" s="100" t="s">
        <v>300</v>
      </c>
    </row>
    <row r="2" spans="1:10" ht="15">
      <c r="A2" s="43">
        <v>1</v>
      </c>
      <c r="B2" s="107" t="s">
        <v>92</v>
      </c>
      <c r="C2" s="102">
        <v>38542</v>
      </c>
      <c r="D2" s="102">
        <v>39243</v>
      </c>
      <c r="E2" s="102">
        <v>38428</v>
      </c>
      <c r="F2" s="104">
        <f aca="true" t="shared" si="0" ref="F2:F65">E2/$E$83</f>
        <v>0.022444334510997012</v>
      </c>
      <c r="G2" s="104">
        <f aca="true" t="shared" si="1" ref="G2:G65">(E2-C2)/C2</f>
        <v>-0.0029578122567588605</v>
      </c>
      <c r="H2" s="101">
        <f aca="true" t="shared" si="2" ref="H2:H65">E2-C2</f>
        <v>-114</v>
      </c>
      <c r="I2" s="105">
        <f>H2/$H$83</f>
        <v>-0.006812477590534241</v>
      </c>
      <c r="J2" s="102">
        <f aca="true" t="shared" si="3" ref="J2:J65">E2-D2</f>
        <v>-815</v>
      </c>
    </row>
    <row r="3" spans="1:10" ht="15">
      <c r="A3" s="43">
        <v>2</v>
      </c>
      <c r="B3" s="107" t="s">
        <v>93</v>
      </c>
      <c r="C3" s="102">
        <v>5719</v>
      </c>
      <c r="D3" s="102">
        <v>6412</v>
      </c>
      <c r="E3" s="102">
        <v>6037</v>
      </c>
      <c r="F3" s="104">
        <f t="shared" si="0"/>
        <v>0.0035259822900720558</v>
      </c>
      <c r="G3" s="104">
        <f t="shared" si="1"/>
        <v>0.05560412659555866</v>
      </c>
      <c r="H3" s="101">
        <f t="shared" si="2"/>
        <v>318</v>
      </c>
      <c r="I3" s="105">
        <f aca="true" t="shared" si="4" ref="I3:I66">H3/$H$83</f>
        <v>0.0190032269630692</v>
      </c>
      <c r="J3" s="102">
        <f t="shared" si="3"/>
        <v>-375</v>
      </c>
    </row>
    <row r="4" spans="1:10" ht="15">
      <c r="A4" s="43">
        <v>3</v>
      </c>
      <c r="B4" s="107" t="s">
        <v>94</v>
      </c>
      <c r="C4" s="102">
        <v>11793</v>
      </c>
      <c r="D4" s="102">
        <v>12501</v>
      </c>
      <c r="E4" s="102">
        <v>12138</v>
      </c>
      <c r="F4" s="104">
        <f t="shared" si="0"/>
        <v>0.0070893445481024706</v>
      </c>
      <c r="G4" s="104">
        <f t="shared" si="1"/>
        <v>0.029254642584584076</v>
      </c>
      <c r="H4" s="101">
        <f t="shared" si="2"/>
        <v>345</v>
      </c>
      <c r="I4" s="105">
        <f t="shared" si="4"/>
        <v>0.020616708497669417</v>
      </c>
      <c r="J4" s="102">
        <f t="shared" si="3"/>
        <v>-363</v>
      </c>
    </row>
    <row r="5" spans="1:10" ht="15">
      <c r="A5" s="43">
        <v>4</v>
      </c>
      <c r="B5" s="107" t="s">
        <v>95</v>
      </c>
      <c r="C5" s="102">
        <v>2179</v>
      </c>
      <c r="D5" s="102">
        <v>2465</v>
      </c>
      <c r="E5" s="102">
        <v>2278</v>
      </c>
      <c r="F5" s="104">
        <f t="shared" si="0"/>
        <v>0.0013304932345178306</v>
      </c>
      <c r="G5" s="104">
        <f t="shared" si="1"/>
        <v>0.045433685176686556</v>
      </c>
      <c r="H5" s="101">
        <f t="shared" si="2"/>
        <v>99</v>
      </c>
      <c r="I5" s="105">
        <f t="shared" si="4"/>
        <v>0.0059160989602007885</v>
      </c>
      <c r="J5" s="102">
        <f t="shared" si="3"/>
        <v>-187</v>
      </c>
    </row>
    <row r="6" spans="1:10" ht="15">
      <c r="A6" s="43">
        <v>5</v>
      </c>
      <c r="B6" s="107" t="s">
        <v>96</v>
      </c>
      <c r="C6" s="102">
        <v>5479</v>
      </c>
      <c r="D6" s="102">
        <v>5607</v>
      </c>
      <c r="E6" s="102">
        <v>5449</v>
      </c>
      <c r="F6" s="104">
        <f t="shared" si="0"/>
        <v>0.003182553834454635</v>
      </c>
      <c r="G6" s="104">
        <f t="shared" si="1"/>
        <v>-0.005475451724767293</v>
      </c>
      <c r="H6" s="101">
        <f t="shared" si="2"/>
        <v>-30</v>
      </c>
      <c r="I6" s="105">
        <f t="shared" si="4"/>
        <v>-0.0017927572606669057</v>
      </c>
      <c r="J6" s="102">
        <f t="shared" si="3"/>
        <v>-158</v>
      </c>
    </row>
    <row r="7" spans="1:10" ht="15">
      <c r="A7" s="43">
        <v>6</v>
      </c>
      <c r="B7" s="107" t="s">
        <v>97</v>
      </c>
      <c r="C7" s="102">
        <v>134329</v>
      </c>
      <c r="D7" s="102">
        <v>136899</v>
      </c>
      <c r="E7" s="102">
        <v>134326</v>
      </c>
      <c r="F7" s="104">
        <f t="shared" si="0"/>
        <v>0.07845471212460145</v>
      </c>
      <c r="G7" s="104">
        <f t="shared" si="1"/>
        <v>-2.2333226630139434E-05</v>
      </c>
      <c r="H7" s="101">
        <f t="shared" si="2"/>
        <v>-3</v>
      </c>
      <c r="I7" s="105">
        <f t="shared" si="4"/>
        <v>-0.00017927572606669058</v>
      </c>
      <c r="J7" s="102">
        <f t="shared" si="3"/>
        <v>-2573</v>
      </c>
    </row>
    <row r="8" spans="1:10" ht="15">
      <c r="A8" s="43">
        <v>7</v>
      </c>
      <c r="B8" s="107" t="s">
        <v>98</v>
      </c>
      <c r="C8" s="102">
        <v>69977</v>
      </c>
      <c r="D8" s="102">
        <v>69719</v>
      </c>
      <c r="E8" s="102">
        <v>68145</v>
      </c>
      <c r="F8" s="104">
        <f t="shared" si="0"/>
        <v>0.03980090494566179</v>
      </c>
      <c r="G8" s="104">
        <f t="shared" si="1"/>
        <v>-0.02618003058147677</v>
      </c>
      <c r="H8" s="101">
        <f t="shared" si="2"/>
        <v>-1832</v>
      </c>
      <c r="I8" s="105">
        <f t="shared" si="4"/>
        <v>-0.10947771005139237</v>
      </c>
      <c r="J8" s="102">
        <f t="shared" si="3"/>
        <v>-1574</v>
      </c>
    </row>
    <row r="9" spans="1:10" ht="15">
      <c r="A9" s="43">
        <v>8</v>
      </c>
      <c r="B9" s="107" t="s">
        <v>99</v>
      </c>
      <c r="C9" s="102">
        <v>3365</v>
      </c>
      <c r="D9" s="102">
        <v>3542</v>
      </c>
      <c r="E9" s="102">
        <v>3496</v>
      </c>
      <c r="F9" s="104">
        <f t="shared" si="0"/>
        <v>0.002041880749725345</v>
      </c>
      <c r="G9" s="104">
        <f t="shared" si="1"/>
        <v>0.038930163447251115</v>
      </c>
      <c r="H9" s="101">
        <f t="shared" si="2"/>
        <v>131</v>
      </c>
      <c r="I9" s="105">
        <f t="shared" si="4"/>
        <v>0.007828373371578821</v>
      </c>
      <c r="J9" s="102">
        <f t="shared" si="3"/>
        <v>-46</v>
      </c>
    </row>
    <row r="10" spans="1:10" ht="15">
      <c r="A10" s="43">
        <v>9</v>
      </c>
      <c r="B10" s="107" t="s">
        <v>100</v>
      </c>
      <c r="C10" s="102">
        <v>25139</v>
      </c>
      <c r="D10" s="102">
        <v>26382</v>
      </c>
      <c r="E10" s="102">
        <v>25769</v>
      </c>
      <c r="F10" s="104">
        <f t="shared" si="0"/>
        <v>0.015050693661233527</v>
      </c>
      <c r="G10" s="104">
        <f t="shared" si="1"/>
        <v>0.025060662715302915</v>
      </c>
      <c r="H10" s="101">
        <f t="shared" si="2"/>
        <v>630</v>
      </c>
      <c r="I10" s="105">
        <f t="shared" si="4"/>
        <v>0.03764790247400502</v>
      </c>
      <c r="J10" s="102">
        <f t="shared" si="3"/>
        <v>-613</v>
      </c>
    </row>
    <row r="11" spans="1:10" ht="15">
      <c r="A11" s="43">
        <v>10</v>
      </c>
      <c r="B11" s="107" t="s">
        <v>101</v>
      </c>
      <c r="C11" s="102">
        <v>26559</v>
      </c>
      <c r="D11" s="102">
        <v>27701</v>
      </c>
      <c r="E11" s="102">
        <v>26958</v>
      </c>
      <c r="F11" s="104">
        <f t="shared" si="0"/>
        <v>0.01574514337845991</v>
      </c>
      <c r="G11" s="104">
        <f t="shared" si="1"/>
        <v>0.015023155992318987</v>
      </c>
      <c r="H11" s="101">
        <f t="shared" si="2"/>
        <v>399</v>
      </c>
      <c r="I11" s="105">
        <f t="shared" si="4"/>
        <v>0.023843671566869847</v>
      </c>
      <c r="J11" s="102">
        <f t="shared" si="3"/>
        <v>-743</v>
      </c>
    </row>
    <row r="12" spans="1:10" ht="15">
      <c r="A12" s="43">
        <v>11</v>
      </c>
      <c r="B12" s="107" t="s">
        <v>102</v>
      </c>
      <c r="C12" s="102">
        <v>4273</v>
      </c>
      <c r="D12" s="102">
        <v>4530</v>
      </c>
      <c r="E12" s="102">
        <v>4393</v>
      </c>
      <c r="F12" s="104">
        <f t="shared" si="0"/>
        <v>0.002565784363141716</v>
      </c>
      <c r="G12" s="104">
        <f t="shared" si="1"/>
        <v>0.02808331383103206</v>
      </c>
      <c r="H12" s="101">
        <f t="shared" si="2"/>
        <v>120</v>
      </c>
      <c r="I12" s="105">
        <f t="shared" si="4"/>
        <v>0.007171029042667623</v>
      </c>
      <c r="J12" s="102">
        <f t="shared" si="3"/>
        <v>-137</v>
      </c>
    </row>
    <row r="13" spans="1:10" ht="15">
      <c r="A13" s="43">
        <v>12</v>
      </c>
      <c r="B13" s="107" t="s">
        <v>103</v>
      </c>
      <c r="C13" s="102">
        <v>1972</v>
      </c>
      <c r="D13" s="102">
        <v>2238</v>
      </c>
      <c r="E13" s="102">
        <v>2176</v>
      </c>
      <c r="F13" s="104">
        <f t="shared" si="0"/>
        <v>0.0012709189105841964</v>
      </c>
      <c r="G13" s="104">
        <f t="shared" si="1"/>
        <v>0.10344827586206896</v>
      </c>
      <c r="H13" s="101">
        <f t="shared" si="2"/>
        <v>204</v>
      </c>
      <c r="I13" s="105">
        <f t="shared" si="4"/>
        <v>0.012190749372534958</v>
      </c>
      <c r="J13" s="102">
        <f t="shared" si="3"/>
        <v>-62</v>
      </c>
    </row>
    <row r="14" spans="1:10" ht="15">
      <c r="A14" s="43">
        <v>13</v>
      </c>
      <c r="B14" s="107" t="s">
        <v>104</v>
      </c>
      <c r="C14" s="102">
        <v>2398</v>
      </c>
      <c r="D14" s="102">
        <v>2503</v>
      </c>
      <c r="E14" s="102">
        <v>2405</v>
      </c>
      <c r="F14" s="104">
        <f t="shared" si="0"/>
        <v>0.0014046691084351986</v>
      </c>
      <c r="G14" s="104">
        <f t="shared" si="1"/>
        <v>0.0029190992493744786</v>
      </c>
      <c r="H14" s="101">
        <f t="shared" si="2"/>
        <v>7</v>
      </c>
      <c r="I14" s="105">
        <f t="shared" si="4"/>
        <v>0.0004183100274889447</v>
      </c>
      <c r="J14" s="102">
        <f t="shared" si="3"/>
        <v>-98</v>
      </c>
    </row>
    <row r="15" spans="1:10" ht="15">
      <c r="A15" s="43">
        <v>14</v>
      </c>
      <c r="B15" s="107" t="s">
        <v>105</v>
      </c>
      <c r="C15" s="102">
        <v>6728</v>
      </c>
      <c r="D15" s="102">
        <v>7080</v>
      </c>
      <c r="E15" s="102">
        <v>6848</v>
      </c>
      <c r="F15" s="104">
        <f t="shared" si="0"/>
        <v>0.003999656571544383</v>
      </c>
      <c r="G15" s="104">
        <f t="shared" si="1"/>
        <v>0.0178359096313912</v>
      </c>
      <c r="H15" s="101">
        <f t="shared" si="2"/>
        <v>120</v>
      </c>
      <c r="I15" s="105">
        <f t="shared" si="4"/>
        <v>0.007171029042667623</v>
      </c>
      <c r="J15" s="102">
        <f t="shared" si="3"/>
        <v>-232</v>
      </c>
    </row>
    <row r="16" spans="1:10" ht="15">
      <c r="A16" s="43">
        <v>15</v>
      </c>
      <c r="B16" s="107" t="s">
        <v>106</v>
      </c>
      <c r="C16" s="102">
        <v>5539</v>
      </c>
      <c r="D16" s="102">
        <v>5866</v>
      </c>
      <c r="E16" s="102">
        <v>5677</v>
      </c>
      <c r="F16" s="104">
        <f t="shared" si="0"/>
        <v>0.003315719970306288</v>
      </c>
      <c r="G16" s="104">
        <f t="shared" si="1"/>
        <v>0.0249142444484564</v>
      </c>
      <c r="H16" s="101">
        <f t="shared" si="2"/>
        <v>138</v>
      </c>
      <c r="I16" s="105">
        <f t="shared" si="4"/>
        <v>0.008246683399067766</v>
      </c>
      <c r="J16" s="102">
        <f t="shared" si="3"/>
        <v>-189</v>
      </c>
    </row>
    <row r="17" spans="1:10" ht="15">
      <c r="A17" s="43">
        <v>16</v>
      </c>
      <c r="B17" s="107" t="s">
        <v>107</v>
      </c>
      <c r="C17" s="102">
        <v>69769</v>
      </c>
      <c r="D17" s="102">
        <v>72025</v>
      </c>
      <c r="E17" s="102">
        <v>70947</v>
      </c>
      <c r="F17" s="104">
        <f t="shared" si="0"/>
        <v>0.04143744666783868</v>
      </c>
      <c r="G17" s="104">
        <f t="shared" si="1"/>
        <v>0.016884289584199286</v>
      </c>
      <c r="H17" s="101">
        <f t="shared" si="2"/>
        <v>1178</v>
      </c>
      <c r="I17" s="105">
        <f t="shared" si="4"/>
        <v>0.07039560176885383</v>
      </c>
      <c r="J17" s="102">
        <f t="shared" si="3"/>
        <v>-1078</v>
      </c>
    </row>
    <row r="18" spans="1:10" ht="15">
      <c r="A18" s="43">
        <v>17</v>
      </c>
      <c r="B18" s="107" t="s">
        <v>108</v>
      </c>
      <c r="C18" s="102">
        <v>13094</v>
      </c>
      <c r="D18" s="102">
        <v>13748</v>
      </c>
      <c r="E18" s="102">
        <v>13533</v>
      </c>
      <c r="F18" s="104">
        <f t="shared" si="0"/>
        <v>0.00790411103719482</v>
      </c>
      <c r="G18" s="104">
        <f t="shared" si="1"/>
        <v>0.033526806170765235</v>
      </c>
      <c r="H18" s="101">
        <f t="shared" si="2"/>
        <v>439</v>
      </c>
      <c r="I18" s="105">
        <f t="shared" si="4"/>
        <v>0.026234014581092386</v>
      </c>
      <c r="J18" s="102">
        <f t="shared" si="3"/>
        <v>-215</v>
      </c>
    </row>
    <row r="19" spans="1:10" ht="15">
      <c r="A19" s="43">
        <v>18</v>
      </c>
      <c r="B19" s="107" t="s">
        <v>109</v>
      </c>
      <c r="C19" s="102">
        <v>2744</v>
      </c>
      <c r="D19" s="102">
        <v>3014</v>
      </c>
      <c r="E19" s="102">
        <v>2891</v>
      </c>
      <c r="F19" s="104">
        <f t="shared" si="0"/>
        <v>0.0016885232401189852</v>
      </c>
      <c r="G19" s="104">
        <f t="shared" si="1"/>
        <v>0.05357142857142857</v>
      </c>
      <c r="H19" s="101">
        <f t="shared" si="2"/>
        <v>147</v>
      </c>
      <c r="I19" s="105">
        <f t="shared" si="4"/>
        <v>0.008784510577267838</v>
      </c>
      <c r="J19" s="102">
        <f t="shared" si="3"/>
        <v>-123</v>
      </c>
    </row>
    <row r="20" spans="1:11" ht="15">
      <c r="A20" s="43">
        <v>19</v>
      </c>
      <c r="B20" s="107" t="s">
        <v>110</v>
      </c>
      <c r="C20" s="102">
        <v>7782</v>
      </c>
      <c r="D20" s="102">
        <v>8290</v>
      </c>
      <c r="E20" s="102">
        <v>7916</v>
      </c>
      <c r="F20" s="104">
        <f t="shared" si="0"/>
        <v>0.004623434786849494</v>
      </c>
      <c r="G20" s="104">
        <f t="shared" si="1"/>
        <v>0.017219223849910047</v>
      </c>
      <c r="H20" s="101">
        <f t="shared" si="2"/>
        <v>134</v>
      </c>
      <c r="I20" s="105">
        <f t="shared" si="4"/>
        <v>0.008007649097645512</v>
      </c>
      <c r="J20" s="102">
        <f t="shared" si="3"/>
        <v>-374</v>
      </c>
      <c r="K20" s="4"/>
    </row>
    <row r="21" spans="1:11" ht="15">
      <c r="A21" s="43">
        <v>20</v>
      </c>
      <c r="B21" s="107" t="s">
        <v>111</v>
      </c>
      <c r="C21" s="102">
        <v>23722</v>
      </c>
      <c r="D21" s="102">
        <v>24380</v>
      </c>
      <c r="E21" s="102">
        <v>23757</v>
      </c>
      <c r="F21" s="104">
        <f t="shared" si="0"/>
        <v>0.013875560918542626</v>
      </c>
      <c r="G21" s="104">
        <f t="shared" si="1"/>
        <v>0.001475423657364472</v>
      </c>
      <c r="H21" s="101">
        <f t="shared" si="2"/>
        <v>35</v>
      </c>
      <c r="I21" s="105">
        <f t="shared" si="4"/>
        <v>0.0020915501374447233</v>
      </c>
      <c r="J21" s="102">
        <f t="shared" si="3"/>
        <v>-623</v>
      </c>
      <c r="K21" s="3"/>
    </row>
    <row r="22" spans="1:11" ht="15">
      <c r="A22" s="43">
        <v>21</v>
      </c>
      <c r="B22" s="107" t="s">
        <v>112</v>
      </c>
      <c r="C22" s="102">
        <v>12842</v>
      </c>
      <c r="D22" s="102">
        <v>13327</v>
      </c>
      <c r="E22" s="102">
        <v>13004</v>
      </c>
      <c r="F22" s="104">
        <f t="shared" si="0"/>
        <v>0.007595142239539012</v>
      </c>
      <c r="G22" s="104">
        <f t="shared" si="1"/>
        <v>0.012614857498831957</v>
      </c>
      <c r="H22" s="101">
        <f t="shared" si="2"/>
        <v>162</v>
      </c>
      <c r="I22" s="105">
        <f t="shared" si="4"/>
        <v>0.00968088920760129</v>
      </c>
      <c r="J22" s="102">
        <f t="shared" si="3"/>
        <v>-323</v>
      </c>
      <c r="K22" s="4"/>
    </row>
    <row r="23" spans="1:11" ht="15">
      <c r="A23" s="43">
        <v>22</v>
      </c>
      <c r="B23" s="107" t="s">
        <v>113</v>
      </c>
      <c r="C23" s="102">
        <v>9135</v>
      </c>
      <c r="D23" s="102">
        <v>9282</v>
      </c>
      <c r="E23" s="102">
        <v>8995</v>
      </c>
      <c r="F23" s="104">
        <f t="shared" si="0"/>
        <v>0.005253637684147447</v>
      </c>
      <c r="G23" s="104">
        <f t="shared" si="1"/>
        <v>-0.01532567049808429</v>
      </c>
      <c r="H23" s="101">
        <f t="shared" si="2"/>
        <v>-140</v>
      </c>
      <c r="I23" s="105">
        <f t="shared" si="4"/>
        <v>-0.008366200549778893</v>
      </c>
      <c r="J23" s="102">
        <f t="shared" si="3"/>
        <v>-287</v>
      </c>
      <c r="K23" s="4"/>
    </row>
    <row r="24" spans="1:11" ht="15">
      <c r="A24" s="43">
        <v>23</v>
      </c>
      <c r="B24" s="107" t="s">
        <v>114</v>
      </c>
      <c r="C24" s="102">
        <v>6875</v>
      </c>
      <c r="D24" s="102">
        <v>7186</v>
      </c>
      <c r="E24" s="102">
        <v>7077</v>
      </c>
      <c r="F24" s="104">
        <f t="shared" si="0"/>
        <v>0.004133406769395385</v>
      </c>
      <c r="G24" s="104">
        <f t="shared" si="1"/>
        <v>0.029381818181818183</v>
      </c>
      <c r="H24" s="101">
        <f t="shared" si="2"/>
        <v>202</v>
      </c>
      <c r="I24" s="105">
        <f t="shared" si="4"/>
        <v>0.012071232221823831</v>
      </c>
      <c r="J24" s="102">
        <f t="shared" si="3"/>
        <v>-109</v>
      </c>
      <c r="K24" s="4"/>
    </row>
    <row r="25" spans="1:11" ht="15">
      <c r="A25" s="43">
        <v>24</v>
      </c>
      <c r="B25" s="107" t="s">
        <v>115</v>
      </c>
      <c r="C25" s="102">
        <v>3338</v>
      </c>
      <c r="D25" s="102">
        <v>3579</v>
      </c>
      <c r="E25" s="102">
        <v>3477</v>
      </c>
      <c r="F25" s="104">
        <f t="shared" si="0"/>
        <v>0.002030783571737707</v>
      </c>
      <c r="G25" s="104">
        <f t="shared" si="1"/>
        <v>0.04164170161773517</v>
      </c>
      <c r="H25" s="101">
        <f t="shared" si="2"/>
        <v>139</v>
      </c>
      <c r="I25" s="105">
        <f t="shared" si="4"/>
        <v>0.00830644197442333</v>
      </c>
      <c r="J25" s="102">
        <f t="shared" si="3"/>
        <v>-102</v>
      </c>
      <c r="K25" s="4"/>
    </row>
    <row r="26" spans="1:11" ht="15">
      <c r="A26" s="43">
        <v>25</v>
      </c>
      <c r="B26" s="107" t="s">
        <v>116</v>
      </c>
      <c r="C26" s="102">
        <v>8624</v>
      </c>
      <c r="D26" s="102">
        <v>9544</v>
      </c>
      <c r="E26" s="102">
        <v>9108</v>
      </c>
      <c r="F26" s="104">
        <f t="shared" si="0"/>
        <v>0.005319636690073925</v>
      </c>
      <c r="G26" s="104">
        <f t="shared" si="1"/>
        <v>0.05612244897959184</v>
      </c>
      <c r="H26" s="101">
        <f t="shared" si="2"/>
        <v>484</v>
      </c>
      <c r="I26" s="105">
        <f t="shared" si="4"/>
        <v>0.028923150472092745</v>
      </c>
      <c r="J26" s="102">
        <f t="shared" si="3"/>
        <v>-436</v>
      </c>
      <c r="K26" s="4"/>
    </row>
    <row r="27" spans="1:11" ht="15">
      <c r="A27" s="43">
        <v>26</v>
      </c>
      <c r="B27" s="107" t="s">
        <v>117</v>
      </c>
      <c r="C27" s="102">
        <v>18881</v>
      </c>
      <c r="D27" s="102">
        <v>19613</v>
      </c>
      <c r="E27" s="102">
        <v>19104</v>
      </c>
      <c r="F27" s="104">
        <f t="shared" si="0"/>
        <v>0.011157920435570077</v>
      </c>
      <c r="G27" s="104">
        <f t="shared" si="1"/>
        <v>0.011810815105132143</v>
      </c>
      <c r="H27" s="101">
        <f t="shared" si="2"/>
        <v>223</v>
      </c>
      <c r="I27" s="105">
        <f t="shared" si="4"/>
        <v>0.013326162304290666</v>
      </c>
      <c r="J27" s="102">
        <f t="shared" si="3"/>
        <v>-509</v>
      </c>
      <c r="K27" s="3"/>
    </row>
    <row r="28" spans="1:11" ht="15">
      <c r="A28" s="43">
        <v>27</v>
      </c>
      <c r="B28" s="107" t="s">
        <v>118</v>
      </c>
      <c r="C28" s="102">
        <v>31357</v>
      </c>
      <c r="D28" s="102">
        <v>32012</v>
      </c>
      <c r="E28" s="102">
        <v>31341</v>
      </c>
      <c r="F28" s="104">
        <f t="shared" si="0"/>
        <v>0.018305087121608134</v>
      </c>
      <c r="G28" s="104">
        <f t="shared" si="1"/>
        <v>-0.0005102528940906337</v>
      </c>
      <c r="H28" s="101">
        <f t="shared" si="2"/>
        <v>-16</v>
      </c>
      <c r="I28" s="105">
        <f t="shared" si="4"/>
        <v>-0.0009561372056890164</v>
      </c>
      <c r="J28" s="102">
        <f t="shared" si="3"/>
        <v>-671</v>
      </c>
      <c r="K28" s="4"/>
    </row>
    <row r="29" spans="1:11" ht="15">
      <c r="A29" s="43">
        <v>28</v>
      </c>
      <c r="B29" s="107" t="s">
        <v>119</v>
      </c>
      <c r="C29" s="102">
        <v>7305</v>
      </c>
      <c r="D29" s="102">
        <v>7818</v>
      </c>
      <c r="E29" s="102">
        <v>7481</v>
      </c>
      <c r="F29" s="104">
        <f t="shared" si="0"/>
        <v>0.004369367817132524</v>
      </c>
      <c r="G29" s="104">
        <f t="shared" si="1"/>
        <v>0.024093086926762493</v>
      </c>
      <c r="H29" s="101">
        <f t="shared" si="2"/>
        <v>176</v>
      </c>
      <c r="I29" s="105">
        <f t="shared" si="4"/>
        <v>0.01051750926257918</v>
      </c>
      <c r="J29" s="102">
        <f t="shared" si="3"/>
        <v>-337</v>
      </c>
      <c r="K29" s="4"/>
    </row>
    <row r="30" spans="1:11" ht="15">
      <c r="A30" s="43">
        <v>29</v>
      </c>
      <c r="B30" s="107" t="s">
        <v>120</v>
      </c>
      <c r="C30" s="102">
        <v>2073</v>
      </c>
      <c r="D30" s="102">
        <v>2217</v>
      </c>
      <c r="E30" s="102">
        <v>2151</v>
      </c>
      <c r="F30" s="104">
        <f t="shared" si="0"/>
        <v>0.0012563173606004625</v>
      </c>
      <c r="G30" s="104">
        <f t="shared" si="1"/>
        <v>0.03762662807525326</v>
      </c>
      <c r="H30" s="101">
        <f t="shared" si="2"/>
        <v>78</v>
      </c>
      <c r="I30" s="105">
        <f t="shared" si="4"/>
        <v>0.004661168877733955</v>
      </c>
      <c r="J30" s="102">
        <f t="shared" si="3"/>
        <v>-66</v>
      </c>
      <c r="K30" s="3"/>
    </row>
    <row r="31" spans="1:11" ht="15">
      <c r="A31" s="43">
        <v>30</v>
      </c>
      <c r="B31" s="107" t="s">
        <v>121</v>
      </c>
      <c r="C31" s="102">
        <v>1202</v>
      </c>
      <c r="D31" s="102">
        <v>1177</v>
      </c>
      <c r="E31" s="102">
        <v>1156</v>
      </c>
      <c r="F31" s="104">
        <f t="shared" si="0"/>
        <v>0.0006751756712478543</v>
      </c>
      <c r="G31" s="104">
        <f t="shared" si="1"/>
        <v>-0.03826955074875208</v>
      </c>
      <c r="H31" s="101">
        <f t="shared" si="2"/>
        <v>-46</v>
      </c>
      <c r="I31" s="105">
        <f t="shared" si="4"/>
        <v>-0.002748894466355922</v>
      </c>
      <c r="J31" s="102">
        <f t="shared" si="3"/>
        <v>-21</v>
      </c>
      <c r="K31" s="4"/>
    </row>
    <row r="32" spans="1:11" ht="15">
      <c r="A32" s="43">
        <v>31</v>
      </c>
      <c r="B32" s="107" t="s">
        <v>122</v>
      </c>
      <c r="C32" s="102">
        <v>20794</v>
      </c>
      <c r="D32" s="102">
        <v>21435</v>
      </c>
      <c r="E32" s="102">
        <v>21123</v>
      </c>
      <c r="F32" s="104">
        <f t="shared" si="0"/>
        <v>0.012337141612256424</v>
      </c>
      <c r="G32" s="104">
        <f t="shared" si="1"/>
        <v>0.015821871693757816</v>
      </c>
      <c r="H32" s="101">
        <f t="shared" si="2"/>
        <v>329</v>
      </c>
      <c r="I32" s="105">
        <f t="shared" si="4"/>
        <v>0.0196605712919804</v>
      </c>
      <c r="J32" s="102">
        <f t="shared" si="3"/>
        <v>-312</v>
      </c>
      <c r="K32" s="4"/>
    </row>
    <row r="33" spans="1:11" ht="15">
      <c r="A33" s="43">
        <v>32</v>
      </c>
      <c r="B33" s="107" t="s">
        <v>123</v>
      </c>
      <c r="C33" s="102">
        <v>8112</v>
      </c>
      <c r="D33" s="102">
        <v>8714</v>
      </c>
      <c r="E33" s="102">
        <v>8430</v>
      </c>
      <c r="F33" s="104">
        <f t="shared" si="0"/>
        <v>0.004923642654515062</v>
      </c>
      <c r="G33" s="104">
        <f t="shared" si="1"/>
        <v>0.03920118343195266</v>
      </c>
      <c r="H33" s="101">
        <f t="shared" si="2"/>
        <v>318</v>
      </c>
      <c r="I33" s="105">
        <f t="shared" si="4"/>
        <v>0.0190032269630692</v>
      </c>
      <c r="J33" s="102">
        <f t="shared" si="3"/>
        <v>-284</v>
      </c>
      <c r="K33" s="4"/>
    </row>
    <row r="34" spans="1:11" ht="15">
      <c r="A34" s="43">
        <v>33</v>
      </c>
      <c r="B34" s="107" t="s">
        <v>124</v>
      </c>
      <c r="C34" s="102">
        <v>33680</v>
      </c>
      <c r="D34" s="102">
        <v>35235</v>
      </c>
      <c r="E34" s="102">
        <v>34430</v>
      </c>
      <c r="F34" s="104">
        <f t="shared" si="0"/>
        <v>0.02010925463759829</v>
      </c>
      <c r="G34" s="104">
        <f t="shared" si="1"/>
        <v>0.022268408551068885</v>
      </c>
      <c r="H34" s="101">
        <f t="shared" si="2"/>
        <v>750</v>
      </c>
      <c r="I34" s="105">
        <f t="shared" si="4"/>
        <v>0.04481893151667264</v>
      </c>
      <c r="J34" s="102">
        <f t="shared" si="3"/>
        <v>-805</v>
      </c>
      <c r="K34" s="4"/>
    </row>
    <row r="35" spans="1:10" ht="15">
      <c r="A35" s="43">
        <v>34</v>
      </c>
      <c r="B35" s="107" t="s">
        <v>125</v>
      </c>
      <c r="C35" s="102">
        <v>495952</v>
      </c>
      <c r="D35" s="102">
        <v>503205</v>
      </c>
      <c r="E35" s="102">
        <v>493874</v>
      </c>
      <c r="F35" s="104">
        <f t="shared" si="0"/>
        <v>0.2884530358666633</v>
      </c>
      <c r="G35" s="104">
        <f t="shared" si="1"/>
        <v>-0.004189921605316643</v>
      </c>
      <c r="H35" s="101">
        <f t="shared" si="2"/>
        <v>-2078</v>
      </c>
      <c r="I35" s="105">
        <f t="shared" si="4"/>
        <v>-0.124178319588861</v>
      </c>
      <c r="J35" s="102">
        <f t="shared" si="3"/>
        <v>-9331</v>
      </c>
    </row>
    <row r="36" spans="1:10" ht="15">
      <c r="A36" s="43">
        <v>35</v>
      </c>
      <c r="B36" s="107" t="s">
        <v>126</v>
      </c>
      <c r="C36" s="102">
        <v>118393</v>
      </c>
      <c r="D36" s="102">
        <v>121778</v>
      </c>
      <c r="E36" s="102">
        <v>119310</v>
      </c>
      <c r="F36" s="104">
        <f t="shared" si="0"/>
        <v>0.06968443714237153</v>
      </c>
      <c r="G36" s="104">
        <f t="shared" si="1"/>
        <v>0.007745390352470163</v>
      </c>
      <c r="H36" s="101">
        <f t="shared" si="2"/>
        <v>917</v>
      </c>
      <c r="I36" s="105">
        <f t="shared" si="4"/>
        <v>0.05479861360105175</v>
      </c>
      <c r="J36" s="102">
        <f t="shared" si="3"/>
        <v>-2468</v>
      </c>
    </row>
    <row r="37" spans="1:10" ht="15">
      <c r="A37" s="43">
        <v>36</v>
      </c>
      <c r="B37" s="107" t="s">
        <v>127</v>
      </c>
      <c r="C37" s="102">
        <v>2656</v>
      </c>
      <c r="D37" s="102">
        <v>2930</v>
      </c>
      <c r="E37" s="102">
        <v>2749</v>
      </c>
      <c r="F37" s="104">
        <f t="shared" si="0"/>
        <v>0.0016055864362113767</v>
      </c>
      <c r="G37" s="104">
        <f t="shared" si="1"/>
        <v>0.035015060240963854</v>
      </c>
      <c r="H37" s="101">
        <f t="shared" si="2"/>
        <v>93</v>
      </c>
      <c r="I37" s="105">
        <f t="shared" si="4"/>
        <v>0.005557547508067408</v>
      </c>
      <c r="J37" s="102">
        <f t="shared" si="3"/>
        <v>-181</v>
      </c>
    </row>
    <row r="38" spans="1:10" ht="15">
      <c r="A38" s="43">
        <v>37</v>
      </c>
      <c r="B38" s="107" t="s">
        <v>128</v>
      </c>
      <c r="C38" s="102">
        <v>6402</v>
      </c>
      <c r="D38" s="102">
        <v>7114</v>
      </c>
      <c r="E38" s="102">
        <v>6701</v>
      </c>
      <c r="F38" s="104">
        <f t="shared" si="0"/>
        <v>0.003913799457640027</v>
      </c>
      <c r="G38" s="104">
        <f t="shared" si="1"/>
        <v>0.046704154951577634</v>
      </c>
      <c r="H38" s="101">
        <f t="shared" si="2"/>
        <v>299</v>
      </c>
      <c r="I38" s="105">
        <f t="shared" si="4"/>
        <v>0.017867814031313493</v>
      </c>
      <c r="J38" s="102">
        <f t="shared" si="3"/>
        <v>-413</v>
      </c>
    </row>
    <row r="39" spans="1:10" ht="15">
      <c r="A39" s="43">
        <v>38</v>
      </c>
      <c r="B39" s="107" t="s">
        <v>129</v>
      </c>
      <c r="C39" s="102">
        <v>28326</v>
      </c>
      <c r="D39" s="102">
        <v>29352</v>
      </c>
      <c r="E39" s="102">
        <v>28851</v>
      </c>
      <c r="F39" s="104">
        <f t="shared" si="0"/>
        <v>0.01685077274322824</v>
      </c>
      <c r="G39" s="104">
        <f t="shared" si="1"/>
        <v>0.018534208854056343</v>
      </c>
      <c r="H39" s="101">
        <f t="shared" si="2"/>
        <v>525</v>
      </c>
      <c r="I39" s="105">
        <f t="shared" si="4"/>
        <v>0.03137325206167085</v>
      </c>
      <c r="J39" s="102">
        <f t="shared" si="3"/>
        <v>-501</v>
      </c>
    </row>
    <row r="40" spans="1:10" ht="15">
      <c r="A40" s="43">
        <v>39</v>
      </c>
      <c r="B40" s="107" t="s">
        <v>130</v>
      </c>
      <c r="C40" s="102">
        <v>7538</v>
      </c>
      <c r="D40" s="102">
        <v>7923</v>
      </c>
      <c r="E40" s="102">
        <v>7686</v>
      </c>
      <c r="F40" s="104">
        <f t="shared" si="0"/>
        <v>0.004489100526999142</v>
      </c>
      <c r="G40" s="104">
        <f t="shared" si="1"/>
        <v>0.019633855133987795</v>
      </c>
      <c r="H40" s="101">
        <f t="shared" si="2"/>
        <v>148</v>
      </c>
      <c r="I40" s="105">
        <f t="shared" si="4"/>
        <v>0.008844269152623402</v>
      </c>
      <c r="J40" s="102">
        <f t="shared" si="3"/>
        <v>-237</v>
      </c>
    </row>
    <row r="41" spans="1:10" ht="15">
      <c r="A41" s="43">
        <v>40</v>
      </c>
      <c r="B41" s="107" t="s">
        <v>131</v>
      </c>
      <c r="C41" s="102">
        <v>3511</v>
      </c>
      <c r="D41" s="102">
        <v>3757</v>
      </c>
      <c r="E41" s="102">
        <v>3631</v>
      </c>
      <c r="F41" s="104">
        <f t="shared" si="0"/>
        <v>0.002120729119637508</v>
      </c>
      <c r="G41" s="104">
        <f t="shared" si="1"/>
        <v>0.03417829678154372</v>
      </c>
      <c r="H41" s="101">
        <f t="shared" si="2"/>
        <v>120</v>
      </c>
      <c r="I41" s="105">
        <f t="shared" si="4"/>
        <v>0.007171029042667623</v>
      </c>
      <c r="J41" s="102">
        <f t="shared" si="3"/>
        <v>-126</v>
      </c>
    </row>
    <row r="42" spans="1:10" ht="15">
      <c r="A42" s="43">
        <v>41</v>
      </c>
      <c r="B42" s="107" t="s">
        <v>132</v>
      </c>
      <c r="C42" s="102">
        <v>41116</v>
      </c>
      <c r="D42" s="102">
        <v>43337</v>
      </c>
      <c r="E42" s="102">
        <v>42626</v>
      </c>
      <c r="F42" s="104">
        <f t="shared" si="0"/>
        <v>0.024896226784265604</v>
      </c>
      <c r="G42" s="104">
        <f t="shared" si="1"/>
        <v>0.03672536238933748</v>
      </c>
      <c r="H42" s="101">
        <f t="shared" si="2"/>
        <v>1510</v>
      </c>
      <c r="I42" s="105">
        <f t="shared" si="4"/>
        <v>0.09023544878690092</v>
      </c>
      <c r="J42" s="102">
        <f t="shared" si="3"/>
        <v>-711</v>
      </c>
    </row>
    <row r="43" spans="1:10" ht="15">
      <c r="A43" s="43">
        <v>42</v>
      </c>
      <c r="B43" s="107" t="s">
        <v>133</v>
      </c>
      <c r="C43" s="102">
        <v>40924</v>
      </c>
      <c r="D43" s="102">
        <v>43071</v>
      </c>
      <c r="E43" s="102">
        <v>42114</v>
      </c>
      <c r="F43" s="104">
        <f t="shared" si="0"/>
        <v>0.024597187040598732</v>
      </c>
      <c r="G43" s="104">
        <f t="shared" si="1"/>
        <v>0.029078291467109763</v>
      </c>
      <c r="H43" s="101">
        <f t="shared" si="2"/>
        <v>1190</v>
      </c>
      <c r="I43" s="105">
        <f t="shared" si="4"/>
        <v>0.0711127046731206</v>
      </c>
      <c r="J43" s="102">
        <f t="shared" si="3"/>
        <v>-957</v>
      </c>
    </row>
    <row r="44" spans="1:10" ht="15">
      <c r="A44" s="43">
        <v>43</v>
      </c>
      <c r="B44" s="107" t="s">
        <v>134</v>
      </c>
      <c r="C44" s="102">
        <v>9766</v>
      </c>
      <c r="D44" s="102">
        <v>10224</v>
      </c>
      <c r="E44" s="102">
        <v>9890</v>
      </c>
      <c r="F44" s="104">
        <f t="shared" si="0"/>
        <v>0.00577637317356512</v>
      </c>
      <c r="G44" s="104">
        <f t="shared" si="1"/>
        <v>0.012697112430882654</v>
      </c>
      <c r="H44" s="101">
        <f t="shared" si="2"/>
        <v>124</v>
      </c>
      <c r="I44" s="105">
        <f t="shared" si="4"/>
        <v>0.007410063344089877</v>
      </c>
      <c r="J44" s="102">
        <f t="shared" si="3"/>
        <v>-334</v>
      </c>
    </row>
    <row r="45" spans="1:10" ht="15">
      <c r="A45" s="43">
        <v>44</v>
      </c>
      <c r="B45" s="107" t="s">
        <v>135</v>
      </c>
      <c r="C45" s="102">
        <v>10149</v>
      </c>
      <c r="D45" s="102">
        <v>10967</v>
      </c>
      <c r="E45" s="102">
        <v>10662</v>
      </c>
      <c r="F45" s="104">
        <f t="shared" si="0"/>
        <v>0.006227269037062822</v>
      </c>
      <c r="G45" s="104">
        <f t="shared" si="1"/>
        <v>0.050546851906591785</v>
      </c>
      <c r="H45" s="101">
        <f t="shared" si="2"/>
        <v>513</v>
      </c>
      <c r="I45" s="105">
        <f t="shared" si="4"/>
        <v>0.030656149157404087</v>
      </c>
      <c r="J45" s="102">
        <f t="shared" si="3"/>
        <v>-305</v>
      </c>
    </row>
    <row r="46" spans="1:10" ht="15">
      <c r="A46" s="43">
        <v>45</v>
      </c>
      <c r="B46" s="107" t="s">
        <v>136</v>
      </c>
      <c r="C46" s="102">
        <v>25125</v>
      </c>
      <c r="D46" s="102">
        <v>26478</v>
      </c>
      <c r="E46" s="102">
        <v>25695</v>
      </c>
      <c r="F46" s="104">
        <f t="shared" si="0"/>
        <v>0.015007473073281674</v>
      </c>
      <c r="G46" s="104">
        <f t="shared" si="1"/>
        <v>0.022686567164179106</v>
      </c>
      <c r="H46" s="101">
        <f t="shared" si="2"/>
        <v>570</v>
      </c>
      <c r="I46" s="105">
        <f t="shared" si="4"/>
        <v>0.034062387952671205</v>
      </c>
      <c r="J46" s="102">
        <f t="shared" si="3"/>
        <v>-783</v>
      </c>
    </row>
    <row r="47" spans="1:10" ht="15">
      <c r="A47" s="43">
        <v>46</v>
      </c>
      <c r="B47" s="107" t="s">
        <v>137</v>
      </c>
      <c r="C47" s="102">
        <v>13388</v>
      </c>
      <c r="D47" s="102">
        <v>14411</v>
      </c>
      <c r="E47" s="102">
        <v>14053</v>
      </c>
      <c r="F47" s="104">
        <f t="shared" si="0"/>
        <v>0.008207823276856485</v>
      </c>
      <c r="G47" s="104">
        <f t="shared" si="1"/>
        <v>0.04967134747535106</v>
      </c>
      <c r="H47" s="101">
        <f t="shared" si="2"/>
        <v>665</v>
      </c>
      <c r="I47" s="105">
        <f t="shared" si="4"/>
        <v>0.039739452611449746</v>
      </c>
      <c r="J47" s="102">
        <f t="shared" si="3"/>
        <v>-358</v>
      </c>
    </row>
    <row r="48" spans="1:10" ht="15">
      <c r="A48" s="43">
        <v>47</v>
      </c>
      <c r="B48" s="107" t="s">
        <v>138</v>
      </c>
      <c r="C48" s="102">
        <v>4823</v>
      </c>
      <c r="D48" s="102">
        <v>4940</v>
      </c>
      <c r="E48" s="102">
        <v>4792</v>
      </c>
      <c r="F48" s="104">
        <f t="shared" si="0"/>
        <v>0.0027988251008821087</v>
      </c>
      <c r="G48" s="104">
        <f t="shared" si="1"/>
        <v>-0.006427534729421522</v>
      </c>
      <c r="H48" s="101">
        <f t="shared" si="2"/>
        <v>-31</v>
      </c>
      <c r="I48" s="105">
        <f t="shared" si="4"/>
        <v>-0.0018525158360224692</v>
      </c>
      <c r="J48" s="102">
        <f t="shared" si="3"/>
        <v>-148</v>
      </c>
    </row>
    <row r="49" spans="1:10" ht="15">
      <c r="A49" s="43">
        <v>48</v>
      </c>
      <c r="B49" s="107" t="s">
        <v>139</v>
      </c>
      <c r="C49" s="102">
        <v>34759</v>
      </c>
      <c r="D49" s="102">
        <v>34907</v>
      </c>
      <c r="E49" s="102">
        <v>34372</v>
      </c>
      <c r="F49" s="104">
        <f t="shared" si="0"/>
        <v>0.02007537904163603</v>
      </c>
      <c r="G49" s="104">
        <f t="shared" si="1"/>
        <v>-0.011133807071549814</v>
      </c>
      <c r="H49" s="101">
        <f t="shared" si="2"/>
        <v>-387</v>
      </c>
      <c r="I49" s="105">
        <f t="shared" si="4"/>
        <v>-0.023126568662603084</v>
      </c>
      <c r="J49" s="102">
        <f t="shared" si="3"/>
        <v>-535</v>
      </c>
    </row>
    <row r="50" spans="1:10" ht="15">
      <c r="A50" s="43">
        <v>49</v>
      </c>
      <c r="B50" s="107" t="s">
        <v>140</v>
      </c>
      <c r="C50" s="102">
        <v>1905</v>
      </c>
      <c r="D50" s="102">
        <v>2119</v>
      </c>
      <c r="E50" s="102">
        <v>2050</v>
      </c>
      <c r="F50" s="104">
        <f t="shared" si="0"/>
        <v>0.0011973270986661776</v>
      </c>
      <c r="G50" s="104">
        <f t="shared" si="1"/>
        <v>0.07611548556430446</v>
      </c>
      <c r="H50" s="101">
        <f t="shared" si="2"/>
        <v>145</v>
      </c>
      <c r="I50" s="105">
        <f t="shared" si="4"/>
        <v>0.008664993426556711</v>
      </c>
      <c r="J50" s="102">
        <f t="shared" si="3"/>
        <v>-69</v>
      </c>
    </row>
    <row r="51" spans="1:10" ht="15">
      <c r="A51" s="43">
        <v>50</v>
      </c>
      <c r="B51" s="107" t="s">
        <v>141</v>
      </c>
      <c r="C51" s="102">
        <v>5754</v>
      </c>
      <c r="D51" s="102">
        <v>6054</v>
      </c>
      <c r="E51" s="102">
        <v>5859</v>
      </c>
      <c r="F51" s="104">
        <f t="shared" si="0"/>
        <v>0.0034220192541878705</v>
      </c>
      <c r="G51" s="104">
        <f t="shared" si="1"/>
        <v>0.01824817518248175</v>
      </c>
      <c r="H51" s="101">
        <f t="shared" si="2"/>
        <v>105</v>
      </c>
      <c r="I51" s="105">
        <f t="shared" si="4"/>
        <v>0.00627465041233417</v>
      </c>
      <c r="J51" s="102">
        <f t="shared" si="3"/>
        <v>-195</v>
      </c>
    </row>
    <row r="52" spans="1:10" ht="15">
      <c r="A52" s="43">
        <v>51</v>
      </c>
      <c r="B52" s="107" t="s">
        <v>142</v>
      </c>
      <c r="C52" s="102">
        <v>5332</v>
      </c>
      <c r="D52" s="102">
        <v>5688</v>
      </c>
      <c r="E52" s="102">
        <v>5492</v>
      </c>
      <c r="F52" s="104">
        <f t="shared" si="0"/>
        <v>0.0032076685004266575</v>
      </c>
      <c r="G52" s="104">
        <f t="shared" si="1"/>
        <v>0.030007501875468866</v>
      </c>
      <c r="H52" s="101">
        <f t="shared" si="2"/>
        <v>160</v>
      </c>
      <c r="I52" s="105">
        <f t="shared" si="4"/>
        <v>0.009561372056890163</v>
      </c>
      <c r="J52" s="102">
        <f t="shared" si="3"/>
        <v>-196</v>
      </c>
    </row>
    <row r="53" spans="1:10" ht="15">
      <c r="A53" s="43">
        <v>52</v>
      </c>
      <c r="B53" s="107" t="s">
        <v>143</v>
      </c>
      <c r="C53" s="102">
        <v>10852</v>
      </c>
      <c r="D53" s="102">
        <v>11704</v>
      </c>
      <c r="E53" s="102">
        <v>11246</v>
      </c>
      <c r="F53" s="104">
        <f t="shared" si="0"/>
        <v>0.006568361244682845</v>
      </c>
      <c r="G53" s="104">
        <f t="shared" si="1"/>
        <v>0.03630667158127534</v>
      </c>
      <c r="H53" s="101">
        <f t="shared" si="2"/>
        <v>394</v>
      </c>
      <c r="I53" s="105">
        <f t="shared" si="4"/>
        <v>0.023544878690092027</v>
      </c>
      <c r="J53" s="102">
        <f t="shared" si="3"/>
        <v>-458</v>
      </c>
    </row>
    <row r="54" spans="1:10" ht="15">
      <c r="A54" s="43">
        <v>53</v>
      </c>
      <c r="B54" s="107" t="s">
        <v>144</v>
      </c>
      <c r="C54" s="102">
        <v>5860</v>
      </c>
      <c r="D54" s="102">
        <v>6221</v>
      </c>
      <c r="E54" s="102">
        <v>5973</v>
      </c>
      <c r="F54" s="104">
        <f t="shared" si="0"/>
        <v>0.003488602322113697</v>
      </c>
      <c r="G54" s="104">
        <f t="shared" si="1"/>
        <v>0.019283276450511946</v>
      </c>
      <c r="H54" s="101">
        <f t="shared" si="2"/>
        <v>113</v>
      </c>
      <c r="I54" s="105">
        <f t="shared" si="4"/>
        <v>0.0067527190151786785</v>
      </c>
      <c r="J54" s="102">
        <f t="shared" si="3"/>
        <v>-248</v>
      </c>
    </row>
    <row r="55" spans="1:10" ht="15">
      <c r="A55" s="43">
        <v>54</v>
      </c>
      <c r="B55" s="107" t="s">
        <v>145</v>
      </c>
      <c r="C55" s="102">
        <v>20627</v>
      </c>
      <c r="D55" s="102">
        <v>21914</v>
      </c>
      <c r="E55" s="102">
        <v>21432</v>
      </c>
      <c r="F55" s="104">
        <f t="shared" si="0"/>
        <v>0.012517616770055374</v>
      </c>
      <c r="G55" s="104">
        <f t="shared" si="1"/>
        <v>0.03902651864061667</v>
      </c>
      <c r="H55" s="101">
        <f t="shared" si="2"/>
        <v>805</v>
      </c>
      <c r="I55" s="105">
        <f t="shared" si="4"/>
        <v>0.04810565316122864</v>
      </c>
      <c r="J55" s="102">
        <f t="shared" si="3"/>
        <v>-482</v>
      </c>
    </row>
    <row r="56" spans="1:10" ht="15">
      <c r="A56" s="43">
        <v>55</v>
      </c>
      <c r="B56" s="107" t="s">
        <v>146</v>
      </c>
      <c r="C56" s="102">
        <v>22527</v>
      </c>
      <c r="D56" s="102">
        <v>23796</v>
      </c>
      <c r="E56" s="102">
        <v>23096</v>
      </c>
      <c r="F56" s="104">
        <f t="shared" si="0"/>
        <v>0.013489495936972701</v>
      </c>
      <c r="G56" s="104">
        <f t="shared" si="1"/>
        <v>0.0252585785945754</v>
      </c>
      <c r="H56" s="101">
        <f t="shared" si="2"/>
        <v>569</v>
      </c>
      <c r="I56" s="105">
        <f t="shared" si="4"/>
        <v>0.034002629377315643</v>
      </c>
      <c r="J56" s="102">
        <f t="shared" si="3"/>
        <v>-700</v>
      </c>
    </row>
    <row r="57" spans="1:10" ht="15">
      <c r="A57" s="43">
        <v>56</v>
      </c>
      <c r="B57" s="107" t="s">
        <v>147</v>
      </c>
      <c r="C57" s="102">
        <v>1907</v>
      </c>
      <c r="D57" s="102">
        <v>2033</v>
      </c>
      <c r="E57" s="102">
        <v>1951</v>
      </c>
      <c r="F57" s="104">
        <f t="shared" si="0"/>
        <v>0.0011395049607305914</v>
      </c>
      <c r="G57" s="104">
        <f t="shared" si="1"/>
        <v>0.023072889355007866</v>
      </c>
      <c r="H57" s="101">
        <f t="shared" si="2"/>
        <v>44</v>
      </c>
      <c r="I57" s="105">
        <f t="shared" si="4"/>
        <v>0.002629377315644795</v>
      </c>
      <c r="J57" s="102">
        <f t="shared" si="3"/>
        <v>-82</v>
      </c>
    </row>
    <row r="58" spans="1:10" ht="15">
      <c r="A58" s="43">
        <v>57</v>
      </c>
      <c r="B58" s="107" t="s">
        <v>148</v>
      </c>
      <c r="C58" s="102">
        <v>3710</v>
      </c>
      <c r="D58" s="102">
        <v>3934</v>
      </c>
      <c r="E58" s="102">
        <v>3825</v>
      </c>
      <c r="F58" s="104">
        <f t="shared" si="0"/>
        <v>0.0022340371475112826</v>
      </c>
      <c r="G58" s="104">
        <f t="shared" si="1"/>
        <v>0.03099730458221024</v>
      </c>
      <c r="H58" s="101">
        <f t="shared" si="2"/>
        <v>115</v>
      </c>
      <c r="I58" s="105">
        <f t="shared" si="4"/>
        <v>0.006872236165889805</v>
      </c>
      <c r="J58" s="102">
        <f t="shared" si="3"/>
        <v>-109</v>
      </c>
    </row>
    <row r="59" spans="1:10" ht="15">
      <c r="A59" s="43">
        <v>58</v>
      </c>
      <c r="B59" s="107" t="s">
        <v>149</v>
      </c>
      <c r="C59" s="102">
        <v>8818</v>
      </c>
      <c r="D59" s="102">
        <v>9570</v>
      </c>
      <c r="E59" s="102">
        <v>9311</v>
      </c>
      <c r="F59" s="104">
        <f t="shared" si="0"/>
        <v>0.005438201275941844</v>
      </c>
      <c r="G59" s="104">
        <f t="shared" si="1"/>
        <v>0.0559083692447267</v>
      </c>
      <c r="H59" s="101">
        <f t="shared" si="2"/>
        <v>493</v>
      </c>
      <c r="I59" s="105">
        <f t="shared" si="4"/>
        <v>0.029460977650292815</v>
      </c>
      <c r="J59" s="102">
        <f t="shared" si="3"/>
        <v>-259</v>
      </c>
    </row>
    <row r="60" spans="1:10" ht="15">
      <c r="A60" s="43">
        <v>59</v>
      </c>
      <c r="B60" s="107" t="s">
        <v>150</v>
      </c>
      <c r="C60" s="102">
        <v>21588</v>
      </c>
      <c r="D60" s="102">
        <v>22819</v>
      </c>
      <c r="E60" s="102">
        <v>22377</v>
      </c>
      <c r="F60" s="104">
        <f t="shared" si="0"/>
        <v>0.013069555359440516</v>
      </c>
      <c r="G60" s="104">
        <f t="shared" si="1"/>
        <v>0.03654808226792663</v>
      </c>
      <c r="H60" s="101">
        <f t="shared" si="2"/>
        <v>789</v>
      </c>
      <c r="I60" s="105">
        <f t="shared" si="4"/>
        <v>0.04714951595553962</v>
      </c>
      <c r="J60" s="102">
        <f t="shared" si="3"/>
        <v>-442</v>
      </c>
    </row>
    <row r="61" spans="1:10" ht="15">
      <c r="A61" s="43">
        <v>60</v>
      </c>
      <c r="B61" s="107" t="s">
        <v>151</v>
      </c>
      <c r="C61" s="102">
        <v>7508</v>
      </c>
      <c r="D61" s="102">
        <v>7988</v>
      </c>
      <c r="E61" s="102">
        <v>7714</v>
      </c>
      <c r="F61" s="104">
        <f t="shared" si="0"/>
        <v>0.004505454262980924</v>
      </c>
      <c r="G61" s="104">
        <f t="shared" si="1"/>
        <v>0.02743740010655301</v>
      </c>
      <c r="H61" s="101">
        <f t="shared" si="2"/>
        <v>206</v>
      </c>
      <c r="I61" s="105">
        <f t="shared" si="4"/>
        <v>0.012310266523246086</v>
      </c>
      <c r="J61" s="102">
        <f t="shared" si="3"/>
        <v>-274</v>
      </c>
    </row>
    <row r="62" spans="1:10" ht="15">
      <c r="A62" s="43">
        <v>61</v>
      </c>
      <c r="B62" s="107" t="s">
        <v>152</v>
      </c>
      <c r="C62" s="102">
        <v>15648</v>
      </c>
      <c r="D62" s="102">
        <v>16555</v>
      </c>
      <c r="E62" s="102">
        <v>16086</v>
      </c>
      <c r="F62" s="104">
        <f t="shared" si="0"/>
        <v>0.009395221321533724</v>
      </c>
      <c r="G62" s="104">
        <f t="shared" si="1"/>
        <v>0.02799079754601227</v>
      </c>
      <c r="H62" s="101">
        <f t="shared" si="2"/>
        <v>438</v>
      </c>
      <c r="I62" s="105">
        <f t="shared" si="4"/>
        <v>0.026174256005736824</v>
      </c>
      <c r="J62" s="102">
        <f t="shared" si="3"/>
        <v>-469</v>
      </c>
    </row>
    <row r="63" spans="1:10" ht="15">
      <c r="A63" s="43">
        <v>62</v>
      </c>
      <c r="B63" s="107" t="s">
        <v>153</v>
      </c>
      <c r="C63" s="102">
        <v>1209</v>
      </c>
      <c r="D63" s="102">
        <v>1204</v>
      </c>
      <c r="E63" s="102">
        <v>1188</v>
      </c>
      <c r="F63" s="104">
        <f t="shared" si="0"/>
        <v>0.0006938656552270337</v>
      </c>
      <c r="G63" s="104">
        <f t="shared" si="1"/>
        <v>-0.017369727047146403</v>
      </c>
      <c r="H63" s="101">
        <f t="shared" si="2"/>
        <v>-21</v>
      </c>
      <c r="I63" s="105">
        <f t="shared" si="4"/>
        <v>-0.001254930082466834</v>
      </c>
      <c r="J63" s="102">
        <f t="shared" si="3"/>
        <v>-16</v>
      </c>
    </row>
    <row r="64" spans="1:10" ht="15">
      <c r="A64" s="43">
        <v>63</v>
      </c>
      <c r="B64" s="107" t="s">
        <v>154</v>
      </c>
      <c r="C64" s="102">
        <v>10797</v>
      </c>
      <c r="D64" s="102">
        <v>11879</v>
      </c>
      <c r="E64" s="102">
        <v>11206</v>
      </c>
      <c r="F64" s="104">
        <f t="shared" si="0"/>
        <v>0.0065449987647088715</v>
      </c>
      <c r="G64" s="104">
        <f t="shared" si="1"/>
        <v>0.03788089284060387</v>
      </c>
      <c r="H64" s="101">
        <f t="shared" si="2"/>
        <v>409</v>
      </c>
      <c r="I64" s="105">
        <f t="shared" si="4"/>
        <v>0.024441257320425482</v>
      </c>
      <c r="J64" s="102">
        <f t="shared" si="3"/>
        <v>-673</v>
      </c>
    </row>
    <row r="65" spans="1:10" ht="15">
      <c r="A65" s="43">
        <v>64</v>
      </c>
      <c r="B65" s="107" t="s">
        <v>155</v>
      </c>
      <c r="C65" s="102">
        <v>7957</v>
      </c>
      <c r="D65" s="102">
        <v>8292</v>
      </c>
      <c r="E65" s="102">
        <v>8005</v>
      </c>
      <c r="F65" s="104">
        <f t="shared" si="0"/>
        <v>0.004675416304791586</v>
      </c>
      <c r="G65" s="104">
        <f t="shared" si="1"/>
        <v>0.006032424280507729</v>
      </c>
      <c r="H65" s="101">
        <f t="shared" si="2"/>
        <v>48</v>
      </c>
      <c r="I65" s="105">
        <f t="shared" si="4"/>
        <v>0.0028684116170670493</v>
      </c>
      <c r="J65" s="102">
        <f t="shared" si="3"/>
        <v>-287</v>
      </c>
    </row>
    <row r="66" spans="1:10" ht="15">
      <c r="A66" s="43">
        <v>65</v>
      </c>
      <c r="B66" s="107" t="s">
        <v>156</v>
      </c>
      <c r="C66" s="102">
        <v>6608</v>
      </c>
      <c r="D66" s="102">
        <v>7533</v>
      </c>
      <c r="E66" s="102">
        <v>7318</v>
      </c>
      <c r="F66" s="104">
        <f aca="true" t="shared" si="5" ref="F66:F83">E66/$E$83</f>
        <v>0.004274165711238579</v>
      </c>
      <c r="G66" s="104">
        <f aca="true" t="shared" si="6" ref="G66:G83">(E66-C66)/C66</f>
        <v>0.1074455205811138</v>
      </c>
      <c r="H66" s="101">
        <f aca="true" t="shared" si="7" ref="H66:H83">E66-C66</f>
        <v>710</v>
      </c>
      <c r="I66" s="105">
        <f t="shared" si="4"/>
        <v>0.0424285885024501</v>
      </c>
      <c r="J66" s="102">
        <f aca="true" t="shared" si="8" ref="J66:J83">E66-D66</f>
        <v>-215</v>
      </c>
    </row>
    <row r="67" spans="1:10" ht="15">
      <c r="A67" s="43">
        <v>66</v>
      </c>
      <c r="B67" s="107" t="s">
        <v>157</v>
      </c>
      <c r="C67" s="102">
        <v>5179</v>
      </c>
      <c r="D67" s="102">
        <v>5745</v>
      </c>
      <c r="E67" s="102">
        <v>5463</v>
      </c>
      <c r="F67" s="104">
        <f t="shared" si="5"/>
        <v>0.003190730702445526</v>
      </c>
      <c r="G67" s="104">
        <f t="shared" si="6"/>
        <v>0.05483684108901332</v>
      </c>
      <c r="H67" s="101">
        <f t="shared" si="7"/>
        <v>284</v>
      </c>
      <c r="I67" s="105">
        <f aca="true" t="shared" si="9" ref="I67:I83">H67/$H$83</f>
        <v>0.01697143540098004</v>
      </c>
      <c r="J67" s="102">
        <f t="shared" si="8"/>
        <v>-282</v>
      </c>
    </row>
    <row r="68" spans="1:11" ht="15">
      <c r="A68" s="43">
        <v>67</v>
      </c>
      <c r="B68" s="107" t="s">
        <v>158</v>
      </c>
      <c r="C68" s="102">
        <v>10374</v>
      </c>
      <c r="D68" s="102">
        <v>10803</v>
      </c>
      <c r="E68" s="102">
        <v>10380</v>
      </c>
      <c r="F68" s="104">
        <f t="shared" si="5"/>
        <v>0.006062563553246304</v>
      </c>
      <c r="G68" s="104">
        <f t="shared" si="6"/>
        <v>0.000578368999421631</v>
      </c>
      <c r="H68" s="101">
        <f t="shared" si="7"/>
        <v>6</v>
      </c>
      <c r="I68" s="105">
        <f t="shared" si="9"/>
        <v>0.00035855145213338117</v>
      </c>
      <c r="J68" s="102">
        <f t="shared" si="8"/>
        <v>-423</v>
      </c>
      <c r="K68" s="10"/>
    </row>
    <row r="69" spans="1:10" ht="15">
      <c r="A69" s="43">
        <v>68</v>
      </c>
      <c r="B69" s="107" t="s">
        <v>159</v>
      </c>
      <c r="C69" s="102">
        <v>5968</v>
      </c>
      <c r="D69" s="102">
        <v>6631</v>
      </c>
      <c r="E69" s="102">
        <v>6432</v>
      </c>
      <c r="F69" s="104">
        <f t="shared" si="5"/>
        <v>0.003756686779815051</v>
      </c>
      <c r="G69" s="104">
        <f t="shared" si="6"/>
        <v>0.0777479892761394</v>
      </c>
      <c r="H69" s="101">
        <f t="shared" si="7"/>
        <v>464</v>
      </c>
      <c r="I69" s="105">
        <f t="shared" si="9"/>
        <v>0.027727978964981474</v>
      </c>
      <c r="J69" s="102">
        <f t="shared" si="8"/>
        <v>-199</v>
      </c>
    </row>
    <row r="70" spans="1:10" ht="15">
      <c r="A70" s="43">
        <v>69</v>
      </c>
      <c r="B70" s="107" t="s">
        <v>160</v>
      </c>
      <c r="C70" s="102">
        <v>1069</v>
      </c>
      <c r="D70" s="102">
        <v>1125</v>
      </c>
      <c r="E70" s="102">
        <v>1074</v>
      </c>
      <c r="F70" s="104">
        <f t="shared" si="5"/>
        <v>0.0006272825873012072</v>
      </c>
      <c r="G70" s="104">
        <f t="shared" si="6"/>
        <v>0.004677268475210477</v>
      </c>
      <c r="H70" s="101">
        <f t="shared" si="7"/>
        <v>5</v>
      </c>
      <c r="I70" s="105">
        <f t="shared" si="9"/>
        <v>0.0002987928767778176</v>
      </c>
      <c r="J70" s="102">
        <f t="shared" si="8"/>
        <v>-51</v>
      </c>
    </row>
    <row r="71" spans="1:10" ht="15">
      <c r="A71" s="43">
        <v>70</v>
      </c>
      <c r="B71" s="107" t="s">
        <v>161</v>
      </c>
      <c r="C71" s="102">
        <v>3955</v>
      </c>
      <c r="D71" s="102">
        <v>4268</v>
      </c>
      <c r="E71" s="102">
        <v>4114</v>
      </c>
      <c r="F71" s="104">
        <f t="shared" si="5"/>
        <v>0.002402831065323246</v>
      </c>
      <c r="G71" s="104">
        <f t="shared" si="6"/>
        <v>0.04020227560050569</v>
      </c>
      <c r="H71" s="101">
        <f t="shared" si="7"/>
        <v>159</v>
      </c>
      <c r="I71" s="105">
        <f t="shared" si="9"/>
        <v>0.0095016134815346</v>
      </c>
      <c r="J71" s="102">
        <f t="shared" si="8"/>
        <v>-154</v>
      </c>
    </row>
    <row r="72" spans="1:10" ht="15">
      <c r="A72" s="43">
        <v>71</v>
      </c>
      <c r="B72" s="107" t="s">
        <v>162</v>
      </c>
      <c r="C72" s="102">
        <v>4414</v>
      </c>
      <c r="D72" s="102">
        <v>4679</v>
      </c>
      <c r="E72" s="102">
        <v>4509</v>
      </c>
      <c r="F72" s="104">
        <f t="shared" si="5"/>
        <v>0.0026335355550662415</v>
      </c>
      <c r="G72" s="104">
        <f t="shared" si="6"/>
        <v>0.021522428636157682</v>
      </c>
      <c r="H72" s="101">
        <f t="shared" si="7"/>
        <v>95</v>
      </c>
      <c r="I72" s="105">
        <f t="shared" si="9"/>
        <v>0.005677064658778535</v>
      </c>
      <c r="J72" s="102">
        <f t="shared" si="8"/>
        <v>-170</v>
      </c>
    </row>
    <row r="73" spans="1:10" ht="15">
      <c r="A73" s="43">
        <v>72</v>
      </c>
      <c r="B73" s="107" t="s">
        <v>163</v>
      </c>
      <c r="C73" s="102">
        <v>3415</v>
      </c>
      <c r="D73" s="102">
        <v>3668</v>
      </c>
      <c r="E73" s="102">
        <v>3550</v>
      </c>
      <c r="F73" s="104">
        <f t="shared" si="5"/>
        <v>0.00207342009769021</v>
      </c>
      <c r="G73" s="104">
        <f t="shared" si="6"/>
        <v>0.03953147877013177</v>
      </c>
      <c r="H73" s="101">
        <f t="shared" si="7"/>
        <v>135</v>
      </c>
      <c r="I73" s="105">
        <f t="shared" si="9"/>
        <v>0.008067407673001075</v>
      </c>
      <c r="J73" s="102">
        <f t="shared" si="8"/>
        <v>-118</v>
      </c>
    </row>
    <row r="74" spans="1:10" ht="15">
      <c r="A74" s="43">
        <v>73</v>
      </c>
      <c r="B74" s="107" t="s">
        <v>164</v>
      </c>
      <c r="C74" s="102">
        <v>1984</v>
      </c>
      <c r="D74" s="102">
        <v>1910</v>
      </c>
      <c r="E74" s="102">
        <v>1851</v>
      </c>
      <c r="F74" s="104">
        <f t="shared" si="5"/>
        <v>0.001081098760795656</v>
      </c>
      <c r="G74" s="104">
        <f t="shared" si="6"/>
        <v>-0.06703629032258064</v>
      </c>
      <c r="H74" s="101">
        <f t="shared" si="7"/>
        <v>-133</v>
      </c>
      <c r="I74" s="105">
        <f t="shared" si="9"/>
        <v>-0.007947890522289948</v>
      </c>
      <c r="J74" s="102">
        <f t="shared" si="8"/>
        <v>-59</v>
      </c>
    </row>
    <row r="75" spans="1:10" ht="15">
      <c r="A75" s="43">
        <v>74</v>
      </c>
      <c r="B75" s="107" t="s">
        <v>165</v>
      </c>
      <c r="C75" s="102">
        <v>3957</v>
      </c>
      <c r="D75" s="102">
        <v>4093</v>
      </c>
      <c r="E75" s="102">
        <v>4010</v>
      </c>
      <c r="F75" s="104">
        <f t="shared" si="5"/>
        <v>0.002342088617390913</v>
      </c>
      <c r="G75" s="104">
        <f t="shared" si="6"/>
        <v>0.013393985342431134</v>
      </c>
      <c r="H75" s="101">
        <f t="shared" si="7"/>
        <v>53</v>
      </c>
      <c r="I75" s="105">
        <f t="shared" si="9"/>
        <v>0.0031672044938448668</v>
      </c>
      <c r="J75" s="102">
        <f t="shared" si="8"/>
        <v>-83</v>
      </c>
    </row>
    <row r="76" spans="1:10" ht="15">
      <c r="A76" s="43">
        <v>75</v>
      </c>
      <c r="B76" s="107" t="s">
        <v>166</v>
      </c>
      <c r="C76" s="102">
        <v>1112</v>
      </c>
      <c r="D76" s="102">
        <v>1195</v>
      </c>
      <c r="E76" s="102">
        <v>1106</v>
      </c>
      <c r="F76" s="104">
        <f t="shared" si="5"/>
        <v>0.0006459725712803866</v>
      </c>
      <c r="G76" s="104">
        <f t="shared" si="6"/>
        <v>-0.00539568345323741</v>
      </c>
      <c r="H76" s="101">
        <f t="shared" si="7"/>
        <v>-6</v>
      </c>
      <c r="I76" s="105">
        <f t="shared" si="9"/>
        <v>-0.00035855145213338117</v>
      </c>
      <c r="J76" s="102">
        <f t="shared" si="8"/>
        <v>-89</v>
      </c>
    </row>
    <row r="77" spans="1:10" ht="15">
      <c r="A77" s="43">
        <v>76</v>
      </c>
      <c r="B77" s="107" t="s">
        <v>167</v>
      </c>
      <c r="C77" s="102">
        <v>1620</v>
      </c>
      <c r="D77" s="102">
        <v>1754</v>
      </c>
      <c r="E77" s="102">
        <v>1698</v>
      </c>
      <c r="F77" s="104">
        <f t="shared" si="5"/>
        <v>0.0009917372748952046</v>
      </c>
      <c r="G77" s="104">
        <f t="shared" si="6"/>
        <v>0.04814814814814815</v>
      </c>
      <c r="H77" s="101">
        <f t="shared" si="7"/>
        <v>78</v>
      </c>
      <c r="I77" s="105">
        <f t="shared" si="9"/>
        <v>0.004661168877733955</v>
      </c>
      <c r="J77" s="102">
        <f t="shared" si="8"/>
        <v>-56</v>
      </c>
    </row>
    <row r="78" spans="1:10" ht="15">
      <c r="A78" s="43">
        <v>77</v>
      </c>
      <c r="B78" s="107" t="s">
        <v>168</v>
      </c>
      <c r="C78" s="102">
        <v>6331</v>
      </c>
      <c r="D78" s="102">
        <v>6730</v>
      </c>
      <c r="E78" s="102">
        <v>6640</v>
      </c>
      <c r="F78" s="104">
        <f t="shared" si="5"/>
        <v>0.0038781716756797167</v>
      </c>
      <c r="G78" s="104">
        <f t="shared" si="6"/>
        <v>0.04880745537829727</v>
      </c>
      <c r="H78" s="101">
        <f t="shared" si="7"/>
        <v>309</v>
      </c>
      <c r="I78" s="105">
        <f t="shared" si="9"/>
        <v>0.01846539978486913</v>
      </c>
      <c r="J78" s="102">
        <f t="shared" si="8"/>
        <v>-90</v>
      </c>
    </row>
    <row r="79" spans="1:10" ht="15">
      <c r="A79" s="43">
        <v>78</v>
      </c>
      <c r="B79" s="107" t="s">
        <v>169</v>
      </c>
      <c r="C79" s="102">
        <v>4976</v>
      </c>
      <c r="D79" s="102">
        <v>5114</v>
      </c>
      <c r="E79" s="102">
        <v>4953</v>
      </c>
      <c r="F79" s="104">
        <f t="shared" si="5"/>
        <v>0.002892859082777355</v>
      </c>
      <c r="G79" s="104">
        <f t="shared" si="6"/>
        <v>-0.004622186495176849</v>
      </c>
      <c r="H79" s="101">
        <f t="shared" si="7"/>
        <v>-23</v>
      </c>
      <c r="I79" s="105">
        <f t="shared" si="9"/>
        <v>-0.001374447233177961</v>
      </c>
      <c r="J79" s="102">
        <f t="shared" si="8"/>
        <v>-161</v>
      </c>
    </row>
    <row r="80" spans="1:10" ht="15">
      <c r="A80" s="43">
        <v>79</v>
      </c>
      <c r="B80" s="107" t="s">
        <v>170</v>
      </c>
      <c r="C80" s="102">
        <v>1432</v>
      </c>
      <c r="D80" s="102">
        <v>1506</v>
      </c>
      <c r="E80" s="102">
        <v>1408</v>
      </c>
      <c r="F80" s="104">
        <f t="shared" si="5"/>
        <v>0.0008223592950838917</v>
      </c>
      <c r="G80" s="104">
        <f t="shared" si="6"/>
        <v>-0.01675977653631285</v>
      </c>
      <c r="H80" s="101">
        <f t="shared" si="7"/>
        <v>-24</v>
      </c>
      <c r="I80" s="105">
        <f t="shared" si="9"/>
        <v>-0.0014342058085335247</v>
      </c>
      <c r="J80" s="102">
        <f t="shared" si="8"/>
        <v>-98</v>
      </c>
    </row>
    <row r="81" spans="1:10" ht="15">
      <c r="A81" s="43">
        <v>80</v>
      </c>
      <c r="B81" s="107" t="s">
        <v>171</v>
      </c>
      <c r="C81" s="102">
        <v>5886</v>
      </c>
      <c r="D81" s="102">
        <v>6170</v>
      </c>
      <c r="E81" s="102">
        <v>5998</v>
      </c>
      <c r="F81" s="104">
        <f t="shared" si="5"/>
        <v>0.003503203872097431</v>
      </c>
      <c r="G81" s="104">
        <f t="shared" si="6"/>
        <v>0.019028202514441046</v>
      </c>
      <c r="H81" s="101">
        <f t="shared" si="7"/>
        <v>112</v>
      </c>
      <c r="I81" s="105">
        <f t="shared" si="9"/>
        <v>0.006692960439823115</v>
      </c>
      <c r="J81" s="102">
        <f t="shared" si="8"/>
        <v>-172</v>
      </c>
    </row>
    <row r="82" spans="1:10" ht="15">
      <c r="A82" s="43">
        <v>81</v>
      </c>
      <c r="B82" s="107" t="s">
        <v>172</v>
      </c>
      <c r="C82" s="102">
        <v>6986</v>
      </c>
      <c r="D82" s="102">
        <v>7547</v>
      </c>
      <c r="E82" s="102">
        <v>7382</v>
      </c>
      <c r="F82" s="104">
        <f t="shared" si="5"/>
        <v>0.004311545679196938</v>
      </c>
      <c r="G82" s="104">
        <f t="shared" si="6"/>
        <v>0.0566847981677641</v>
      </c>
      <c r="H82" s="101">
        <f t="shared" si="7"/>
        <v>396</v>
      </c>
      <c r="I82" s="105">
        <f t="shared" si="9"/>
        <v>0.023664395840803154</v>
      </c>
      <c r="J82" s="102">
        <f t="shared" si="8"/>
        <v>-165</v>
      </c>
    </row>
    <row r="83" spans="1:11" s="114" customFormat="1" ht="15">
      <c r="A83" s="171" t="s">
        <v>173</v>
      </c>
      <c r="B83" s="171"/>
      <c r="C83" s="70">
        <v>1695413</v>
      </c>
      <c r="D83" s="70">
        <v>1751919</v>
      </c>
      <c r="E83" s="70">
        <v>1712147</v>
      </c>
      <c r="F83" s="104">
        <f t="shared" si="5"/>
        <v>1</v>
      </c>
      <c r="G83" s="104">
        <f t="shared" si="6"/>
        <v>0.009870161429692942</v>
      </c>
      <c r="H83" s="101">
        <f t="shared" si="7"/>
        <v>16734</v>
      </c>
      <c r="I83" s="105">
        <f t="shared" si="9"/>
        <v>1</v>
      </c>
      <c r="J83" s="101">
        <f t="shared" si="8"/>
        <v>-39772</v>
      </c>
      <c r="K83" s="20"/>
    </row>
    <row r="84" spans="3:9" ht="15">
      <c r="C84" s="142"/>
      <c r="D84" s="142"/>
      <c r="E84" s="144"/>
      <c r="F84" s="61"/>
      <c r="I84" s="13"/>
    </row>
    <row r="85" spans="3:9" ht="15">
      <c r="C85" s="143"/>
      <c r="D85" s="143"/>
      <c r="E85" s="145"/>
      <c r="I85" s="13"/>
    </row>
    <row r="86" spans="3:9" ht="15">
      <c r="C86" s="142"/>
      <c r="D86" s="142"/>
      <c r="E86" s="144"/>
      <c r="I86" s="13"/>
    </row>
    <row r="87" spans="3:9" ht="15">
      <c r="C87" s="142"/>
      <c r="D87" s="142"/>
      <c r="E87" s="144"/>
      <c r="I87" s="13"/>
    </row>
    <row r="88" spans="3:9" ht="15">
      <c r="C88" s="142"/>
      <c r="D88" s="142"/>
      <c r="E88" s="144"/>
      <c r="I88" s="13"/>
    </row>
    <row r="89" spans="3:9" ht="15">
      <c r="C89" s="142"/>
      <c r="D89" s="142"/>
      <c r="E89" s="144"/>
      <c r="I89" s="13"/>
    </row>
    <row r="90" spans="3:5" ht="15">
      <c r="C90" s="142"/>
      <c r="D90" s="142"/>
      <c r="E90" s="144"/>
    </row>
    <row r="91" spans="3:5" ht="15">
      <c r="C91" s="142"/>
      <c r="D91" s="142"/>
      <c r="E91" s="144"/>
    </row>
    <row r="92" spans="3:5" ht="15">
      <c r="C92" s="142"/>
      <c r="D92" s="142"/>
      <c r="E92" s="144"/>
    </row>
    <row r="93" spans="3:5" ht="15">
      <c r="C93" s="142"/>
      <c r="D93" s="142"/>
      <c r="E93" s="144"/>
    </row>
    <row r="94" spans="3:5" ht="15">
      <c r="C94" s="142"/>
      <c r="D94" s="142"/>
      <c r="E94" s="144"/>
    </row>
    <row r="95" spans="3:5" ht="15">
      <c r="C95" s="142"/>
      <c r="D95" s="142"/>
      <c r="E95" s="144"/>
    </row>
    <row r="96" spans="3:5" ht="15">
      <c r="C96" s="142"/>
      <c r="D96" s="142"/>
      <c r="E96" s="144"/>
    </row>
    <row r="97" spans="3:5" ht="15">
      <c r="C97" s="142"/>
      <c r="D97" s="142"/>
      <c r="E97" s="144"/>
    </row>
    <row r="98" spans="3:5" ht="15">
      <c r="C98" s="142"/>
      <c r="D98" s="142"/>
      <c r="E98" s="144"/>
    </row>
    <row r="99" spans="3:5" ht="15">
      <c r="C99" s="142"/>
      <c r="D99" s="142"/>
      <c r="E99" s="144"/>
    </row>
    <row r="100" spans="3:5" ht="15">
      <c r="C100" s="142"/>
      <c r="D100" s="142"/>
      <c r="E100" s="144"/>
    </row>
    <row r="101" spans="3:6" ht="15">
      <c r="C101" s="142"/>
      <c r="D101" s="142"/>
      <c r="E101" s="144"/>
      <c r="F101" s="12"/>
    </row>
    <row r="102" spans="3:5" ht="15">
      <c r="C102" s="142"/>
      <c r="D102" s="142"/>
      <c r="E102" s="144"/>
    </row>
    <row r="103" spans="3:5" ht="15">
      <c r="C103" s="142"/>
      <c r="D103" s="142"/>
      <c r="E103" s="144"/>
    </row>
    <row r="104" spans="3:5" ht="15">
      <c r="C104" s="142"/>
      <c r="D104" s="142"/>
      <c r="E104" s="144"/>
    </row>
    <row r="105" spans="3:5" ht="15">
      <c r="C105" s="142"/>
      <c r="D105" s="142"/>
      <c r="E105" s="144"/>
    </row>
    <row r="106" spans="3:5" ht="15">
      <c r="C106" s="142"/>
      <c r="D106" s="142"/>
      <c r="E106" s="144"/>
    </row>
    <row r="107" spans="3:5" ht="15">
      <c r="C107" s="142"/>
      <c r="D107" s="142"/>
      <c r="E107" s="144"/>
    </row>
    <row r="108" spans="3:5" ht="15">
      <c r="C108" s="142"/>
      <c r="D108" s="142"/>
      <c r="E108" s="144"/>
    </row>
    <row r="109" spans="3:5" ht="15">
      <c r="C109" s="142"/>
      <c r="D109" s="142"/>
      <c r="E109" s="144"/>
    </row>
    <row r="110" spans="3:5" ht="15">
      <c r="C110" s="142"/>
      <c r="D110" s="142"/>
      <c r="E110" s="144"/>
    </row>
    <row r="111" spans="3:5" ht="15">
      <c r="C111" s="142"/>
      <c r="D111" s="142"/>
      <c r="E111" s="144"/>
    </row>
    <row r="112" spans="3:5" ht="15">
      <c r="C112" s="142"/>
      <c r="D112" s="142"/>
      <c r="E112" s="144"/>
    </row>
    <row r="113" spans="3:5" ht="15">
      <c r="C113" s="142"/>
      <c r="D113" s="142"/>
      <c r="E113" s="144"/>
    </row>
    <row r="114" spans="3:5" ht="15">
      <c r="C114" s="142"/>
      <c r="D114" s="142"/>
      <c r="E114" s="144"/>
    </row>
    <row r="115" spans="3:5" ht="15">
      <c r="C115" s="142"/>
      <c r="D115" s="142"/>
      <c r="E115" s="144"/>
    </row>
    <row r="116" spans="3:5" ht="15">
      <c r="C116" s="142"/>
      <c r="D116" s="142"/>
      <c r="E116" s="144"/>
    </row>
    <row r="117" spans="3:5" ht="15">
      <c r="C117" s="142"/>
      <c r="D117" s="142"/>
      <c r="E117" s="144"/>
    </row>
    <row r="118" spans="3:5" ht="15">
      <c r="C118" s="142"/>
      <c r="D118" s="142"/>
      <c r="E118" s="144"/>
    </row>
    <row r="119" spans="3:5" ht="15">
      <c r="C119" s="142"/>
      <c r="D119" s="142"/>
      <c r="E119" s="144"/>
    </row>
    <row r="120" spans="3:5" ht="15">
      <c r="C120" s="142"/>
      <c r="D120" s="142"/>
      <c r="E120" s="144"/>
    </row>
    <row r="121" spans="3:5" ht="15">
      <c r="C121" s="142"/>
      <c r="D121" s="142"/>
      <c r="E121" s="144"/>
    </row>
    <row r="122" spans="3:5" ht="15">
      <c r="C122" s="142"/>
      <c r="D122" s="142"/>
      <c r="E122" s="144"/>
    </row>
    <row r="123" spans="3:5" ht="15">
      <c r="C123" s="142"/>
      <c r="D123" s="142"/>
      <c r="E123" s="144"/>
    </row>
    <row r="124" spans="3:5" ht="15">
      <c r="C124" s="142"/>
      <c r="D124" s="142"/>
      <c r="E124" s="144"/>
    </row>
    <row r="125" spans="3:5" ht="15">
      <c r="C125" s="142"/>
      <c r="D125" s="142"/>
      <c r="E125" s="144"/>
    </row>
    <row r="126" spans="3:5" ht="15">
      <c r="C126" s="142"/>
      <c r="D126" s="142"/>
      <c r="E126" s="144"/>
    </row>
    <row r="127" spans="3:5" ht="15">
      <c r="C127" s="142"/>
      <c r="D127" s="142"/>
      <c r="E127" s="144"/>
    </row>
    <row r="128" spans="3:5" ht="15">
      <c r="C128" s="142"/>
      <c r="D128" s="142"/>
      <c r="E128" s="144"/>
    </row>
    <row r="129" spans="3:5" ht="15">
      <c r="C129" s="142"/>
      <c r="D129" s="142"/>
      <c r="E129" s="144"/>
    </row>
    <row r="130" spans="3:5" ht="15">
      <c r="C130" s="142"/>
      <c r="D130" s="142"/>
      <c r="E130" s="144"/>
    </row>
    <row r="131" spans="3:5" ht="15">
      <c r="C131" s="142"/>
      <c r="D131" s="142"/>
      <c r="E131" s="144"/>
    </row>
    <row r="132" spans="3:5" ht="15">
      <c r="C132" s="142"/>
      <c r="D132" s="142"/>
      <c r="E132" s="144"/>
    </row>
    <row r="133" spans="3:5" ht="15">
      <c r="C133" s="142"/>
      <c r="D133" s="142"/>
      <c r="E133" s="144"/>
    </row>
    <row r="134" spans="3:5" ht="15">
      <c r="C134" s="142"/>
      <c r="D134" s="142"/>
      <c r="E134" s="144"/>
    </row>
    <row r="135" spans="3:5" ht="15">
      <c r="C135" s="142"/>
      <c r="D135" s="142"/>
      <c r="E135" s="144"/>
    </row>
    <row r="136" spans="3:5" ht="15">
      <c r="C136" s="142"/>
      <c r="D136" s="142"/>
      <c r="E136" s="144"/>
    </row>
    <row r="137" spans="3:5" ht="15">
      <c r="C137" s="142"/>
      <c r="D137" s="142"/>
      <c r="E137" s="144"/>
    </row>
    <row r="138" spans="3:5" ht="15">
      <c r="C138" s="142"/>
      <c r="D138" s="142"/>
      <c r="E138" s="144"/>
    </row>
    <row r="139" spans="3:5" ht="15">
      <c r="C139" s="142"/>
      <c r="D139" s="142"/>
      <c r="E139" s="144"/>
    </row>
    <row r="140" spans="3:5" ht="15">
      <c r="C140" s="142"/>
      <c r="D140" s="142"/>
      <c r="E140" s="144"/>
    </row>
    <row r="141" spans="3:5" ht="15">
      <c r="C141" s="142"/>
      <c r="D141" s="142"/>
      <c r="E141" s="144"/>
    </row>
    <row r="142" spans="3:5" ht="15">
      <c r="C142" s="142"/>
      <c r="D142" s="142"/>
      <c r="E142" s="144"/>
    </row>
    <row r="143" spans="3:5" ht="15">
      <c r="C143" s="16"/>
      <c r="D143" s="16"/>
      <c r="E143" s="16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 14</cp:lastModifiedBy>
  <dcterms:created xsi:type="dcterms:W3CDTF">2011-08-11T09:01:00Z</dcterms:created>
  <dcterms:modified xsi:type="dcterms:W3CDTF">2016-10-14T07:50:21Z</dcterms:modified>
  <cp:category/>
  <cp:version/>
  <cp:contentType/>
  <cp:contentStatus/>
</cp:coreProperties>
</file>