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906" firstSheet="14" activeTab="19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1"/>
  </externalReferences>
  <definedNames>
    <definedName name="_xlnm._FilterDatabase" localSheetId="4" hidden="1">'4a_İl'!$A$2:$K$85</definedName>
    <definedName name="_xlnm._FilterDatabase" localSheetId="2" hidden="1">'4a_İmalat_Sektör'!$A$2:$K$27</definedName>
    <definedName name="_xlnm._FilterDatabase" localSheetId="8" hidden="1">'4a_İşyeri_İl'!$A$2:$K$91</definedName>
    <definedName name="_xlnm._FilterDatabase" localSheetId="3" hidden="1">'4a_İşyeri_Sektör'!$A$2:$K$96</definedName>
    <definedName name="_xlnm._FilterDatabase" localSheetId="10" hidden="1">'4a_Kadın_İmalat_Sektör'!$A$2:$K$18</definedName>
    <definedName name="_xlnm._FilterDatabase" localSheetId="9" hidden="1">'4a_Kadın_Sektör'!$A$2:$K$91</definedName>
    <definedName name="_xlnm._FilterDatabase" localSheetId="1" hidden="1">'4a_Sektör'!$A$2:$K$91</definedName>
    <definedName name="_xlnm._FilterDatabase" localSheetId="5" hidden="1">'4b_Esnaf_İl'!$A$2:$K$85</definedName>
    <definedName name="_xlnm._FilterDatabase" localSheetId="6" hidden="1">'4b_Tarım_İl'!$A$2:$K$85</definedName>
    <definedName name="_xlnm._FilterDatabase" localSheetId="7" hidden="1">'4c_Kamu_İl '!$A$2:$K$84</definedName>
    <definedName name="_xlnm._FilterDatabase" localSheetId="0" hidden="1">Endeksler!$A$1:$I$1</definedName>
    <definedName name="_xlnm._FilterDatabase" localSheetId="12" hidden="1">İşsizlikSigortası_Başvuru!$A$1:$E$83</definedName>
    <definedName name="_xlnm._FilterDatabase" localSheetId="13" hidden="1">İşsizlikSigortası_Ödeme!$A$1:$F$83</definedName>
  </definedNames>
  <calcPr calcId="145621"/>
  <fileRecoveryPr autoRecover="0"/>
</workbook>
</file>

<file path=xl/calcChain.xml><?xml version="1.0" encoding="utf-8"?>
<calcChain xmlns="http://schemas.openxmlformats.org/spreadsheetml/2006/main">
  <c r="I96" i="27" l="1"/>
  <c r="G96" i="27"/>
  <c r="E96" i="27"/>
  <c r="C96" i="27"/>
  <c r="D91" i="34" l="1"/>
  <c r="E91" i="34"/>
  <c r="C91" i="34"/>
  <c r="D84" i="33"/>
  <c r="E84" i="33"/>
  <c r="C84" i="33"/>
  <c r="D91" i="32"/>
  <c r="E91" i="32"/>
  <c r="C91" i="32"/>
  <c r="D84" i="31"/>
  <c r="E84" i="31"/>
  <c r="I84" i="31" s="1"/>
  <c r="C84" i="31"/>
  <c r="D84" i="30"/>
  <c r="E84" i="30"/>
  <c r="C84" i="30"/>
  <c r="L84" i="30" s="1"/>
  <c r="D27" i="23"/>
  <c r="M27" i="23" s="1"/>
  <c r="E27" i="23"/>
  <c r="D91" i="5"/>
  <c r="E91" i="5"/>
  <c r="C91" i="5"/>
  <c r="D84" i="18"/>
  <c r="E84" i="18"/>
  <c r="C84" i="18"/>
  <c r="K84" i="18" s="1"/>
  <c r="D84" i="26"/>
  <c r="E84" i="26"/>
  <c r="C84" i="26"/>
  <c r="D84" i="25"/>
  <c r="E84" i="25"/>
  <c r="I3" i="25" s="1"/>
  <c r="C84" i="25"/>
  <c r="D84" i="24"/>
  <c r="E84" i="24"/>
  <c r="C84" i="24"/>
  <c r="D91" i="17"/>
  <c r="E91" i="17"/>
  <c r="C91" i="17"/>
  <c r="E91" i="2"/>
  <c r="D91" i="2"/>
  <c r="C91" i="2"/>
  <c r="L4" i="34"/>
  <c r="L5" i="34"/>
  <c r="L6" i="34"/>
  <c r="L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42" i="34"/>
  <c r="L43" i="34"/>
  <c r="L44" i="34"/>
  <c r="L45" i="34"/>
  <c r="L46" i="34"/>
  <c r="L47" i="34"/>
  <c r="L48" i="34"/>
  <c r="L49" i="34"/>
  <c r="L50" i="34"/>
  <c r="L51" i="34"/>
  <c r="L52" i="34"/>
  <c r="L53" i="34"/>
  <c r="L54" i="34"/>
  <c r="L55" i="34"/>
  <c r="L56" i="34"/>
  <c r="L57" i="34"/>
  <c r="L58" i="34"/>
  <c r="L59" i="34"/>
  <c r="L60" i="34"/>
  <c r="L61" i="34"/>
  <c r="L62" i="34"/>
  <c r="L63" i="34"/>
  <c r="L64" i="34"/>
  <c r="L65" i="34"/>
  <c r="L66" i="34"/>
  <c r="L67" i="34"/>
  <c r="L68" i="34"/>
  <c r="L69" i="34"/>
  <c r="L70" i="34"/>
  <c r="L71" i="34"/>
  <c r="L72" i="34"/>
  <c r="L73" i="34"/>
  <c r="L74" i="34"/>
  <c r="L75" i="34"/>
  <c r="L76" i="34"/>
  <c r="L77" i="34"/>
  <c r="L78" i="34"/>
  <c r="L79" i="34"/>
  <c r="L80" i="34"/>
  <c r="L81" i="34"/>
  <c r="L82" i="34"/>
  <c r="L83" i="34"/>
  <c r="L84" i="34"/>
  <c r="L85" i="34"/>
  <c r="L86" i="34"/>
  <c r="L87" i="34"/>
  <c r="L88" i="34"/>
  <c r="L89" i="34"/>
  <c r="L90" i="34"/>
  <c r="L91" i="34"/>
  <c r="L3" i="34"/>
  <c r="L4" i="33"/>
  <c r="L5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L45" i="33"/>
  <c r="L46" i="33"/>
  <c r="L47" i="33"/>
  <c r="L48" i="33"/>
  <c r="L49" i="33"/>
  <c r="L50" i="33"/>
  <c r="L51" i="33"/>
  <c r="L52" i="33"/>
  <c r="L53" i="33"/>
  <c r="L54" i="33"/>
  <c r="L55" i="33"/>
  <c r="L56" i="33"/>
  <c r="L57" i="33"/>
  <c r="L58" i="33"/>
  <c r="L59" i="33"/>
  <c r="L60" i="33"/>
  <c r="L61" i="33"/>
  <c r="L62" i="33"/>
  <c r="L63" i="33"/>
  <c r="L64" i="33"/>
  <c r="L65" i="33"/>
  <c r="L66" i="33"/>
  <c r="L67" i="33"/>
  <c r="L68" i="33"/>
  <c r="L69" i="33"/>
  <c r="L70" i="33"/>
  <c r="L71" i="33"/>
  <c r="L72" i="33"/>
  <c r="L73" i="33"/>
  <c r="L74" i="33"/>
  <c r="L75" i="33"/>
  <c r="L76" i="33"/>
  <c r="L77" i="33"/>
  <c r="L78" i="33"/>
  <c r="L79" i="33"/>
  <c r="L80" i="33"/>
  <c r="L81" i="33"/>
  <c r="L82" i="33"/>
  <c r="L83" i="33"/>
  <c r="L84" i="33"/>
  <c r="L3" i="33"/>
  <c r="L4" i="32"/>
  <c r="L5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L60" i="32"/>
  <c r="L61" i="32"/>
  <c r="L62" i="32"/>
  <c r="L63" i="32"/>
  <c r="L64" i="32"/>
  <c r="L65" i="32"/>
  <c r="L66" i="32"/>
  <c r="L67" i="32"/>
  <c r="L68" i="32"/>
  <c r="L69" i="32"/>
  <c r="L70" i="32"/>
  <c r="L71" i="32"/>
  <c r="L72" i="32"/>
  <c r="L73" i="32"/>
  <c r="L74" i="32"/>
  <c r="L75" i="32"/>
  <c r="L76" i="32"/>
  <c r="L77" i="32"/>
  <c r="L78" i="32"/>
  <c r="L79" i="32"/>
  <c r="L80" i="32"/>
  <c r="L81" i="32"/>
  <c r="L82" i="32"/>
  <c r="L83" i="32"/>
  <c r="L84" i="32"/>
  <c r="L85" i="32"/>
  <c r="L86" i="32"/>
  <c r="L87" i="32"/>
  <c r="L88" i="32"/>
  <c r="L89" i="32"/>
  <c r="L90" i="32"/>
  <c r="L91" i="32"/>
  <c r="L3" i="32"/>
  <c r="L4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3" i="31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K64" i="29"/>
  <c r="K65" i="29"/>
  <c r="K66" i="29"/>
  <c r="K67" i="29"/>
  <c r="K68" i="29"/>
  <c r="K69" i="29"/>
  <c r="K70" i="29"/>
  <c r="K71" i="29"/>
  <c r="K72" i="29"/>
  <c r="K73" i="29"/>
  <c r="K74" i="29"/>
  <c r="K75" i="29"/>
  <c r="K76" i="29"/>
  <c r="K77" i="29"/>
  <c r="K78" i="29"/>
  <c r="K79" i="29"/>
  <c r="K80" i="29"/>
  <c r="K81" i="29"/>
  <c r="K82" i="29"/>
  <c r="K83" i="29"/>
  <c r="K84" i="29"/>
  <c r="K3" i="29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3" i="28"/>
  <c r="O4" i="30"/>
  <c r="O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O72" i="30"/>
  <c r="O73" i="30"/>
  <c r="O74" i="30"/>
  <c r="O75" i="30"/>
  <c r="O76" i="30"/>
  <c r="O77" i="30"/>
  <c r="O78" i="30"/>
  <c r="O79" i="30"/>
  <c r="O80" i="30"/>
  <c r="O81" i="30"/>
  <c r="O82" i="30"/>
  <c r="O83" i="30"/>
  <c r="O84" i="30"/>
  <c r="O3" i="30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3" i="23"/>
  <c r="C27" i="23"/>
  <c r="K27" i="23" s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3" i="5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3" i="18"/>
  <c r="N4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N65" i="26"/>
  <c r="N66" i="26"/>
  <c r="N67" i="26"/>
  <c r="N68" i="26"/>
  <c r="N69" i="26"/>
  <c r="N70" i="26"/>
  <c r="N71" i="26"/>
  <c r="N72" i="26"/>
  <c r="N73" i="26"/>
  <c r="N74" i="26"/>
  <c r="N75" i="26"/>
  <c r="N76" i="26"/>
  <c r="N77" i="26"/>
  <c r="N78" i="26"/>
  <c r="N79" i="26"/>
  <c r="N80" i="26"/>
  <c r="N81" i="26"/>
  <c r="N82" i="26"/>
  <c r="N83" i="26"/>
  <c r="N84" i="26"/>
  <c r="N3" i="26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3" i="25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3" i="2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3" i="3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3" i="17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3" i="2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3" i="2"/>
  <c r="K91" i="2"/>
  <c r="I95" i="27"/>
  <c r="G95" i="27"/>
  <c r="E95" i="27"/>
  <c r="C95" i="27"/>
  <c r="I94" i="27"/>
  <c r="G94" i="27"/>
  <c r="E94" i="27"/>
  <c r="C94" i="27"/>
  <c r="I93" i="27"/>
  <c r="G93" i="27"/>
  <c r="E93" i="27"/>
  <c r="C93" i="27"/>
  <c r="J7" i="28"/>
  <c r="D27" i="21"/>
  <c r="E27" i="21"/>
  <c r="C27" i="21"/>
  <c r="K91" i="34"/>
  <c r="J91" i="34"/>
  <c r="I91" i="34"/>
  <c r="K90" i="34"/>
  <c r="J90" i="34"/>
  <c r="I90" i="34"/>
  <c r="K89" i="34"/>
  <c r="J89" i="34"/>
  <c r="I89" i="34"/>
  <c r="K88" i="34"/>
  <c r="J88" i="34"/>
  <c r="I88" i="34"/>
  <c r="K87" i="34"/>
  <c r="J87" i="34"/>
  <c r="I87" i="34"/>
  <c r="K86" i="34"/>
  <c r="J86" i="34"/>
  <c r="I86" i="34"/>
  <c r="K85" i="34"/>
  <c r="J85" i="34"/>
  <c r="I85" i="34"/>
  <c r="K84" i="34"/>
  <c r="J84" i="34"/>
  <c r="I84" i="34"/>
  <c r="K83" i="34"/>
  <c r="J83" i="34"/>
  <c r="I83" i="34"/>
  <c r="K82" i="34"/>
  <c r="J82" i="34"/>
  <c r="I82" i="34"/>
  <c r="K81" i="34"/>
  <c r="J81" i="34"/>
  <c r="I81" i="34"/>
  <c r="K80" i="34"/>
  <c r="J80" i="34"/>
  <c r="I80" i="34"/>
  <c r="K79" i="34"/>
  <c r="J79" i="34"/>
  <c r="I79" i="34"/>
  <c r="K78" i="34"/>
  <c r="J78" i="34"/>
  <c r="I78" i="34"/>
  <c r="K77" i="34"/>
  <c r="J77" i="34"/>
  <c r="I77" i="34"/>
  <c r="K76" i="34"/>
  <c r="J76" i="34"/>
  <c r="I76" i="34"/>
  <c r="K75" i="34"/>
  <c r="J75" i="34"/>
  <c r="I75" i="34"/>
  <c r="K74" i="34"/>
  <c r="J74" i="34"/>
  <c r="I74" i="34"/>
  <c r="K73" i="34"/>
  <c r="J73" i="34"/>
  <c r="I73" i="34"/>
  <c r="K72" i="34"/>
  <c r="J72" i="34"/>
  <c r="I72" i="34"/>
  <c r="K71" i="34"/>
  <c r="J71" i="34"/>
  <c r="I71" i="34"/>
  <c r="K70" i="34"/>
  <c r="J70" i="34"/>
  <c r="I70" i="34"/>
  <c r="K69" i="34"/>
  <c r="J69" i="34"/>
  <c r="I69" i="34"/>
  <c r="K68" i="34"/>
  <c r="J68" i="34"/>
  <c r="I68" i="34"/>
  <c r="K67" i="34"/>
  <c r="J67" i="34"/>
  <c r="I67" i="34"/>
  <c r="K66" i="34"/>
  <c r="J66" i="34"/>
  <c r="I66" i="34"/>
  <c r="K65" i="34"/>
  <c r="J65" i="34"/>
  <c r="I65" i="34"/>
  <c r="K64" i="34"/>
  <c r="J64" i="34"/>
  <c r="I64" i="34"/>
  <c r="K63" i="34"/>
  <c r="J63" i="34"/>
  <c r="I63" i="34"/>
  <c r="K62" i="34"/>
  <c r="J62" i="34"/>
  <c r="I62" i="34"/>
  <c r="K61" i="34"/>
  <c r="J61" i="34"/>
  <c r="I61" i="34"/>
  <c r="K60" i="34"/>
  <c r="J60" i="34"/>
  <c r="I60" i="34"/>
  <c r="K59" i="34"/>
  <c r="J59" i="34"/>
  <c r="I59" i="34"/>
  <c r="K58" i="34"/>
  <c r="J58" i="34"/>
  <c r="I58" i="34"/>
  <c r="K57" i="34"/>
  <c r="J57" i="34"/>
  <c r="I57" i="34"/>
  <c r="K56" i="34"/>
  <c r="J56" i="34"/>
  <c r="I56" i="34"/>
  <c r="K55" i="34"/>
  <c r="J55" i="34"/>
  <c r="I55" i="34"/>
  <c r="K54" i="34"/>
  <c r="J54" i="34"/>
  <c r="I54" i="34"/>
  <c r="K53" i="34"/>
  <c r="J53" i="34"/>
  <c r="I53" i="34"/>
  <c r="K52" i="34"/>
  <c r="J52" i="34"/>
  <c r="I52" i="34"/>
  <c r="K51" i="34"/>
  <c r="J51" i="34"/>
  <c r="I51" i="34"/>
  <c r="K50" i="34"/>
  <c r="J50" i="34"/>
  <c r="I50" i="34"/>
  <c r="K49" i="34"/>
  <c r="J49" i="34"/>
  <c r="I49" i="34"/>
  <c r="K48" i="34"/>
  <c r="J48" i="34"/>
  <c r="I48" i="34"/>
  <c r="K47" i="34"/>
  <c r="J47" i="34"/>
  <c r="I47" i="34"/>
  <c r="K46" i="34"/>
  <c r="J46" i="34"/>
  <c r="I46" i="34"/>
  <c r="K45" i="34"/>
  <c r="J45" i="34"/>
  <c r="I45" i="34"/>
  <c r="K44" i="34"/>
  <c r="J44" i="34"/>
  <c r="I44" i="34"/>
  <c r="K43" i="34"/>
  <c r="J43" i="34"/>
  <c r="I43" i="34"/>
  <c r="K42" i="34"/>
  <c r="J42" i="34"/>
  <c r="I42" i="34"/>
  <c r="K41" i="34"/>
  <c r="J41" i="34"/>
  <c r="I41" i="34"/>
  <c r="K40" i="34"/>
  <c r="J40" i="34"/>
  <c r="I40" i="34"/>
  <c r="K39" i="34"/>
  <c r="J39" i="34"/>
  <c r="I39" i="34"/>
  <c r="K38" i="34"/>
  <c r="J38" i="34"/>
  <c r="I38" i="34"/>
  <c r="K37" i="34"/>
  <c r="J37" i="34"/>
  <c r="I37" i="34"/>
  <c r="K36" i="34"/>
  <c r="J36" i="34"/>
  <c r="I36" i="34"/>
  <c r="K35" i="34"/>
  <c r="J35" i="34"/>
  <c r="I35" i="34"/>
  <c r="K34" i="34"/>
  <c r="J34" i="34"/>
  <c r="I34" i="34"/>
  <c r="K33" i="34"/>
  <c r="J33" i="34"/>
  <c r="I33" i="34"/>
  <c r="K32" i="34"/>
  <c r="J32" i="34"/>
  <c r="I32" i="34"/>
  <c r="K31" i="34"/>
  <c r="J31" i="34"/>
  <c r="I31" i="34"/>
  <c r="K30" i="34"/>
  <c r="J30" i="34"/>
  <c r="I30" i="34"/>
  <c r="K29" i="34"/>
  <c r="J29" i="34"/>
  <c r="I29" i="34"/>
  <c r="K28" i="34"/>
  <c r="J28" i="34"/>
  <c r="I28" i="34"/>
  <c r="K27" i="34"/>
  <c r="J27" i="34"/>
  <c r="I27" i="34"/>
  <c r="K26" i="34"/>
  <c r="J26" i="34"/>
  <c r="I26" i="34"/>
  <c r="K25" i="34"/>
  <c r="J25" i="34"/>
  <c r="I25" i="34"/>
  <c r="K24" i="34"/>
  <c r="J24" i="34"/>
  <c r="I24" i="34"/>
  <c r="K23" i="34"/>
  <c r="J23" i="34"/>
  <c r="I23" i="34"/>
  <c r="K22" i="34"/>
  <c r="J22" i="34"/>
  <c r="I22" i="34"/>
  <c r="K21" i="34"/>
  <c r="J21" i="34"/>
  <c r="I21" i="34"/>
  <c r="K20" i="34"/>
  <c r="J20" i="34"/>
  <c r="I20" i="34"/>
  <c r="K19" i="34"/>
  <c r="J19" i="34"/>
  <c r="I19" i="34"/>
  <c r="K18" i="34"/>
  <c r="J18" i="34"/>
  <c r="I18" i="34"/>
  <c r="K17" i="34"/>
  <c r="J17" i="34"/>
  <c r="I17" i="34"/>
  <c r="K16" i="34"/>
  <c r="J16" i="34"/>
  <c r="I16" i="34"/>
  <c r="K15" i="34"/>
  <c r="J15" i="34"/>
  <c r="I15" i="34"/>
  <c r="K14" i="34"/>
  <c r="J14" i="34"/>
  <c r="I14" i="34"/>
  <c r="K13" i="34"/>
  <c r="J13" i="34"/>
  <c r="I13" i="34"/>
  <c r="K12" i="34"/>
  <c r="J12" i="34"/>
  <c r="I12" i="34"/>
  <c r="K11" i="34"/>
  <c r="J11" i="34"/>
  <c r="I11" i="34"/>
  <c r="K10" i="34"/>
  <c r="J10" i="34"/>
  <c r="I10" i="34"/>
  <c r="K9" i="34"/>
  <c r="J9" i="34"/>
  <c r="I9" i="34"/>
  <c r="K8" i="34"/>
  <c r="J8" i="34"/>
  <c r="I8" i="34"/>
  <c r="K7" i="34"/>
  <c r="J7" i="34"/>
  <c r="I7" i="34"/>
  <c r="K6" i="34"/>
  <c r="J6" i="34"/>
  <c r="I6" i="34"/>
  <c r="K5" i="34"/>
  <c r="J5" i="34"/>
  <c r="I5" i="34"/>
  <c r="K4" i="34"/>
  <c r="J4" i="34"/>
  <c r="I4" i="34"/>
  <c r="K3" i="34"/>
  <c r="J3" i="34"/>
  <c r="I3" i="34"/>
  <c r="K84" i="33"/>
  <c r="J84" i="33"/>
  <c r="I84" i="33"/>
  <c r="K83" i="33"/>
  <c r="J83" i="33"/>
  <c r="I83" i="33"/>
  <c r="K82" i="33"/>
  <c r="J82" i="33"/>
  <c r="I82" i="33"/>
  <c r="K81" i="33"/>
  <c r="J81" i="33"/>
  <c r="I81" i="33"/>
  <c r="K80" i="33"/>
  <c r="J80" i="33"/>
  <c r="I80" i="33"/>
  <c r="K79" i="33"/>
  <c r="J79" i="33"/>
  <c r="I79" i="33"/>
  <c r="K78" i="33"/>
  <c r="J78" i="33"/>
  <c r="I78" i="33"/>
  <c r="K77" i="33"/>
  <c r="J77" i="33"/>
  <c r="I77" i="33"/>
  <c r="K76" i="33"/>
  <c r="J76" i="33"/>
  <c r="I76" i="33"/>
  <c r="K75" i="33"/>
  <c r="J75" i="33"/>
  <c r="I75" i="33"/>
  <c r="K74" i="33"/>
  <c r="J74" i="33"/>
  <c r="I74" i="33"/>
  <c r="K73" i="33"/>
  <c r="J73" i="33"/>
  <c r="I73" i="33"/>
  <c r="K72" i="33"/>
  <c r="J72" i="33"/>
  <c r="I72" i="33"/>
  <c r="K71" i="33"/>
  <c r="J71" i="33"/>
  <c r="I71" i="33"/>
  <c r="K70" i="33"/>
  <c r="J70" i="33"/>
  <c r="I70" i="33"/>
  <c r="K69" i="33"/>
  <c r="J69" i="33"/>
  <c r="I69" i="33"/>
  <c r="K68" i="33"/>
  <c r="J68" i="33"/>
  <c r="I68" i="33"/>
  <c r="K67" i="33"/>
  <c r="J67" i="33"/>
  <c r="I67" i="33"/>
  <c r="K66" i="33"/>
  <c r="J66" i="33"/>
  <c r="I66" i="33"/>
  <c r="K65" i="33"/>
  <c r="J65" i="33"/>
  <c r="I65" i="33"/>
  <c r="K64" i="33"/>
  <c r="J64" i="33"/>
  <c r="I64" i="33"/>
  <c r="K63" i="33"/>
  <c r="J63" i="33"/>
  <c r="I63" i="33"/>
  <c r="K62" i="33"/>
  <c r="J62" i="33"/>
  <c r="I62" i="33"/>
  <c r="K61" i="33"/>
  <c r="J61" i="33"/>
  <c r="I61" i="33"/>
  <c r="K60" i="33"/>
  <c r="J60" i="33"/>
  <c r="I60" i="33"/>
  <c r="K59" i="33"/>
  <c r="J59" i="33"/>
  <c r="I59" i="33"/>
  <c r="K58" i="33"/>
  <c r="J58" i="33"/>
  <c r="I58" i="33"/>
  <c r="K57" i="33"/>
  <c r="J57" i="33"/>
  <c r="I57" i="33"/>
  <c r="K56" i="33"/>
  <c r="J56" i="33"/>
  <c r="I56" i="33"/>
  <c r="K55" i="33"/>
  <c r="J55" i="33"/>
  <c r="I55" i="33"/>
  <c r="K54" i="33"/>
  <c r="J54" i="33"/>
  <c r="I54" i="33"/>
  <c r="K53" i="33"/>
  <c r="J53" i="33"/>
  <c r="I53" i="33"/>
  <c r="K52" i="33"/>
  <c r="J52" i="33"/>
  <c r="I52" i="33"/>
  <c r="K51" i="33"/>
  <c r="J51" i="33"/>
  <c r="I51" i="33"/>
  <c r="K50" i="33"/>
  <c r="J50" i="33"/>
  <c r="I50" i="33"/>
  <c r="K49" i="33"/>
  <c r="J49" i="33"/>
  <c r="I49" i="33"/>
  <c r="K48" i="33"/>
  <c r="J48" i="33"/>
  <c r="I48" i="33"/>
  <c r="K47" i="33"/>
  <c r="J47" i="33"/>
  <c r="I47" i="33"/>
  <c r="K46" i="33"/>
  <c r="J46" i="33"/>
  <c r="I46" i="33"/>
  <c r="K45" i="33"/>
  <c r="J45" i="33"/>
  <c r="I45" i="33"/>
  <c r="K44" i="33"/>
  <c r="J44" i="33"/>
  <c r="I44" i="33"/>
  <c r="K43" i="33"/>
  <c r="J43" i="33"/>
  <c r="I43" i="33"/>
  <c r="K42" i="33"/>
  <c r="J42" i="33"/>
  <c r="I42" i="33"/>
  <c r="K41" i="33"/>
  <c r="J41" i="33"/>
  <c r="I41" i="33"/>
  <c r="K40" i="33"/>
  <c r="J40" i="33"/>
  <c r="I40" i="33"/>
  <c r="K39" i="33"/>
  <c r="J39" i="33"/>
  <c r="I39" i="33"/>
  <c r="K38" i="33"/>
  <c r="J38" i="33"/>
  <c r="I38" i="33"/>
  <c r="K37" i="33"/>
  <c r="J37" i="33"/>
  <c r="I37" i="33"/>
  <c r="K36" i="33"/>
  <c r="J36" i="33"/>
  <c r="I36" i="33"/>
  <c r="K35" i="33"/>
  <c r="J35" i="33"/>
  <c r="I35" i="33"/>
  <c r="K34" i="33"/>
  <c r="J34" i="33"/>
  <c r="I34" i="33"/>
  <c r="K33" i="33"/>
  <c r="J33" i="33"/>
  <c r="I33" i="33"/>
  <c r="K32" i="33"/>
  <c r="J32" i="33"/>
  <c r="I32" i="33"/>
  <c r="K31" i="33"/>
  <c r="J31" i="33"/>
  <c r="I31" i="33"/>
  <c r="K30" i="33"/>
  <c r="J30" i="33"/>
  <c r="I30" i="33"/>
  <c r="K29" i="33"/>
  <c r="J29" i="33"/>
  <c r="I29" i="33"/>
  <c r="K28" i="33"/>
  <c r="J28" i="33"/>
  <c r="I28" i="33"/>
  <c r="K27" i="33"/>
  <c r="J27" i="33"/>
  <c r="I27" i="33"/>
  <c r="K26" i="33"/>
  <c r="J26" i="33"/>
  <c r="I26" i="33"/>
  <c r="K25" i="33"/>
  <c r="J25" i="33"/>
  <c r="I25" i="33"/>
  <c r="K24" i="33"/>
  <c r="J24" i="33"/>
  <c r="I24" i="33"/>
  <c r="K23" i="33"/>
  <c r="J23" i="33"/>
  <c r="I23" i="33"/>
  <c r="K22" i="33"/>
  <c r="J22" i="33"/>
  <c r="I22" i="33"/>
  <c r="K21" i="33"/>
  <c r="J21" i="33"/>
  <c r="I21" i="33"/>
  <c r="K20" i="33"/>
  <c r="J20" i="33"/>
  <c r="I20" i="33"/>
  <c r="K19" i="33"/>
  <c r="J19" i="33"/>
  <c r="I19" i="33"/>
  <c r="K18" i="33"/>
  <c r="J18" i="33"/>
  <c r="I18" i="33"/>
  <c r="K17" i="33"/>
  <c r="J17" i="33"/>
  <c r="I17" i="33"/>
  <c r="K16" i="33"/>
  <c r="J16" i="33"/>
  <c r="I16" i="33"/>
  <c r="K15" i="33"/>
  <c r="J15" i="33"/>
  <c r="I15" i="33"/>
  <c r="K14" i="33"/>
  <c r="J14" i="33"/>
  <c r="I14" i="33"/>
  <c r="K13" i="33"/>
  <c r="J13" i="33"/>
  <c r="I13" i="33"/>
  <c r="K12" i="33"/>
  <c r="J12" i="33"/>
  <c r="I12" i="33"/>
  <c r="K11" i="33"/>
  <c r="J11" i="33"/>
  <c r="I11" i="33"/>
  <c r="K10" i="33"/>
  <c r="J10" i="33"/>
  <c r="I10" i="33"/>
  <c r="K9" i="33"/>
  <c r="J9" i="33"/>
  <c r="I9" i="33"/>
  <c r="K8" i="33"/>
  <c r="J8" i="33"/>
  <c r="I8" i="33"/>
  <c r="K7" i="33"/>
  <c r="J7" i="33"/>
  <c r="I7" i="33"/>
  <c r="K6" i="33"/>
  <c r="J6" i="33"/>
  <c r="I6" i="33"/>
  <c r="K5" i="33"/>
  <c r="J5" i="33"/>
  <c r="I5" i="33"/>
  <c r="K4" i="33"/>
  <c r="J4" i="33"/>
  <c r="I4" i="33"/>
  <c r="K3" i="33"/>
  <c r="J3" i="33"/>
  <c r="I3" i="33"/>
  <c r="K91" i="32"/>
  <c r="K90" i="32"/>
  <c r="J90" i="32"/>
  <c r="I90" i="32"/>
  <c r="K89" i="32"/>
  <c r="J89" i="32"/>
  <c r="I89" i="32"/>
  <c r="K88" i="32"/>
  <c r="J88" i="32"/>
  <c r="I88" i="32"/>
  <c r="K87" i="32"/>
  <c r="J87" i="32"/>
  <c r="I87" i="32"/>
  <c r="K86" i="32"/>
  <c r="J86" i="32"/>
  <c r="I86" i="32"/>
  <c r="K85" i="32"/>
  <c r="J85" i="32"/>
  <c r="I85" i="32"/>
  <c r="K84" i="32"/>
  <c r="J84" i="32"/>
  <c r="I84" i="32"/>
  <c r="K83" i="32"/>
  <c r="J83" i="32"/>
  <c r="I83" i="32"/>
  <c r="K82" i="32"/>
  <c r="J82" i="32"/>
  <c r="I82" i="32"/>
  <c r="K81" i="32"/>
  <c r="J81" i="32"/>
  <c r="I81" i="32"/>
  <c r="K80" i="32"/>
  <c r="J80" i="32"/>
  <c r="I80" i="32"/>
  <c r="K79" i="32"/>
  <c r="J79" i="32"/>
  <c r="I79" i="32"/>
  <c r="K78" i="32"/>
  <c r="J78" i="32"/>
  <c r="I78" i="32"/>
  <c r="K77" i="32"/>
  <c r="J77" i="32"/>
  <c r="I77" i="32"/>
  <c r="K76" i="32"/>
  <c r="J76" i="32"/>
  <c r="I76" i="32"/>
  <c r="K75" i="32"/>
  <c r="J75" i="32"/>
  <c r="I75" i="32"/>
  <c r="K74" i="32"/>
  <c r="J74" i="32"/>
  <c r="I74" i="32"/>
  <c r="K73" i="32"/>
  <c r="J73" i="32"/>
  <c r="I73" i="32"/>
  <c r="K72" i="32"/>
  <c r="J72" i="32"/>
  <c r="I72" i="32"/>
  <c r="K71" i="32"/>
  <c r="J71" i="32"/>
  <c r="I71" i="32"/>
  <c r="K70" i="32"/>
  <c r="J70" i="32"/>
  <c r="I70" i="32"/>
  <c r="K69" i="32"/>
  <c r="J69" i="32"/>
  <c r="I69" i="32"/>
  <c r="K68" i="32"/>
  <c r="J68" i="32"/>
  <c r="I68" i="32"/>
  <c r="K67" i="32"/>
  <c r="J67" i="32"/>
  <c r="I67" i="32"/>
  <c r="K66" i="32"/>
  <c r="J66" i="32"/>
  <c r="I66" i="32"/>
  <c r="K65" i="32"/>
  <c r="J65" i="32"/>
  <c r="I65" i="32"/>
  <c r="K64" i="32"/>
  <c r="J64" i="32"/>
  <c r="I64" i="32"/>
  <c r="K63" i="32"/>
  <c r="J63" i="32"/>
  <c r="I63" i="32"/>
  <c r="K62" i="32"/>
  <c r="J62" i="32"/>
  <c r="I62" i="32"/>
  <c r="K61" i="32"/>
  <c r="J61" i="32"/>
  <c r="I61" i="32"/>
  <c r="K60" i="32"/>
  <c r="J60" i="32"/>
  <c r="I60" i="32"/>
  <c r="K59" i="32"/>
  <c r="J59" i="32"/>
  <c r="I59" i="32"/>
  <c r="K58" i="32"/>
  <c r="J58" i="32"/>
  <c r="I58" i="32"/>
  <c r="K57" i="32"/>
  <c r="J57" i="32"/>
  <c r="I57" i="32"/>
  <c r="K56" i="32"/>
  <c r="J56" i="32"/>
  <c r="I56" i="32"/>
  <c r="K55" i="32"/>
  <c r="J55" i="32"/>
  <c r="I55" i="32"/>
  <c r="K54" i="32"/>
  <c r="J54" i="32"/>
  <c r="I54" i="32"/>
  <c r="K53" i="32"/>
  <c r="J53" i="32"/>
  <c r="I53" i="32"/>
  <c r="K52" i="32"/>
  <c r="J52" i="32"/>
  <c r="I52" i="32"/>
  <c r="K51" i="32"/>
  <c r="J51" i="32"/>
  <c r="I51" i="32"/>
  <c r="K50" i="32"/>
  <c r="J50" i="32"/>
  <c r="I50" i="32"/>
  <c r="K49" i="32"/>
  <c r="J49" i="32"/>
  <c r="I49" i="32"/>
  <c r="K48" i="32"/>
  <c r="J48" i="32"/>
  <c r="I48" i="32"/>
  <c r="K47" i="32"/>
  <c r="J47" i="32"/>
  <c r="I47" i="32"/>
  <c r="K46" i="32"/>
  <c r="J46" i="32"/>
  <c r="I46" i="32"/>
  <c r="K45" i="32"/>
  <c r="J45" i="32"/>
  <c r="I45" i="32"/>
  <c r="K44" i="32"/>
  <c r="J44" i="32"/>
  <c r="I44" i="32"/>
  <c r="K43" i="32"/>
  <c r="J43" i="32"/>
  <c r="I43" i="32"/>
  <c r="K42" i="32"/>
  <c r="J42" i="32"/>
  <c r="I42" i="32"/>
  <c r="K41" i="32"/>
  <c r="J41" i="32"/>
  <c r="I41" i="32"/>
  <c r="K40" i="32"/>
  <c r="J40" i="32"/>
  <c r="I40" i="32"/>
  <c r="K39" i="32"/>
  <c r="J39" i="32"/>
  <c r="I39" i="32"/>
  <c r="K38" i="32"/>
  <c r="J38" i="32"/>
  <c r="I38" i="32"/>
  <c r="K37" i="32"/>
  <c r="J37" i="32"/>
  <c r="I37" i="32"/>
  <c r="K36" i="32"/>
  <c r="J36" i="32"/>
  <c r="I36" i="32"/>
  <c r="K35" i="32"/>
  <c r="J35" i="32"/>
  <c r="I35" i="32"/>
  <c r="K34" i="32"/>
  <c r="J34" i="32"/>
  <c r="I34" i="32"/>
  <c r="K33" i="32"/>
  <c r="J33" i="32"/>
  <c r="I33" i="32"/>
  <c r="K32" i="32"/>
  <c r="J32" i="32"/>
  <c r="I32" i="32"/>
  <c r="K31" i="32"/>
  <c r="J31" i="32"/>
  <c r="I31" i="32"/>
  <c r="K30" i="32"/>
  <c r="J30" i="32"/>
  <c r="I30" i="32"/>
  <c r="K29" i="32"/>
  <c r="J29" i="32"/>
  <c r="I29" i="32"/>
  <c r="K28" i="32"/>
  <c r="J28" i="32"/>
  <c r="I28" i="32"/>
  <c r="K27" i="32"/>
  <c r="J27" i="32"/>
  <c r="I27" i="32"/>
  <c r="K26" i="32"/>
  <c r="J26" i="32"/>
  <c r="I26" i="32"/>
  <c r="K25" i="32"/>
  <c r="J25" i="32"/>
  <c r="I25" i="32"/>
  <c r="K24" i="32"/>
  <c r="J24" i="32"/>
  <c r="I24" i="32"/>
  <c r="K23" i="32"/>
  <c r="J23" i="32"/>
  <c r="I23" i="32"/>
  <c r="K22" i="32"/>
  <c r="J22" i="32"/>
  <c r="I22" i="32"/>
  <c r="K21" i="32"/>
  <c r="J21" i="32"/>
  <c r="I21" i="32"/>
  <c r="K20" i="32"/>
  <c r="J20" i="32"/>
  <c r="I20" i="32"/>
  <c r="K19" i="32"/>
  <c r="J19" i="32"/>
  <c r="I19" i="32"/>
  <c r="K18" i="32"/>
  <c r="J18" i="32"/>
  <c r="I18" i="32"/>
  <c r="K17" i="32"/>
  <c r="J17" i="32"/>
  <c r="I17" i="32"/>
  <c r="K16" i="32"/>
  <c r="J16" i="32"/>
  <c r="I16" i="32"/>
  <c r="K15" i="32"/>
  <c r="J15" i="32"/>
  <c r="I15" i="32"/>
  <c r="K14" i="32"/>
  <c r="J14" i="32"/>
  <c r="I14" i="32"/>
  <c r="K13" i="32"/>
  <c r="J13" i="32"/>
  <c r="I13" i="32"/>
  <c r="K12" i="32"/>
  <c r="J12" i="32"/>
  <c r="I12" i="32"/>
  <c r="K11" i="32"/>
  <c r="J11" i="32"/>
  <c r="I11" i="32"/>
  <c r="K10" i="32"/>
  <c r="J10" i="32"/>
  <c r="I10" i="32"/>
  <c r="K9" i="32"/>
  <c r="J9" i="32"/>
  <c r="I9" i="32"/>
  <c r="K8" i="32"/>
  <c r="J8" i="32"/>
  <c r="I8" i="32"/>
  <c r="K7" i="32"/>
  <c r="J7" i="32"/>
  <c r="I7" i="32"/>
  <c r="K6" i="32"/>
  <c r="J6" i="32"/>
  <c r="I6" i="32"/>
  <c r="K5" i="32"/>
  <c r="J5" i="32"/>
  <c r="I5" i="32"/>
  <c r="K4" i="32"/>
  <c r="J4" i="32"/>
  <c r="I4" i="32"/>
  <c r="K3" i="32"/>
  <c r="J3" i="32"/>
  <c r="I3" i="32"/>
  <c r="K84" i="31"/>
  <c r="J84" i="31"/>
  <c r="K83" i="31"/>
  <c r="J83" i="31"/>
  <c r="I83" i="31"/>
  <c r="K82" i="31"/>
  <c r="J82" i="31"/>
  <c r="I82" i="31"/>
  <c r="K81" i="31"/>
  <c r="J81" i="31"/>
  <c r="I81" i="31"/>
  <c r="K80" i="31"/>
  <c r="J80" i="31"/>
  <c r="I80" i="31"/>
  <c r="K79" i="31"/>
  <c r="J79" i="31"/>
  <c r="I79" i="31"/>
  <c r="K78" i="31"/>
  <c r="J78" i="31"/>
  <c r="I78" i="31"/>
  <c r="K77" i="31"/>
  <c r="J77" i="31"/>
  <c r="I77" i="31"/>
  <c r="K76" i="31"/>
  <c r="J76" i="31"/>
  <c r="I76" i="31"/>
  <c r="K75" i="31"/>
  <c r="J75" i="31"/>
  <c r="I75" i="31"/>
  <c r="K74" i="31"/>
  <c r="J74" i="31"/>
  <c r="I74" i="31"/>
  <c r="K73" i="31"/>
  <c r="J73" i="31"/>
  <c r="I73" i="31"/>
  <c r="K72" i="31"/>
  <c r="J72" i="31"/>
  <c r="I72" i="31"/>
  <c r="K71" i="31"/>
  <c r="J71" i="31"/>
  <c r="I71" i="31"/>
  <c r="K70" i="31"/>
  <c r="J70" i="31"/>
  <c r="I70" i="31"/>
  <c r="K69" i="31"/>
  <c r="J69" i="31"/>
  <c r="I69" i="31"/>
  <c r="K68" i="31"/>
  <c r="J68" i="31"/>
  <c r="I68" i="31"/>
  <c r="K67" i="31"/>
  <c r="J67" i="31"/>
  <c r="I67" i="31"/>
  <c r="K66" i="31"/>
  <c r="J66" i="31"/>
  <c r="I66" i="31"/>
  <c r="K65" i="31"/>
  <c r="J65" i="31"/>
  <c r="I65" i="31"/>
  <c r="K64" i="31"/>
  <c r="J64" i="31"/>
  <c r="I64" i="31"/>
  <c r="K63" i="31"/>
  <c r="J63" i="31"/>
  <c r="I63" i="31"/>
  <c r="K62" i="31"/>
  <c r="J62" i="31"/>
  <c r="I62" i="31"/>
  <c r="K61" i="31"/>
  <c r="J61" i="31"/>
  <c r="I61" i="31"/>
  <c r="K60" i="31"/>
  <c r="J60" i="31"/>
  <c r="I60" i="31"/>
  <c r="K59" i="31"/>
  <c r="J59" i="31"/>
  <c r="I59" i="31"/>
  <c r="K58" i="31"/>
  <c r="J58" i="31"/>
  <c r="I58" i="31"/>
  <c r="K57" i="31"/>
  <c r="J57" i="31"/>
  <c r="I57" i="31"/>
  <c r="K56" i="31"/>
  <c r="J56" i="31"/>
  <c r="I56" i="31"/>
  <c r="K55" i="31"/>
  <c r="J55" i="31"/>
  <c r="I55" i="31"/>
  <c r="K54" i="31"/>
  <c r="J54" i="31"/>
  <c r="I54" i="31"/>
  <c r="K53" i="31"/>
  <c r="J53" i="31"/>
  <c r="I53" i="31"/>
  <c r="K52" i="31"/>
  <c r="J52" i="31"/>
  <c r="I52" i="31"/>
  <c r="K51" i="31"/>
  <c r="J51" i="31"/>
  <c r="I51" i="31"/>
  <c r="K50" i="31"/>
  <c r="J50" i="31"/>
  <c r="I50" i="31"/>
  <c r="K49" i="31"/>
  <c r="J49" i="31"/>
  <c r="I49" i="31"/>
  <c r="K48" i="31"/>
  <c r="J48" i="31"/>
  <c r="I48" i="31"/>
  <c r="K47" i="31"/>
  <c r="J47" i="31"/>
  <c r="I47" i="31"/>
  <c r="K46" i="31"/>
  <c r="J46" i="31"/>
  <c r="I46" i="31"/>
  <c r="K45" i="31"/>
  <c r="J45" i="31"/>
  <c r="I45" i="31"/>
  <c r="K44" i="31"/>
  <c r="J44" i="31"/>
  <c r="I44" i="31"/>
  <c r="K43" i="31"/>
  <c r="J43" i="31"/>
  <c r="I43" i="31"/>
  <c r="K42" i="31"/>
  <c r="J42" i="31"/>
  <c r="I42" i="31"/>
  <c r="K41" i="31"/>
  <c r="J41" i="31"/>
  <c r="I41" i="31"/>
  <c r="K40" i="31"/>
  <c r="J40" i="31"/>
  <c r="I40" i="31"/>
  <c r="K39" i="31"/>
  <c r="J39" i="31"/>
  <c r="I39" i="31"/>
  <c r="K38" i="31"/>
  <c r="J38" i="31"/>
  <c r="I38" i="31"/>
  <c r="K37" i="31"/>
  <c r="J37" i="31"/>
  <c r="I37" i="31"/>
  <c r="K36" i="31"/>
  <c r="J36" i="31"/>
  <c r="I36" i="31"/>
  <c r="K35" i="31"/>
  <c r="J35" i="31"/>
  <c r="I35" i="31"/>
  <c r="K34" i="31"/>
  <c r="J34" i="31"/>
  <c r="I34" i="31"/>
  <c r="K33" i="31"/>
  <c r="J33" i="31"/>
  <c r="I33" i="31"/>
  <c r="K32" i="31"/>
  <c r="J32" i="31"/>
  <c r="I32" i="31"/>
  <c r="K31" i="31"/>
  <c r="J31" i="31"/>
  <c r="I31" i="31"/>
  <c r="K30" i="31"/>
  <c r="J30" i="31"/>
  <c r="I30" i="31"/>
  <c r="K29" i="31"/>
  <c r="J29" i="31"/>
  <c r="I29" i="31"/>
  <c r="K28" i="31"/>
  <c r="J28" i="31"/>
  <c r="I28" i="31"/>
  <c r="K27" i="31"/>
  <c r="J27" i="31"/>
  <c r="I27" i="31"/>
  <c r="K26" i="31"/>
  <c r="J26" i="31"/>
  <c r="I26" i="31"/>
  <c r="K25" i="31"/>
  <c r="J25" i="31"/>
  <c r="I25" i="31"/>
  <c r="K24" i="31"/>
  <c r="J24" i="31"/>
  <c r="I24" i="31"/>
  <c r="K23" i="31"/>
  <c r="J23" i="31"/>
  <c r="I23" i="31"/>
  <c r="K22" i="31"/>
  <c r="J22" i="31"/>
  <c r="I22" i="31"/>
  <c r="K21" i="31"/>
  <c r="J21" i="31"/>
  <c r="I21" i="31"/>
  <c r="K20" i="31"/>
  <c r="J20" i="31"/>
  <c r="I20" i="31"/>
  <c r="K19" i="31"/>
  <c r="J19" i="31"/>
  <c r="I19" i="31"/>
  <c r="K18" i="31"/>
  <c r="J18" i="31"/>
  <c r="I18" i="31"/>
  <c r="K17" i="31"/>
  <c r="J17" i="31"/>
  <c r="I17" i="31"/>
  <c r="K16" i="31"/>
  <c r="J16" i="31"/>
  <c r="I16" i="31"/>
  <c r="K15" i="31"/>
  <c r="J15" i="31"/>
  <c r="I15" i="31"/>
  <c r="K14" i="31"/>
  <c r="J14" i="31"/>
  <c r="I14" i="31"/>
  <c r="K13" i="31"/>
  <c r="J13" i="31"/>
  <c r="I13" i="31"/>
  <c r="K12" i="31"/>
  <c r="J12" i="31"/>
  <c r="I12" i="31"/>
  <c r="K11" i="31"/>
  <c r="J11" i="31"/>
  <c r="I11" i="31"/>
  <c r="K10" i="31"/>
  <c r="J10" i="31"/>
  <c r="I10" i="31"/>
  <c r="K9" i="31"/>
  <c r="J9" i="31"/>
  <c r="I9" i="31"/>
  <c r="K8" i="31"/>
  <c r="J8" i="31"/>
  <c r="I8" i="31"/>
  <c r="K7" i="31"/>
  <c r="J7" i="31"/>
  <c r="I7" i="31"/>
  <c r="K6" i="31"/>
  <c r="J6" i="31"/>
  <c r="I6" i="31"/>
  <c r="K5" i="31"/>
  <c r="J5" i="31"/>
  <c r="I5" i="31"/>
  <c r="K4" i="31"/>
  <c r="J4" i="31"/>
  <c r="I4" i="31"/>
  <c r="K3" i="31"/>
  <c r="J3" i="31"/>
  <c r="I3" i="31"/>
  <c r="J84" i="29"/>
  <c r="I84" i="29"/>
  <c r="H84" i="29"/>
  <c r="J83" i="29"/>
  <c r="I83" i="29"/>
  <c r="H83" i="29"/>
  <c r="J82" i="29"/>
  <c r="I82" i="29"/>
  <c r="H82" i="29"/>
  <c r="J81" i="29"/>
  <c r="I81" i="29"/>
  <c r="H81" i="29"/>
  <c r="J80" i="29"/>
  <c r="I80" i="29"/>
  <c r="H80" i="29"/>
  <c r="J79" i="29"/>
  <c r="I79" i="29"/>
  <c r="H79" i="29"/>
  <c r="J78" i="29"/>
  <c r="I78" i="29"/>
  <c r="H78" i="29"/>
  <c r="J77" i="29"/>
  <c r="I77" i="29"/>
  <c r="H77" i="29"/>
  <c r="J76" i="29"/>
  <c r="I76" i="29"/>
  <c r="H76" i="29"/>
  <c r="J75" i="29"/>
  <c r="I75" i="29"/>
  <c r="H75" i="29"/>
  <c r="J74" i="29"/>
  <c r="I74" i="29"/>
  <c r="H74" i="29"/>
  <c r="J73" i="29"/>
  <c r="I73" i="29"/>
  <c r="H73" i="29"/>
  <c r="J72" i="29"/>
  <c r="I72" i="29"/>
  <c r="H72" i="29"/>
  <c r="J71" i="29"/>
  <c r="I71" i="29"/>
  <c r="H71" i="29"/>
  <c r="J70" i="29"/>
  <c r="I70" i="29"/>
  <c r="H70" i="29"/>
  <c r="J69" i="29"/>
  <c r="I69" i="29"/>
  <c r="H69" i="29"/>
  <c r="J68" i="29"/>
  <c r="I68" i="29"/>
  <c r="H68" i="29"/>
  <c r="J67" i="29"/>
  <c r="I67" i="29"/>
  <c r="H67" i="29"/>
  <c r="J66" i="29"/>
  <c r="I66" i="29"/>
  <c r="H66" i="29"/>
  <c r="J65" i="29"/>
  <c r="I65" i="29"/>
  <c r="H65" i="29"/>
  <c r="J64" i="29"/>
  <c r="I64" i="29"/>
  <c r="H64" i="29"/>
  <c r="J63" i="29"/>
  <c r="I63" i="29"/>
  <c r="H63" i="29"/>
  <c r="J62" i="29"/>
  <c r="I62" i="29"/>
  <c r="H62" i="29"/>
  <c r="J61" i="29"/>
  <c r="I61" i="29"/>
  <c r="H61" i="29"/>
  <c r="J60" i="29"/>
  <c r="I60" i="29"/>
  <c r="H60" i="29"/>
  <c r="J59" i="29"/>
  <c r="I59" i="29"/>
  <c r="H59" i="29"/>
  <c r="J58" i="29"/>
  <c r="I58" i="29"/>
  <c r="H58" i="29"/>
  <c r="J57" i="29"/>
  <c r="I57" i="29"/>
  <c r="H57" i="29"/>
  <c r="J56" i="29"/>
  <c r="I56" i="29"/>
  <c r="H56" i="29"/>
  <c r="J55" i="29"/>
  <c r="I55" i="29"/>
  <c r="H55" i="29"/>
  <c r="J54" i="29"/>
  <c r="I54" i="29"/>
  <c r="H54" i="29"/>
  <c r="J53" i="29"/>
  <c r="I53" i="29"/>
  <c r="H53" i="29"/>
  <c r="J52" i="29"/>
  <c r="I52" i="29"/>
  <c r="H52" i="29"/>
  <c r="J51" i="29"/>
  <c r="I51" i="29"/>
  <c r="H51" i="29"/>
  <c r="J50" i="29"/>
  <c r="I50" i="29"/>
  <c r="H50" i="29"/>
  <c r="J49" i="29"/>
  <c r="I49" i="29"/>
  <c r="H49" i="29"/>
  <c r="J48" i="29"/>
  <c r="I48" i="29"/>
  <c r="H48" i="29"/>
  <c r="J47" i="29"/>
  <c r="I47" i="29"/>
  <c r="H47" i="29"/>
  <c r="J46" i="29"/>
  <c r="I46" i="29"/>
  <c r="H46" i="29"/>
  <c r="J45" i="29"/>
  <c r="I45" i="29"/>
  <c r="H45" i="29"/>
  <c r="J44" i="29"/>
  <c r="I44" i="29"/>
  <c r="H44" i="29"/>
  <c r="J43" i="29"/>
  <c r="I43" i="29"/>
  <c r="H43" i="29"/>
  <c r="J42" i="29"/>
  <c r="I42" i="29"/>
  <c r="H42" i="29"/>
  <c r="J41" i="29"/>
  <c r="I41" i="29"/>
  <c r="H41" i="29"/>
  <c r="J40" i="29"/>
  <c r="I40" i="29"/>
  <c r="H40" i="29"/>
  <c r="J39" i="29"/>
  <c r="I39" i="29"/>
  <c r="H39" i="29"/>
  <c r="J38" i="29"/>
  <c r="I38" i="29"/>
  <c r="H38" i="29"/>
  <c r="J37" i="29"/>
  <c r="I37" i="29"/>
  <c r="H37" i="29"/>
  <c r="J36" i="29"/>
  <c r="I36" i="29"/>
  <c r="H36" i="29"/>
  <c r="J35" i="29"/>
  <c r="I35" i="29"/>
  <c r="H35" i="29"/>
  <c r="J34" i="29"/>
  <c r="I34" i="29"/>
  <c r="H34" i="29"/>
  <c r="J33" i="29"/>
  <c r="I33" i="29"/>
  <c r="H33" i="29"/>
  <c r="J32" i="29"/>
  <c r="I32" i="29"/>
  <c r="H32" i="29"/>
  <c r="J31" i="29"/>
  <c r="I31" i="29"/>
  <c r="H31" i="29"/>
  <c r="J30" i="29"/>
  <c r="I30" i="29"/>
  <c r="H30" i="29"/>
  <c r="J29" i="29"/>
  <c r="I29" i="29"/>
  <c r="H29" i="29"/>
  <c r="J28" i="29"/>
  <c r="I28" i="29"/>
  <c r="H28" i="29"/>
  <c r="J27" i="29"/>
  <c r="I27" i="29"/>
  <c r="H27" i="29"/>
  <c r="J26" i="29"/>
  <c r="I26" i="29"/>
  <c r="H26" i="29"/>
  <c r="J25" i="29"/>
  <c r="I25" i="29"/>
  <c r="H25" i="29"/>
  <c r="J24" i="29"/>
  <c r="I24" i="29"/>
  <c r="H24" i="29"/>
  <c r="J23" i="29"/>
  <c r="I23" i="29"/>
  <c r="H23" i="29"/>
  <c r="J22" i="29"/>
  <c r="I22" i="29"/>
  <c r="H22" i="29"/>
  <c r="J21" i="29"/>
  <c r="I21" i="29"/>
  <c r="H21" i="29"/>
  <c r="J20" i="29"/>
  <c r="I20" i="29"/>
  <c r="H20" i="29"/>
  <c r="J19" i="29"/>
  <c r="I19" i="29"/>
  <c r="H19" i="29"/>
  <c r="J18" i="29"/>
  <c r="I18" i="29"/>
  <c r="H18" i="29"/>
  <c r="J17" i="29"/>
  <c r="I17" i="29"/>
  <c r="H17" i="29"/>
  <c r="J16" i="29"/>
  <c r="I16" i="29"/>
  <c r="H16" i="29"/>
  <c r="J15" i="29"/>
  <c r="I15" i="29"/>
  <c r="H15" i="29"/>
  <c r="J14" i="29"/>
  <c r="I14" i="29"/>
  <c r="H14" i="29"/>
  <c r="J13" i="29"/>
  <c r="I13" i="29"/>
  <c r="H13" i="29"/>
  <c r="J12" i="29"/>
  <c r="I12" i="29"/>
  <c r="H12" i="29"/>
  <c r="J11" i="29"/>
  <c r="I11" i="29"/>
  <c r="H11" i="29"/>
  <c r="J10" i="29"/>
  <c r="I10" i="29"/>
  <c r="H10" i="29"/>
  <c r="J9" i="29"/>
  <c r="I9" i="29"/>
  <c r="H9" i="29"/>
  <c r="J8" i="29"/>
  <c r="I8" i="29"/>
  <c r="H8" i="29"/>
  <c r="J7" i="29"/>
  <c r="I7" i="29"/>
  <c r="H7" i="29"/>
  <c r="J6" i="29"/>
  <c r="I6" i="29"/>
  <c r="H6" i="29"/>
  <c r="J5" i="29"/>
  <c r="I5" i="29"/>
  <c r="H5" i="29"/>
  <c r="J4" i="29"/>
  <c r="I4" i="29"/>
  <c r="H4" i="29"/>
  <c r="J3" i="29"/>
  <c r="I3" i="29"/>
  <c r="H3" i="29"/>
  <c r="J91" i="28"/>
  <c r="I91" i="28"/>
  <c r="H91" i="28"/>
  <c r="J90" i="28"/>
  <c r="I90" i="28"/>
  <c r="H90" i="28"/>
  <c r="J89" i="28"/>
  <c r="I89" i="28"/>
  <c r="H89" i="28"/>
  <c r="J88" i="28"/>
  <c r="I88" i="28"/>
  <c r="H88" i="28"/>
  <c r="J87" i="28"/>
  <c r="I87" i="28"/>
  <c r="H87" i="28"/>
  <c r="J86" i="28"/>
  <c r="I86" i="28"/>
  <c r="H86" i="28"/>
  <c r="J85" i="28"/>
  <c r="I85" i="28"/>
  <c r="H85" i="28"/>
  <c r="J84" i="28"/>
  <c r="I84" i="28"/>
  <c r="H84" i="28"/>
  <c r="J83" i="28"/>
  <c r="I83" i="28"/>
  <c r="H83" i="28"/>
  <c r="J82" i="28"/>
  <c r="I82" i="28"/>
  <c r="H82" i="28"/>
  <c r="J81" i="28"/>
  <c r="I81" i="28"/>
  <c r="H81" i="28"/>
  <c r="J80" i="28"/>
  <c r="I80" i="28"/>
  <c r="H80" i="28"/>
  <c r="J79" i="28"/>
  <c r="I79" i="28"/>
  <c r="H79" i="28"/>
  <c r="J78" i="28"/>
  <c r="I78" i="28"/>
  <c r="H78" i="28"/>
  <c r="J77" i="28"/>
  <c r="I77" i="28"/>
  <c r="H77" i="28"/>
  <c r="J76" i="28"/>
  <c r="I76" i="28"/>
  <c r="H76" i="28"/>
  <c r="J75" i="28"/>
  <c r="I75" i="28"/>
  <c r="H75" i="28"/>
  <c r="J74" i="28"/>
  <c r="I74" i="28"/>
  <c r="H74" i="28"/>
  <c r="J73" i="28"/>
  <c r="I73" i="28"/>
  <c r="H73" i="28"/>
  <c r="J72" i="28"/>
  <c r="I72" i="28"/>
  <c r="H72" i="28"/>
  <c r="J71" i="28"/>
  <c r="I71" i="28"/>
  <c r="H71" i="28"/>
  <c r="J70" i="28"/>
  <c r="I70" i="28"/>
  <c r="H70" i="28"/>
  <c r="J69" i="28"/>
  <c r="I69" i="28"/>
  <c r="H69" i="28"/>
  <c r="J68" i="28"/>
  <c r="I68" i="28"/>
  <c r="H68" i="28"/>
  <c r="J67" i="28"/>
  <c r="I67" i="28"/>
  <c r="H67" i="28"/>
  <c r="J66" i="28"/>
  <c r="I66" i="28"/>
  <c r="H66" i="28"/>
  <c r="J65" i="28"/>
  <c r="I65" i="28"/>
  <c r="H65" i="28"/>
  <c r="J64" i="28"/>
  <c r="I64" i="28"/>
  <c r="H64" i="28"/>
  <c r="J63" i="28"/>
  <c r="I63" i="28"/>
  <c r="H63" i="28"/>
  <c r="J62" i="28"/>
  <c r="I62" i="28"/>
  <c r="H62" i="28"/>
  <c r="J61" i="28"/>
  <c r="I61" i="28"/>
  <c r="H61" i="28"/>
  <c r="J60" i="28"/>
  <c r="I60" i="28"/>
  <c r="H60" i="28"/>
  <c r="J59" i="28"/>
  <c r="I59" i="28"/>
  <c r="H59" i="28"/>
  <c r="J58" i="28"/>
  <c r="I58" i="28"/>
  <c r="H58" i="28"/>
  <c r="J57" i="28"/>
  <c r="I57" i="28"/>
  <c r="H57" i="28"/>
  <c r="J56" i="28"/>
  <c r="I56" i="28"/>
  <c r="H56" i="28"/>
  <c r="J55" i="28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I7" i="28"/>
  <c r="H7" i="28"/>
  <c r="J6" i="28"/>
  <c r="I6" i="28"/>
  <c r="H6" i="28"/>
  <c r="J5" i="28"/>
  <c r="I5" i="28"/>
  <c r="H5" i="28"/>
  <c r="J4" i="28"/>
  <c r="I4" i="28"/>
  <c r="H4" i="28"/>
  <c r="J3" i="28"/>
  <c r="I3" i="28"/>
  <c r="H3" i="28"/>
  <c r="N84" i="30"/>
  <c r="K84" i="30"/>
  <c r="J84" i="30"/>
  <c r="I84" i="30"/>
  <c r="N83" i="30"/>
  <c r="L83" i="30"/>
  <c r="K83" i="30"/>
  <c r="J83" i="30"/>
  <c r="I83" i="30"/>
  <c r="N82" i="30"/>
  <c r="L82" i="30"/>
  <c r="K82" i="30"/>
  <c r="J82" i="30"/>
  <c r="I82" i="30"/>
  <c r="N81" i="30"/>
  <c r="L81" i="30"/>
  <c r="K81" i="30"/>
  <c r="J81" i="30"/>
  <c r="I81" i="30"/>
  <c r="N80" i="30"/>
  <c r="L80" i="30"/>
  <c r="K80" i="30"/>
  <c r="J80" i="30"/>
  <c r="I80" i="30"/>
  <c r="N79" i="30"/>
  <c r="L79" i="30"/>
  <c r="K79" i="30"/>
  <c r="J79" i="30"/>
  <c r="I79" i="30"/>
  <c r="N78" i="30"/>
  <c r="L78" i="30"/>
  <c r="K78" i="30"/>
  <c r="J78" i="30"/>
  <c r="I78" i="30"/>
  <c r="N77" i="30"/>
  <c r="L77" i="30"/>
  <c r="M77" i="30" s="1"/>
  <c r="K77" i="30"/>
  <c r="J77" i="30"/>
  <c r="I77" i="30"/>
  <c r="N76" i="30"/>
  <c r="L76" i="30"/>
  <c r="K76" i="30"/>
  <c r="J76" i="30"/>
  <c r="I76" i="30"/>
  <c r="N75" i="30"/>
  <c r="L75" i="30"/>
  <c r="K75" i="30"/>
  <c r="J75" i="30"/>
  <c r="I75" i="30"/>
  <c r="N74" i="30"/>
  <c r="L74" i="30"/>
  <c r="M74" i="30" s="1"/>
  <c r="K74" i="30"/>
  <c r="J74" i="30"/>
  <c r="I74" i="30"/>
  <c r="N73" i="30"/>
  <c r="L73" i="30"/>
  <c r="K73" i="30"/>
  <c r="J73" i="30"/>
  <c r="I73" i="30"/>
  <c r="N72" i="30"/>
  <c r="L72" i="30"/>
  <c r="K72" i="30"/>
  <c r="J72" i="30"/>
  <c r="I72" i="30"/>
  <c r="N71" i="30"/>
  <c r="L71" i="30"/>
  <c r="K71" i="30"/>
  <c r="J71" i="30"/>
  <c r="I71" i="30"/>
  <c r="N70" i="30"/>
  <c r="L70" i="30"/>
  <c r="K70" i="30"/>
  <c r="J70" i="30"/>
  <c r="I70" i="30"/>
  <c r="N69" i="30"/>
  <c r="L69" i="30"/>
  <c r="M69" i="30" s="1"/>
  <c r="K69" i="30"/>
  <c r="J69" i="30"/>
  <c r="I69" i="30"/>
  <c r="N68" i="30"/>
  <c r="L68" i="30"/>
  <c r="K68" i="30"/>
  <c r="J68" i="30"/>
  <c r="I68" i="30"/>
  <c r="N67" i="30"/>
  <c r="L67" i="30"/>
  <c r="K67" i="30"/>
  <c r="J67" i="30"/>
  <c r="I67" i="30"/>
  <c r="N66" i="30"/>
  <c r="L66" i="30"/>
  <c r="M66" i="30" s="1"/>
  <c r="K66" i="30"/>
  <c r="J66" i="30"/>
  <c r="I66" i="30"/>
  <c r="N65" i="30"/>
  <c r="L65" i="30"/>
  <c r="K65" i="30"/>
  <c r="J65" i="30"/>
  <c r="I65" i="30"/>
  <c r="N64" i="30"/>
  <c r="L64" i="30"/>
  <c r="K64" i="30"/>
  <c r="J64" i="30"/>
  <c r="I64" i="30"/>
  <c r="N63" i="30"/>
  <c r="L63" i="30"/>
  <c r="K63" i="30"/>
  <c r="J63" i="30"/>
  <c r="I63" i="30"/>
  <c r="N62" i="30"/>
  <c r="L62" i="30"/>
  <c r="K62" i="30"/>
  <c r="J62" i="30"/>
  <c r="I62" i="30"/>
  <c r="N61" i="30"/>
  <c r="L61" i="30"/>
  <c r="K61" i="30"/>
  <c r="J61" i="30"/>
  <c r="I61" i="30"/>
  <c r="N60" i="30"/>
  <c r="L60" i="30"/>
  <c r="K60" i="30"/>
  <c r="J60" i="30"/>
  <c r="I60" i="30"/>
  <c r="N59" i="30"/>
  <c r="L59" i="30"/>
  <c r="K59" i="30"/>
  <c r="J59" i="30"/>
  <c r="I59" i="30"/>
  <c r="N58" i="30"/>
  <c r="L58" i="30"/>
  <c r="K58" i="30"/>
  <c r="J58" i="30"/>
  <c r="I58" i="30"/>
  <c r="N57" i="30"/>
  <c r="L57" i="30"/>
  <c r="K57" i="30"/>
  <c r="J57" i="30"/>
  <c r="I57" i="30"/>
  <c r="N56" i="30"/>
  <c r="L56" i="30"/>
  <c r="K56" i="30"/>
  <c r="J56" i="30"/>
  <c r="I56" i="30"/>
  <c r="N55" i="30"/>
  <c r="L55" i="30"/>
  <c r="K55" i="30"/>
  <c r="J55" i="30"/>
  <c r="I55" i="30"/>
  <c r="N54" i="30"/>
  <c r="L54" i="30"/>
  <c r="K54" i="30"/>
  <c r="J54" i="30"/>
  <c r="I54" i="30"/>
  <c r="N53" i="30"/>
  <c r="L53" i="30"/>
  <c r="M53" i="30" s="1"/>
  <c r="K53" i="30"/>
  <c r="J53" i="30"/>
  <c r="I53" i="30"/>
  <c r="N52" i="30"/>
  <c r="L52" i="30"/>
  <c r="K52" i="30"/>
  <c r="J52" i="30"/>
  <c r="I52" i="30"/>
  <c r="N51" i="30"/>
  <c r="L51" i="30"/>
  <c r="K51" i="30"/>
  <c r="J51" i="30"/>
  <c r="I51" i="30"/>
  <c r="N50" i="30"/>
  <c r="L50" i="30"/>
  <c r="K50" i="30"/>
  <c r="J50" i="30"/>
  <c r="I50" i="30"/>
  <c r="N49" i="30"/>
  <c r="L49" i="30"/>
  <c r="M49" i="30" s="1"/>
  <c r="K49" i="30"/>
  <c r="J49" i="30"/>
  <c r="I49" i="30"/>
  <c r="N48" i="30"/>
  <c r="L48" i="30"/>
  <c r="K48" i="30"/>
  <c r="J48" i="30"/>
  <c r="I48" i="30"/>
  <c r="N47" i="30"/>
  <c r="L47" i="30"/>
  <c r="K47" i="30"/>
  <c r="J47" i="30"/>
  <c r="I47" i="30"/>
  <c r="N46" i="30"/>
  <c r="L46" i="30"/>
  <c r="M46" i="30" s="1"/>
  <c r="K46" i="30"/>
  <c r="J46" i="30"/>
  <c r="I46" i="30"/>
  <c r="N45" i="30"/>
  <c r="L45" i="30"/>
  <c r="K45" i="30"/>
  <c r="J45" i="30"/>
  <c r="I45" i="30"/>
  <c r="N44" i="30"/>
  <c r="L44" i="30"/>
  <c r="K44" i="30"/>
  <c r="J44" i="30"/>
  <c r="I44" i="30"/>
  <c r="N43" i="30"/>
  <c r="L43" i="30"/>
  <c r="K43" i="30"/>
  <c r="J43" i="30"/>
  <c r="I43" i="30"/>
  <c r="N42" i="30"/>
  <c r="L42" i="30"/>
  <c r="M42" i="30" s="1"/>
  <c r="K42" i="30"/>
  <c r="J42" i="30"/>
  <c r="I42" i="30"/>
  <c r="N41" i="30"/>
  <c r="L41" i="30"/>
  <c r="K41" i="30"/>
  <c r="J41" i="30"/>
  <c r="I41" i="30"/>
  <c r="N40" i="30"/>
  <c r="L40" i="30"/>
  <c r="K40" i="30"/>
  <c r="J40" i="30"/>
  <c r="I40" i="30"/>
  <c r="N39" i="30"/>
  <c r="L39" i="30"/>
  <c r="K39" i="30"/>
  <c r="J39" i="30"/>
  <c r="I39" i="30"/>
  <c r="N38" i="30"/>
  <c r="L38" i="30"/>
  <c r="K38" i="30"/>
  <c r="J38" i="30"/>
  <c r="I38" i="30"/>
  <c r="N37" i="30"/>
  <c r="L37" i="30"/>
  <c r="M37" i="30" s="1"/>
  <c r="K37" i="30"/>
  <c r="J37" i="30"/>
  <c r="I37" i="30"/>
  <c r="N36" i="30"/>
  <c r="L36" i="30"/>
  <c r="K36" i="30"/>
  <c r="J36" i="30"/>
  <c r="I36" i="30"/>
  <c r="N35" i="30"/>
  <c r="L35" i="30"/>
  <c r="K35" i="30"/>
  <c r="J35" i="30"/>
  <c r="I35" i="30"/>
  <c r="N34" i="30"/>
  <c r="L34" i="30"/>
  <c r="K34" i="30"/>
  <c r="J34" i="30"/>
  <c r="I34" i="30"/>
  <c r="N33" i="30"/>
  <c r="L33" i="30"/>
  <c r="M33" i="30" s="1"/>
  <c r="K33" i="30"/>
  <c r="J33" i="30"/>
  <c r="I33" i="30"/>
  <c r="N32" i="30"/>
  <c r="L32" i="30"/>
  <c r="K32" i="30"/>
  <c r="J32" i="30"/>
  <c r="I32" i="30"/>
  <c r="N31" i="30"/>
  <c r="L31" i="30"/>
  <c r="K31" i="30"/>
  <c r="J31" i="30"/>
  <c r="I31" i="30"/>
  <c r="N30" i="30"/>
  <c r="L30" i="30"/>
  <c r="K30" i="30"/>
  <c r="J30" i="30"/>
  <c r="I30" i="30"/>
  <c r="N29" i="30"/>
  <c r="L29" i="30"/>
  <c r="M29" i="30" s="1"/>
  <c r="K29" i="30"/>
  <c r="J29" i="30"/>
  <c r="I29" i="30"/>
  <c r="N28" i="30"/>
  <c r="L28" i="30"/>
  <c r="K28" i="30"/>
  <c r="J28" i="30"/>
  <c r="I28" i="30"/>
  <c r="N27" i="30"/>
  <c r="L27" i="30"/>
  <c r="K27" i="30"/>
  <c r="J27" i="30"/>
  <c r="I27" i="30"/>
  <c r="N26" i="30"/>
  <c r="L26" i="30"/>
  <c r="K26" i="30"/>
  <c r="J26" i="30"/>
  <c r="I26" i="30"/>
  <c r="N25" i="30"/>
  <c r="L25" i="30"/>
  <c r="M25" i="30" s="1"/>
  <c r="K25" i="30"/>
  <c r="J25" i="30"/>
  <c r="I25" i="30"/>
  <c r="N24" i="30"/>
  <c r="L24" i="30"/>
  <c r="K24" i="30"/>
  <c r="J24" i="30"/>
  <c r="I24" i="30"/>
  <c r="N23" i="30"/>
  <c r="L23" i="30"/>
  <c r="K23" i="30"/>
  <c r="J23" i="30"/>
  <c r="I23" i="30"/>
  <c r="N22" i="30"/>
  <c r="L22" i="30"/>
  <c r="K22" i="30"/>
  <c r="J22" i="30"/>
  <c r="I22" i="30"/>
  <c r="N21" i="30"/>
  <c r="L21" i="30"/>
  <c r="M21" i="30" s="1"/>
  <c r="K21" i="30"/>
  <c r="J21" i="30"/>
  <c r="I21" i="30"/>
  <c r="N20" i="30"/>
  <c r="L20" i="30"/>
  <c r="K20" i="30"/>
  <c r="J20" i="30"/>
  <c r="I20" i="30"/>
  <c r="N19" i="30"/>
  <c r="L19" i="30"/>
  <c r="K19" i="30"/>
  <c r="J19" i="30"/>
  <c r="I19" i="30"/>
  <c r="N18" i="30"/>
  <c r="L18" i="30"/>
  <c r="K18" i="30"/>
  <c r="J18" i="30"/>
  <c r="I18" i="30"/>
  <c r="N17" i="30"/>
  <c r="L17" i="30"/>
  <c r="M17" i="30" s="1"/>
  <c r="K17" i="30"/>
  <c r="J17" i="30"/>
  <c r="I17" i="30"/>
  <c r="N16" i="30"/>
  <c r="L16" i="30"/>
  <c r="K16" i="30"/>
  <c r="J16" i="30"/>
  <c r="I16" i="30"/>
  <c r="N15" i="30"/>
  <c r="L15" i="30"/>
  <c r="K15" i="30"/>
  <c r="J15" i="30"/>
  <c r="I15" i="30"/>
  <c r="N14" i="30"/>
  <c r="L14" i="30"/>
  <c r="K14" i="30"/>
  <c r="J14" i="30"/>
  <c r="I14" i="30"/>
  <c r="N13" i="30"/>
  <c r="L13" i="30"/>
  <c r="M13" i="30" s="1"/>
  <c r="K13" i="30"/>
  <c r="J13" i="30"/>
  <c r="I13" i="30"/>
  <c r="N12" i="30"/>
  <c r="L12" i="30"/>
  <c r="K12" i="30"/>
  <c r="J12" i="30"/>
  <c r="I12" i="30"/>
  <c r="N11" i="30"/>
  <c r="L11" i="30"/>
  <c r="K11" i="30"/>
  <c r="J11" i="30"/>
  <c r="I11" i="30"/>
  <c r="N10" i="30"/>
  <c r="L10" i="30"/>
  <c r="K10" i="30"/>
  <c r="J10" i="30"/>
  <c r="I10" i="30"/>
  <c r="N9" i="30"/>
  <c r="L9" i="30"/>
  <c r="M9" i="30" s="1"/>
  <c r="K9" i="30"/>
  <c r="J9" i="30"/>
  <c r="I9" i="30"/>
  <c r="N8" i="30"/>
  <c r="L8" i="30"/>
  <c r="K8" i="30"/>
  <c r="J8" i="30"/>
  <c r="I8" i="30"/>
  <c r="N7" i="30"/>
  <c r="L7" i="30"/>
  <c r="K7" i="30"/>
  <c r="J7" i="30"/>
  <c r="I7" i="30"/>
  <c r="N6" i="30"/>
  <c r="L6" i="30"/>
  <c r="K6" i="30"/>
  <c r="J6" i="30"/>
  <c r="I6" i="30"/>
  <c r="N5" i="30"/>
  <c r="L5" i="30"/>
  <c r="M5" i="30" s="1"/>
  <c r="K5" i="30"/>
  <c r="J5" i="30"/>
  <c r="I5" i="30"/>
  <c r="N4" i="30"/>
  <c r="L4" i="30"/>
  <c r="K4" i="30"/>
  <c r="J4" i="30"/>
  <c r="I4" i="30"/>
  <c r="N3" i="30"/>
  <c r="L3" i="30"/>
  <c r="K3" i="30"/>
  <c r="J3" i="30"/>
  <c r="I3" i="30"/>
  <c r="J27" i="23"/>
  <c r="I27" i="23"/>
  <c r="M26" i="23"/>
  <c r="K26" i="23"/>
  <c r="J26" i="23"/>
  <c r="I26" i="23"/>
  <c r="M25" i="23"/>
  <c r="K25" i="23"/>
  <c r="L25" i="23" s="1"/>
  <c r="J25" i="23"/>
  <c r="I25" i="23"/>
  <c r="M24" i="23"/>
  <c r="K24" i="23"/>
  <c r="L24" i="23" s="1"/>
  <c r="J24" i="23"/>
  <c r="I24" i="23"/>
  <c r="M23" i="23"/>
  <c r="K23" i="23"/>
  <c r="J23" i="23"/>
  <c r="I23" i="23"/>
  <c r="M22" i="23"/>
  <c r="K22" i="23"/>
  <c r="J22" i="23"/>
  <c r="I22" i="23"/>
  <c r="M21" i="23"/>
  <c r="K21" i="23"/>
  <c r="L21" i="23" s="1"/>
  <c r="J21" i="23"/>
  <c r="I21" i="23"/>
  <c r="M20" i="23"/>
  <c r="K20" i="23"/>
  <c r="L20" i="23" s="1"/>
  <c r="J20" i="23"/>
  <c r="I20" i="23"/>
  <c r="M19" i="23"/>
  <c r="K19" i="23"/>
  <c r="J19" i="23"/>
  <c r="I19" i="23"/>
  <c r="M18" i="23"/>
  <c r="K18" i="23"/>
  <c r="J18" i="23"/>
  <c r="I18" i="23"/>
  <c r="M17" i="23"/>
  <c r="K17" i="23"/>
  <c r="J17" i="23"/>
  <c r="I17" i="23"/>
  <c r="M16" i="23"/>
  <c r="K16" i="23"/>
  <c r="J16" i="23"/>
  <c r="I16" i="23"/>
  <c r="M15" i="23"/>
  <c r="K15" i="23"/>
  <c r="J15" i="23"/>
  <c r="I15" i="23"/>
  <c r="M14" i="23"/>
  <c r="K14" i="23"/>
  <c r="J14" i="23"/>
  <c r="I14" i="23"/>
  <c r="M13" i="23"/>
  <c r="K13" i="23"/>
  <c r="J13" i="23"/>
  <c r="I13" i="23"/>
  <c r="M12" i="23"/>
  <c r="K12" i="23"/>
  <c r="J12" i="23"/>
  <c r="I12" i="23"/>
  <c r="M11" i="23"/>
  <c r="K11" i="23"/>
  <c r="J11" i="23"/>
  <c r="I11" i="23"/>
  <c r="M10" i="23"/>
  <c r="K10" i="23"/>
  <c r="J10" i="23"/>
  <c r="I10" i="23"/>
  <c r="M9" i="23"/>
  <c r="K9" i="23"/>
  <c r="J9" i="23"/>
  <c r="I9" i="23"/>
  <c r="M8" i="23"/>
  <c r="K8" i="23"/>
  <c r="J8" i="23"/>
  <c r="I8" i="23"/>
  <c r="M7" i="23"/>
  <c r="K7" i="23"/>
  <c r="J7" i="23"/>
  <c r="I7" i="23"/>
  <c r="M6" i="23"/>
  <c r="K6" i="23"/>
  <c r="J6" i="23"/>
  <c r="I6" i="23"/>
  <c r="M5" i="23"/>
  <c r="K5" i="23"/>
  <c r="L5" i="23" s="1"/>
  <c r="J5" i="23"/>
  <c r="I5" i="23"/>
  <c r="M4" i="23"/>
  <c r="K4" i="23"/>
  <c r="L4" i="23" s="1"/>
  <c r="J4" i="23"/>
  <c r="I4" i="23"/>
  <c r="M3" i="23"/>
  <c r="K3" i="23"/>
  <c r="J3" i="23"/>
  <c r="I3" i="23"/>
  <c r="M91" i="5"/>
  <c r="K91" i="5"/>
  <c r="L91" i="5" s="1"/>
  <c r="J91" i="5"/>
  <c r="I91" i="5"/>
  <c r="M90" i="5"/>
  <c r="K90" i="5"/>
  <c r="L90" i="5" s="1"/>
  <c r="J90" i="5"/>
  <c r="I90" i="5"/>
  <c r="M89" i="5"/>
  <c r="K89" i="5"/>
  <c r="L89" i="5"/>
  <c r="J89" i="5"/>
  <c r="I89" i="5"/>
  <c r="M88" i="5"/>
  <c r="K88" i="5"/>
  <c r="L88" i="5" s="1"/>
  <c r="J88" i="5"/>
  <c r="I88" i="5"/>
  <c r="M87" i="5"/>
  <c r="K87" i="5"/>
  <c r="L87" i="5" s="1"/>
  <c r="J87" i="5"/>
  <c r="I87" i="5"/>
  <c r="M86" i="5"/>
  <c r="K86" i="5"/>
  <c r="L86" i="5" s="1"/>
  <c r="J86" i="5"/>
  <c r="I86" i="5"/>
  <c r="M85" i="5"/>
  <c r="K85" i="5"/>
  <c r="L85" i="5"/>
  <c r="J85" i="5"/>
  <c r="I85" i="5"/>
  <c r="M84" i="5"/>
  <c r="K84" i="5"/>
  <c r="L84" i="5"/>
  <c r="J84" i="5"/>
  <c r="I84" i="5"/>
  <c r="M83" i="5"/>
  <c r="K83" i="5"/>
  <c r="J83" i="5"/>
  <c r="I83" i="5"/>
  <c r="M82" i="5"/>
  <c r="K82" i="5"/>
  <c r="J82" i="5"/>
  <c r="I82" i="5"/>
  <c r="M81" i="5"/>
  <c r="K81" i="5"/>
  <c r="J81" i="5"/>
  <c r="I81" i="5"/>
  <c r="M80" i="5"/>
  <c r="K80" i="5"/>
  <c r="J80" i="5"/>
  <c r="I80" i="5"/>
  <c r="M79" i="5"/>
  <c r="K79" i="5"/>
  <c r="J79" i="5"/>
  <c r="I79" i="5"/>
  <c r="M78" i="5"/>
  <c r="K78" i="5"/>
  <c r="J78" i="5"/>
  <c r="I78" i="5"/>
  <c r="M77" i="5"/>
  <c r="K77" i="5"/>
  <c r="J77" i="5"/>
  <c r="I77" i="5"/>
  <c r="M76" i="5"/>
  <c r="K76" i="5"/>
  <c r="J76" i="5"/>
  <c r="I76" i="5"/>
  <c r="M75" i="5"/>
  <c r="K75" i="5"/>
  <c r="J75" i="5"/>
  <c r="I75" i="5"/>
  <c r="M74" i="5"/>
  <c r="K74" i="5"/>
  <c r="J74" i="5"/>
  <c r="I74" i="5"/>
  <c r="M73" i="5"/>
  <c r="K73" i="5"/>
  <c r="J73" i="5"/>
  <c r="I73" i="5"/>
  <c r="M72" i="5"/>
  <c r="K72" i="5"/>
  <c r="J72" i="5"/>
  <c r="I72" i="5"/>
  <c r="M71" i="5"/>
  <c r="K71" i="5"/>
  <c r="J71" i="5"/>
  <c r="I71" i="5"/>
  <c r="M70" i="5"/>
  <c r="K70" i="5"/>
  <c r="J70" i="5"/>
  <c r="I70" i="5"/>
  <c r="M69" i="5"/>
  <c r="K69" i="5"/>
  <c r="J69" i="5"/>
  <c r="I69" i="5"/>
  <c r="M68" i="5"/>
  <c r="K68" i="5"/>
  <c r="J68" i="5"/>
  <c r="I68" i="5"/>
  <c r="M67" i="5"/>
  <c r="K67" i="5"/>
  <c r="J67" i="5"/>
  <c r="I67" i="5"/>
  <c r="M66" i="5"/>
  <c r="K66" i="5"/>
  <c r="J66" i="5"/>
  <c r="I66" i="5"/>
  <c r="M65" i="5"/>
  <c r="K65" i="5"/>
  <c r="J65" i="5"/>
  <c r="I65" i="5"/>
  <c r="M64" i="5"/>
  <c r="K64" i="5"/>
  <c r="J64" i="5"/>
  <c r="I64" i="5"/>
  <c r="M63" i="5"/>
  <c r="K63" i="5"/>
  <c r="J63" i="5"/>
  <c r="I63" i="5"/>
  <c r="M62" i="5"/>
  <c r="K62" i="5"/>
  <c r="J62" i="5"/>
  <c r="I62" i="5"/>
  <c r="M61" i="5"/>
  <c r="K61" i="5"/>
  <c r="L61" i="5" s="1"/>
  <c r="J61" i="5"/>
  <c r="I61" i="5"/>
  <c r="M60" i="5"/>
  <c r="K60" i="5"/>
  <c r="L60" i="5" s="1"/>
  <c r="J60" i="5"/>
  <c r="I60" i="5"/>
  <c r="M59" i="5"/>
  <c r="K59" i="5"/>
  <c r="L59" i="5"/>
  <c r="J59" i="5"/>
  <c r="I59" i="5"/>
  <c r="M58" i="5"/>
  <c r="K58" i="5"/>
  <c r="L58" i="5"/>
  <c r="J58" i="5"/>
  <c r="I58" i="5"/>
  <c r="M57" i="5"/>
  <c r="K57" i="5"/>
  <c r="L57" i="5" s="1"/>
  <c r="J57" i="5"/>
  <c r="I57" i="5"/>
  <c r="M56" i="5"/>
  <c r="K56" i="5"/>
  <c r="L56" i="5" s="1"/>
  <c r="J56" i="5"/>
  <c r="I56" i="5"/>
  <c r="M55" i="5"/>
  <c r="K55" i="5"/>
  <c r="L55" i="5"/>
  <c r="J55" i="5"/>
  <c r="I55" i="5"/>
  <c r="M54" i="5"/>
  <c r="K54" i="5"/>
  <c r="L54" i="5"/>
  <c r="J54" i="5"/>
  <c r="I54" i="5"/>
  <c r="M53" i="5"/>
  <c r="K53" i="5"/>
  <c r="J53" i="5"/>
  <c r="I53" i="5"/>
  <c r="M52" i="5"/>
  <c r="K52" i="5"/>
  <c r="J52" i="5"/>
  <c r="I52" i="5"/>
  <c r="M51" i="5"/>
  <c r="K51" i="5"/>
  <c r="J51" i="5"/>
  <c r="I51" i="5"/>
  <c r="M50" i="5"/>
  <c r="K50" i="5"/>
  <c r="J50" i="5"/>
  <c r="I50" i="5"/>
  <c r="M49" i="5"/>
  <c r="K49" i="5"/>
  <c r="J49" i="5"/>
  <c r="I49" i="5"/>
  <c r="M48" i="5"/>
  <c r="K48" i="5"/>
  <c r="J48" i="5"/>
  <c r="I48" i="5"/>
  <c r="M47" i="5"/>
  <c r="K47" i="5"/>
  <c r="J47" i="5"/>
  <c r="I47" i="5"/>
  <c r="M46" i="5"/>
  <c r="K46" i="5"/>
  <c r="J46" i="5"/>
  <c r="I46" i="5"/>
  <c r="M45" i="5"/>
  <c r="K45" i="5"/>
  <c r="J45" i="5"/>
  <c r="I45" i="5"/>
  <c r="M44" i="5"/>
  <c r="K44" i="5"/>
  <c r="J44" i="5"/>
  <c r="I44" i="5"/>
  <c r="M43" i="5"/>
  <c r="K43" i="5"/>
  <c r="J43" i="5"/>
  <c r="I43" i="5"/>
  <c r="M42" i="5"/>
  <c r="K42" i="5"/>
  <c r="J42" i="5"/>
  <c r="I42" i="5"/>
  <c r="M41" i="5"/>
  <c r="K41" i="5"/>
  <c r="L41" i="5" s="1"/>
  <c r="J41" i="5"/>
  <c r="I41" i="5"/>
  <c r="M40" i="5"/>
  <c r="K40" i="5"/>
  <c r="L40" i="5" s="1"/>
  <c r="J40" i="5"/>
  <c r="I40" i="5"/>
  <c r="M39" i="5"/>
  <c r="K39" i="5"/>
  <c r="L39" i="5"/>
  <c r="J39" i="5"/>
  <c r="I39" i="5"/>
  <c r="M38" i="5"/>
  <c r="K38" i="5"/>
  <c r="L38" i="5"/>
  <c r="J38" i="5"/>
  <c r="I38" i="5"/>
  <c r="M37" i="5"/>
  <c r="K37" i="5"/>
  <c r="J37" i="5"/>
  <c r="I37" i="5"/>
  <c r="M36" i="5"/>
  <c r="K36" i="5"/>
  <c r="J36" i="5"/>
  <c r="I36" i="5"/>
  <c r="M35" i="5"/>
  <c r="K35" i="5"/>
  <c r="J35" i="5"/>
  <c r="I35" i="5"/>
  <c r="M34" i="5"/>
  <c r="K34" i="5"/>
  <c r="J34" i="5"/>
  <c r="I34" i="5"/>
  <c r="M33" i="5"/>
  <c r="K33" i="5"/>
  <c r="J33" i="5"/>
  <c r="I33" i="5"/>
  <c r="M32" i="5"/>
  <c r="K32" i="5"/>
  <c r="J32" i="5"/>
  <c r="I32" i="5"/>
  <c r="M31" i="5"/>
  <c r="K31" i="5"/>
  <c r="J31" i="5"/>
  <c r="I31" i="5"/>
  <c r="M30" i="5"/>
  <c r="K30" i="5"/>
  <c r="J30" i="5"/>
  <c r="I30" i="5"/>
  <c r="M29" i="5"/>
  <c r="K29" i="5"/>
  <c r="J29" i="5"/>
  <c r="I29" i="5"/>
  <c r="M28" i="5"/>
  <c r="K28" i="5"/>
  <c r="J28" i="5"/>
  <c r="I28" i="5"/>
  <c r="M27" i="5"/>
  <c r="K27" i="5"/>
  <c r="J27" i="5"/>
  <c r="I27" i="5"/>
  <c r="M26" i="5"/>
  <c r="K26" i="5"/>
  <c r="J26" i="5"/>
  <c r="I26" i="5"/>
  <c r="M25" i="5"/>
  <c r="K25" i="5"/>
  <c r="J25" i="5"/>
  <c r="I25" i="5"/>
  <c r="M24" i="5"/>
  <c r="K24" i="5"/>
  <c r="J24" i="5"/>
  <c r="I24" i="5"/>
  <c r="M23" i="5"/>
  <c r="K23" i="5"/>
  <c r="J23" i="5"/>
  <c r="I23" i="5"/>
  <c r="M22" i="5"/>
  <c r="K22" i="5"/>
  <c r="J22" i="5"/>
  <c r="I22" i="5"/>
  <c r="M21" i="5"/>
  <c r="K21" i="5"/>
  <c r="J21" i="5"/>
  <c r="I21" i="5"/>
  <c r="M20" i="5"/>
  <c r="K20" i="5"/>
  <c r="J20" i="5"/>
  <c r="I20" i="5"/>
  <c r="M19" i="5"/>
  <c r="K19" i="5"/>
  <c r="J19" i="5"/>
  <c r="I19" i="5"/>
  <c r="M18" i="5"/>
  <c r="K18" i="5"/>
  <c r="J18" i="5"/>
  <c r="I18" i="5"/>
  <c r="M17" i="5"/>
  <c r="K17" i="5"/>
  <c r="J17" i="5"/>
  <c r="I17" i="5"/>
  <c r="M16" i="5"/>
  <c r="K16" i="5"/>
  <c r="J16" i="5"/>
  <c r="I16" i="5"/>
  <c r="M15" i="5"/>
  <c r="K15" i="5"/>
  <c r="J15" i="5"/>
  <c r="I15" i="5"/>
  <c r="M14" i="5"/>
  <c r="K14" i="5"/>
  <c r="J14" i="5"/>
  <c r="I14" i="5"/>
  <c r="M13" i="5"/>
  <c r="K13" i="5"/>
  <c r="J13" i="5"/>
  <c r="I13" i="5"/>
  <c r="M12" i="5"/>
  <c r="K12" i="5"/>
  <c r="J12" i="5"/>
  <c r="I12" i="5"/>
  <c r="M11" i="5"/>
  <c r="K11" i="5"/>
  <c r="J11" i="5"/>
  <c r="I11" i="5"/>
  <c r="M10" i="5"/>
  <c r="K10" i="5"/>
  <c r="J10" i="5"/>
  <c r="I10" i="5"/>
  <c r="M9" i="5"/>
  <c r="K9" i="5"/>
  <c r="J9" i="5"/>
  <c r="I9" i="5"/>
  <c r="M8" i="5"/>
  <c r="K8" i="5"/>
  <c r="J8" i="5"/>
  <c r="I8" i="5"/>
  <c r="M7" i="5"/>
  <c r="K7" i="5"/>
  <c r="J7" i="5"/>
  <c r="I7" i="5"/>
  <c r="M6" i="5"/>
  <c r="K6" i="5"/>
  <c r="J6" i="5"/>
  <c r="I6" i="5"/>
  <c r="M5" i="5"/>
  <c r="K5" i="5"/>
  <c r="J5" i="5"/>
  <c r="I5" i="5"/>
  <c r="M4" i="5"/>
  <c r="K4" i="5"/>
  <c r="J4" i="5"/>
  <c r="I4" i="5"/>
  <c r="M3" i="5"/>
  <c r="K3" i="5"/>
  <c r="J3" i="5"/>
  <c r="I3" i="5"/>
  <c r="M84" i="18"/>
  <c r="J84" i="18"/>
  <c r="I84" i="18"/>
  <c r="M83" i="18"/>
  <c r="K83" i="18"/>
  <c r="J83" i="18"/>
  <c r="I83" i="18"/>
  <c r="M82" i="18"/>
  <c r="K82" i="18"/>
  <c r="J82" i="18"/>
  <c r="I82" i="18"/>
  <c r="M81" i="18"/>
  <c r="K81" i="18"/>
  <c r="J81" i="18"/>
  <c r="I81" i="18"/>
  <c r="M80" i="18"/>
  <c r="K80" i="18"/>
  <c r="J80" i="18"/>
  <c r="I80" i="18"/>
  <c r="M79" i="18"/>
  <c r="K79" i="18"/>
  <c r="J79" i="18"/>
  <c r="I79" i="18"/>
  <c r="M78" i="18"/>
  <c r="K78" i="18"/>
  <c r="J78" i="18"/>
  <c r="I78" i="18"/>
  <c r="M77" i="18"/>
  <c r="K77" i="18"/>
  <c r="J77" i="18"/>
  <c r="I77" i="18"/>
  <c r="M76" i="18"/>
  <c r="K76" i="18"/>
  <c r="J76" i="18"/>
  <c r="I76" i="18"/>
  <c r="M75" i="18"/>
  <c r="K75" i="18"/>
  <c r="J75" i="18"/>
  <c r="I75" i="18"/>
  <c r="M74" i="18"/>
  <c r="K74" i="18"/>
  <c r="J74" i="18"/>
  <c r="I74" i="18"/>
  <c r="M73" i="18"/>
  <c r="K73" i="18"/>
  <c r="J73" i="18"/>
  <c r="I73" i="18"/>
  <c r="M72" i="18"/>
  <c r="K72" i="18"/>
  <c r="J72" i="18"/>
  <c r="I72" i="18"/>
  <c r="M71" i="18"/>
  <c r="K71" i="18"/>
  <c r="J71" i="18"/>
  <c r="I71" i="18"/>
  <c r="M70" i="18"/>
  <c r="K70" i="18"/>
  <c r="J70" i="18"/>
  <c r="I70" i="18"/>
  <c r="M69" i="18"/>
  <c r="K69" i="18"/>
  <c r="J69" i="18"/>
  <c r="I69" i="18"/>
  <c r="M68" i="18"/>
  <c r="K68" i="18"/>
  <c r="J68" i="18"/>
  <c r="I68" i="18"/>
  <c r="M67" i="18"/>
  <c r="K67" i="18"/>
  <c r="J67" i="18"/>
  <c r="I67" i="18"/>
  <c r="M66" i="18"/>
  <c r="K66" i="18"/>
  <c r="J66" i="18"/>
  <c r="I66" i="18"/>
  <c r="M65" i="18"/>
  <c r="K65" i="18"/>
  <c r="J65" i="18"/>
  <c r="I65" i="18"/>
  <c r="M64" i="18"/>
  <c r="K64" i="18"/>
  <c r="J64" i="18"/>
  <c r="I64" i="18"/>
  <c r="M63" i="18"/>
  <c r="K63" i="18"/>
  <c r="J63" i="18"/>
  <c r="I63" i="18"/>
  <c r="M62" i="18"/>
  <c r="K62" i="18"/>
  <c r="J62" i="18"/>
  <c r="I62" i="18"/>
  <c r="M61" i="18"/>
  <c r="K61" i="18"/>
  <c r="J61" i="18"/>
  <c r="I61" i="18"/>
  <c r="M60" i="18"/>
  <c r="K60" i="18"/>
  <c r="J60" i="18"/>
  <c r="I60" i="18"/>
  <c r="M59" i="18"/>
  <c r="K59" i="18"/>
  <c r="J59" i="18"/>
  <c r="I59" i="18"/>
  <c r="M58" i="18"/>
  <c r="K58" i="18"/>
  <c r="J58" i="18"/>
  <c r="I58" i="18"/>
  <c r="M57" i="18"/>
  <c r="K57" i="18"/>
  <c r="J57" i="18"/>
  <c r="I57" i="18"/>
  <c r="M56" i="18"/>
  <c r="K56" i="18"/>
  <c r="J56" i="18"/>
  <c r="I56" i="18"/>
  <c r="M55" i="18"/>
  <c r="K55" i="18"/>
  <c r="J55" i="18"/>
  <c r="I55" i="18"/>
  <c r="M54" i="18"/>
  <c r="K54" i="18"/>
  <c r="J54" i="18"/>
  <c r="I54" i="18"/>
  <c r="M53" i="18"/>
  <c r="K53" i="18"/>
  <c r="J53" i="18"/>
  <c r="I53" i="18"/>
  <c r="M52" i="18"/>
  <c r="K52" i="18"/>
  <c r="J52" i="18"/>
  <c r="I52" i="18"/>
  <c r="M51" i="18"/>
  <c r="K51" i="18"/>
  <c r="J51" i="18"/>
  <c r="I51" i="18"/>
  <c r="M50" i="18"/>
  <c r="K50" i="18"/>
  <c r="J50" i="18"/>
  <c r="I50" i="18"/>
  <c r="M49" i="18"/>
  <c r="K49" i="18"/>
  <c r="J49" i="18"/>
  <c r="I49" i="18"/>
  <c r="M48" i="18"/>
  <c r="K48" i="18"/>
  <c r="J48" i="18"/>
  <c r="I48" i="18"/>
  <c r="M47" i="18"/>
  <c r="K47" i="18"/>
  <c r="J47" i="18"/>
  <c r="I47" i="18"/>
  <c r="M46" i="18"/>
  <c r="K46" i="18"/>
  <c r="J46" i="18"/>
  <c r="I46" i="18"/>
  <c r="M45" i="18"/>
  <c r="K45" i="18"/>
  <c r="J45" i="18"/>
  <c r="I45" i="18"/>
  <c r="M44" i="18"/>
  <c r="K44" i="18"/>
  <c r="J44" i="18"/>
  <c r="I44" i="18"/>
  <c r="M43" i="18"/>
  <c r="K43" i="18"/>
  <c r="J43" i="18"/>
  <c r="I43" i="18"/>
  <c r="M42" i="18"/>
  <c r="K42" i="18"/>
  <c r="J42" i="18"/>
  <c r="I42" i="18"/>
  <c r="M41" i="18"/>
  <c r="K41" i="18"/>
  <c r="J41" i="18"/>
  <c r="I41" i="18"/>
  <c r="M40" i="18"/>
  <c r="K40" i="18"/>
  <c r="J40" i="18"/>
  <c r="I40" i="18"/>
  <c r="M39" i="18"/>
  <c r="K39" i="18"/>
  <c r="J39" i="18"/>
  <c r="I39" i="18"/>
  <c r="M38" i="18"/>
  <c r="K38" i="18"/>
  <c r="J38" i="18"/>
  <c r="I38" i="18"/>
  <c r="M37" i="18"/>
  <c r="K37" i="18"/>
  <c r="J37" i="18"/>
  <c r="I37" i="18"/>
  <c r="M36" i="18"/>
  <c r="K36" i="18"/>
  <c r="J36" i="18"/>
  <c r="I36" i="18"/>
  <c r="M35" i="18"/>
  <c r="K35" i="18"/>
  <c r="J35" i="18"/>
  <c r="I35" i="18"/>
  <c r="M34" i="18"/>
  <c r="K34" i="18"/>
  <c r="J34" i="18"/>
  <c r="I34" i="18"/>
  <c r="M33" i="18"/>
  <c r="K33" i="18"/>
  <c r="J33" i="18"/>
  <c r="I33" i="18"/>
  <c r="M32" i="18"/>
  <c r="K32" i="18"/>
  <c r="J32" i="18"/>
  <c r="I32" i="18"/>
  <c r="M31" i="18"/>
  <c r="K31" i="18"/>
  <c r="J31" i="18"/>
  <c r="I31" i="18"/>
  <c r="M30" i="18"/>
  <c r="K30" i="18"/>
  <c r="J30" i="18"/>
  <c r="I30" i="18"/>
  <c r="M29" i="18"/>
  <c r="K29" i="18"/>
  <c r="J29" i="18"/>
  <c r="I29" i="18"/>
  <c r="M28" i="18"/>
  <c r="K28" i="18"/>
  <c r="J28" i="18"/>
  <c r="I28" i="18"/>
  <c r="M27" i="18"/>
  <c r="K27" i="18"/>
  <c r="J27" i="18"/>
  <c r="I27" i="18"/>
  <c r="M26" i="18"/>
  <c r="K26" i="18"/>
  <c r="J26" i="18"/>
  <c r="I26" i="18"/>
  <c r="M25" i="18"/>
  <c r="K25" i="18"/>
  <c r="J25" i="18"/>
  <c r="I25" i="18"/>
  <c r="M24" i="18"/>
  <c r="K24" i="18"/>
  <c r="J24" i="18"/>
  <c r="I24" i="18"/>
  <c r="M23" i="18"/>
  <c r="K23" i="18"/>
  <c r="J23" i="18"/>
  <c r="I23" i="18"/>
  <c r="M22" i="18"/>
  <c r="K22" i="18"/>
  <c r="J22" i="18"/>
  <c r="I22" i="18"/>
  <c r="M21" i="18"/>
  <c r="K21" i="18"/>
  <c r="J21" i="18"/>
  <c r="I21" i="18"/>
  <c r="M20" i="18"/>
  <c r="K20" i="18"/>
  <c r="J20" i="18"/>
  <c r="I20" i="18"/>
  <c r="M19" i="18"/>
  <c r="K19" i="18"/>
  <c r="J19" i="18"/>
  <c r="I19" i="18"/>
  <c r="M18" i="18"/>
  <c r="K18" i="18"/>
  <c r="J18" i="18"/>
  <c r="I18" i="18"/>
  <c r="M17" i="18"/>
  <c r="K17" i="18"/>
  <c r="J17" i="18"/>
  <c r="I17" i="18"/>
  <c r="M16" i="18"/>
  <c r="K16" i="18"/>
  <c r="J16" i="18"/>
  <c r="I16" i="18"/>
  <c r="M15" i="18"/>
  <c r="K15" i="18"/>
  <c r="J15" i="18"/>
  <c r="I15" i="18"/>
  <c r="M14" i="18"/>
  <c r="K14" i="18"/>
  <c r="J14" i="18"/>
  <c r="I14" i="18"/>
  <c r="M13" i="18"/>
  <c r="K13" i="18"/>
  <c r="J13" i="18"/>
  <c r="I13" i="18"/>
  <c r="M12" i="18"/>
  <c r="K12" i="18"/>
  <c r="J12" i="18"/>
  <c r="I12" i="18"/>
  <c r="M11" i="18"/>
  <c r="K11" i="18"/>
  <c r="J11" i="18"/>
  <c r="I11" i="18"/>
  <c r="M10" i="18"/>
  <c r="K10" i="18"/>
  <c r="J10" i="18"/>
  <c r="I10" i="18"/>
  <c r="M9" i="18"/>
  <c r="K9" i="18"/>
  <c r="J9" i="18"/>
  <c r="I9" i="18"/>
  <c r="M8" i="18"/>
  <c r="K8" i="18"/>
  <c r="J8" i="18"/>
  <c r="I8" i="18"/>
  <c r="M7" i="18"/>
  <c r="K7" i="18"/>
  <c r="J7" i="18"/>
  <c r="I7" i="18"/>
  <c r="M6" i="18"/>
  <c r="K6" i="18"/>
  <c r="J6" i="18"/>
  <c r="I6" i="18"/>
  <c r="M5" i="18"/>
  <c r="K5" i="18"/>
  <c r="J5" i="18"/>
  <c r="I5" i="18"/>
  <c r="M4" i="18"/>
  <c r="K4" i="18"/>
  <c r="J4" i="18"/>
  <c r="I4" i="18"/>
  <c r="M3" i="18"/>
  <c r="K3" i="18"/>
  <c r="J3" i="18"/>
  <c r="I3" i="18"/>
  <c r="M84" i="26"/>
  <c r="K84" i="26"/>
  <c r="L84" i="26"/>
  <c r="J84" i="26"/>
  <c r="I84" i="26"/>
  <c r="M83" i="26"/>
  <c r="K83" i="26"/>
  <c r="L83" i="26"/>
  <c r="J83" i="26"/>
  <c r="I83" i="26"/>
  <c r="M82" i="26"/>
  <c r="K82" i="26"/>
  <c r="L82" i="26"/>
  <c r="J82" i="26"/>
  <c r="I82" i="26"/>
  <c r="M81" i="26"/>
  <c r="K81" i="26"/>
  <c r="L81" i="26" s="1"/>
  <c r="J81" i="26"/>
  <c r="I81" i="26"/>
  <c r="M80" i="26"/>
  <c r="K80" i="26"/>
  <c r="L80" i="26" s="1"/>
  <c r="J80" i="26"/>
  <c r="I80" i="26"/>
  <c r="M79" i="26"/>
  <c r="K79" i="26"/>
  <c r="L79" i="26"/>
  <c r="J79" i="26"/>
  <c r="I79" i="26"/>
  <c r="M78" i="26"/>
  <c r="K78" i="26"/>
  <c r="L78" i="26"/>
  <c r="J78" i="26"/>
  <c r="I78" i="26"/>
  <c r="M77" i="26"/>
  <c r="K77" i="26"/>
  <c r="L77" i="26" s="1"/>
  <c r="J77" i="26"/>
  <c r="I77" i="26"/>
  <c r="M76" i="26"/>
  <c r="K76" i="26"/>
  <c r="L76" i="26" s="1"/>
  <c r="J76" i="26"/>
  <c r="I76" i="26"/>
  <c r="M75" i="26"/>
  <c r="K75" i="26"/>
  <c r="L75" i="26"/>
  <c r="J75" i="26"/>
  <c r="I75" i="26"/>
  <c r="M74" i="26"/>
  <c r="K74" i="26"/>
  <c r="L74" i="26"/>
  <c r="J74" i="26"/>
  <c r="I74" i="26"/>
  <c r="M73" i="26"/>
  <c r="K73" i="26"/>
  <c r="L73" i="26" s="1"/>
  <c r="J73" i="26"/>
  <c r="I73" i="26"/>
  <c r="M72" i="26"/>
  <c r="K72" i="26"/>
  <c r="L72" i="26" s="1"/>
  <c r="J72" i="26"/>
  <c r="I72" i="26"/>
  <c r="M71" i="26"/>
  <c r="K71" i="26"/>
  <c r="L71" i="26"/>
  <c r="J71" i="26"/>
  <c r="I71" i="26"/>
  <c r="M70" i="26"/>
  <c r="K70" i="26"/>
  <c r="L70" i="26" s="1"/>
  <c r="J70" i="26"/>
  <c r="I70" i="26"/>
  <c r="M69" i="26"/>
  <c r="K69" i="26"/>
  <c r="J69" i="26"/>
  <c r="I69" i="26"/>
  <c r="M68" i="26"/>
  <c r="K68" i="26"/>
  <c r="L68" i="26" s="1"/>
  <c r="J68" i="26"/>
  <c r="I68" i="26"/>
  <c r="M67" i="26"/>
  <c r="K67" i="26"/>
  <c r="L67" i="26" s="1"/>
  <c r="J67" i="26"/>
  <c r="I67" i="26"/>
  <c r="M66" i="26"/>
  <c r="K66" i="26"/>
  <c r="J66" i="26"/>
  <c r="I66" i="26"/>
  <c r="M65" i="26"/>
  <c r="K65" i="26"/>
  <c r="J65" i="26"/>
  <c r="I65" i="26"/>
  <c r="M64" i="26"/>
  <c r="K64" i="26"/>
  <c r="L64" i="26" s="1"/>
  <c r="J64" i="26"/>
  <c r="I64" i="26"/>
  <c r="M63" i="26"/>
  <c r="K63" i="26"/>
  <c r="L63" i="26" s="1"/>
  <c r="J63" i="26"/>
  <c r="I63" i="26"/>
  <c r="M62" i="26"/>
  <c r="K62" i="26"/>
  <c r="J62" i="26"/>
  <c r="I62" i="26"/>
  <c r="M61" i="26"/>
  <c r="K61" i="26"/>
  <c r="J61" i="26"/>
  <c r="I61" i="26"/>
  <c r="M60" i="26"/>
  <c r="K60" i="26"/>
  <c r="L60" i="26" s="1"/>
  <c r="J60" i="26"/>
  <c r="I60" i="26"/>
  <c r="M59" i="26"/>
  <c r="K59" i="26"/>
  <c r="L59" i="26" s="1"/>
  <c r="J59" i="26"/>
  <c r="I59" i="26"/>
  <c r="M58" i="26"/>
  <c r="K58" i="26"/>
  <c r="J58" i="26"/>
  <c r="I58" i="26"/>
  <c r="M57" i="26"/>
  <c r="K57" i="26"/>
  <c r="J57" i="26"/>
  <c r="I57" i="26"/>
  <c r="M56" i="26"/>
  <c r="K56" i="26"/>
  <c r="L56" i="26" s="1"/>
  <c r="J56" i="26"/>
  <c r="I56" i="26"/>
  <c r="M55" i="26"/>
  <c r="K55" i="26"/>
  <c r="L55" i="26" s="1"/>
  <c r="J55" i="26"/>
  <c r="I55" i="26"/>
  <c r="M54" i="26"/>
  <c r="K54" i="26"/>
  <c r="J54" i="26"/>
  <c r="I54" i="26"/>
  <c r="M53" i="26"/>
  <c r="K53" i="26"/>
  <c r="J53" i="26"/>
  <c r="I53" i="26"/>
  <c r="M52" i="26"/>
  <c r="K52" i="26"/>
  <c r="L52" i="26" s="1"/>
  <c r="J52" i="26"/>
  <c r="I52" i="26"/>
  <c r="M51" i="26"/>
  <c r="K51" i="26"/>
  <c r="L51" i="26" s="1"/>
  <c r="J51" i="26"/>
  <c r="I51" i="26"/>
  <c r="M50" i="26"/>
  <c r="K50" i="26"/>
  <c r="J50" i="26"/>
  <c r="I50" i="26"/>
  <c r="M49" i="26"/>
  <c r="K49" i="26"/>
  <c r="J49" i="26"/>
  <c r="I49" i="26"/>
  <c r="M48" i="26"/>
  <c r="K48" i="26"/>
  <c r="L48" i="26" s="1"/>
  <c r="J48" i="26"/>
  <c r="I48" i="26"/>
  <c r="M47" i="26"/>
  <c r="K47" i="26"/>
  <c r="L47" i="26" s="1"/>
  <c r="J47" i="26"/>
  <c r="I47" i="26"/>
  <c r="M46" i="26"/>
  <c r="K46" i="26"/>
  <c r="J46" i="26"/>
  <c r="I46" i="26"/>
  <c r="M45" i="26"/>
  <c r="K45" i="26"/>
  <c r="L45" i="26" s="1"/>
  <c r="J45" i="26"/>
  <c r="I45" i="26"/>
  <c r="M44" i="26"/>
  <c r="K44" i="26"/>
  <c r="L44" i="26" s="1"/>
  <c r="J44" i="26"/>
  <c r="I44" i="26"/>
  <c r="M43" i="26"/>
  <c r="K43" i="26"/>
  <c r="J43" i="26"/>
  <c r="I43" i="26"/>
  <c r="M42" i="26"/>
  <c r="K42" i="26"/>
  <c r="J42" i="26"/>
  <c r="I42" i="26"/>
  <c r="M41" i="26"/>
  <c r="K41" i="26"/>
  <c r="L41" i="26" s="1"/>
  <c r="J41" i="26"/>
  <c r="I41" i="26"/>
  <c r="M40" i="26"/>
  <c r="K40" i="26"/>
  <c r="L40" i="26" s="1"/>
  <c r="J40" i="26"/>
  <c r="I40" i="26"/>
  <c r="M39" i="26"/>
  <c r="K39" i="26"/>
  <c r="L39" i="26"/>
  <c r="J39" i="26"/>
  <c r="I39" i="26"/>
  <c r="M38" i="26"/>
  <c r="K38" i="26"/>
  <c r="L38" i="26" s="1"/>
  <c r="J38" i="26"/>
  <c r="I38" i="26"/>
  <c r="M37" i="26"/>
  <c r="K37" i="26"/>
  <c r="L37" i="26" s="1"/>
  <c r="J37" i="26"/>
  <c r="I37" i="26"/>
  <c r="M36" i="26"/>
  <c r="K36" i="26"/>
  <c r="L36" i="26"/>
  <c r="J36" i="26"/>
  <c r="I36" i="26"/>
  <c r="M35" i="26"/>
  <c r="K35" i="26"/>
  <c r="L35" i="26"/>
  <c r="J35" i="26"/>
  <c r="I35" i="26"/>
  <c r="M34" i="26"/>
  <c r="K34" i="26"/>
  <c r="L34" i="26" s="1"/>
  <c r="J34" i="26"/>
  <c r="I34" i="26"/>
  <c r="M33" i="26"/>
  <c r="K33" i="26"/>
  <c r="L33" i="26" s="1"/>
  <c r="J33" i="26"/>
  <c r="I33" i="26"/>
  <c r="M32" i="26"/>
  <c r="K32" i="26"/>
  <c r="L32" i="26"/>
  <c r="J32" i="26"/>
  <c r="I32" i="26"/>
  <c r="M31" i="26"/>
  <c r="K31" i="26"/>
  <c r="L31" i="26"/>
  <c r="J31" i="26"/>
  <c r="I31" i="26"/>
  <c r="M30" i="26"/>
  <c r="K30" i="26"/>
  <c r="L30" i="26" s="1"/>
  <c r="J30" i="26"/>
  <c r="I30" i="26"/>
  <c r="M29" i="26"/>
  <c r="K29" i="26"/>
  <c r="L29" i="26" s="1"/>
  <c r="J29" i="26"/>
  <c r="I29" i="26"/>
  <c r="M28" i="26"/>
  <c r="K28" i="26"/>
  <c r="L28" i="26"/>
  <c r="J28" i="26"/>
  <c r="I28" i="26"/>
  <c r="M27" i="26"/>
  <c r="K27" i="26"/>
  <c r="L27" i="26"/>
  <c r="J27" i="26"/>
  <c r="I27" i="26"/>
  <c r="M26" i="26"/>
  <c r="K26" i="26"/>
  <c r="L26" i="26" s="1"/>
  <c r="J26" i="26"/>
  <c r="I26" i="26"/>
  <c r="M25" i="26"/>
  <c r="K25" i="26"/>
  <c r="L25" i="26" s="1"/>
  <c r="J25" i="26"/>
  <c r="I25" i="26"/>
  <c r="M24" i="26"/>
  <c r="K24" i="26"/>
  <c r="L24" i="26"/>
  <c r="J24" i="26"/>
  <c r="I24" i="26"/>
  <c r="M23" i="26"/>
  <c r="K23" i="26"/>
  <c r="L23" i="26"/>
  <c r="J23" i="26"/>
  <c r="I23" i="26"/>
  <c r="M22" i="26"/>
  <c r="K22" i="26"/>
  <c r="J22" i="26"/>
  <c r="I22" i="26"/>
  <c r="M21" i="26"/>
  <c r="K21" i="26"/>
  <c r="L21" i="26" s="1"/>
  <c r="J21" i="26"/>
  <c r="I21" i="26"/>
  <c r="M20" i="26"/>
  <c r="K20" i="26"/>
  <c r="L20" i="26" s="1"/>
  <c r="J20" i="26"/>
  <c r="I20" i="26"/>
  <c r="M19" i="26"/>
  <c r="K19" i="26"/>
  <c r="L19" i="26" s="1"/>
  <c r="J19" i="26"/>
  <c r="I19" i="26"/>
  <c r="M18" i="26"/>
  <c r="K18" i="26"/>
  <c r="J18" i="26"/>
  <c r="I18" i="26"/>
  <c r="M17" i="26"/>
  <c r="K17" i="26"/>
  <c r="L17" i="26" s="1"/>
  <c r="J17" i="26"/>
  <c r="I17" i="26"/>
  <c r="M16" i="26"/>
  <c r="K16" i="26"/>
  <c r="L16" i="26" s="1"/>
  <c r="J16" i="26"/>
  <c r="I16" i="26"/>
  <c r="M15" i="26"/>
  <c r="K15" i="26"/>
  <c r="L15" i="26" s="1"/>
  <c r="J15" i="26"/>
  <c r="I15" i="26"/>
  <c r="M14" i="26"/>
  <c r="K14" i="26"/>
  <c r="J14" i="26"/>
  <c r="I14" i="26"/>
  <c r="M13" i="26"/>
  <c r="K13" i="26"/>
  <c r="L13" i="26" s="1"/>
  <c r="J13" i="26"/>
  <c r="I13" i="26"/>
  <c r="M12" i="26"/>
  <c r="K12" i="26"/>
  <c r="J12" i="26"/>
  <c r="I12" i="26"/>
  <c r="M11" i="26"/>
  <c r="K11" i="26"/>
  <c r="L11" i="26" s="1"/>
  <c r="J11" i="26"/>
  <c r="I11" i="26"/>
  <c r="M10" i="26"/>
  <c r="K10" i="26"/>
  <c r="L10" i="26" s="1"/>
  <c r="J10" i="26"/>
  <c r="I10" i="26"/>
  <c r="M9" i="26"/>
  <c r="K9" i="26"/>
  <c r="L9" i="26"/>
  <c r="J9" i="26"/>
  <c r="I9" i="26"/>
  <c r="M8" i="26"/>
  <c r="K8" i="26"/>
  <c r="L8" i="26"/>
  <c r="J8" i="26"/>
  <c r="I8" i="26"/>
  <c r="M7" i="26"/>
  <c r="K7" i="26"/>
  <c r="L7" i="26" s="1"/>
  <c r="J7" i="26"/>
  <c r="I7" i="26"/>
  <c r="M6" i="26"/>
  <c r="K6" i="26"/>
  <c r="L6" i="26" s="1"/>
  <c r="J6" i="26"/>
  <c r="I6" i="26"/>
  <c r="M5" i="26"/>
  <c r="K5" i="26"/>
  <c r="L5" i="26"/>
  <c r="J5" i="26"/>
  <c r="I5" i="26"/>
  <c r="M4" i="26"/>
  <c r="K4" i="26"/>
  <c r="L4" i="26"/>
  <c r="J4" i="26"/>
  <c r="I4" i="26"/>
  <c r="M3" i="26"/>
  <c r="K3" i="26"/>
  <c r="L3" i="26" s="1"/>
  <c r="J3" i="26"/>
  <c r="I3" i="26"/>
  <c r="J84" i="25"/>
  <c r="M83" i="25"/>
  <c r="K83" i="25"/>
  <c r="J83" i="25"/>
  <c r="I83" i="25"/>
  <c r="M82" i="25"/>
  <c r="K82" i="25"/>
  <c r="J82" i="25"/>
  <c r="I82" i="25"/>
  <c r="M81" i="25"/>
  <c r="K81" i="25"/>
  <c r="J81" i="25"/>
  <c r="I81" i="25"/>
  <c r="M80" i="25"/>
  <c r="K80" i="25"/>
  <c r="J80" i="25"/>
  <c r="I80" i="25"/>
  <c r="M79" i="25"/>
  <c r="K79" i="25"/>
  <c r="J79" i="25"/>
  <c r="I79" i="25"/>
  <c r="M78" i="25"/>
  <c r="K78" i="25"/>
  <c r="J78" i="25"/>
  <c r="I78" i="25"/>
  <c r="M77" i="25"/>
  <c r="K77" i="25"/>
  <c r="J77" i="25"/>
  <c r="I77" i="25"/>
  <c r="M76" i="25"/>
  <c r="K76" i="25"/>
  <c r="J76" i="25"/>
  <c r="I76" i="25"/>
  <c r="M75" i="25"/>
  <c r="K75" i="25"/>
  <c r="J75" i="25"/>
  <c r="I75" i="25"/>
  <c r="M74" i="25"/>
  <c r="K74" i="25"/>
  <c r="J74" i="25"/>
  <c r="I74" i="25"/>
  <c r="M73" i="25"/>
  <c r="K73" i="25"/>
  <c r="J73" i="25"/>
  <c r="I73" i="25"/>
  <c r="M72" i="25"/>
  <c r="K72" i="25"/>
  <c r="J72" i="25"/>
  <c r="I72" i="25"/>
  <c r="M71" i="25"/>
  <c r="K71" i="25"/>
  <c r="J71" i="25"/>
  <c r="I71" i="25"/>
  <c r="M70" i="25"/>
  <c r="K70" i="25"/>
  <c r="J70" i="25"/>
  <c r="I70" i="25"/>
  <c r="M69" i="25"/>
  <c r="K69" i="25"/>
  <c r="J69" i="25"/>
  <c r="I69" i="25"/>
  <c r="M68" i="25"/>
  <c r="K68" i="25"/>
  <c r="J68" i="25"/>
  <c r="I68" i="25"/>
  <c r="M67" i="25"/>
  <c r="K67" i="25"/>
  <c r="J67" i="25"/>
  <c r="I67" i="25"/>
  <c r="M66" i="25"/>
  <c r="K66" i="25"/>
  <c r="J66" i="25"/>
  <c r="I66" i="25"/>
  <c r="M65" i="25"/>
  <c r="K65" i="25"/>
  <c r="J65" i="25"/>
  <c r="I65" i="25"/>
  <c r="M64" i="25"/>
  <c r="K64" i="25"/>
  <c r="J64" i="25"/>
  <c r="I64" i="25"/>
  <c r="M63" i="25"/>
  <c r="K63" i="25"/>
  <c r="J63" i="25"/>
  <c r="I63" i="25"/>
  <c r="M62" i="25"/>
  <c r="K62" i="25"/>
  <c r="J62" i="25"/>
  <c r="I62" i="25"/>
  <c r="M61" i="25"/>
  <c r="K61" i="25"/>
  <c r="J61" i="25"/>
  <c r="I61" i="25"/>
  <c r="M60" i="25"/>
  <c r="K60" i="25"/>
  <c r="J60" i="25"/>
  <c r="I60" i="25"/>
  <c r="M59" i="25"/>
  <c r="K59" i="25"/>
  <c r="J59" i="25"/>
  <c r="I59" i="25"/>
  <c r="M58" i="25"/>
  <c r="K58" i="25"/>
  <c r="J58" i="25"/>
  <c r="I58" i="25"/>
  <c r="M57" i="25"/>
  <c r="K57" i="25"/>
  <c r="J57" i="25"/>
  <c r="I57" i="25"/>
  <c r="M56" i="25"/>
  <c r="K56" i="25"/>
  <c r="J56" i="25"/>
  <c r="I56" i="25"/>
  <c r="M55" i="25"/>
  <c r="K55" i="25"/>
  <c r="J55" i="25"/>
  <c r="I55" i="25"/>
  <c r="M54" i="25"/>
  <c r="K54" i="25"/>
  <c r="J54" i="25"/>
  <c r="I54" i="25"/>
  <c r="M53" i="25"/>
  <c r="K53" i="25"/>
  <c r="J53" i="25"/>
  <c r="I53" i="25"/>
  <c r="M52" i="25"/>
  <c r="K52" i="25"/>
  <c r="J52" i="25"/>
  <c r="I52" i="25"/>
  <c r="M51" i="25"/>
  <c r="K51" i="25"/>
  <c r="J51" i="25"/>
  <c r="I51" i="25"/>
  <c r="M50" i="25"/>
  <c r="K50" i="25"/>
  <c r="J50" i="25"/>
  <c r="I50" i="25"/>
  <c r="M49" i="25"/>
  <c r="K49" i="25"/>
  <c r="J49" i="25"/>
  <c r="I49" i="25"/>
  <c r="M48" i="25"/>
  <c r="K48" i="25"/>
  <c r="J48" i="25"/>
  <c r="I48" i="25"/>
  <c r="M47" i="25"/>
  <c r="K47" i="25"/>
  <c r="J47" i="25"/>
  <c r="I47" i="25"/>
  <c r="M46" i="25"/>
  <c r="K46" i="25"/>
  <c r="J46" i="25"/>
  <c r="I46" i="25"/>
  <c r="M45" i="25"/>
  <c r="K45" i="25"/>
  <c r="J45" i="25"/>
  <c r="I45" i="25"/>
  <c r="M44" i="25"/>
  <c r="K44" i="25"/>
  <c r="J44" i="25"/>
  <c r="I44" i="25"/>
  <c r="M43" i="25"/>
  <c r="K43" i="25"/>
  <c r="J43" i="25"/>
  <c r="I43" i="25"/>
  <c r="M42" i="25"/>
  <c r="K42" i="25"/>
  <c r="J42" i="25"/>
  <c r="I42" i="25"/>
  <c r="M41" i="25"/>
  <c r="K41" i="25"/>
  <c r="J41" i="25"/>
  <c r="I41" i="25"/>
  <c r="M40" i="25"/>
  <c r="K40" i="25"/>
  <c r="J40" i="25"/>
  <c r="I40" i="25"/>
  <c r="M39" i="25"/>
  <c r="K39" i="25"/>
  <c r="J39" i="25"/>
  <c r="I39" i="25"/>
  <c r="M38" i="25"/>
  <c r="K38" i="25"/>
  <c r="J38" i="25"/>
  <c r="I38" i="25"/>
  <c r="M37" i="25"/>
  <c r="K37" i="25"/>
  <c r="J37" i="25"/>
  <c r="I37" i="25"/>
  <c r="M36" i="25"/>
  <c r="K36" i="25"/>
  <c r="J36" i="25"/>
  <c r="I36" i="25"/>
  <c r="M35" i="25"/>
  <c r="K35" i="25"/>
  <c r="J35" i="25"/>
  <c r="I35" i="25"/>
  <c r="M34" i="25"/>
  <c r="K34" i="25"/>
  <c r="J34" i="25"/>
  <c r="I34" i="25"/>
  <c r="M33" i="25"/>
  <c r="K33" i="25"/>
  <c r="J33" i="25"/>
  <c r="I33" i="25"/>
  <c r="M32" i="25"/>
  <c r="K32" i="25"/>
  <c r="J32" i="25"/>
  <c r="I32" i="25"/>
  <c r="M31" i="25"/>
  <c r="K31" i="25"/>
  <c r="J31" i="25"/>
  <c r="I31" i="25"/>
  <c r="M30" i="25"/>
  <c r="K30" i="25"/>
  <c r="J30" i="25"/>
  <c r="I30" i="25"/>
  <c r="M29" i="25"/>
  <c r="K29" i="25"/>
  <c r="J29" i="25"/>
  <c r="I29" i="25"/>
  <c r="M28" i="25"/>
  <c r="K28" i="25"/>
  <c r="J28" i="25"/>
  <c r="I28" i="25"/>
  <c r="M27" i="25"/>
  <c r="K27" i="25"/>
  <c r="J27" i="25"/>
  <c r="I27" i="25"/>
  <c r="M26" i="25"/>
  <c r="K26" i="25"/>
  <c r="J26" i="25"/>
  <c r="I26" i="25"/>
  <c r="M25" i="25"/>
  <c r="K25" i="25"/>
  <c r="J25" i="25"/>
  <c r="I25" i="25"/>
  <c r="M24" i="25"/>
  <c r="K24" i="25"/>
  <c r="J24" i="25"/>
  <c r="I24" i="25"/>
  <c r="M23" i="25"/>
  <c r="K23" i="25"/>
  <c r="J23" i="25"/>
  <c r="I23" i="25"/>
  <c r="M22" i="25"/>
  <c r="K22" i="25"/>
  <c r="J22" i="25"/>
  <c r="I22" i="25"/>
  <c r="M21" i="25"/>
  <c r="K21" i="25"/>
  <c r="J21" i="25"/>
  <c r="I21" i="25"/>
  <c r="M20" i="25"/>
  <c r="K20" i="25"/>
  <c r="J20" i="25"/>
  <c r="I20" i="25"/>
  <c r="M19" i="25"/>
  <c r="K19" i="25"/>
  <c r="J19" i="25"/>
  <c r="I19" i="25"/>
  <c r="M18" i="25"/>
  <c r="K18" i="25"/>
  <c r="J18" i="25"/>
  <c r="I18" i="25"/>
  <c r="M17" i="25"/>
  <c r="K17" i="25"/>
  <c r="J17" i="25"/>
  <c r="I17" i="25"/>
  <c r="M16" i="25"/>
  <c r="K16" i="25"/>
  <c r="J16" i="25"/>
  <c r="I16" i="25"/>
  <c r="M15" i="25"/>
  <c r="K15" i="25"/>
  <c r="J15" i="25"/>
  <c r="I15" i="25"/>
  <c r="M14" i="25"/>
  <c r="K14" i="25"/>
  <c r="J14" i="25"/>
  <c r="I14" i="25"/>
  <c r="M13" i="25"/>
  <c r="K13" i="25"/>
  <c r="J13" i="25"/>
  <c r="I13" i="25"/>
  <c r="M12" i="25"/>
  <c r="K12" i="25"/>
  <c r="J12" i="25"/>
  <c r="I12" i="25"/>
  <c r="M11" i="25"/>
  <c r="K11" i="25"/>
  <c r="J11" i="25"/>
  <c r="I11" i="25"/>
  <c r="M10" i="25"/>
  <c r="K10" i="25"/>
  <c r="J10" i="25"/>
  <c r="I10" i="25"/>
  <c r="M9" i="25"/>
  <c r="K9" i="25"/>
  <c r="J9" i="25"/>
  <c r="I9" i="25"/>
  <c r="M8" i="25"/>
  <c r="K8" i="25"/>
  <c r="J8" i="25"/>
  <c r="I8" i="25"/>
  <c r="M7" i="25"/>
  <c r="K7" i="25"/>
  <c r="J7" i="25"/>
  <c r="I7" i="25"/>
  <c r="M6" i="25"/>
  <c r="K6" i="25"/>
  <c r="J6" i="25"/>
  <c r="I6" i="25"/>
  <c r="M5" i="25"/>
  <c r="K5" i="25"/>
  <c r="J5" i="25"/>
  <c r="I5" i="25"/>
  <c r="M4" i="25"/>
  <c r="K4" i="25"/>
  <c r="J4" i="25"/>
  <c r="I4" i="25"/>
  <c r="M3" i="25"/>
  <c r="M84" i="25"/>
  <c r="K3" i="25"/>
  <c r="K84" i="25" s="1"/>
  <c r="J3" i="25"/>
  <c r="M84" i="24"/>
  <c r="K84" i="24"/>
  <c r="L84" i="24" s="1"/>
  <c r="J84" i="24"/>
  <c r="I84" i="24"/>
  <c r="M83" i="24"/>
  <c r="K83" i="24"/>
  <c r="L83" i="24" s="1"/>
  <c r="J83" i="24"/>
  <c r="I83" i="24"/>
  <c r="M82" i="24"/>
  <c r="K82" i="24"/>
  <c r="L82" i="24" s="1"/>
  <c r="J82" i="24"/>
  <c r="I82" i="24"/>
  <c r="M81" i="24"/>
  <c r="K81" i="24"/>
  <c r="L81" i="24" s="1"/>
  <c r="J81" i="24"/>
  <c r="I81" i="24"/>
  <c r="M80" i="24"/>
  <c r="K80" i="24"/>
  <c r="J80" i="24"/>
  <c r="I80" i="24"/>
  <c r="M79" i="24"/>
  <c r="K79" i="24"/>
  <c r="J79" i="24"/>
  <c r="I79" i="24"/>
  <c r="M78" i="24"/>
  <c r="K78" i="24"/>
  <c r="J78" i="24"/>
  <c r="I78" i="24"/>
  <c r="M77" i="24"/>
  <c r="K77" i="24"/>
  <c r="J77" i="24"/>
  <c r="I77" i="24"/>
  <c r="M76" i="24"/>
  <c r="K76" i="24"/>
  <c r="J76" i="24"/>
  <c r="I76" i="24"/>
  <c r="M75" i="24"/>
  <c r="K75" i="24"/>
  <c r="J75" i="24"/>
  <c r="I75" i="24"/>
  <c r="M74" i="24"/>
  <c r="K74" i="24"/>
  <c r="J74" i="24"/>
  <c r="I74" i="24"/>
  <c r="M73" i="24"/>
  <c r="K73" i="24"/>
  <c r="J73" i="24"/>
  <c r="I73" i="24"/>
  <c r="M72" i="24"/>
  <c r="K72" i="24"/>
  <c r="J72" i="24"/>
  <c r="I72" i="24"/>
  <c r="M71" i="24"/>
  <c r="K71" i="24"/>
  <c r="J71" i="24"/>
  <c r="I71" i="24"/>
  <c r="M70" i="24"/>
  <c r="K70" i="24"/>
  <c r="J70" i="24"/>
  <c r="I70" i="24"/>
  <c r="M69" i="24"/>
  <c r="K69" i="24"/>
  <c r="J69" i="24"/>
  <c r="I69" i="24"/>
  <c r="M68" i="24"/>
  <c r="K68" i="24"/>
  <c r="J68" i="24"/>
  <c r="I68" i="24"/>
  <c r="M67" i="24"/>
  <c r="K67" i="24"/>
  <c r="J67" i="24"/>
  <c r="I67" i="24"/>
  <c r="M66" i="24"/>
  <c r="K66" i="24"/>
  <c r="J66" i="24"/>
  <c r="I66" i="24"/>
  <c r="M65" i="24"/>
  <c r="K65" i="24"/>
  <c r="J65" i="24"/>
  <c r="I65" i="24"/>
  <c r="M64" i="24"/>
  <c r="K64" i="24"/>
  <c r="J64" i="24"/>
  <c r="I64" i="24"/>
  <c r="M63" i="24"/>
  <c r="K63" i="24"/>
  <c r="J63" i="24"/>
  <c r="I63" i="24"/>
  <c r="M62" i="24"/>
  <c r="K62" i="24"/>
  <c r="J62" i="24"/>
  <c r="I62" i="24"/>
  <c r="M61" i="24"/>
  <c r="K61" i="24"/>
  <c r="J61" i="24"/>
  <c r="I61" i="24"/>
  <c r="M60" i="24"/>
  <c r="K60" i="24"/>
  <c r="J60" i="24"/>
  <c r="I60" i="24"/>
  <c r="M59" i="24"/>
  <c r="K59" i="24"/>
  <c r="J59" i="24"/>
  <c r="I59" i="24"/>
  <c r="M58" i="24"/>
  <c r="K58" i="24"/>
  <c r="J58" i="24"/>
  <c r="I58" i="24"/>
  <c r="M57" i="24"/>
  <c r="K57" i="24"/>
  <c r="J57" i="24"/>
  <c r="I57" i="24"/>
  <c r="M56" i="24"/>
  <c r="K56" i="24"/>
  <c r="J56" i="24"/>
  <c r="I56" i="24"/>
  <c r="M55" i="24"/>
  <c r="K55" i="24"/>
  <c r="J55" i="24"/>
  <c r="I55" i="24"/>
  <c r="M54" i="24"/>
  <c r="K54" i="24"/>
  <c r="J54" i="24"/>
  <c r="I54" i="24"/>
  <c r="M53" i="24"/>
  <c r="K53" i="24"/>
  <c r="J53" i="24"/>
  <c r="I53" i="24"/>
  <c r="M52" i="24"/>
  <c r="K52" i="24"/>
  <c r="J52" i="24"/>
  <c r="I52" i="24"/>
  <c r="M51" i="24"/>
  <c r="K51" i="24"/>
  <c r="J51" i="24"/>
  <c r="I51" i="24"/>
  <c r="M50" i="24"/>
  <c r="K50" i="24"/>
  <c r="J50" i="24"/>
  <c r="I50" i="24"/>
  <c r="M49" i="24"/>
  <c r="K49" i="24"/>
  <c r="J49" i="24"/>
  <c r="I49" i="24"/>
  <c r="M48" i="24"/>
  <c r="K48" i="24"/>
  <c r="J48" i="24"/>
  <c r="I48" i="24"/>
  <c r="M47" i="24"/>
  <c r="K47" i="24"/>
  <c r="J47" i="24"/>
  <c r="I47" i="24"/>
  <c r="M46" i="24"/>
  <c r="K46" i="24"/>
  <c r="J46" i="24"/>
  <c r="I46" i="24"/>
  <c r="M45" i="24"/>
  <c r="K45" i="24"/>
  <c r="J45" i="24"/>
  <c r="I45" i="24"/>
  <c r="M44" i="24"/>
  <c r="K44" i="24"/>
  <c r="J44" i="24"/>
  <c r="I44" i="24"/>
  <c r="M43" i="24"/>
  <c r="K43" i="24"/>
  <c r="J43" i="24"/>
  <c r="I43" i="24"/>
  <c r="M42" i="24"/>
  <c r="K42" i="24"/>
  <c r="J42" i="24"/>
  <c r="I42" i="24"/>
  <c r="M41" i="24"/>
  <c r="K41" i="24"/>
  <c r="J41" i="24"/>
  <c r="I41" i="24"/>
  <c r="M40" i="24"/>
  <c r="K40" i="24"/>
  <c r="J40" i="24"/>
  <c r="I40" i="24"/>
  <c r="M39" i="24"/>
  <c r="K39" i="24"/>
  <c r="J39" i="24"/>
  <c r="I39" i="24"/>
  <c r="M38" i="24"/>
  <c r="K38" i="24"/>
  <c r="J38" i="24"/>
  <c r="I38" i="24"/>
  <c r="M37" i="24"/>
  <c r="K37" i="24"/>
  <c r="J37" i="24"/>
  <c r="I37" i="24"/>
  <c r="M36" i="24"/>
  <c r="K36" i="24"/>
  <c r="J36" i="24"/>
  <c r="I36" i="24"/>
  <c r="M35" i="24"/>
  <c r="K35" i="24"/>
  <c r="J35" i="24"/>
  <c r="I35" i="24"/>
  <c r="M34" i="24"/>
  <c r="K34" i="24"/>
  <c r="J34" i="24"/>
  <c r="I34" i="24"/>
  <c r="M33" i="24"/>
  <c r="K33" i="24"/>
  <c r="J33" i="24"/>
  <c r="I33" i="24"/>
  <c r="M32" i="24"/>
  <c r="K32" i="24"/>
  <c r="J32" i="24"/>
  <c r="I32" i="24"/>
  <c r="M31" i="24"/>
  <c r="K31" i="24"/>
  <c r="L31" i="24"/>
  <c r="J31" i="24"/>
  <c r="I31" i="24"/>
  <c r="M30" i="24"/>
  <c r="K30" i="24"/>
  <c r="J30" i="24"/>
  <c r="I30" i="24"/>
  <c r="M29" i="24"/>
  <c r="K29" i="24"/>
  <c r="J29" i="24"/>
  <c r="I29" i="24"/>
  <c r="M28" i="24"/>
  <c r="K28" i="24"/>
  <c r="J28" i="24"/>
  <c r="I28" i="24"/>
  <c r="M27" i="24"/>
  <c r="K27" i="24"/>
  <c r="J27" i="24"/>
  <c r="I27" i="24"/>
  <c r="M26" i="24"/>
  <c r="K26" i="24"/>
  <c r="J26" i="24"/>
  <c r="I26" i="24"/>
  <c r="M25" i="24"/>
  <c r="K25" i="24"/>
  <c r="J25" i="24"/>
  <c r="I25" i="24"/>
  <c r="M24" i="24"/>
  <c r="K24" i="24"/>
  <c r="J24" i="24"/>
  <c r="I24" i="24"/>
  <c r="M23" i="24"/>
  <c r="K23" i="24"/>
  <c r="J23" i="24"/>
  <c r="I23" i="24"/>
  <c r="M22" i="24"/>
  <c r="K22" i="24"/>
  <c r="J22" i="24"/>
  <c r="I22" i="24"/>
  <c r="M21" i="24"/>
  <c r="K21" i="24"/>
  <c r="J21" i="24"/>
  <c r="I21" i="24"/>
  <c r="M20" i="24"/>
  <c r="K20" i="24"/>
  <c r="J20" i="24"/>
  <c r="I20" i="24"/>
  <c r="M19" i="24"/>
  <c r="K19" i="24"/>
  <c r="J19" i="24"/>
  <c r="I19" i="24"/>
  <c r="M18" i="24"/>
  <c r="K18" i="24"/>
  <c r="J18" i="24"/>
  <c r="I18" i="24"/>
  <c r="M17" i="24"/>
  <c r="K17" i="24"/>
  <c r="J17" i="24"/>
  <c r="I17" i="24"/>
  <c r="M16" i="24"/>
  <c r="K16" i="24"/>
  <c r="J16" i="24"/>
  <c r="I16" i="24"/>
  <c r="M15" i="24"/>
  <c r="K15" i="24"/>
  <c r="J15" i="24"/>
  <c r="I15" i="24"/>
  <c r="M14" i="24"/>
  <c r="K14" i="24"/>
  <c r="J14" i="24"/>
  <c r="I14" i="24"/>
  <c r="M13" i="24"/>
  <c r="K13" i="24"/>
  <c r="J13" i="24"/>
  <c r="I13" i="24"/>
  <c r="M12" i="24"/>
  <c r="K12" i="24"/>
  <c r="J12" i="24"/>
  <c r="I12" i="24"/>
  <c r="M11" i="24"/>
  <c r="K11" i="24"/>
  <c r="J11" i="24"/>
  <c r="I11" i="24"/>
  <c r="M10" i="24"/>
  <c r="K10" i="24"/>
  <c r="J10" i="24"/>
  <c r="I10" i="24"/>
  <c r="M9" i="24"/>
  <c r="K9" i="24"/>
  <c r="J9" i="24"/>
  <c r="I9" i="24"/>
  <c r="M8" i="24"/>
  <c r="K8" i="24"/>
  <c r="J8" i="24"/>
  <c r="I8" i="24"/>
  <c r="M7" i="24"/>
  <c r="K7" i="24"/>
  <c r="J7" i="24"/>
  <c r="I7" i="24"/>
  <c r="M6" i="24"/>
  <c r="K6" i="24"/>
  <c r="J6" i="24"/>
  <c r="I6" i="24"/>
  <c r="M5" i="24"/>
  <c r="K5" i="24"/>
  <c r="L5" i="24" s="1"/>
  <c r="J5" i="24"/>
  <c r="I5" i="24"/>
  <c r="M4" i="24"/>
  <c r="K4" i="24"/>
  <c r="J4" i="24"/>
  <c r="I4" i="24"/>
  <c r="M3" i="24"/>
  <c r="K3" i="24"/>
  <c r="J3" i="24"/>
  <c r="I3" i="24"/>
  <c r="M84" i="3"/>
  <c r="K84" i="3"/>
  <c r="L84" i="3" s="1"/>
  <c r="J84" i="3"/>
  <c r="I84" i="3"/>
  <c r="M83" i="3"/>
  <c r="K83" i="3"/>
  <c r="L83" i="3" s="1"/>
  <c r="J83" i="3"/>
  <c r="I83" i="3"/>
  <c r="M82" i="3"/>
  <c r="K82" i="3"/>
  <c r="L82" i="3" s="1"/>
  <c r="J82" i="3"/>
  <c r="I82" i="3"/>
  <c r="M81" i="3"/>
  <c r="K81" i="3"/>
  <c r="J81" i="3"/>
  <c r="I81" i="3"/>
  <c r="M80" i="3"/>
  <c r="K80" i="3"/>
  <c r="L80" i="3"/>
  <c r="J80" i="3"/>
  <c r="I80" i="3"/>
  <c r="M79" i="3"/>
  <c r="K79" i="3"/>
  <c r="J79" i="3"/>
  <c r="I79" i="3"/>
  <c r="M78" i="3"/>
  <c r="K78" i="3"/>
  <c r="L78" i="3" s="1"/>
  <c r="J78" i="3"/>
  <c r="I78" i="3"/>
  <c r="M77" i="3"/>
  <c r="K77" i="3"/>
  <c r="L77" i="3" s="1"/>
  <c r="J77" i="3"/>
  <c r="I77" i="3"/>
  <c r="M76" i="3"/>
  <c r="K76" i="3"/>
  <c r="L76" i="3" s="1"/>
  <c r="J76" i="3"/>
  <c r="I76" i="3"/>
  <c r="M75" i="3"/>
  <c r="K75" i="3"/>
  <c r="L75" i="3"/>
  <c r="J75" i="3"/>
  <c r="I75" i="3"/>
  <c r="M74" i="3"/>
  <c r="K74" i="3"/>
  <c r="L74" i="3" s="1"/>
  <c r="J74" i="3"/>
  <c r="I74" i="3"/>
  <c r="M73" i="3"/>
  <c r="K73" i="3"/>
  <c r="J73" i="3"/>
  <c r="I73" i="3"/>
  <c r="M72" i="3"/>
  <c r="K72" i="3"/>
  <c r="L72" i="3" s="1"/>
  <c r="J72" i="3"/>
  <c r="I72" i="3"/>
  <c r="M71" i="3"/>
  <c r="K71" i="3"/>
  <c r="L71" i="3" s="1"/>
  <c r="J71" i="3"/>
  <c r="I71" i="3"/>
  <c r="M70" i="3"/>
  <c r="K70" i="3"/>
  <c r="L70" i="3"/>
  <c r="J70" i="3"/>
  <c r="I70" i="3"/>
  <c r="M69" i="3"/>
  <c r="K69" i="3"/>
  <c r="L69" i="3" s="1"/>
  <c r="J69" i="3"/>
  <c r="I69" i="3"/>
  <c r="M68" i="3"/>
  <c r="K68" i="3"/>
  <c r="L68" i="3" s="1"/>
  <c r="J68" i="3"/>
  <c r="I68" i="3"/>
  <c r="M67" i="3"/>
  <c r="K67" i="3"/>
  <c r="L67" i="3" s="1"/>
  <c r="J67" i="3"/>
  <c r="I67" i="3"/>
  <c r="M66" i="3"/>
  <c r="K66" i="3"/>
  <c r="L66" i="3"/>
  <c r="J66" i="3"/>
  <c r="I66" i="3"/>
  <c r="M65" i="3"/>
  <c r="K65" i="3"/>
  <c r="L65" i="3" s="1"/>
  <c r="J65" i="3"/>
  <c r="I65" i="3"/>
  <c r="M64" i="3"/>
  <c r="K64" i="3"/>
  <c r="L64" i="3" s="1"/>
  <c r="J64" i="3"/>
  <c r="I64" i="3"/>
  <c r="M63" i="3"/>
  <c r="K63" i="3"/>
  <c r="L63" i="3" s="1"/>
  <c r="J63" i="3"/>
  <c r="I63" i="3"/>
  <c r="M62" i="3"/>
  <c r="K62" i="3"/>
  <c r="L62" i="3"/>
  <c r="J62" i="3"/>
  <c r="I62" i="3"/>
  <c r="M61" i="3"/>
  <c r="K61" i="3"/>
  <c r="L61" i="3"/>
  <c r="J61" i="3"/>
  <c r="I61" i="3"/>
  <c r="M60" i="3"/>
  <c r="K60" i="3"/>
  <c r="L60" i="3" s="1"/>
  <c r="J60" i="3"/>
  <c r="I60" i="3"/>
  <c r="M59" i="3"/>
  <c r="K59" i="3"/>
  <c r="J59" i="3"/>
  <c r="I59" i="3"/>
  <c r="M58" i="3"/>
  <c r="K58" i="3"/>
  <c r="J58" i="3"/>
  <c r="I58" i="3"/>
  <c r="M57" i="3"/>
  <c r="K57" i="3"/>
  <c r="J57" i="3"/>
  <c r="I57" i="3"/>
  <c r="M56" i="3"/>
  <c r="K56" i="3"/>
  <c r="J56" i="3"/>
  <c r="I56" i="3"/>
  <c r="M55" i="3"/>
  <c r="K55" i="3"/>
  <c r="J55" i="3"/>
  <c r="I55" i="3"/>
  <c r="M54" i="3"/>
  <c r="K54" i="3"/>
  <c r="L54" i="3" s="1"/>
  <c r="J54" i="3"/>
  <c r="I54" i="3"/>
  <c r="M53" i="3"/>
  <c r="K53" i="3"/>
  <c r="L53" i="3"/>
  <c r="J53" i="3"/>
  <c r="I53" i="3"/>
  <c r="M52" i="3"/>
  <c r="K52" i="3"/>
  <c r="L52" i="3"/>
  <c r="J52" i="3"/>
  <c r="I52" i="3"/>
  <c r="M51" i="3"/>
  <c r="K51" i="3"/>
  <c r="L51" i="3" s="1"/>
  <c r="J51" i="3"/>
  <c r="I51" i="3"/>
  <c r="M50" i="3"/>
  <c r="K50" i="3"/>
  <c r="L50" i="3" s="1"/>
  <c r="J50" i="3"/>
  <c r="I50" i="3"/>
  <c r="M49" i="3"/>
  <c r="K49" i="3"/>
  <c r="L49" i="3"/>
  <c r="J49" i="3"/>
  <c r="I49" i="3"/>
  <c r="M48" i="3"/>
  <c r="K48" i="3"/>
  <c r="L48" i="3"/>
  <c r="J48" i="3"/>
  <c r="I48" i="3"/>
  <c r="M47" i="3"/>
  <c r="K47" i="3"/>
  <c r="L47" i="3" s="1"/>
  <c r="J47" i="3"/>
  <c r="I47" i="3"/>
  <c r="M46" i="3"/>
  <c r="K46" i="3"/>
  <c r="L46" i="3" s="1"/>
  <c r="J46" i="3"/>
  <c r="I46" i="3"/>
  <c r="M45" i="3"/>
  <c r="K45" i="3"/>
  <c r="L45" i="3"/>
  <c r="J45" i="3"/>
  <c r="I45" i="3"/>
  <c r="M44" i="3"/>
  <c r="K44" i="3"/>
  <c r="L44" i="3"/>
  <c r="J44" i="3"/>
  <c r="I44" i="3"/>
  <c r="M43" i="3"/>
  <c r="K43" i="3"/>
  <c r="L43" i="3" s="1"/>
  <c r="J43" i="3"/>
  <c r="I43" i="3"/>
  <c r="M42" i="3"/>
  <c r="K42" i="3"/>
  <c r="L42" i="3" s="1"/>
  <c r="J42" i="3"/>
  <c r="I42" i="3"/>
  <c r="M41" i="3"/>
  <c r="K41" i="3"/>
  <c r="L41" i="3"/>
  <c r="J41" i="3"/>
  <c r="I41" i="3"/>
  <c r="M40" i="3"/>
  <c r="K40" i="3"/>
  <c r="L40" i="3"/>
  <c r="J40" i="3"/>
  <c r="I40" i="3"/>
  <c r="M39" i="3"/>
  <c r="K39" i="3"/>
  <c r="L39" i="3" s="1"/>
  <c r="J39" i="3"/>
  <c r="I39" i="3"/>
  <c r="M38" i="3"/>
  <c r="K38" i="3"/>
  <c r="L38" i="3" s="1"/>
  <c r="J38" i="3"/>
  <c r="I38" i="3"/>
  <c r="M37" i="3"/>
  <c r="K37" i="3"/>
  <c r="L37" i="3"/>
  <c r="J37" i="3"/>
  <c r="I37" i="3"/>
  <c r="M36" i="3"/>
  <c r="K36" i="3"/>
  <c r="L36" i="3"/>
  <c r="J36" i="3"/>
  <c r="I36" i="3"/>
  <c r="M35" i="3"/>
  <c r="K35" i="3"/>
  <c r="L35" i="3" s="1"/>
  <c r="J35" i="3"/>
  <c r="I35" i="3"/>
  <c r="M34" i="3"/>
  <c r="K34" i="3"/>
  <c r="L34" i="3" s="1"/>
  <c r="J34" i="3"/>
  <c r="I34" i="3"/>
  <c r="M33" i="3"/>
  <c r="K33" i="3"/>
  <c r="L33" i="3"/>
  <c r="J33" i="3"/>
  <c r="I33" i="3"/>
  <c r="M32" i="3"/>
  <c r="K32" i="3"/>
  <c r="L32" i="3"/>
  <c r="J32" i="3"/>
  <c r="I32" i="3"/>
  <c r="M31" i="3"/>
  <c r="K31" i="3"/>
  <c r="J31" i="3"/>
  <c r="I31" i="3"/>
  <c r="M30" i="3"/>
  <c r="K30" i="3"/>
  <c r="J30" i="3"/>
  <c r="I30" i="3"/>
  <c r="M29" i="3"/>
  <c r="K29" i="3"/>
  <c r="J29" i="3"/>
  <c r="I29" i="3"/>
  <c r="M28" i="3"/>
  <c r="K28" i="3"/>
  <c r="J28" i="3"/>
  <c r="I28" i="3"/>
  <c r="M27" i="3"/>
  <c r="K27" i="3"/>
  <c r="J27" i="3"/>
  <c r="I27" i="3"/>
  <c r="M26" i="3"/>
  <c r="K26" i="3"/>
  <c r="J26" i="3"/>
  <c r="I26" i="3"/>
  <c r="M25" i="3"/>
  <c r="K25" i="3"/>
  <c r="J25" i="3"/>
  <c r="I25" i="3"/>
  <c r="M24" i="3"/>
  <c r="K24" i="3"/>
  <c r="J24" i="3"/>
  <c r="I24" i="3"/>
  <c r="M23" i="3"/>
  <c r="K23" i="3"/>
  <c r="J23" i="3"/>
  <c r="I23" i="3"/>
  <c r="M22" i="3"/>
  <c r="K22" i="3"/>
  <c r="J22" i="3"/>
  <c r="I22" i="3"/>
  <c r="M21" i="3"/>
  <c r="K21" i="3"/>
  <c r="J21" i="3"/>
  <c r="I21" i="3"/>
  <c r="M20" i="3"/>
  <c r="K20" i="3"/>
  <c r="L20" i="3" s="1"/>
  <c r="J20" i="3"/>
  <c r="I20" i="3"/>
  <c r="M19" i="3"/>
  <c r="K19" i="3"/>
  <c r="L19" i="3" s="1"/>
  <c r="J19" i="3"/>
  <c r="I19" i="3"/>
  <c r="M18" i="3"/>
  <c r="K18" i="3"/>
  <c r="L18" i="3"/>
  <c r="J18" i="3"/>
  <c r="I18" i="3"/>
  <c r="M17" i="3"/>
  <c r="K17" i="3"/>
  <c r="L17" i="3"/>
  <c r="J17" i="3"/>
  <c r="I17" i="3"/>
  <c r="M16" i="3"/>
  <c r="K16" i="3"/>
  <c r="L16" i="3" s="1"/>
  <c r="J16" i="3"/>
  <c r="I16" i="3"/>
  <c r="M15" i="3"/>
  <c r="K15" i="3"/>
  <c r="L15" i="3" s="1"/>
  <c r="J15" i="3"/>
  <c r="I15" i="3"/>
  <c r="M14" i="3"/>
  <c r="K14" i="3"/>
  <c r="L14" i="3"/>
  <c r="J14" i="3"/>
  <c r="I14" i="3"/>
  <c r="M13" i="3"/>
  <c r="K13" i="3"/>
  <c r="L13" i="3"/>
  <c r="J13" i="3"/>
  <c r="I13" i="3"/>
  <c r="M12" i="3"/>
  <c r="K12" i="3"/>
  <c r="L12" i="3" s="1"/>
  <c r="J12" i="3"/>
  <c r="I12" i="3"/>
  <c r="M11" i="3"/>
  <c r="K11" i="3"/>
  <c r="L11" i="3" s="1"/>
  <c r="J11" i="3"/>
  <c r="I11" i="3"/>
  <c r="M10" i="3"/>
  <c r="K10" i="3"/>
  <c r="L10" i="3"/>
  <c r="J10" i="3"/>
  <c r="I10" i="3"/>
  <c r="M9" i="3"/>
  <c r="K9" i="3"/>
  <c r="L9" i="3"/>
  <c r="J9" i="3"/>
  <c r="I9" i="3"/>
  <c r="M8" i="3"/>
  <c r="K8" i="3"/>
  <c r="L8" i="3" s="1"/>
  <c r="J8" i="3"/>
  <c r="I8" i="3"/>
  <c r="M7" i="3"/>
  <c r="K7" i="3"/>
  <c r="L7" i="3" s="1"/>
  <c r="J7" i="3"/>
  <c r="I7" i="3"/>
  <c r="M6" i="3"/>
  <c r="K6" i="3"/>
  <c r="L6" i="3"/>
  <c r="J6" i="3"/>
  <c r="I6" i="3"/>
  <c r="M5" i="3"/>
  <c r="K5" i="3"/>
  <c r="L5" i="3"/>
  <c r="J5" i="3"/>
  <c r="I5" i="3"/>
  <c r="M4" i="3"/>
  <c r="K4" i="3"/>
  <c r="L4" i="3" s="1"/>
  <c r="J4" i="3"/>
  <c r="I4" i="3"/>
  <c r="M3" i="3"/>
  <c r="K3" i="3"/>
  <c r="L3" i="3" s="1"/>
  <c r="J3" i="3"/>
  <c r="I3" i="3"/>
  <c r="M91" i="17"/>
  <c r="K91" i="17"/>
  <c r="L91" i="17"/>
  <c r="J91" i="17"/>
  <c r="I91" i="17"/>
  <c r="M90" i="17"/>
  <c r="K90" i="17"/>
  <c r="J90" i="17"/>
  <c r="I90" i="17"/>
  <c r="M89" i="17"/>
  <c r="K89" i="17"/>
  <c r="J89" i="17"/>
  <c r="I89" i="17"/>
  <c r="M88" i="17"/>
  <c r="K88" i="17"/>
  <c r="L88" i="17"/>
  <c r="J88" i="17"/>
  <c r="I88" i="17"/>
  <c r="M87" i="17"/>
  <c r="K87" i="17"/>
  <c r="L87" i="17" s="1"/>
  <c r="J87" i="17"/>
  <c r="I87" i="17"/>
  <c r="M86" i="17"/>
  <c r="K86" i="17"/>
  <c r="L86" i="17" s="1"/>
  <c r="J86" i="17"/>
  <c r="I86" i="17"/>
  <c r="M85" i="17"/>
  <c r="K85" i="17"/>
  <c r="J85" i="17"/>
  <c r="I85" i="17"/>
  <c r="M84" i="17"/>
  <c r="K84" i="17"/>
  <c r="J84" i="17"/>
  <c r="I84" i="17"/>
  <c r="M83" i="17"/>
  <c r="K83" i="17"/>
  <c r="J83" i="17"/>
  <c r="I83" i="17"/>
  <c r="M82" i="17"/>
  <c r="K82" i="17"/>
  <c r="J82" i="17"/>
  <c r="I82" i="17"/>
  <c r="M81" i="17"/>
  <c r="K81" i="17"/>
  <c r="J81" i="17"/>
  <c r="I81" i="17"/>
  <c r="M80" i="17"/>
  <c r="K80" i="17"/>
  <c r="J80" i="17"/>
  <c r="I80" i="17"/>
  <c r="M79" i="17"/>
  <c r="K79" i="17"/>
  <c r="J79" i="17"/>
  <c r="I79" i="17"/>
  <c r="M78" i="17"/>
  <c r="K78" i="17"/>
  <c r="J78" i="17"/>
  <c r="I78" i="17"/>
  <c r="M77" i="17"/>
  <c r="K77" i="17"/>
  <c r="J77" i="17"/>
  <c r="I77" i="17"/>
  <c r="M76" i="17"/>
  <c r="K76" i="17"/>
  <c r="J76" i="17"/>
  <c r="I76" i="17"/>
  <c r="M75" i="17"/>
  <c r="K75" i="17"/>
  <c r="J75" i="17"/>
  <c r="I75" i="17"/>
  <c r="M74" i="17"/>
  <c r="K74" i="17"/>
  <c r="L74" i="17"/>
  <c r="J74" i="17"/>
  <c r="I74" i="17"/>
  <c r="M73" i="17"/>
  <c r="K73" i="17"/>
  <c r="J73" i="17"/>
  <c r="I73" i="17"/>
  <c r="M72" i="17"/>
  <c r="K72" i="17"/>
  <c r="J72" i="17"/>
  <c r="I72" i="17"/>
  <c r="M71" i="17"/>
  <c r="K71" i="17"/>
  <c r="J71" i="17"/>
  <c r="I71" i="17"/>
  <c r="M70" i="17"/>
  <c r="K70" i="17"/>
  <c r="J70" i="17"/>
  <c r="I70" i="17"/>
  <c r="M69" i="17"/>
  <c r="K69" i="17"/>
  <c r="J69" i="17"/>
  <c r="I69" i="17"/>
  <c r="M68" i="17"/>
  <c r="K68" i="17"/>
  <c r="J68" i="17"/>
  <c r="I68" i="17"/>
  <c r="M67" i="17"/>
  <c r="K67" i="17"/>
  <c r="J67" i="17"/>
  <c r="I67" i="17"/>
  <c r="M66" i="17"/>
  <c r="K66" i="17"/>
  <c r="J66" i="17"/>
  <c r="I66" i="17"/>
  <c r="M65" i="17"/>
  <c r="K65" i="17"/>
  <c r="J65" i="17"/>
  <c r="I65" i="17"/>
  <c r="M64" i="17"/>
  <c r="K64" i="17"/>
  <c r="J64" i="17"/>
  <c r="I64" i="17"/>
  <c r="M63" i="17"/>
  <c r="K63" i="17"/>
  <c r="J63" i="17"/>
  <c r="I63" i="17"/>
  <c r="M62" i="17"/>
  <c r="K62" i="17"/>
  <c r="J62" i="17"/>
  <c r="I62" i="17"/>
  <c r="M61" i="17"/>
  <c r="K61" i="17"/>
  <c r="L61" i="17"/>
  <c r="J61" i="17"/>
  <c r="I61" i="17"/>
  <c r="M60" i="17"/>
  <c r="K60" i="17"/>
  <c r="L60" i="17" s="1"/>
  <c r="J60" i="17"/>
  <c r="I60" i="17"/>
  <c r="M59" i="17"/>
  <c r="K59" i="17"/>
  <c r="L59" i="17" s="1"/>
  <c r="J59" i="17"/>
  <c r="I59" i="17"/>
  <c r="M58" i="17"/>
  <c r="K58" i="17"/>
  <c r="L58" i="17"/>
  <c r="J58" i="17"/>
  <c r="I58" i="17"/>
  <c r="M57" i="17"/>
  <c r="K57" i="17"/>
  <c r="L57" i="17"/>
  <c r="J57" i="17"/>
  <c r="I57" i="17"/>
  <c r="M56" i="17"/>
  <c r="K56" i="17"/>
  <c r="L56" i="17" s="1"/>
  <c r="J56" i="17"/>
  <c r="I56" i="17"/>
  <c r="M55" i="17"/>
  <c r="K55" i="17"/>
  <c r="L55" i="17" s="1"/>
  <c r="J55" i="17"/>
  <c r="I55" i="17"/>
  <c r="M54" i="17"/>
  <c r="K54" i="17"/>
  <c r="L54" i="17"/>
  <c r="J54" i="17"/>
  <c r="I54" i="17"/>
  <c r="M53" i="17"/>
  <c r="K53" i="17"/>
  <c r="L53" i="17"/>
  <c r="J53" i="17"/>
  <c r="I53" i="17"/>
  <c r="M52" i="17"/>
  <c r="K52" i="17"/>
  <c r="L52" i="17" s="1"/>
  <c r="J52" i="17"/>
  <c r="I52" i="17"/>
  <c r="M51" i="17"/>
  <c r="K51" i="17"/>
  <c r="L51" i="17" s="1"/>
  <c r="J51" i="17"/>
  <c r="I51" i="17"/>
  <c r="M50" i="17"/>
  <c r="K50" i="17"/>
  <c r="L50" i="17"/>
  <c r="J50" i="17"/>
  <c r="I50" i="17"/>
  <c r="M49" i="17"/>
  <c r="K49" i="17"/>
  <c r="L49" i="17"/>
  <c r="J49" i="17"/>
  <c r="I49" i="17"/>
  <c r="M48" i="17"/>
  <c r="K48" i="17"/>
  <c r="L48" i="17" s="1"/>
  <c r="J48" i="17"/>
  <c r="I48" i="17"/>
  <c r="M47" i="17"/>
  <c r="K47" i="17"/>
  <c r="L47" i="17" s="1"/>
  <c r="J47" i="17"/>
  <c r="I47" i="17"/>
  <c r="M46" i="17"/>
  <c r="K46" i="17"/>
  <c r="L46" i="17"/>
  <c r="J46" i="17"/>
  <c r="I46" i="17"/>
  <c r="M45" i="17"/>
  <c r="K45" i="17"/>
  <c r="J45" i="17"/>
  <c r="I45" i="17"/>
  <c r="M44" i="17"/>
  <c r="K44" i="17"/>
  <c r="J44" i="17"/>
  <c r="I44" i="17"/>
  <c r="M43" i="17"/>
  <c r="K43" i="17"/>
  <c r="J43" i="17"/>
  <c r="I43" i="17"/>
  <c r="M42" i="17"/>
  <c r="K42" i="17"/>
  <c r="J42" i="17"/>
  <c r="I42" i="17"/>
  <c r="M41" i="17"/>
  <c r="K41" i="17"/>
  <c r="J41" i="17"/>
  <c r="I41" i="17"/>
  <c r="M40" i="17"/>
  <c r="K40" i="17"/>
  <c r="J40" i="17"/>
  <c r="I40" i="17"/>
  <c r="M39" i="17"/>
  <c r="K39" i="17"/>
  <c r="J39" i="17"/>
  <c r="I39" i="17"/>
  <c r="M38" i="17"/>
  <c r="K38" i="17"/>
  <c r="J38" i="17"/>
  <c r="I38" i="17"/>
  <c r="M37" i="17"/>
  <c r="K37" i="17"/>
  <c r="J37" i="17"/>
  <c r="I37" i="17"/>
  <c r="M36" i="17"/>
  <c r="K36" i="17"/>
  <c r="J36" i="17"/>
  <c r="I36" i="17"/>
  <c r="M35" i="17"/>
  <c r="K35" i="17"/>
  <c r="J35" i="17"/>
  <c r="I35" i="17"/>
  <c r="M34" i="17"/>
  <c r="K34" i="17"/>
  <c r="J34" i="17"/>
  <c r="I34" i="17"/>
  <c r="M33" i="17"/>
  <c r="K33" i="17"/>
  <c r="J33" i="17"/>
  <c r="I33" i="17"/>
  <c r="M32" i="17"/>
  <c r="K32" i="17"/>
  <c r="J32" i="17"/>
  <c r="I32" i="17"/>
  <c r="M31" i="17"/>
  <c r="K31" i="17"/>
  <c r="J31" i="17"/>
  <c r="I31" i="17"/>
  <c r="M30" i="17"/>
  <c r="K30" i="17"/>
  <c r="J30" i="17"/>
  <c r="I30" i="17"/>
  <c r="M29" i="17"/>
  <c r="K29" i="17"/>
  <c r="L29" i="17" s="1"/>
  <c r="J29" i="17"/>
  <c r="I29" i="17"/>
  <c r="M28" i="17"/>
  <c r="K28" i="17"/>
  <c r="L28" i="17" s="1"/>
  <c r="J28" i="17"/>
  <c r="I28" i="17"/>
  <c r="M27" i="17"/>
  <c r="K27" i="17"/>
  <c r="J27" i="17"/>
  <c r="I27" i="17"/>
  <c r="M26" i="17"/>
  <c r="K26" i="17"/>
  <c r="J26" i="17"/>
  <c r="I26" i="17"/>
  <c r="M25" i="17"/>
  <c r="K25" i="17"/>
  <c r="L25" i="17" s="1"/>
  <c r="J25" i="17"/>
  <c r="I25" i="17"/>
  <c r="M24" i="17"/>
  <c r="K24" i="17"/>
  <c r="L24" i="17" s="1"/>
  <c r="J24" i="17"/>
  <c r="I24" i="17"/>
  <c r="M23" i="17"/>
  <c r="K23" i="17"/>
  <c r="L23" i="17" s="1"/>
  <c r="J23" i="17"/>
  <c r="I23" i="17"/>
  <c r="M22" i="17"/>
  <c r="K22" i="17"/>
  <c r="J22" i="17"/>
  <c r="I22" i="17"/>
  <c r="M21" i="17"/>
  <c r="K21" i="17"/>
  <c r="J21" i="17"/>
  <c r="I21" i="17"/>
  <c r="M20" i="17"/>
  <c r="K20" i="17"/>
  <c r="L20" i="17" s="1"/>
  <c r="J20" i="17"/>
  <c r="I20" i="17"/>
  <c r="M19" i="17"/>
  <c r="K19" i="17"/>
  <c r="L19" i="17" s="1"/>
  <c r="J19" i="17"/>
  <c r="I19" i="17"/>
  <c r="M18" i="17"/>
  <c r="K18" i="17"/>
  <c r="J18" i="17"/>
  <c r="I18" i="17"/>
  <c r="M17" i="17"/>
  <c r="K17" i="17"/>
  <c r="J17" i="17"/>
  <c r="I17" i="17"/>
  <c r="M16" i="17"/>
  <c r="K16" i="17"/>
  <c r="L16" i="17"/>
  <c r="J16" i="17"/>
  <c r="I16" i="17"/>
  <c r="M15" i="17"/>
  <c r="K15" i="17"/>
  <c r="L15" i="17" s="1"/>
  <c r="J15" i="17"/>
  <c r="I15" i="17"/>
  <c r="M14" i="17"/>
  <c r="K14" i="17"/>
  <c r="L14" i="17" s="1"/>
  <c r="J14" i="17"/>
  <c r="I14" i="17"/>
  <c r="M13" i="17"/>
  <c r="K13" i="17"/>
  <c r="L13" i="17"/>
  <c r="J13" i="17"/>
  <c r="I13" i="17"/>
  <c r="M12" i="17"/>
  <c r="K12" i="17"/>
  <c r="L12" i="17"/>
  <c r="J12" i="17"/>
  <c r="I12" i="17"/>
  <c r="M11" i="17"/>
  <c r="K11" i="17"/>
  <c r="L11" i="17" s="1"/>
  <c r="J11" i="17"/>
  <c r="I11" i="17"/>
  <c r="M10" i="17"/>
  <c r="K10" i="17"/>
  <c r="L10" i="17" s="1"/>
  <c r="J10" i="17"/>
  <c r="I10" i="17"/>
  <c r="M9" i="17"/>
  <c r="K9" i="17"/>
  <c r="L9" i="17"/>
  <c r="J9" i="17"/>
  <c r="I9" i="17"/>
  <c r="M8" i="17"/>
  <c r="K8" i="17"/>
  <c r="J8" i="17"/>
  <c r="I8" i="17"/>
  <c r="M7" i="17"/>
  <c r="K7" i="17"/>
  <c r="L7" i="17" s="1"/>
  <c r="J7" i="17"/>
  <c r="I7" i="17"/>
  <c r="M6" i="17"/>
  <c r="K6" i="17"/>
  <c r="L6" i="17" s="1"/>
  <c r="J6" i="17"/>
  <c r="I6" i="17"/>
  <c r="M5" i="17"/>
  <c r="K5" i="17"/>
  <c r="J5" i="17"/>
  <c r="I5" i="17"/>
  <c r="M4" i="17"/>
  <c r="K4" i="17"/>
  <c r="J4" i="17"/>
  <c r="I4" i="17"/>
  <c r="M3" i="17"/>
  <c r="K3" i="17"/>
  <c r="L3" i="17" s="1"/>
  <c r="J3" i="17"/>
  <c r="I3" i="17"/>
  <c r="J3" i="21"/>
  <c r="K3" i="21"/>
  <c r="M3" i="21"/>
  <c r="J4" i="21"/>
  <c r="K4" i="21"/>
  <c r="M4" i="21"/>
  <c r="J5" i="21"/>
  <c r="K5" i="21"/>
  <c r="M5" i="21"/>
  <c r="J6" i="21"/>
  <c r="K6" i="21"/>
  <c r="M6" i="21"/>
  <c r="J7" i="21"/>
  <c r="K7" i="21"/>
  <c r="M7" i="21"/>
  <c r="J8" i="21"/>
  <c r="K8" i="21"/>
  <c r="M8" i="21"/>
  <c r="J9" i="21"/>
  <c r="K9" i="21"/>
  <c r="M9" i="21"/>
  <c r="J10" i="21"/>
  <c r="K10" i="21"/>
  <c r="M10" i="21"/>
  <c r="J11" i="21"/>
  <c r="K11" i="21"/>
  <c r="M11" i="21"/>
  <c r="J12" i="21"/>
  <c r="K12" i="21"/>
  <c r="M12" i="21"/>
  <c r="J13" i="21"/>
  <c r="K13" i="21"/>
  <c r="M13" i="21"/>
  <c r="J14" i="21"/>
  <c r="K14" i="21"/>
  <c r="M14" i="21"/>
  <c r="J15" i="21"/>
  <c r="K15" i="21"/>
  <c r="M15" i="21"/>
  <c r="J16" i="21"/>
  <c r="K16" i="21"/>
  <c r="M16" i="21"/>
  <c r="J17" i="21"/>
  <c r="K17" i="21"/>
  <c r="M17" i="21"/>
  <c r="J18" i="21"/>
  <c r="K18" i="21"/>
  <c r="M18" i="21"/>
  <c r="J19" i="21"/>
  <c r="K19" i="21"/>
  <c r="M19" i="21"/>
  <c r="J20" i="21"/>
  <c r="K20" i="21"/>
  <c r="M20" i="21"/>
  <c r="J21" i="21"/>
  <c r="K21" i="21"/>
  <c r="M21" i="21"/>
  <c r="J22" i="21"/>
  <c r="K22" i="21"/>
  <c r="M22" i="21"/>
  <c r="J23" i="21"/>
  <c r="K23" i="21"/>
  <c r="M23" i="21"/>
  <c r="J24" i="21"/>
  <c r="K24" i="21"/>
  <c r="M24" i="21"/>
  <c r="J25" i="21"/>
  <c r="K25" i="21"/>
  <c r="M25" i="21"/>
  <c r="J26" i="21"/>
  <c r="K26" i="21"/>
  <c r="M26" i="21"/>
  <c r="M91" i="2"/>
  <c r="J91" i="2"/>
  <c r="I91" i="2"/>
  <c r="M90" i="2"/>
  <c r="K90" i="2"/>
  <c r="J90" i="2"/>
  <c r="I90" i="2"/>
  <c r="M89" i="2"/>
  <c r="K89" i="2"/>
  <c r="J89" i="2"/>
  <c r="I89" i="2"/>
  <c r="M88" i="2"/>
  <c r="K88" i="2"/>
  <c r="J88" i="2"/>
  <c r="I88" i="2"/>
  <c r="M87" i="2"/>
  <c r="K87" i="2"/>
  <c r="J87" i="2"/>
  <c r="I87" i="2"/>
  <c r="M86" i="2"/>
  <c r="K86" i="2"/>
  <c r="J86" i="2"/>
  <c r="I86" i="2"/>
  <c r="M85" i="2"/>
  <c r="K85" i="2"/>
  <c r="J85" i="2"/>
  <c r="I85" i="2"/>
  <c r="M84" i="2"/>
  <c r="K84" i="2"/>
  <c r="J84" i="2"/>
  <c r="I84" i="2"/>
  <c r="M83" i="2"/>
  <c r="K83" i="2"/>
  <c r="J83" i="2"/>
  <c r="I83" i="2"/>
  <c r="M82" i="2"/>
  <c r="K82" i="2"/>
  <c r="J82" i="2"/>
  <c r="I82" i="2"/>
  <c r="M81" i="2"/>
  <c r="K81" i="2"/>
  <c r="J81" i="2"/>
  <c r="I81" i="2"/>
  <c r="M80" i="2"/>
  <c r="K80" i="2"/>
  <c r="J80" i="2"/>
  <c r="I80" i="2"/>
  <c r="M79" i="2"/>
  <c r="K79" i="2"/>
  <c r="J79" i="2"/>
  <c r="I79" i="2"/>
  <c r="M78" i="2"/>
  <c r="K78" i="2"/>
  <c r="J78" i="2"/>
  <c r="I78" i="2"/>
  <c r="M77" i="2"/>
  <c r="K77" i="2"/>
  <c r="J77" i="2"/>
  <c r="I77" i="2"/>
  <c r="M76" i="2"/>
  <c r="K76" i="2"/>
  <c r="J76" i="2"/>
  <c r="I76" i="2"/>
  <c r="M75" i="2"/>
  <c r="K75" i="2"/>
  <c r="J75" i="2"/>
  <c r="I75" i="2"/>
  <c r="M74" i="2"/>
  <c r="K74" i="2"/>
  <c r="J74" i="2"/>
  <c r="I74" i="2"/>
  <c r="M73" i="2"/>
  <c r="K73" i="2"/>
  <c r="J73" i="2"/>
  <c r="I73" i="2"/>
  <c r="M72" i="2"/>
  <c r="K72" i="2"/>
  <c r="J72" i="2"/>
  <c r="I72" i="2"/>
  <c r="M71" i="2"/>
  <c r="K71" i="2"/>
  <c r="J71" i="2"/>
  <c r="I71" i="2"/>
  <c r="M70" i="2"/>
  <c r="K70" i="2"/>
  <c r="J70" i="2"/>
  <c r="I70" i="2"/>
  <c r="M69" i="2"/>
  <c r="K69" i="2"/>
  <c r="J69" i="2"/>
  <c r="I69" i="2"/>
  <c r="M68" i="2"/>
  <c r="K68" i="2"/>
  <c r="J68" i="2"/>
  <c r="I68" i="2"/>
  <c r="M67" i="2"/>
  <c r="K67" i="2"/>
  <c r="J67" i="2"/>
  <c r="I67" i="2"/>
  <c r="M66" i="2"/>
  <c r="K66" i="2"/>
  <c r="J66" i="2"/>
  <c r="I66" i="2"/>
  <c r="M65" i="2"/>
  <c r="K65" i="2"/>
  <c r="J65" i="2"/>
  <c r="I65" i="2"/>
  <c r="M64" i="2"/>
  <c r="K64" i="2"/>
  <c r="J64" i="2"/>
  <c r="I64" i="2"/>
  <c r="M63" i="2"/>
  <c r="K63" i="2"/>
  <c r="J63" i="2"/>
  <c r="I63" i="2"/>
  <c r="M62" i="2"/>
  <c r="K62" i="2"/>
  <c r="J62" i="2"/>
  <c r="I62" i="2"/>
  <c r="M61" i="2"/>
  <c r="K61" i="2"/>
  <c r="J61" i="2"/>
  <c r="I61" i="2"/>
  <c r="M60" i="2"/>
  <c r="K60" i="2"/>
  <c r="J60" i="2"/>
  <c r="I60" i="2"/>
  <c r="M59" i="2"/>
  <c r="K59" i="2"/>
  <c r="J59" i="2"/>
  <c r="I59" i="2"/>
  <c r="M58" i="2"/>
  <c r="K58" i="2"/>
  <c r="J58" i="2"/>
  <c r="I58" i="2"/>
  <c r="M57" i="2"/>
  <c r="K57" i="2"/>
  <c r="J57" i="2"/>
  <c r="I57" i="2"/>
  <c r="M56" i="2"/>
  <c r="K56" i="2"/>
  <c r="J56" i="2"/>
  <c r="I56" i="2"/>
  <c r="M55" i="2"/>
  <c r="K55" i="2"/>
  <c r="J55" i="2"/>
  <c r="I55" i="2"/>
  <c r="M54" i="2"/>
  <c r="K54" i="2"/>
  <c r="J54" i="2"/>
  <c r="I54" i="2"/>
  <c r="M53" i="2"/>
  <c r="K53" i="2"/>
  <c r="J53" i="2"/>
  <c r="I53" i="2"/>
  <c r="M52" i="2"/>
  <c r="K52" i="2"/>
  <c r="J52" i="2"/>
  <c r="I52" i="2"/>
  <c r="M51" i="2"/>
  <c r="K51" i="2"/>
  <c r="J51" i="2"/>
  <c r="I51" i="2"/>
  <c r="M50" i="2"/>
  <c r="K50" i="2"/>
  <c r="J50" i="2"/>
  <c r="I50" i="2"/>
  <c r="M49" i="2"/>
  <c r="K49" i="2"/>
  <c r="J49" i="2"/>
  <c r="I49" i="2"/>
  <c r="M48" i="2"/>
  <c r="K48" i="2"/>
  <c r="J48" i="2"/>
  <c r="I48" i="2"/>
  <c r="M47" i="2"/>
  <c r="K47" i="2"/>
  <c r="J47" i="2"/>
  <c r="I47" i="2"/>
  <c r="M46" i="2"/>
  <c r="K46" i="2"/>
  <c r="J46" i="2"/>
  <c r="I46" i="2"/>
  <c r="M45" i="2"/>
  <c r="K45" i="2"/>
  <c r="J45" i="2"/>
  <c r="I45" i="2"/>
  <c r="M44" i="2"/>
  <c r="K44" i="2"/>
  <c r="J44" i="2"/>
  <c r="I44" i="2"/>
  <c r="M43" i="2"/>
  <c r="K43" i="2"/>
  <c r="J43" i="2"/>
  <c r="I43" i="2"/>
  <c r="M42" i="2"/>
  <c r="K42" i="2"/>
  <c r="J42" i="2"/>
  <c r="I42" i="2"/>
  <c r="M41" i="2"/>
  <c r="K41" i="2"/>
  <c r="J41" i="2"/>
  <c r="I41" i="2"/>
  <c r="M40" i="2"/>
  <c r="K40" i="2"/>
  <c r="J40" i="2"/>
  <c r="I40" i="2"/>
  <c r="M39" i="2"/>
  <c r="K39" i="2"/>
  <c r="J39" i="2"/>
  <c r="I39" i="2"/>
  <c r="M38" i="2"/>
  <c r="K38" i="2"/>
  <c r="J38" i="2"/>
  <c r="I38" i="2"/>
  <c r="M37" i="2"/>
  <c r="K37" i="2"/>
  <c r="J37" i="2"/>
  <c r="I37" i="2"/>
  <c r="M36" i="2"/>
  <c r="K36" i="2"/>
  <c r="J36" i="2"/>
  <c r="I36" i="2"/>
  <c r="M35" i="2"/>
  <c r="K35" i="2"/>
  <c r="J35" i="2"/>
  <c r="I35" i="2"/>
  <c r="M34" i="2"/>
  <c r="K34" i="2"/>
  <c r="J34" i="2"/>
  <c r="I34" i="2"/>
  <c r="M33" i="2"/>
  <c r="K33" i="2"/>
  <c r="J33" i="2"/>
  <c r="I33" i="2"/>
  <c r="M32" i="2"/>
  <c r="K32" i="2"/>
  <c r="J32" i="2"/>
  <c r="I32" i="2"/>
  <c r="M31" i="2"/>
  <c r="K31" i="2"/>
  <c r="J31" i="2"/>
  <c r="I31" i="2"/>
  <c r="M30" i="2"/>
  <c r="K30" i="2"/>
  <c r="J30" i="2"/>
  <c r="I30" i="2"/>
  <c r="M29" i="2"/>
  <c r="K29" i="2"/>
  <c r="J29" i="2"/>
  <c r="I29" i="2"/>
  <c r="M28" i="2"/>
  <c r="K28" i="2"/>
  <c r="J28" i="2"/>
  <c r="I28" i="2"/>
  <c r="M27" i="2"/>
  <c r="K27" i="2"/>
  <c r="J27" i="2"/>
  <c r="I27" i="2"/>
  <c r="M26" i="2"/>
  <c r="K26" i="2"/>
  <c r="J26" i="2"/>
  <c r="I26" i="2"/>
  <c r="M25" i="2"/>
  <c r="K25" i="2"/>
  <c r="J25" i="2"/>
  <c r="I25" i="2"/>
  <c r="M24" i="2"/>
  <c r="K24" i="2"/>
  <c r="J24" i="2"/>
  <c r="I24" i="2"/>
  <c r="M23" i="2"/>
  <c r="K23" i="2"/>
  <c r="J23" i="2"/>
  <c r="I23" i="2"/>
  <c r="M22" i="2"/>
  <c r="K22" i="2"/>
  <c r="J22" i="2"/>
  <c r="I22" i="2"/>
  <c r="M21" i="2"/>
  <c r="K21" i="2"/>
  <c r="J21" i="2"/>
  <c r="I21" i="2"/>
  <c r="M20" i="2"/>
  <c r="K20" i="2"/>
  <c r="J20" i="2"/>
  <c r="I20" i="2"/>
  <c r="M19" i="2"/>
  <c r="K19" i="2"/>
  <c r="J19" i="2"/>
  <c r="I19" i="2"/>
  <c r="M18" i="2"/>
  <c r="K18" i="2"/>
  <c r="J18" i="2"/>
  <c r="I18" i="2"/>
  <c r="M17" i="2"/>
  <c r="K17" i="2"/>
  <c r="J17" i="2"/>
  <c r="I17" i="2"/>
  <c r="M16" i="2"/>
  <c r="K16" i="2"/>
  <c r="J16" i="2"/>
  <c r="I16" i="2"/>
  <c r="M15" i="2"/>
  <c r="K15" i="2"/>
  <c r="J15" i="2"/>
  <c r="I15" i="2"/>
  <c r="M14" i="2"/>
  <c r="K14" i="2"/>
  <c r="L14" i="2"/>
  <c r="J14" i="2"/>
  <c r="I14" i="2"/>
  <c r="M13" i="2"/>
  <c r="K13" i="2"/>
  <c r="L13" i="2" s="1"/>
  <c r="J13" i="2"/>
  <c r="I13" i="2"/>
  <c r="M12" i="2"/>
  <c r="K12" i="2"/>
  <c r="L12" i="2"/>
  <c r="J12" i="2"/>
  <c r="I12" i="2"/>
  <c r="M11" i="2"/>
  <c r="K11" i="2"/>
  <c r="L11" i="2" s="1"/>
  <c r="J11" i="2"/>
  <c r="I11" i="2"/>
  <c r="M10" i="2"/>
  <c r="K10" i="2"/>
  <c r="L10" i="2"/>
  <c r="J10" i="2"/>
  <c r="I10" i="2"/>
  <c r="M9" i="2"/>
  <c r="K9" i="2"/>
  <c r="L9" i="2" s="1"/>
  <c r="J9" i="2"/>
  <c r="I9" i="2"/>
  <c r="M8" i="2"/>
  <c r="K8" i="2"/>
  <c r="L8" i="2"/>
  <c r="J8" i="2"/>
  <c r="I8" i="2"/>
  <c r="M7" i="2"/>
  <c r="K7" i="2"/>
  <c r="L7" i="2" s="1"/>
  <c r="J7" i="2"/>
  <c r="I7" i="2"/>
  <c r="M6" i="2"/>
  <c r="K6" i="2"/>
  <c r="L6" i="2"/>
  <c r="J6" i="2"/>
  <c r="I6" i="2"/>
  <c r="M5" i="2"/>
  <c r="K5" i="2"/>
  <c r="L5" i="2" s="1"/>
  <c r="J5" i="2"/>
  <c r="I5" i="2"/>
  <c r="M4" i="2"/>
  <c r="K4" i="2"/>
  <c r="L4" i="2"/>
  <c r="J4" i="2"/>
  <c r="I4" i="2"/>
  <c r="M3" i="2"/>
  <c r="K3" i="2"/>
  <c r="L3" i="2" s="1"/>
  <c r="J3" i="2"/>
  <c r="I3" i="2"/>
  <c r="I92" i="27"/>
  <c r="G92" i="27"/>
  <c r="E92" i="27"/>
  <c r="C92" i="27"/>
  <c r="L12" i="5"/>
  <c r="L13" i="5"/>
  <c r="L14" i="5"/>
  <c r="L15" i="5"/>
  <c r="L16" i="5"/>
  <c r="L17" i="5"/>
  <c r="L18" i="5"/>
  <c r="L19" i="5"/>
  <c r="L14" i="26"/>
  <c r="L18" i="26"/>
  <c r="L22" i="26"/>
  <c r="L49" i="26"/>
  <c r="L50" i="26"/>
  <c r="L53" i="26"/>
  <c r="L54" i="26"/>
  <c r="L57" i="26"/>
  <c r="L58" i="26"/>
  <c r="L61" i="26"/>
  <c r="L62" i="26"/>
  <c r="L65" i="26"/>
  <c r="L66" i="26"/>
  <c r="L69" i="26"/>
  <c r="L12" i="26"/>
  <c r="L42" i="26"/>
  <c r="L43" i="26"/>
  <c r="L46" i="26"/>
  <c r="L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32" i="24"/>
  <c r="L33" i="24"/>
  <c r="L34" i="24"/>
  <c r="L35" i="24"/>
  <c r="L36" i="24"/>
  <c r="L45" i="24"/>
  <c r="L22" i="24"/>
  <c r="L23" i="24"/>
  <c r="L24" i="24"/>
  <c r="L25" i="24"/>
  <c r="L26" i="24"/>
  <c r="L27" i="24"/>
  <c r="L28" i="24"/>
  <c r="L29" i="24"/>
  <c r="L30" i="24"/>
  <c r="L3" i="24"/>
  <c r="L4" i="24"/>
  <c r="L46" i="24"/>
  <c r="L47" i="24"/>
  <c r="L48" i="24"/>
  <c r="L57" i="24"/>
  <c r="L58" i="24"/>
  <c r="L59" i="24"/>
  <c r="L60" i="24"/>
  <c r="L71" i="24"/>
  <c r="L72" i="24"/>
  <c r="L73" i="24"/>
  <c r="L74" i="24"/>
  <c r="L75" i="24"/>
  <c r="L76" i="24"/>
  <c r="L21" i="3"/>
  <c r="L22" i="3"/>
  <c r="L23" i="3"/>
  <c r="L24" i="3"/>
  <c r="L25" i="3"/>
  <c r="L26" i="3"/>
  <c r="L27" i="3"/>
  <c r="L28" i="3"/>
  <c r="L29" i="3"/>
  <c r="L30" i="3"/>
  <c r="L31" i="3"/>
  <c r="L55" i="3"/>
  <c r="L56" i="3"/>
  <c r="L57" i="3"/>
  <c r="L58" i="3"/>
  <c r="L59" i="3"/>
  <c r="L81" i="3"/>
  <c r="L91" i="2"/>
  <c r="L20" i="5"/>
  <c r="L21" i="5"/>
  <c r="L22" i="5"/>
  <c r="L23" i="5"/>
  <c r="L24" i="5"/>
  <c r="L25" i="5"/>
  <c r="L42" i="5"/>
  <c r="L43" i="5"/>
  <c r="L44" i="5"/>
  <c r="L45" i="5"/>
  <c r="L46" i="5"/>
  <c r="L47" i="5"/>
  <c r="L48" i="5"/>
  <c r="L49" i="5"/>
  <c r="L62" i="5"/>
  <c r="L63" i="5"/>
  <c r="L64" i="5"/>
  <c r="L65" i="5"/>
  <c r="L66" i="5"/>
  <c r="L26" i="5"/>
  <c r="L27" i="5"/>
  <c r="L50" i="5"/>
  <c r="L51" i="5"/>
  <c r="L68" i="5"/>
  <c r="L3" i="5"/>
  <c r="L4" i="5"/>
  <c r="L5" i="5"/>
  <c r="L6" i="5"/>
  <c r="L7" i="5"/>
  <c r="L8" i="5"/>
  <c r="L9" i="5"/>
  <c r="L10" i="5"/>
  <c r="L11" i="5"/>
  <c r="L28" i="5"/>
  <c r="L29" i="5"/>
  <c r="L30" i="5"/>
  <c r="L31" i="5"/>
  <c r="L32" i="5"/>
  <c r="L33" i="5"/>
  <c r="L34" i="5"/>
  <c r="L35" i="5"/>
  <c r="L36" i="5"/>
  <c r="L37" i="5"/>
  <c r="L52" i="5"/>
  <c r="L53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67" i="5"/>
  <c r="L69" i="5"/>
  <c r="L77" i="24"/>
  <c r="L49" i="24"/>
  <c r="L50" i="24"/>
  <c r="L51" i="24"/>
  <c r="L52" i="24"/>
  <c r="L53" i="24"/>
  <c r="L54" i="24"/>
  <c r="L55" i="24"/>
  <c r="L56" i="24"/>
  <c r="L79" i="24"/>
  <c r="L80" i="24"/>
  <c r="L37" i="24"/>
  <c r="L38" i="24"/>
  <c r="L39" i="24"/>
  <c r="L40" i="24"/>
  <c r="L41" i="24"/>
  <c r="L42" i="24"/>
  <c r="L43" i="24"/>
  <c r="L44" i="24"/>
  <c r="L61" i="24"/>
  <c r="L62" i="24"/>
  <c r="L63" i="24"/>
  <c r="L64" i="24"/>
  <c r="L65" i="24"/>
  <c r="L66" i="24"/>
  <c r="L67" i="24"/>
  <c r="L68" i="24"/>
  <c r="L69" i="24"/>
  <c r="L70" i="24"/>
  <c r="L78" i="24"/>
  <c r="L73" i="3"/>
  <c r="L79" i="3"/>
  <c r="L89" i="17"/>
  <c r="L17" i="17"/>
  <c r="L18" i="17"/>
  <c r="L21" i="17"/>
  <c r="L22" i="17"/>
  <c r="L62" i="17"/>
  <c r="L63" i="17"/>
  <c r="L64" i="17"/>
  <c r="L65" i="17"/>
  <c r="L66" i="17"/>
  <c r="L67" i="17"/>
  <c r="L68" i="17"/>
  <c r="L69" i="17"/>
  <c r="L70" i="17"/>
  <c r="L71" i="17"/>
  <c r="L72" i="17"/>
  <c r="L26" i="17"/>
  <c r="L27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75" i="17"/>
  <c r="L76" i="17"/>
  <c r="L90" i="17"/>
  <c r="L4" i="17"/>
  <c r="L5" i="17"/>
  <c r="L8" i="17"/>
  <c r="L42" i="17"/>
  <c r="L43" i="17"/>
  <c r="L44" i="17"/>
  <c r="L45" i="17"/>
  <c r="L78" i="17"/>
  <c r="L79" i="17"/>
  <c r="L80" i="17"/>
  <c r="L81" i="17"/>
  <c r="L82" i="17"/>
  <c r="L83" i="17"/>
  <c r="L84" i="17"/>
  <c r="L85" i="17"/>
  <c r="L73" i="17"/>
  <c r="L77" i="17"/>
  <c r="L31" i="2"/>
  <c r="L33" i="2"/>
  <c r="L35" i="2"/>
  <c r="L37" i="2"/>
  <c r="L55" i="2"/>
  <c r="L57" i="2"/>
  <c r="L59" i="2"/>
  <c r="L62" i="2"/>
  <c r="L78" i="2"/>
  <c r="L80" i="2"/>
  <c r="L82" i="2"/>
  <c r="L85" i="2"/>
  <c r="L87" i="2"/>
  <c r="L15" i="2"/>
  <c r="L17" i="2"/>
  <c r="L39" i="2"/>
  <c r="L41" i="2"/>
  <c r="L64" i="2"/>
  <c r="L66" i="2"/>
  <c r="L88" i="2"/>
  <c r="L90" i="2"/>
  <c r="L19" i="2"/>
  <c r="L27" i="2"/>
  <c r="L28" i="2"/>
  <c r="L29" i="2"/>
  <c r="L30" i="2"/>
  <c r="L47" i="2"/>
  <c r="L48" i="2"/>
  <c r="L49" i="2"/>
  <c r="L50" i="2"/>
  <c r="L51" i="2"/>
  <c r="L52" i="2"/>
  <c r="L53" i="2"/>
  <c r="L54" i="2"/>
  <c r="L75" i="2"/>
  <c r="L76" i="2"/>
  <c r="L77" i="2"/>
  <c r="L32" i="2"/>
  <c r="L34" i="2"/>
  <c r="L36" i="2"/>
  <c r="L38" i="2"/>
  <c r="L56" i="2"/>
  <c r="L58" i="2"/>
  <c r="L60" i="2"/>
  <c r="L61" i="2"/>
  <c r="L79" i="2"/>
  <c r="L81" i="2"/>
  <c r="L83" i="2"/>
  <c r="L84" i="2"/>
  <c r="L86" i="2"/>
  <c r="L16" i="2"/>
  <c r="L18" i="2"/>
  <c r="L40" i="2"/>
  <c r="L42" i="2"/>
  <c r="L63" i="2"/>
  <c r="L65" i="2"/>
  <c r="L89" i="2"/>
  <c r="L20" i="2"/>
  <c r="L21" i="2"/>
  <c r="L22" i="2"/>
  <c r="L23" i="2"/>
  <c r="L24" i="2"/>
  <c r="L25" i="2"/>
  <c r="L26" i="2"/>
  <c r="L43" i="2"/>
  <c r="L44" i="2"/>
  <c r="L45" i="2"/>
  <c r="L46" i="2"/>
  <c r="L67" i="2"/>
  <c r="L68" i="2"/>
  <c r="L69" i="2"/>
  <c r="L70" i="2"/>
  <c r="L71" i="2"/>
  <c r="L72" i="2"/>
  <c r="L73" i="2"/>
  <c r="L74" i="2"/>
  <c r="I91" i="27"/>
  <c r="G91" i="27"/>
  <c r="E91" i="27"/>
  <c r="C91" i="27"/>
  <c r="C90" i="27"/>
  <c r="I90" i="27"/>
  <c r="G90" i="27"/>
  <c r="E90" i="27"/>
  <c r="I89" i="27"/>
  <c r="G89" i="27"/>
  <c r="E89" i="27"/>
  <c r="C89" i="27"/>
  <c r="H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2" i="9"/>
  <c r="G12" i="9"/>
  <c r="F12" i="9"/>
  <c r="E12" i="9"/>
  <c r="H11" i="9"/>
  <c r="G11" i="9"/>
  <c r="F11" i="9"/>
  <c r="E11" i="9"/>
  <c r="H10" i="9"/>
  <c r="G10" i="9"/>
  <c r="F10" i="9"/>
  <c r="E10" i="9"/>
  <c r="H9" i="9"/>
  <c r="G9" i="9"/>
  <c r="F9" i="9"/>
  <c r="E9" i="9"/>
  <c r="H8" i="9"/>
  <c r="G8" i="9"/>
  <c r="F8" i="9"/>
  <c r="E8" i="9"/>
  <c r="H7" i="9"/>
  <c r="G7" i="9"/>
  <c r="F7" i="9"/>
  <c r="E7" i="9"/>
  <c r="H6" i="9"/>
  <c r="G6" i="9"/>
  <c r="F6" i="9"/>
  <c r="E6" i="9"/>
  <c r="H5" i="9"/>
  <c r="G5" i="9"/>
  <c r="F5" i="9"/>
  <c r="E5" i="9"/>
  <c r="H4" i="9"/>
  <c r="G4" i="9"/>
  <c r="F4" i="9"/>
  <c r="E4" i="9"/>
  <c r="H3" i="9"/>
  <c r="G3" i="9"/>
  <c r="F3" i="9"/>
  <c r="E3" i="9"/>
  <c r="H2" i="9"/>
  <c r="G2" i="9"/>
  <c r="F2" i="9"/>
  <c r="E2" i="9"/>
  <c r="H83" i="8"/>
  <c r="G83" i="8"/>
  <c r="F83" i="8"/>
  <c r="E83" i="8"/>
  <c r="H82" i="8"/>
  <c r="G82" i="8"/>
  <c r="F82" i="8"/>
  <c r="E82" i="8"/>
  <c r="H81" i="8"/>
  <c r="G81" i="8"/>
  <c r="F81" i="8"/>
  <c r="E81" i="8"/>
  <c r="H80" i="8"/>
  <c r="G80" i="8"/>
  <c r="F80" i="8"/>
  <c r="E80" i="8"/>
  <c r="H79" i="8"/>
  <c r="G79" i="8"/>
  <c r="F79" i="8"/>
  <c r="E79" i="8"/>
  <c r="H78" i="8"/>
  <c r="G78" i="8"/>
  <c r="F78" i="8"/>
  <c r="E78" i="8"/>
  <c r="H77" i="8"/>
  <c r="G77" i="8"/>
  <c r="F77" i="8"/>
  <c r="E77" i="8"/>
  <c r="H76" i="8"/>
  <c r="G76" i="8"/>
  <c r="F76" i="8"/>
  <c r="E76" i="8"/>
  <c r="H75" i="8"/>
  <c r="G75" i="8"/>
  <c r="F75" i="8"/>
  <c r="E75" i="8"/>
  <c r="H74" i="8"/>
  <c r="G74" i="8"/>
  <c r="F74" i="8"/>
  <c r="E74" i="8"/>
  <c r="H73" i="8"/>
  <c r="G73" i="8"/>
  <c r="F73" i="8"/>
  <c r="E73" i="8"/>
  <c r="H72" i="8"/>
  <c r="G72" i="8"/>
  <c r="F72" i="8"/>
  <c r="E72" i="8"/>
  <c r="H71" i="8"/>
  <c r="G71" i="8"/>
  <c r="F71" i="8"/>
  <c r="E71" i="8"/>
  <c r="H70" i="8"/>
  <c r="G70" i="8"/>
  <c r="F70" i="8"/>
  <c r="E70" i="8"/>
  <c r="H69" i="8"/>
  <c r="G69" i="8"/>
  <c r="F69" i="8"/>
  <c r="E69" i="8"/>
  <c r="H68" i="8"/>
  <c r="G68" i="8"/>
  <c r="F68" i="8"/>
  <c r="E68" i="8"/>
  <c r="H67" i="8"/>
  <c r="G67" i="8"/>
  <c r="F67" i="8"/>
  <c r="E67" i="8"/>
  <c r="H66" i="8"/>
  <c r="G66" i="8"/>
  <c r="F66" i="8"/>
  <c r="E66" i="8"/>
  <c r="H65" i="8"/>
  <c r="G65" i="8"/>
  <c r="F65" i="8"/>
  <c r="E65" i="8"/>
  <c r="H64" i="8"/>
  <c r="G64" i="8"/>
  <c r="F64" i="8"/>
  <c r="E64" i="8"/>
  <c r="H63" i="8"/>
  <c r="G63" i="8"/>
  <c r="F63" i="8"/>
  <c r="E63" i="8"/>
  <c r="H62" i="8"/>
  <c r="G62" i="8"/>
  <c r="F62" i="8"/>
  <c r="E62" i="8"/>
  <c r="H61" i="8"/>
  <c r="G61" i="8"/>
  <c r="F61" i="8"/>
  <c r="E61" i="8"/>
  <c r="H60" i="8"/>
  <c r="G60" i="8"/>
  <c r="F60" i="8"/>
  <c r="E60" i="8"/>
  <c r="H59" i="8"/>
  <c r="G59" i="8"/>
  <c r="F59" i="8"/>
  <c r="E59" i="8"/>
  <c r="H58" i="8"/>
  <c r="G58" i="8"/>
  <c r="F58" i="8"/>
  <c r="E58" i="8"/>
  <c r="H57" i="8"/>
  <c r="G57" i="8"/>
  <c r="F57" i="8"/>
  <c r="E57" i="8"/>
  <c r="H56" i="8"/>
  <c r="G56" i="8"/>
  <c r="F56" i="8"/>
  <c r="E56" i="8"/>
  <c r="H55" i="8"/>
  <c r="G55" i="8"/>
  <c r="F55" i="8"/>
  <c r="E55" i="8"/>
  <c r="H54" i="8"/>
  <c r="G54" i="8"/>
  <c r="F54" i="8"/>
  <c r="E54" i="8"/>
  <c r="H53" i="8"/>
  <c r="G53" i="8"/>
  <c r="F53" i="8"/>
  <c r="E53" i="8"/>
  <c r="H52" i="8"/>
  <c r="G52" i="8"/>
  <c r="F52" i="8"/>
  <c r="E52" i="8"/>
  <c r="H51" i="8"/>
  <c r="G51" i="8"/>
  <c r="F51" i="8"/>
  <c r="E51" i="8"/>
  <c r="H50" i="8"/>
  <c r="G50" i="8"/>
  <c r="F50" i="8"/>
  <c r="E50" i="8"/>
  <c r="H49" i="8"/>
  <c r="G49" i="8"/>
  <c r="F49" i="8"/>
  <c r="E49" i="8"/>
  <c r="H48" i="8"/>
  <c r="G48" i="8"/>
  <c r="F48" i="8"/>
  <c r="E48" i="8"/>
  <c r="H47" i="8"/>
  <c r="G47" i="8"/>
  <c r="F47" i="8"/>
  <c r="E47" i="8"/>
  <c r="H46" i="8"/>
  <c r="G46" i="8"/>
  <c r="F46" i="8"/>
  <c r="E46" i="8"/>
  <c r="H45" i="8"/>
  <c r="G45" i="8"/>
  <c r="F45" i="8"/>
  <c r="E45" i="8"/>
  <c r="H44" i="8"/>
  <c r="G44" i="8"/>
  <c r="F44" i="8"/>
  <c r="E44" i="8"/>
  <c r="H43" i="8"/>
  <c r="G43" i="8"/>
  <c r="F43" i="8"/>
  <c r="E43" i="8"/>
  <c r="H42" i="8"/>
  <c r="G42" i="8"/>
  <c r="F42" i="8"/>
  <c r="E42" i="8"/>
  <c r="H41" i="8"/>
  <c r="G41" i="8"/>
  <c r="F41" i="8"/>
  <c r="E41" i="8"/>
  <c r="H40" i="8"/>
  <c r="G40" i="8"/>
  <c r="F40" i="8"/>
  <c r="E40" i="8"/>
  <c r="H39" i="8"/>
  <c r="G39" i="8"/>
  <c r="F39" i="8"/>
  <c r="E39" i="8"/>
  <c r="H38" i="8"/>
  <c r="G38" i="8"/>
  <c r="F38" i="8"/>
  <c r="E38" i="8"/>
  <c r="H37" i="8"/>
  <c r="G37" i="8"/>
  <c r="F37" i="8"/>
  <c r="E37" i="8"/>
  <c r="H36" i="8"/>
  <c r="G36" i="8"/>
  <c r="F36" i="8"/>
  <c r="E36" i="8"/>
  <c r="H35" i="8"/>
  <c r="G35" i="8"/>
  <c r="F35" i="8"/>
  <c r="E35" i="8"/>
  <c r="H34" i="8"/>
  <c r="G34" i="8"/>
  <c r="F34" i="8"/>
  <c r="E34" i="8"/>
  <c r="H33" i="8"/>
  <c r="G33" i="8"/>
  <c r="F33" i="8"/>
  <c r="E33" i="8"/>
  <c r="H32" i="8"/>
  <c r="G32" i="8"/>
  <c r="F32" i="8"/>
  <c r="E32" i="8"/>
  <c r="H31" i="8"/>
  <c r="G31" i="8"/>
  <c r="F31" i="8"/>
  <c r="E31" i="8"/>
  <c r="H30" i="8"/>
  <c r="G30" i="8"/>
  <c r="F30" i="8"/>
  <c r="E30" i="8"/>
  <c r="H29" i="8"/>
  <c r="G29" i="8"/>
  <c r="F29" i="8"/>
  <c r="E29" i="8"/>
  <c r="H28" i="8"/>
  <c r="G28" i="8"/>
  <c r="F28" i="8"/>
  <c r="E28" i="8"/>
  <c r="H27" i="8"/>
  <c r="G27" i="8"/>
  <c r="F27" i="8"/>
  <c r="E27" i="8"/>
  <c r="H26" i="8"/>
  <c r="G26" i="8"/>
  <c r="F26" i="8"/>
  <c r="E26" i="8"/>
  <c r="H25" i="8"/>
  <c r="G25" i="8"/>
  <c r="F25" i="8"/>
  <c r="E25" i="8"/>
  <c r="H24" i="8"/>
  <c r="G24" i="8"/>
  <c r="F24" i="8"/>
  <c r="E24" i="8"/>
  <c r="H23" i="8"/>
  <c r="G23" i="8"/>
  <c r="F23" i="8"/>
  <c r="E23" i="8"/>
  <c r="H22" i="8"/>
  <c r="G22" i="8"/>
  <c r="F22" i="8"/>
  <c r="E22" i="8"/>
  <c r="H21" i="8"/>
  <c r="G21" i="8"/>
  <c r="F21" i="8"/>
  <c r="E21" i="8"/>
  <c r="H20" i="8"/>
  <c r="G20" i="8"/>
  <c r="F20" i="8"/>
  <c r="E20" i="8"/>
  <c r="H19" i="8"/>
  <c r="G19" i="8"/>
  <c r="F19" i="8"/>
  <c r="E19" i="8"/>
  <c r="H18" i="8"/>
  <c r="G18" i="8"/>
  <c r="F18" i="8"/>
  <c r="E18" i="8"/>
  <c r="H17" i="8"/>
  <c r="G17" i="8"/>
  <c r="F17" i="8"/>
  <c r="E17" i="8"/>
  <c r="H16" i="8"/>
  <c r="G16" i="8"/>
  <c r="F16" i="8"/>
  <c r="E16" i="8"/>
  <c r="H15" i="8"/>
  <c r="G15" i="8"/>
  <c r="F15" i="8"/>
  <c r="E15" i="8"/>
  <c r="H14" i="8"/>
  <c r="G14" i="8"/>
  <c r="F14" i="8"/>
  <c r="E14" i="8"/>
  <c r="H13" i="8"/>
  <c r="G13" i="8"/>
  <c r="F13" i="8"/>
  <c r="E13" i="8"/>
  <c r="H12" i="8"/>
  <c r="G12" i="8"/>
  <c r="F12" i="8"/>
  <c r="E12" i="8"/>
  <c r="H11" i="8"/>
  <c r="G11" i="8"/>
  <c r="F11" i="8"/>
  <c r="E11" i="8"/>
  <c r="H10" i="8"/>
  <c r="G10" i="8"/>
  <c r="F10" i="8"/>
  <c r="E10" i="8"/>
  <c r="H9" i="8"/>
  <c r="G9" i="8"/>
  <c r="F9" i="8"/>
  <c r="E9" i="8"/>
  <c r="H8" i="8"/>
  <c r="G8" i="8"/>
  <c r="F8" i="8"/>
  <c r="E8" i="8"/>
  <c r="H7" i="8"/>
  <c r="G7" i="8"/>
  <c r="F7" i="8"/>
  <c r="E7" i="8"/>
  <c r="H6" i="8"/>
  <c r="G6" i="8"/>
  <c r="F6" i="8"/>
  <c r="E6" i="8"/>
  <c r="H5" i="8"/>
  <c r="G5" i="8"/>
  <c r="F5" i="8"/>
  <c r="E5" i="8"/>
  <c r="H4" i="8"/>
  <c r="G4" i="8"/>
  <c r="F4" i="8"/>
  <c r="E4" i="8"/>
  <c r="H3" i="8"/>
  <c r="G3" i="8"/>
  <c r="F3" i="8"/>
  <c r="E3" i="8"/>
  <c r="H2" i="8"/>
  <c r="G2" i="8"/>
  <c r="F2" i="8"/>
  <c r="E2" i="8"/>
  <c r="I88" i="27"/>
  <c r="G88" i="27"/>
  <c r="E88" i="27"/>
  <c r="C88" i="27"/>
  <c r="C87" i="27"/>
  <c r="E87" i="27"/>
  <c r="G87" i="27"/>
  <c r="I87" i="27"/>
  <c r="I85" i="27"/>
  <c r="I86" i="27"/>
  <c r="G85" i="27"/>
  <c r="G86" i="27"/>
  <c r="E85" i="27"/>
  <c r="E86" i="27"/>
  <c r="C85" i="27"/>
  <c r="C86" i="27"/>
  <c r="I84" i="27"/>
  <c r="G84" i="27"/>
  <c r="E83" i="27"/>
  <c r="E84" i="27"/>
  <c r="C83" i="27"/>
  <c r="C84" i="27"/>
  <c r="I83" i="27"/>
  <c r="G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C79" i="27"/>
  <c r="I79" i="27"/>
  <c r="G79" i="27"/>
  <c r="E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J27" i="21"/>
  <c r="I5" i="21"/>
  <c r="I9" i="21"/>
  <c r="I13" i="21"/>
  <c r="I17" i="21"/>
  <c r="I21" i="21"/>
  <c r="I25" i="21"/>
  <c r="I22" i="21"/>
  <c r="M27" i="21"/>
  <c r="I6" i="21"/>
  <c r="I10" i="21"/>
  <c r="I14" i="21"/>
  <c r="I18" i="21"/>
  <c r="I26" i="21"/>
  <c r="I3" i="21"/>
  <c r="I7" i="21"/>
  <c r="I11" i="21"/>
  <c r="I15" i="21"/>
  <c r="I19" i="21"/>
  <c r="I23" i="21"/>
  <c r="I27" i="21"/>
  <c r="I4" i="21"/>
  <c r="I8" i="21"/>
  <c r="I12" i="21"/>
  <c r="I16" i="21"/>
  <c r="I20" i="21"/>
  <c r="I24" i="21"/>
  <c r="K27" i="21"/>
  <c r="L9" i="21"/>
  <c r="L24" i="21"/>
  <c r="L4" i="21"/>
  <c r="L23" i="21"/>
  <c r="L14" i="21"/>
  <c r="L26" i="21"/>
  <c r="L5" i="21"/>
  <c r="L19" i="21"/>
  <c r="L25" i="21"/>
  <c r="L16" i="21"/>
  <c r="L27" i="21"/>
  <c r="L20" i="21"/>
  <c r="L7" i="21"/>
  <c r="L15" i="21"/>
  <c r="L12" i="21"/>
  <c r="L18" i="21"/>
  <c r="L21" i="21"/>
  <c r="L3" i="21"/>
  <c r="L8" i="21"/>
  <c r="L13" i="21"/>
  <c r="L17" i="21"/>
  <c r="L10" i="21"/>
  <c r="L6" i="21"/>
  <c r="L22" i="21"/>
  <c r="L11" i="21"/>
  <c r="J91" i="32" l="1"/>
  <c r="I91" i="32"/>
  <c r="M71" i="30"/>
  <c r="M79" i="30"/>
  <c r="M82" i="30"/>
  <c r="M81" i="30"/>
  <c r="M73" i="30"/>
  <c r="M65" i="30"/>
  <c r="M54" i="30"/>
  <c r="M47" i="30"/>
  <c r="M43" i="30"/>
  <c r="M36" i="30"/>
  <c r="M32" i="30"/>
  <c r="M28" i="30"/>
  <c r="M24" i="30"/>
  <c r="M20" i="30"/>
  <c r="M16" i="30"/>
  <c r="M12" i="30"/>
  <c r="M8" i="30"/>
  <c r="M4" i="30"/>
  <c r="M62" i="30"/>
  <c r="M58" i="30"/>
  <c r="M51" i="30"/>
  <c r="M40" i="30"/>
  <c r="M38" i="30"/>
  <c r="M76" i="30"/>
  <c r="M63" i="30"/>
  <c r="M61" i="30"/>
  <c r="M59" i="30"/>
  <c r="M52" i="30"/>
  <c r="M50" i="30"/>
  <c r="M41" i="30"/>
  <c r="M39" i="30"/>
  <c r="M68" i="30"/>
  <c r="M84" i="30"/>
  <c r="M70" i="30"/>
  <c r="M56" i="30"/>
  <c r="M45" i="30"/>
  <c r="M34" i="30"/>
  <c r="M30" i="30"/>
  <c r="M26" i="30"/>
  <c r="M22" i="30"/>
  <c r="M18" i="30"/>
  <c r="M14" i="30"/>
  <c r="M10" i="30"/>
  <c r="M6" i="30"/>
  <c r="M78" i="30"/>
  <c r="M60" i="30"/>
  <c r="M67" i="30"/>
  <c r="M57" i="30"/>
  <c r="M3" i="30"/>
  <c r="M7" i="30"/>
  <c r="M11" i="30"/>
  <c r="M15" i="30"/>
  <c r="M19" i="30"/>
  <c r="M23" i="30"/>
  <c r="M27" i="30"/>
  <c r="M31" i="30"/>
  <c r="M35" i="30"/>
  <c r="M55" i="30"/>
  <c r="M75" i="30"/>
  <c r="M83" i="30"/>
  <c r="M44" i="30"/>
  <c r="M48" i="30"/>
  <c r="M64" i="30"/>
  <c r="M72" i="30"/>
  <c r="M80" i="30"/>
  <c r="L8" i="23"/>
  <c r="L12" i="23"/>
  <c r="L16" i="23"/>
  <c r="L23" i="23"/>
  <c r="L10" i="23"/>
  <c r="L14" i="23"/>
  <c r="L3" i="23"/>
  <c r="L18" i="23"/>
  <c r="L26" i="23"/>
  <c r="L22" i="23"/>
  <c r="L6" i="23"/>
  <c r="L11" i="23"/>
  <c r="L15" i="23"/>
  <c r="L19" i="23"/>
  <c r="L9" i="23"/>
  <c r="L13" i="23"/>
  <c r="L17" i="23"/>
  <c r="L27" i="23"/>
  <c r="L7" i="23"/>
  <c r="L25" i="18"/>
  <c r="L17" i="18"/>
  <c r="L21" i="18"/>
  <c r="L37" i="18"/>
  <c r="L41" i="18"/>
  <c r="L5" i="18"/>
  <c r="L9" i="18"/>
  <c r="L28" i="18"/>
  <c r="L32" i="18"/>
  <c r="L11" i="18"/>
  <c r="L33" i="18"/>
  <c r="L45" i="18"/>
  <c r="L15" i="18"/>
  <c r="L35" i="18"/>
  <c r="L3" i="18"/>
  <c r="L30" i="18"/>
  <c r="L13" i="18"/>
  <c r="L77" i="18"/>
  <c r="L74" i="18"/>
  <c r="L71" i="18"/>
  <c r="L16" i="18"/>
  <c r="L36" i="18"/>
  <c r="L58" i="18"/>
  <c r="L66" i="18"/>
  <c r="L8" i="18"/>
  <c r="L31" i="18"/>
  <c r="L54" i="18"/>
  <c r="L14" i="18"/>
  <c r="L18" i="18"/>
  <c r="L22" i="18"/>
  <c r="L38" i="18"/>
  <c r="L42" i="18"/>
  <c r="L6" i="18"/>
  <c r="L10" i="18"/>
  <c r="L29" i="18"/>
  <c r="L12" i="18"/>
  <c r="L34" i="18"/>
  <c r="L84" i="18"/>
  <c r="L68" i="18"/>
  <c r="L23" i="18"/>
  <c r="L19" i="18"/>
  <c r="L39" i="18"/>
  <c r="L7" i="18"/>
  <c r="L26" i="18"/>
  <c r="L81" i="18"/>
  <c r="L67" i="18"/>
  <c r="L44" i="18"/>
  <c r="L24" i="18"/>
  <c r="L20" i="18"/>
  <c r="L40" i="18"/>
  <c r="L62" i="18"/>
  <c r="L4" i="18"/>
  <c r="L27" i="18"/>
  <c r="L50" i="18"/>
  <c r="L83" i="18"/>
  <c r="L56" i="18"/>
  <c r="L43" i="18"/>
  <c r="L46" i="18"/>
  <c r="L47" i="18"/>
  <c r="L48" i="18"/>
  <c r="L49" i="18"/>
  <c r="L51" i="18"/>
  <c r="L52" i="18"/>
  <c r="L53" i="18"/>
  <c r="L55" i="18"/>
  <c r="L57" i="18"/>
  <c r="L59" i="18"/>
  <c r="L60" i="18"/>
  <c r="L61" i="18"/>
  <c r="L63" i="18"/>
  <c r="L64" i="18"/>
  <c r="L65" i="18"/>
  <c r="L69" i="18"/>
  <c r="L70" i="18"/>
  <c r="L72" i="18"/>
  <c r="L73" i="18"/>
  <c r="L75" i="18"/>
  <c r="L76" i="18"/>
  <c r="L78" i="18"/>
  <c r="L79" i="18"/>
  <c r="L80" i="18"/>
  <c r="L82" i="18"/>
  <c r="L34" i="25"/>
  <c r="L82" i="25"/>
  <c r="L46" i="25"/>
  <c r="L18" i="25"/>
  <c r="L42" i="25"/>
  <c r="L37" i="25"/>
  <c r="L22" i="25"/>
  <c r="L76" i="25"/>
  <c r="L44" i="25"/>
  <c r="L12" i="25"/>
  <c r="L47" i="25"/>
  <c r="L25" i="25"/>
  <c r="L83" i="25"/>
  <c r="L35" i="25"/>
  <c r="L29" i="25"/>
  <c r="L80" i="25"/>
  <c r="L48" i="25"/>
  <c r="L16" i="25"/>
  <c r="L39" i="25"/>
  <c r="L17" i="25"/>
  <c r="L81" i="25"/>
  <c r="L69" i="25"/>
  <c r="L74" i="25"/>
  <c r="L54" i="25"/>
  <c r="L60" i="25"/>
  <c r="L15" i="25"/>
  <c r="L57" i="25"/>
  <c r="L67" i="25"/>
  <c r="L61" i="25"/>
  <c r="L32" i="25"/>
  <c r="L71" i="25"/>
  <c r="L21" i="25"/>
  <c r="L59" i="25"/>
  <c r="L53" i="25"/>
  <c r="L20" i="25"/>
  <c r="L9" i="25"/>
  <c r="L19" i="25"/>
  <c r="L77" i="25"/>
  <c r="L24" i="25"/>
  <c r="L84" i="25"/>
  <c r="L66" i="25"/>
  <c r="L30" i="25"/>
  <c r="L5" i="25"/>
  <c r="L26" i="25"/>
  <c r="L70" i="25"/>
  <c r="L11" i="25"/>
  <c r="L68" i="25"/>
  <c r="L36" i="25"/>
  <c r="L4" i="25"/>
  <c r="L63" i="25"/>
  <c r="L41" i="25"/>
  <c r="L10" i="25"/>
  <c r="L51" i="25"/>
  <c r="L45" i="25"/>
  <c r="L72" i="25"/>
  <c r="L40" i="25"/>
  <c r="L8" i="25"/>
  <c r="L55" i="25"/>
  <c r="L33" i="25"/>
  <c r="L50" i="25"/>
  <c r="L43" i="25"/>
  <c r="L6" i="25"/>
  <c r="L75" i="25"/>
  <c r="L28" i="25"/>
  <c r="L79" i="25"/>
  <c r="L3" i="25"/>
  <c r="L64" i="25"/>
  <c r="L7" i="25"/>
  <c r="L49" i="25"/>
  <c r="L62" i="25"/>
  <c r="L58" i="25"/>
  <c r="L38" i="25"/>
  <c r="L52" i="25"/>
  <c r="L31" i="25"/>
  <c r="L73" i="25"/>
  <c r="L13" i="25"/>
  <c r="L56" i="25"/>
  <c r="L23" i="25"/>
  <c r="L65" i="25"/>
  <c r="I84" i="25"/>
  <c r="L27" i="25"/>
  <c r="L14" i="25"/>
  <c r="L78" i="25"/>
</calcChain>
</file>

<file path=xl/sharedStrings.xml><?xml version="1.0" encoding="utf-8"?>
<sst xmlns="http://schemas.openxmlformats.org/spreadsheetml/2006/main" count="1662" uniqueCount="342">
  <si>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</si>
  <si>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</si>
  <si>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</si>
  <si>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</si>
  <si>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</si>
  <si>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</si>
  <si>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</si>
  <si>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</si>
  <si>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</si>
  <si>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</si>
  <si>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</si>
  <si>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</si>
  <si>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</si>
  <si>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</si>
  <si>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</si>
  <si>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</si>
  <si>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</si>
  <si>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</si>
  <si>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</si>
  <si>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</si>
  <si>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</si>
  <si>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</si>
  <si>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</si>
  <si>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</si>
  <si>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</si>
  <si>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</si>
  <si>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</si>
  <si>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</si>
  <si>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</si>
  <si>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</si>
  <si>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</si>
  <si>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</si>
  <si>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</si>
  <si>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</si>
  <si>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</si>
  <si>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</si>
  <si>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</si>
  <si>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</si>
  <si>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</si>
  <si>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</si>
  <si>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</si>
  <si>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</si>
  <si>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</si>
  <si>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</si>
  <si>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</si>
  <si>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</si>
  <si>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</si>
  <si>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</si>
  <si>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</si>
  <si>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</si>
  <si>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</si>
  <si>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</si>
  <si>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</si>
  <si>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</si>
  <si>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</si>
  <si>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</si>
  <si>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</si>
  <si>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</si>
  <si>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</si>
  <si>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</si>
  <si>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</si>
  <si>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</si>
  <si>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</si>
  <si>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</si>
  <si>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</si>
  <si>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</si>
  <si>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</si>
  <si>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</si>
  <si>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</si>
  <si>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</si>
  <si>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</si>
  <si>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</si>
  <si>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</si>
  <si>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</si>
  <si>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</si>
  <si>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</si>
  <si>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</si>
  <si>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</si>
  <si>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</si>
  <si>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</si>
  <si>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</si>
  <si>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</si>
  <si>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</si>
  <si>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</si>
  <si>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</si>
  <si>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</si>
  <si>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</si>
  <si>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</si>
  <si>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</si>
  <si>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</si>
  <si>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</si>
  <si>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</si>
  <si>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</si>
  <si>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</si>
  <si>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</si>
  <si>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</si>
  <si>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</si>
  <si>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</si>
  <si>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</si>
  <si>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</si>
  <si>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</si>
  <si>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</si>
  <si>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</si>
  <si>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</si>
  <si>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</si>
  <si>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</si>
  <si>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</si>
  <si>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</si>
  <si>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</si>
  <si>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</si>
  <si>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</si>
  <si>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</si>
  <si>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</si>
  <si>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</si>
  <si>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</si>
  <si>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</si>
  <si>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</si>
  <si>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</si>
  <si>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</si>
  <si>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</si>
  <si>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</si>
  <si>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</si>
  <si>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</si>
  <si>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</si>
  <si>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</si>
  <si>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</si>
  <si>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</si>
  <si>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</si>
  <si>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</si>
  <si>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</si>
  <si>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</si>
  <si>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</si>
  <si>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</si>
  <si>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</si>
  <si>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</si>
  <si>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</si>
  <si>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</si>
  <si>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</si>
  <si>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</si>
  <si>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</si>
  <si>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</si>
  <si>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</si>
  <si>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</si>
  <si>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</si>
  <si>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</si>
  <si>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</si>
  <si>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</si>
  <si>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</si>
  <si>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</si>
  <si>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</si>
  <si>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</si>
  <si>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</si>
  <si>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</si>
  <si>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</si>
  <si>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</si>
  <si>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</si>
  <si>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</si>
  <si>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</si>
  <si>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</si>
  <si>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</si>
  <si>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</si>
  <si>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</si>
  <si>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</si>
  <si>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</si>
  <si>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</si>
  <si>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</si>
  <si>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</si>
  <si>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</si>
  <si>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</si>
  <si>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</si>
  <si>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</si>
  <si>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</si>
  <si>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</si>
  <si>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</si>
  <si>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</si>
  <si>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</si>
  <si>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</si>
  <si>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</si>
  <si>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</si>
  <si>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</si>
  <si>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</si>
  <si>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</si>
  <si>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</si>
  <si>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</si>
  <si>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</si>
  <si>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</si>
  <si>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</si>
  <si>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</si>
  <si>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</si>
  <si>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</si>
  <si>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</si>
  <si>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</si>
  <si>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</si>
  <si>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</si>
  <si>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</si>
  <si>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</si>
  <si>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</si>
  <si>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</si>
  <si>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</si>
  <si>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</si>
  <si>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</si>
  <si>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</si>
  <si>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</si>
  <si>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</si>
  <si>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</si>
  <si>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</si>
  <si>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</si>
  <si>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</si>
  <si>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</si>
  <si>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</si>
  <si>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</si>
  <si>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</si>
  <si>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</si>
  <si>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</si>
  <si>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</si>
  <si>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</si>
  <si>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</si>
  <si>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</si>
  <si>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</si>
  <si>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</si>
  <si>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</si>
  <si>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</si>
  <si>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</si>
  <si>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</si>
  <si>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</si>
  <si>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</si>
  <si>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</si>
  <si>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</si>
  <si>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</si>
  <si>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</si>
  <si>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</si>
  <si>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</si>
  <si>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</si>
  <si>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</si>
  <si>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</si>
  <si>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</si>
  <si>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</si>
  <si>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</si>
  <si>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</si>
  <si>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</si>
  <si>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</si>
  <si>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</si>
  <si>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</si>
  <si>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</si>
  <si>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</si>
  <si>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</si>
  <si>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</si>
  <si>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</si>
  <si>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</si>
  <si>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</si>
  <si>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</si>
  <si>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</si>
  <si>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</si>
  <si>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</si>
  <si>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</si>
  <si>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</si>
  <si>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</si>
  <si>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</si>
  <si>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</si>
  <si>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</si>
  <si>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</si>
  <si>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</si>
  <si>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</si>
  <si>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</si>
  <si>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</si>
  <si>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</si>
  <si>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</si>
  <si>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</si>
  <si>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</si>
  <si>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</si>
  <si>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</si>
  <si>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</si>
  <si>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</si>
  <si>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</si>
  <si>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</si>
  <si>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</si>
  <si>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</si>
  <si>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</si>
  <si>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</si>
  <si>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</si>
  <si>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</si>
  <si>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 xml:space="preserve">DİĞER MADENCİLİK VE TAŞ ŞubatÇILIĞI  </t>
  </si>
  <si>
    <t xml:space="preserve">DİĞER MADENCİLİK VE TAŞ Şubat.  </t>
  </si>
  <si>
    <t>İlin Payı (Nisan 2016)</t>
  </si>
  <si>
    <t>İlin Payı (Nisan2016)</t>
  </si>
  <si>
    <t>Başvuru Sayısındaki Değişim (Nisan 2016 - Nisan 2015)</t>
  </si>
  <si>
    <t>Başvuru Sayısındaki Fark (Nisan 2016 - Nisan 2015)</t>
  </si>
  <si>
    <t>Ödeme Yapılan Kişi Sayısındaki Değişim (Nisan 2016 - Nisan 2015)</t>
  </si>
  <si>
    <t>Ödeme Yapılan Kişi Sayısındaki Fark (Nisan 2016 - Nisan 2015)</t>
  </si>
  <si>
    <t>Mevsimsellikten Arındırılmış Veri</t>
  </si>
  <si>
    <t>Mevsimsellikten Arındırılmamış Veri</t>
  </si>
  <si>
    <t>Sektörün payı Ağustos 2016)</t>
  </si>
  <si>
    <t>Çalışan Sayısında Değişim Ağustos 2016 - Ağustos 2015)</t>
  </si>
  <si>
    <t>Çalışan Sayısındaki Fark Ağustos 2016 - Ağustos 2015)</t>
  </si>
  <si>
    <t>Artışta Sektörün Payı (%) (Ağustos 2016)</t>
  </si>
  <si>
    <t>Çalışan Sayısındaki Fark (Ağustos 2016 - Temmuz 2016)</t>
  </si>
  <si>
    <t>Çalışan Sayısındaki Fark-MA (Ağustos 2016 - Temmuz 2016)</t>
  </si>
  <si>
    <t>İlin Payı (Ağustos 2016)</t>
  </si>
  <si>
    <t>Çiftçi Sayısında Değişim (Ağustos 2016 - Ağustos 2015)</t>
  </si>
  <si>
    <t>Çiftçi Sayısındaki Fark (Ağustos 2016 - Ağustos 2015)</t>
  </si>
  <si>
    <t>Artışta İlin Payı (%) (Ağustos 2016)</t>
  </si>
  <si>
    <t>Çiftçi Sayısındaki Fark (Ağustos 2016 - Temmuz 2016)</t>
  </si>
  <si>
    <t>Çiftçi Sayısındaki Fark-MA (Ağustos 2016 - Temmuz 2016)</t>
  </si>
  <si>
    <t>Çalışan Sayısında Değişim (Ağustos 2016 - Ağustos 2015)</t>
  </si>
  <si>
    <t>Çalışan Sayısındaki Fark (Ağustos 2016 - Ağustos 2015)</t>
  </si>
  <si>
    <t>İşyeri Sayısında Değişim (Ağustos 2016 - Ağustos 2015)</t>
  </si>
  <si>
    <t>İşyeri Sayısındaki Fark (Ağustos 2016 - Ağustos 2015)</t>
  </si>
  <si>
    <t>İşyeri Sayısındaki Fark (Ağustos 2016 - Temmuz 2016)</t>
  </si>
  <si>
    <t>İşyeri Sayısındaki Fark-MA(Ağustos 2016 - Temmuz 2016)</t>
  </si>
  <si>
    <t>Sektörün Sigortalı Kadın İstihdamındaki Payı (Ağustos 2016)</t>
  </si>
  <si>
    <t>Çalışan Sayısında Değişim (Ağustos 2016- Ağustos 2015)</t>
  </si>
  <si>
    <t>Çalışan Sayısındaki Fark (Ağustos 2016- Temmuz 2016)</t>
  </si>
  <si>
    <t>İldeki Kadın İstihdamının Toplam İstihdama Oranı (Ağustos 2016)</t>
  </si>
  <si>
    <t>Kadın İstihdamındaki Değişim (Ağustos 2016 - Ağustos 2015)</t>
  </si>
  <si>
    <t>Kadın İstihdamındaki Fark (Ağustos 2016 - Ağustos 2015)</t>
  </si>
  <si>
    <t>Kadın İstihdamındaki Fark (Ağustos 2016 - Temmuz 2016)</t>
  </si>
  <si>
    <t>Ortalama Günlük Kazanç Değişim (Ağustos 2016 - Ağustos 2015)</t>
  </si>
  <si>
    <t>Ortalama Günlük Kazanç Fark (TL) (Ağustos 2016 - Ağustos 2015)</t>
  </si>
  <si>
    <t>Ortalama Günlük Kazanç Fark (TL) (Ağustos 2016 - Temmuz 2016)</t>
  </si>
  <si>
    <t>Ortalama Günlük Kazanç Fark-MA (TL) (Ağustos 2016 - Temmuz 2016)</t>
  </si>
  <si>
    <t>Ortalama Günlük Kazanç Fark- MA(TL) (Ağustos 2016 - Temmuz 2016)</t>
  </si>
  <si>
    <t>KOBİ İşyeri Sayısı Değişim (Ağustos 2016 - Ağustos 2015)</t>
  </si>
  <si>
    <t>KOBİ İşyeri Sayısı Fark (Ağustos 2016 - Ağustos 2015)</t>
  </si>
  <si>
    <t>KOBİ İşyeri Sayısı Fark (Ağustos 2016 - Temmuz 2016)</t>
  </si>
  <si>
    <t>KOBİ İşyeri Sayısı Fark- MA (Ağustos 2016 - Temmuz 2016)</t>
  </si>
  <si>
    <t>KOBİ İşyeri Sektör Değişim (Ağustos 2016 - Ağustos 2015)</t>
  </si>
  <si>
    <t>KOBİ İşyeri Sektör Fark (Ağustos 2016 - Ağustos 2015)</t>
  </si>
  <si>
    <t>KOBİ İşyeri Sektör Fark (Ağustos 2016 - Temmuz 2016)</t>
  </si>
  <si>
    <t>KOBİ İşyeri Sektör Fark- MA (Ağustos 2016 - Temmuz 2016)</t>
  </si>
  <si>
    <t>KOBİ Sigortalı Sayısı Değişim (Ağustos 2016 - Ağustos 2015)</t>
  </si>
  <si>
    <t>KOBİ Sigortalı Sayısı Fark (Ağustos 2016 - Ağustos 2015)</t>
  </si>
  <si>
    <t>KOBİ Sigortalı Sayısı Fark (Ağustos 2016 - Temmuz 2016)</t>
  </si>
  <si>
    <t>KOBİ Sigortalı Sayısı Fark- MA (Ağustos 2016 - Temmuz 2016)</t>
  </si>
  <si>
    <t>KOBİ Sigortalı Sektör Değişim (Ağustos 2016 - Ağustos 2015)</t>
  </si>
  <si>
    <t>KOBİ Sigortalı Sektör Fark (Ağustos 2016 - Ağustos 2015)</t>
  </si>
  <si>
    <t>KOBİ Sigortalı Sektör Fark (Ağustos 2016 - Temmuz 2016)</t>
  </si>
  <si>
    <t>KOBİ Sigortalı Sektör Fark- MA (Ağustos 2016 - Temmuz 2016)</t>
  </si>
  <si>
    <t>İşyeri Sayısındaki Fark-MA (Ağustos 2016 - Temmuz 2016)</t>
  </si>
  <si>
    <t>Esnaf Sayısında Değişim Ağustos 2016 - Ağustos 2015)</t>
  </si>
  <si>
    <t>Esnaf Sayısındaki Fark Ağustos 2016 - Ağustos 2015)</t>
  </si>
  <si>
    <t>Esnaf Sayısındaki Fark (Ağustos 2016 - Temmuz 2016)</t>
  </si>
  <si>
    <t>Esnaf Sayısındaki Fark-MA (Ağustos 2016 - Temmuz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</si>
</sst>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1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2" fillId="0" borderId="0"/>
    <xf numFmtId="0" fontId="2" fillId="0" borderId="0"/>
    <xf numFmtId="0" fontId="19" fillId="19" borderId="9" applyNumberFormat="0" applyAlignment="0" applyProtection="0"/>
    <xf numFmtId="0" fontId="60" fillId="19" borderId="9" applyNumberFormat="0" applyAlignment="0" applyProtection="0"/>
    <xf numFmtId="0" fontId="31" fillId="34" borderId="20" applyNumberFormat="0" applyAlignment="0" applyProtection="0"/>
    <xf numFmtId="0" fontId="31" fillId="34" borderId="20" applyNumberFormat="0" applyAlignment="0" applyProtection="0"/>
    <xf numFmtId="0" fontId="18" fillId="29" borderId="8" applyNumberFormat="0" applyAlignment="0" applyProtection="0"/>
    <xf numFmtId="0" fontId="61" fillId="29" borderId="8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20" fillId="19" borderId="8" applyNumberFormat="0" applyAlignment="0" applyProtection="0"/>
    <xf numFmtId="0" fontId="62" fillId="19" borderId="8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63" fillId="10" borderId="11" applyNumberFormat="0" applyAlignment="0" applyProtection="0"/>
    <xf numFmtId="0" fontId="34" fillId="38" borderId="22" applyNumberFormat="0" applyAlignment="0" applyProtection="0"/>
    <xf numFmtId="0" fontId="34" fillId="38" borderId="22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1" fillId="0" borderId="0"/>
    <xf numFmtId="0" fontId="45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2" fillId="0" borderId="0"/>
    <xf numFmtId="0" fontId="11" fillId="0" borderId="0"/>
    <xf numFmtId="0" fontId="7" fillId="0" borderId="0"/>
    <xf numFmtId="0" fontId="7" fillId="0" borderId="0"/>
    <xf numFmtId="171" fontId="2" fillId="0" borderId="0"/>
    <xf numFmtId="0" fontId="48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4" fontId="74" fillId="0" borderId="0" applyFont="0" applyFill="0" applyBorder="0" applyAlignment="0" applyProtection="0"/>
    <xf numFmtId="0" fontId="7" fillId="0" borderId="0"/>
  </cellStyleXfs>
  <cellXfs count="189">
    <xf numFmtId="0" fontId="0" fillId="0" borderId="0" xfId="0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vertical="center"/>
    </xf>
    <xf numFmtId="0" fontId="4" fillId="0" borderId="0" xfId="3" applyFont="1" applyFill="1" applyBorder="1"/>
    <xf numFmtId="0" fontId="4" fillId="0" borderId="0" xfId="3" applyFont="1" applyBorder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166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6" fontId="14" fillId="0" borderId="0" xfId="11" applyNumberFormat="1" applyFont="1"/>
    <xf numFmtId="9" fontId="14" fillId="0" borderId="0" xfId="11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5" fontId="14" fillId="0" borderId="0" xfId="0" applyNumberFormat="1" applyFont="1"/>
    <xf numFmtId="166" fontId="14" fillId="0" borderId="0" xfId="11" applyNumberFormat="1" applyFont="1" applyFill="1" applyBorder="1"/>
    <xf numFmtId="166" fontId="14" fillId="0" borderId="0" xfId="11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6" fontId="14" fillId="0" borderId="0" xfId="0" applyNumberFormat="1" applyFont="1"/>
    <xf numFmtId="166" fontId="13" fillId="0" borderId="0" xfId="0" applyNumberFormat="1" applyFont="1" applyBorder="1"/>
    <xf numFmtId="17" fontId="14" fillId="0" borderId="0" xfId="0" applyNumberFormat="1" applyFont="1"/>
    <xf numFmtId="167" fontId="14" fillId="0" borderId="0" xfId="0" applyNumberFormat="1" applyFont="1"/>
    <xf numFmtId="0" fontId="3" fillId="0" borderId="0" xfId="7" quotePrefix="1" applyNumberFormat="1" applyFont="1" applyFill="1" applyBorder="1" applyAlignment="1">
      <alignment horizontal="center" vertical="top"/>
    </xf>
    <xf numFmtId="0" fontId="3" fillId="0" borderId="0" xfId="7" quotePrefix="1" applyFont="1" applyFill="1" applyBorder="1" applyAlignment="1">
      <alignment horizontal="center" vertical="top"/>
    </xf>
    <xf numFmtId="166" fontId="14" fillId="0" borderId="0" xfId="3" applyNumberFormat="1" applyFont="1" applyFill="1" applyBorder="1"/>
    <xf numFmtId="0" fontId="13" fillId="2" borderId="6" xfId="0" applyFont="1" applyFill="1" applyBorder="1" applyAlignment="1">
      <alignment horizontal="center" vertical="center" wrapText="1"/>
    </xf>
    <xf numFmtId="3" fontId="0" fillId="0" borderId="6" xfId="0" applyNumberFormat="1" applyBorder="1"/>
    <xf numFmtId="0" fontId="13" fillId="3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5" fontId="14" fillId="0" borderId="6" xfId="0" applyNumberFormat="1" applyFont="1" applyBorder="1"/>
    <xf numFmtId="17" fontId="14" fillId="0" borderId="6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 applyAlignment="1">
      <alignment vertical="center"/>
    </xf>
    <xf numFmtId="168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17" fontId="13" fillId="2" borderId="1" xfId="0" applyNumberFormat="1" applyFont="1" applyFill="1" applyBorder="1" applyAlignment="1">
      <alignment horizontal="center" vertical="center"/>
    </xf>
    <xf numFmtId="3" fontId="14" fillId="0" borderId="6" xfId="0" applyNumberFormat="1" applyFont="1" applyBorder="1"/>
    <xf numFmtId="17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6" xfId="9" applyNumberFormat="1" applyFont="1" applyBorder="1" applyAlignment="1">
      <alignment horizontal="right"/>
    </xf>
    <xf numFmtId="17" fontId="14" fillId="0" borderId="6" xfId="0" applyNumberFormat="1" applyFont="1" applyBorder="1"/>
    <xf numFmtId="3" fontId="0" fillId="0" borderId="7" xfId="0" applyNumberFormat="1" applyBorder="1"/>
    <xf numFmtId="169" fontId="0" fillId="0" borderId="7" xfId="0" applyNumberFormat="1" applyFont="1" applyBorder="1" applyAlignment="1">
      <alignment horizontal="right"/>
    </xf>
    <xf numFmtId="3" fontId="14" fillId="0" borderId="6" xfId="0" applyNumberFormat="1" applyFont="1" applyBorder="1"/>
    <xf numFmtId="3" fontId="14" fillId="0" borderId="6" xfId="0" applyNumberFormat="1" applyFont="1" applyFill="1" applyBorder="1"/>
    <xf numFmtId="170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166" fontId="14" fillId="0" borderId="0" xfId="0" applyNumberFormat="1" applyFont="1" applyFill="1" applyBorder="1"/>
    <xf numFmtId="0" fontId="0" fillId="0" borderId="0" xfId="0" applyBorder="1"/>
    <xf numFmtId="3" fontId="0" fillId="0" borderId="6" xfId="0" applyNumberFormat="1" applyFont="1" applyBorder="1" applyAlignment="1">
      <alignment horizontal="right"/>
    </xf>
    <xf numFmtId="17" fontId="13" fillId="2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17" fontId="13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5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6" fontId="13" fillId="0" borderId="6" xfId="0" applyNumberFormat="1" applyFont="1" applyFill="1" applyBorder="1"/>
    <xf numFmtId="166" fontId="13" fillId="0" borderId="6" xfId="11" applyNumberFormat="1" applyFont="1" applyFill="1" applyBorder="1"/>
    <xf numFmtId="0" fontId="4" fillId="0" borderId="6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4" applyFont="1" applyFill="1" applyBorder="1" applyAlignment="1">
      <alignment vertical="center"/>
    </xf>
    <xf numFmtId="2" fontId="0" fillId="0" borderId="6" xfId="0" applyNumberFormat="1" applyBorder="1"/>
    <xf numFmtId="169" fontId="2" fillId="0" borderId="6" xfId="14" applyNumberFormat="1" applyBorder="1"/>
    <xf numFmtId="169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6" fontId="0" fillId="0" borderId="6" xfId="11" applyNumberFormat="1" applyFont="1" applyBorder="1"/>
    <xf numFmtId="166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6" fontId="14" fillId="0" borderId="6" xfId="0" applyNumberFormat="1" applyFont="1" applyFill="1" applyBorder="1"/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/>
    <xf numFmtId="2" fontId="14" fillId="0" borderId="6" xfId="14" applyNumberFormat="1" applyFont="1" applyFill="1" applyBorder="1" applyAlignment="1">
      <alignment vertical="center"/>
    </xf>
    <xf numFmtId="4" fontId="14" fillId="0" borderId="6" xfId="14" applyNumberFormat="1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4" fontId="14" fillId="0" borderId="6" xfId="14" applyNumberFormat="1" applyFont="1" applyFill="1" applyBorder="1"/>
    <xf numFmtId="166" fontId="13" fillId="0" borderId="0" xfId="11" applyNumberFormat="1" applyFont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6" xfId="0" applyNumberFormat="1" applyFont="1" applyFill="1" applyBorder="1"/>
    <xf numFmtId="166" fontId="0" fillId="0" borderId="6" xfId="11" applyNumberFormat="1" applyFont="1" applyFill="1" applyBorder="1"/>
    <xf numFmtId="166" fontId="12" fillId="0" borderId="6" xfId="11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69" fontId="71" fillId="0" borderId="6" xfId="14" applyNumberFormat="1" applyFont="1" applyFill="1" applyBorder="1"/>
    <xf numFmtId="169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71" fillId="0" borderId="28" xfId="910" applyNumberFormat="1" applyFont="1" applyFill="1" applyBorder="1" applyAlignment="1">
      <alignment horizontal="right" indent="2"/>
    </xf>
    <xf numFmtId="3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/>
    <xf numFmtId="17" fontId="71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4" fillId="0" borderId="30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0" borderId="0" xfId="0" applyNumberFormat="1" applyFont="1" applyFill="1" applyBorder="1" applyAlignment="1">
      <alignment horizontal="center" vertical="center" wrapText="1"/>
    </xf>
    <xf numFmtId="17" fontId="13" fillId="44" borderId="3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168" fontId="13" fillId="0" borderId="6" xfId="14" applyNumberFormat="1" applyFont="1" applyFill="1" applyBorder="1"/>
    <xf numFmtId="4" fontId="13" fillId="0" borderId="6" xfId="14" applyNumberFormat="1" applyFont="1" applyFill="1" applyBorder="1"/>
    <xf numFmtId="169" fontId="0" fillId="0" borderId="0" xfId="0" applyNumberFormat="1"/>
    <xf numFmtId="4" fontId="0" fillId="0" borderId="0" xfId="0" applyNumberFormat="1"/>
    <xf numFmtId="0" fontId="10" fillId="0" borderId="6" xfId="7" applyFont="1" applyFill="1" applyBorder="1" applyAlignment="1">
      <alignment horizontal="center" vertical="top" wrapText="1"/>
    </xf>
    <xf numFmtId="0" fontId="13" fillId="44" borderId="29" xfId="0" applyFont="1" applyFill="1" applyBorder="1" applyAlignment="1">
      <alignment horizontal="center"/>
    </xf>
    <xf numFmtId="0" fontId="13" fillId="44" borderId="30" xfId="0" applyFont="1" applyFill="1" applyBorder="1" applyAlignment="1">
      <alignment horizontal="center"/>
    </xf>
    <xf numFmtId="0" fontId="13" fillId="44" borderId="31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11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BÜTÇEVELİ" xfId="910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1769023990596E-2"/>
          <c:y val="5.3471918897947397E-2"/>
          <c:w val="0.91666266405415375"/>
          <c:h val="0.6721951216599456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marker>
            <c:symbol val="none"/>
          </c:marker>
          <c:dLbls>
            <c:dLbl>
              <c:idx val="94"/>
              <c:layout>
                <c:manualLayout>
                  <c:x val="-3.1363484260841616E-3"/>
                  <c:y val="-5.3083199406232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Endeksler!$A$2:$A$96</c:f>
              <c:numCache>
                <c:formatCode>mmm\-yy</c:formatCode>
                <c:ptCount val="9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  <c:pt idx="25">
                  <c:v>40483</c:v>
                </c:pt>
                <c:pt idx="26">
                  <c:v>40513</c:v>
                </c:pt>
                <c:pt idx="27">
                  <c:v>40544</c:v>
                </c:pt>
                <c:pt idx="28">
                  <c:v>40575</c:v>
                </c:pt>
                <c:pt idx="29">
                  <c:v>40603</c:v>
                </c:pt>
                <c:pt idx="30">
                  <c:v>40634</c:v>
                </c:pt>
                <c:pt idx="31">
                  <c:v>40664</c:v>
                </c:pt>
                <c:pt idx="32">
                  <c:v>40695</c:v>
                </c:pt>
                <c:pt idx="33">
                  <c:v>40725</c:v>
                </c:pt>
                <c:pt idx="34">
                  <c:v>40756</c:v>
                </c:pt>
                <c:pt idx="35">
                  <c:v>40787</c:v>
                </c:pt>
                <c:pt idx="36">
                  <c:v>40817</c:v>
                </c:pt>
                <c:pt idx="37">
                  <c:v>40848</c:v>
                </c:pt>
                <c:pt idx="38">
                  <c:v>40878</c:v>
                </c:pt>
                <c:pt idx="39">
                  <c:v>40909</c:v>
                </c:pt>
                <c:pt idx="40">
                  <c:v>40940</c:v>
                </c:pt>
                <c:pt idx="41">
                  <c:v>40969</c:v>
                </c:pt>
                <c:pt idx="42">
                  <c:v>41000</c:v>
                </c:pt>
                <c:pt idx="43">
                  <c:v>41030</c:v>
                </c:pt>
                <c:pt idx="44">
                  <c:v>41061</c:v>
                </c:pt>
                <c:pt idx="45">
                  <c:v>41091</c:v>
                </c:pt>
                <c:pt idx="46">
                  <c:v>41122</c:v>
                </c:pt>
                <c:pt idx="47">
                  <c:v>41153</c:v>
                </c:pt>
                <c:pt idx="48">
                  <c:v>41183</c:v>
                </c:pt>
                <c:pt idx="49">
                  <c:v>41214</c:v>
                </c:pt>
                <c:pt idx="50">
                  <c:v>41244</c:v>
                </c:pt>
                <c:pt idx="51">
                  <c:v>41275</c:v>
                </c:pt>
                <c:pt idx="52">
                  <c:v>41306</c:v>
                </c:pt>
                <c:pt idx="53">
                  <c:v>41334</c:v>
                </c:pt>
                <c:pt idx="54">
                  <c:v>41365</c:v>
                </c:pt>
                <c:pt idx="55">
                  <c:v>41395</c:v>
                </c:pt>
                <c:pt idx="56">
                  <c:v>41426</c:v>
                </c:pt>
                <c:pt idx="57">
                  <c:v>41456</c:v>
                </c:pt>
                <c:pt idx="58">
                  <c:v>41487</c:v>
                </c:pt>
                <c:pt idx="59">
                  <c:v>41518</c:v>
                </c:pt>
                <c:pt idx="60">
                  <c:v>41548</c:v>
                </c:pt>
                <c:pt idx="61">
                  <c:v>41579</c:v>
                </c:pt>
                <c:pt idx="62">
                  <c:v>41609</c:v>
                </c:pt>
                <c:pt idx="63">
                  <c:v>41640</c:v>
                </c:pt>
                <c:pt idx="64">
                  <c:v>41671</c:v>
                </c:pt>
                <c:pt idx="65">
                  <c:v>41699</c:v>
                </c:pt>
                <c:pt idx="66">
                  <c:v>41730</c:v>
                </c:pt>
                <c:pt idx="67">
                  <c:v>41760</c:v>
                </c:pt>
                <c:pt idx="68">
                  <c:v>41791</c:v>
                </c:pt>
                <c:pt idx="69">
                  <c:v>41821</c:v>
                </c:pt>
                <c:pt idx="70">
                  <c:v>41852</c:v>
                </c:pt>
                <c:pt idx="71">
                  <c:v>41883</c:v>
                </c:pt>
                <c:pt idx="72">
                  <c:v>41913</c:v>
                </c:pt>
                <c:pt idx="73">
                  <c:v>41944</c:v>
                </c:pt>
                <c:pt idx="74">
                  <c:v>41974</c:v>
                </c:pt>
                <c:pt idx="75">
                  <c:v>42005</c:v>
                </c:pt>
                <c:pt idx="76">
                  <c:v>42036</c:v>
                </c:pt>
                <c:pt idx="77">
                  <c:v>42064</c:v>
                </c:pt>
                <c:pt idx="78">
                  <c:v>42095</c:v>
                </c:pt>
                <c:pt idx="79">
                  <c:v>42125</c:v>
                </c:pt>
                <c:pt idx="80">
                  <c:v>42156</c:v>
                </c:pt>
                <c:pt idx="81">
                  <c:v>42186</c:v>
                </c:pt>
                <c:pt idx="82">
                  <c:v>42217</c:v>
                </c:pt>
                <c:pt idx="83">
                  <c:v>42248</c:v>
                </c:pt>
                <c:pt idx="84">
                  <c:v>42278</c:v>
                </c:pt>
                <c:pt idx="85">
                  <c:v>42309</c:v>
                </c:pt>
                <c:pt idx="86">
                  <c:v>42339</c:v>
                </c:pt>
                <c:pt idx="87">
                  <c:v>42370</c:v>
                </c:pt>
                <c:pt idx="88">
                  <c:v>42401</c:v>
                </c:pt>
                <c:pt idx="89">
                  <c:v>42430</c:v>
                </c:pt>
                <c:pt idx="90">
                  <c:v>42461</c:v>
                </c:pt>
                <c:pt idx="91">
                  <c:v>42491</c:v>
                </c:pt>
                <c:pt idx="92">
                  <c:v>42522</c:v>
                </c:pt>
                <c:pt idx="93">
                  <c:v>42552</c:v>
                </c:pt>
                <c:pt idx="94">
                  <c:v>42583</c:v>
                </c:pt>
              </c:numCache>
            </c:numRef>
          </c:cat>
          <c:val>
            <c:numRef>
              <c:f>Endeksler!$C$2:$C$96</c:f>
              <c:numCache>
                <c:formatCode>#,##0.0</c:formatCode>
                <c:ptCount val="95"/>
                <c:pt idx="0">
                  <c:v>100</c:v>
                </c:pt>
                <c:pt idx="1">
                  <c:v>98.935157001101757</c:v>
                </c:pt>
                <c:pt idx="2">
                  <c:v>96.524679559154805</c:v>
                </c:pt>
                <c:pt idx="3">
                  <c:v>92.994194257503565</c:v>
                </c:pt>
                <c:pt idx="4">
                  <c:v>91.692419771366815</c:v>
                </c:pt>
                <c:pt idx="5">
                  <c:v>92.218125214913798</c:v>
                </c:pt>
                <c:pt idx="6">
                  <c:v>93.235884550067013</c:v>
                </c:pt>
                <c:pt idx="7">
                  <c:v>95.118277145804527</c:v>
                </c:pt>
                <c:pt idx="8">
                  <c:v>97.837780879164058</c:v>
                </c:pt>
                <c:pt idx="9">
                  <c:v>98.831274693155748</c:v>
                </c:pt>
                <c:pt idx="10">
                  <c:v>98.439868437673255</c:v>
                </c:pt>
                <c:pt idx="11">
                  <c:v>98.138967203278611</c:v>
                </c:pt>
                <c:pt idx="12">
                  <c:v>99.197724633155318</c:v>
                </c:pt>
                <c:pt idx="13">
                  <c:v>98.42153497568404</c:v>
                </c:pt>
                <c:pt idx="14">
                  <c:v>99.016067656615135</c:v>
                </c:pt>
                <c:pt idx="15">
                  <c:v>97.31390658881817</c:v>
                </c:pt>
                <c:pt idx="16">
                  <c:v>97.589643172934544</c:v>
                </c:pt>
                <c:pt idx="17">
                  <c:v>100.17653632657071</c:v>
                </c:pt>
                <c:pt idx="18">
                  <c:v>102.65055588109391</c:v>
                </c:pt>
                <c:pt idx="19">
                  <c:v>105.31421492431525</c:v>
                </c:pt>
                <c:pt idx="20">
                  <c:v>106.83267952757562</c:v>
                </c:pt>
                <c:pt idx="21">
                  <c:v>109.39610760426388</c:v>
                </c:pt>
                <c:pt idx="22">
                  <c:v>108.96917478368269</c:v>
                </c:pt>
                <c:pt idx="23">
                  <c:v>109.20783873921923</c:v>
                </c:pt>
                <c:pt idx="24">
                  <c:v>109.56865267475561</c:v>
                </c:pt>
                <c:pt idx="25">
                  <c:v>108.71650853690203</c:v>
                </c:pt>
                <c:pt idx="26">
                  <c:v>109.98772359806033</c:v>
                </c:pt>
                <c:pt idx="27">
                  <c:v>109.22070067158367</c:v>
                </c:pt>
                <c:pt idx="28">
                  <c:v>109.32133734271821</c:v>
                </c:pt>
                <c:pt idx="29">
                  <c:v>112.41344237503421</c:v>
                </c:pt>
                <c:pt idx="30">
                  <c:v>115.26168604691962</c:v>
                </c:pt>
                <c:pt idx="31">
                  <c:v>118.10619065747829</c:v>
                </c:pt>
                <c:pt idx="32">
                  <c:v>121.1182731984084</c:v>
                </c:pt>
                <c:pt idx="33">
                  <c:v>121.84792744159607</c:v>
                </c:pt>
                <c:pt idx="34">
                  <c:v>119.37430262668509</c:v>
                </c:pt>
                <c:pt idx="35">
                  <c:v>121.29029194941718</c:v>
                </c:pt>
                <c:pt idx="36">
                  <c:v>121.47147743142057</c:v>
                </c:pt>
                <c:pt idx="37">
                  <c:v>120.44153599323504</c:v>
                </c:pt>
                <c:pt idx="38">
                  <c:v>120.95412730966532</c:v>
                </c:pt>
                <c:pt idx="39">
                  <c:v>120.14604049852981</c:v>
                </c:pt>
                <c:pt idx="40">
                  <c:v>118.92002312296927</c:v>
                </c:pt>
                <c:pt idx="41">
                  <c:v>123.43664473084021</c:v>
                </c:pt>
                <c:pt idx="42">
                  <c:v>126.3371694713647</c:v>
                </c:pt>
                <c:pt idx="43">
                  <c:v>129.61470343651536</c:v>
                </c:pt>
                <c:pt idx="44">
                  <c:v>132.53474585786566</c:v>
                </c:pt>
                <c:pt idx="45">
                  <c:v>132.76347553316162</c:v>
                </c:pt>
                <c:pt idx="46">
                  <c:v>128.46743661359028</c:v>
                </c:pt>
                <c:pt idx="47">
                  <c:v>132.33738701675099</c:v>
                </c:pt>
                <c:pt idx="48">
                  <c:v>128.77180278458093</c:v>
                </c:pt>
                <c:pt idx="49">
                  <c:v>131.54567093453286</c:v>
                </c:pt>
                <c:pt idx="50">
                  <c:v>130.91780468634869</c:v>
                </c:pt>
                <c:pt idx="51">
                  <c:v>129.58550367020118</c:v>
                </c:pt>
                <c:pt idx="52">
                  <c:v>128.81715398002794</c:v>
                </c:pt>
                <c:pt idx="53">
                  <c:v>131.91814065361862</c:v>
                </c:pt>
                <c:pt idx="54">
                  <c:v>134.45732513912378</c:v>
                </c:pt>
                <c:pt idx="55">
                  <c:v>135.46225543688027</c:v>
                </c:pt>
                <c:pt idx="56">
                  <c:v>137.73400383511463</c:v>
                </c:pt>
                <c:pt idx="57">
                  <c:v>138.32626676327553</c:v>
                </c:pt>
                <c:pt idx="58">
                  <c:v>137.52993442059244</c:v>
                </c:pt>
                <c:pt idx="59">
                  <c:v>139.02925415266071</c:v>
                </c:pt>
                <c:pt idx="60">
                  <c:v>136.10838935711828</c:v>
                </c:pt>
                <c:pt idx="61">
                  <c:v>137.69422285419546</c:v>
                </c:pt>
                <c:pt idx="62">
                  <c:v>136.88816456606713</c:v>
                </c:pt>
                <c:pt idx="63">
                  <c:v>136.49172538052898</c:v>
                </c:pt>
                <c:pt idx="64">
                  <c:v>136.90904190555725</c:v>
                </c:pt>
                <c:pt idx="65">
                  <c:v>139.25739171853837</c:v>
                </c:pt>
                <c:pt idx="66">
                  <c:v>141.10556258289532</c:v>
                </c:pt>
                <c:pt idx="67">
                  <c:v>143.29659769542243</c:v>
                </c:pt>
                <c:pt idx="68">
                  <c:v>146.39876858784976</c:v>
                </c:pt>
                <c:pt idx="69">
                  <c:v>143.74832235664812</c:v>
                </c:pt>
                <c:pt idx="70">
                  <c:v>144.87147716826084</c:v>
                </c:pt>
                <c:pt idx="71">
                  <c:v>146.07116760468494</c:v>
                </c:pt>
                <c:pt idx="72">
                  <c:v>144.8635933410059</c:v>
                </c:pt>
                <c:pt idx="73">
                  <c:v>145.14761945697865</c:v>
                </c:pt>
                <c:pt idx="74">
                  <c:v>145.17779510733408</c:v>
                </c:pt>
                <c:pt idx="75">
                  <c:v>143.18386664116943</c:v>
                </c:pt>
                <c:pt idx="76">
                  <c:v>142.75536582712863</c:v>
                </c:pt>
                <c:pt idx="77">
                  <c:v>146.14277994933298</c:v>
                </c:pt>
                <c:pt idx="78">
                  <c:v>150.01498914027468</c:v>
                </c:pt>
                <c:pt idx="79">
                  <c:v>151.65064754840384</c:v>
                </c:pt>
                <c:pt idx="80">
                  <c:v>153.87810835514634</c:v>
                </c:pt>
                <c:pt idx="81">
                  <c:v>152.31768073811045</c:v>
                </c:pt>
                <c:pt idx="82">
                  <c:v>153.74446706643556</c:v>
                </c:pt>
                <c:pt idx="83">
                  <c:v>150.89922780159861</c:v>
                </c:pt>
                <c:pt idx="84">
                  <c:v>153.56176841591872</c:v>
                </c:pt>
                <c:pt idx="85">
                  <c:v>153.94861323588236</c:v>
                </c:pt>
                <c:pt idx="86">
                  <c:v>153.5032482684089</c:v>
                </c:pt>
                <c:pt idx="87">
                  <c:v>149.35185948673325</c:v>
                </c:pt>
                <c:pt idx="88">
                  <c:v>148.85092395385232</c:v>
                </c:pt>
                <c:pt idx="89">
                  <c:v>152.04935648671218</c:v>
                </c:pt>
                <c:pt idx="90">
                  <c:v>154.27600588425182</c:v>
                </c:pt>
                <c:pt idx="91">
                  <c:v>155.08125276317728</c:v>
                </c:pt>
                <c:pt idx="92">
                  <c:v>156.5282914266065</c:v>
                </c:pt>
                <c:pt idx="93">
                  <c:v>154.24996403483533</c:v>
                </c:pt>
                <c:pt idx="94">
                  <c:v>154.16200289124836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marker>
            <c:symbol val="none"/>
          </c:marker>
          <c:dLbls>
            <c:dLbl>
              <c:idx val="94"/>
              <c:layout>
                <c:manualLayout>
                  <c:x val="-1.1499811382172433E-16"/>
                  <c:y val="3.0333256803561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Endeksler!$A$2:$A$96</c:f>
              <c:numCache>
                <c:formatCode>mmm\-yy</c:formatCode>
                <c:ptCount val="9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  <c:pt idx="25">
                  <c:v>40483</c:v>
                </c:pt>
                <c:pt idx="26">
                  <c:v>40513</c:v>
                </c:pt>
                <c:pt idx="27">
                  <c:v>40544</c:v>
                </c:pt>
                <c:pt idx="28">
                  <c:v>40575</c:v>
                </c:pt>
                <c:pt idx="29">
                  <c:v>40603</c:v>
                </c:pt>
                <c:pt idx="30">
                  <c:v>40634</c:v>
                </c:pt>
                <c:pt idx="31">
                  <c:v>40664</c:v>
                </c:pt>
                <c:pt idx="32">
                  <c:v>40695</c:v>
                </c:pt>
                <c:pt idx="33">
                  <c:v>40725</c:v>
                </c:pt>
                <c:pt idx="34">
                  <c:v>40756</c:v>
                </c:pt>
                <c:pt idx="35">
                  <c:v>40787</c:v>
                </c:pt>
                <c:pt idx="36">
                  <c:v>40817</c:v>
                </c:pt>
                <c:pt idx="37">
                  <c:v>40848</c:v>
                </c:pt>
                <c:pt idx="38">
                  <c:v>40878</c:v>
                </c:pt>
                <c:pt idx="39">
                  <c:v>40909</c:v>
                </c:pt>
                <c:pt idx="40">
                  <c:v>40940</c:v>
                </c:pt>
                <c:pt idx="41">
                  <c:v>40969</c:v>
                </c:pt>
                <c:pt idx="42">
                  <c:v>41000</c:v>
                </c:pt>
                <c:pt idx="43">
                  <c:v>41030</c:v>
                </c:pt>
                <c:pt idx="44">
                  <c:v>41061</c:v>
                </c:pt>
                <c:pt idx="45">
                  <c:v>41091</c:v>
                </c:pt>
                <c:pt idx="46">
                  <c:v>41122</c:v>
                </c:pt>
                <c:pt idx="47">
                  <c:v>41153</c:v>
                </c:pt>
                <c:pt idx="48">
                  <c:v>41183</c:v>
                </c:pt>
                <c:pt idx="49">
                  <c:v>41214</c:v>
                </c:pt>
                <c:pt idx="50">
                  <c:v>41244</c:v>
                </c:pt>
                <c:pt idx="51">
                  <c:v>41275</c:v>
                </c:pt>
                <c:pt idx="52">
                  <c:v>41306</c:v>
                </c:pt>
                <c:pt idx="53">
                  <c:v>41334</c:v>
                </c:pt>
                <c:pt idx="54">
                  <c:v>41365</c:v>
                </c:pt>
                <c:pt idx="55">
                  <c:v>41395</c:v>
                </c:pt>
                <c:pt idx="56">
                  <c:v>41426</c:v>
                </c:pt>
                <c:pt idx="57">
                  <c:v>41456</c:v>
                </c:pt>
                <c:pt idx="58">
                  <c:v>41487</c:v>
                </c:pt>
                <c:pt idx="59">
                  <c:v>41518</c:v>
                </c:pt>
                <c:pt idx="60">
                  <c:v>41548</c:v>
                </c:pt>
                <c:pt idx="61">
                  <c:v>41579</c:v>
                </c:pt>
                <c:pt idx="62">
                  <c:v>41609</c:v>
                </c:pt>
                <c:pt idx="63">
                  <c:v>41640</c:v>
                </c:pt>
                <c:pt idx="64">
                  <c:v>41671</c:v>
                </c:pt>
                <c:pt idx="65">
                  <c:v>41699</c:v>
                </c:pt>
                <c:pt idx="66">
                  <c:v>41730</c:v>
                </c:pt>
                <c:pt idx="67">
                  <c:v>41760</c:v>
                </c:pt>
                <c:pt idx="68">
                  <c:v>41791</c:v>
                </c:pt>
                <c:pt idx="69">
                  <c:v>41821</c:v>
                </c:pt>
                <c:pt idx="70">
                  <c:v>41852</c:v>
                </c:pt>
                <c:pt idx="71">
                  <c:v>41883</c:v>
                </c:pt>
                <c:pt idx="72">
                  <c:v>41913</c:v>
                </c:pt>
                <c:pt idx="73">
                  <c:v>41944</c:v>
                </c:pt>
                <c:pt idx="74">
                  <c:v>41974</c:v>
                </c:pt>
                <c:pt idx="75">
                  <c:v>42005</c:v>
                </c:pt>
                <c:pt idx="76">
                  <c:v>42036</c:v>
                </c:pt>
                <c:pt idx="77">
                  <c:v>42064</c:v>
                </c:pt>
                <c:pt idx="78">
                  <c:v>42095</c:v>
                </c:pt>
                <c:pt idx="79">
                  <c:v>42125</c:v>
                </c:pt>
                <c:pt idx="80">
                  <c:v>42156</c:v>
                </c:pt>
                <c:pt idx="81">
                  <c:v>42186</c:v>
                </c:pt>
                <c:pt idx="82">
                  <c:v>42217</c:v>
                </c:pt>
                <c:pt idx="83">
                  <c:v>42248</c:v>
                </c:pt>
                <c:pt idx="84">
                  <c:v>42278</c:v>
                </c:pt>
                <c:pt idx="85">
                  <c:v>42309</c:v>
                </c:pt>
                <c:pt idx="86">
                  <c:v>42339</c:v>
                </c:pt>
                <c:pt idx="87">
                  <c:v>42370</c:v>
                </c:pt>
                <c:pt idx="88">
                  <c:v>42401</c:v>
                </c:pt>
                <c:pt idx="89">
                  <c:v>42430</c:v>
                </c:pt>
                <c:pt idx="90">
                  <c:v>42461</c:v>
                </c:pt>
                <c:pt idx="91">
                  <c:v>42491</c:v>
                </c:pt>
                <c:pt idx="92">
                  <c:v>42522</c:v>
                </c:pt>
                <c:pt idx="93">
                  <c:v>42552</c:v>
                </c:pt>
                <c:pt idx="94">
                  <c:v>42583</c:v>
                </c:pt>
              </c:numCache>
            </c:numRef>
          </c:cat>
          <c:val>
            <c:numRef>
              <c:f>Endeksler!$E$2:$E$96</c:f>
              <c:numCache>
                <c:formatCode>#,##0.0</c:formatCode>
                <c:ptCount val="95"/>
                <c:pt idx="0">
                  <c:v>100</c:v>
                </c:pt>
                <c:pt idx="1">
                  <c:v>100.06705496779948</c:v>
                </c:pt>
                <c:pt idx="2">
                  <c:v>99.345206407335112</c:v>
                </c:pt>
                <c:pt idx="3">
                  <c:v>100.10066097039687</c:v>
                </c:pt>
                <c:pt idx="4">
                  <c:v>100.43253333249579</c:v>
                </c:pt>
                <c:pt idx="5">
                  <c:v>100.29538734058741</c:v>
                </c:pt>
                <c:pt idx="6">
                  <c:v>101.10643314159067</c:v>
                </c:pt>
                <c:pt idx="7">
                  <c:v>101.83048022558945</c:v>
                </c:pt>
                <c:pt idx="8">
                  <c:v>99.178537385107518</c:v>
                </c:pt>
                <c:pt idx="9">
                  <c:v>95.812179087539448</c:v>
                </c:pt>
                <c:pt idx="10">
                  <c:v>93.489753048226703</c:v>
                </c:pt>
                <c:pt idx="11">
                  <c:v>95.317197217506731</c:v>
                </c:pt>
                <c:pt idx="12">
                  <c:v>95.863006857823052</c:v>
                </c:pt>
                <c:pt idx="13">
                  <c:v>96.001042728304881</c:v>
                </c:pt>
                <c:pt idx="14">
                  <c:v>95.904464730186206</c:v>
                </c:pt>
                <c:pt idx="15">
                  <c:v>95.76402095297621</c:v>
                </c:pt>
                <c:pt idx="16">
                  <c:v>96.123008438666176</c:v>
                </c:pt>
                <c:pt idx="17">
                  <c:v>96.134053402136658</c:v>
                </c:pt>
                <c:pt idx="18">
                  <c:v>96.362438120723027</c:v>
                </c:pt>
                <c:pt idx="19">
                  <c:v>96.862968645390197</c:v>
                </c:pt>
                <c:pt idx="20">
                  <c:v>96.794133920443798</c:v>
                </c:pt>
                <c:pt idx="21">
                  <c:v>97.354186467059762</c:v>
                </c:pt>
                <c:pt idx="22">
                  <c:v>97.427779810539619</c:v>
                </c:pt>
                <c:pt idx="23">
                  <c:v>95.14863219905223</c:v>
                </c:pt>
                <c:pt idx="24">
                  <c:v>95.493462954695246</c:v>
                </c:pt>
                <c:pt idx="25">
                  <c:v>95.921136995998964</c:v>
                </c:pt>
                <c:pt idx="26">
                  <c:v>97.477914262188548</c:v>
                </c:pt>
                <c:pt idx="27">
                  <c:v>98.228670526645871</c:v>
                </c:pt>
                <c:pt idx="28">
                  <c:v>98.588169630476642</c:v>
                </c:pt>
                <c:pt idx="29">
                  <c:v>99.515581300491846</c:v>
                </c:pt>
                <c:pt idx="30">
                  <c:v>99.785838660976268</c:v>
                </c:pt>
                <c:pt idx="31">
                  <c:v>98.673922414550219</c:v>
                </c:pt>
                <c:pt idx="32">
                  <c:v>98.913877028203373</c:v>
                </c:pt>
                <c:pt idx="33">
                  <c:v>97.802785110551724</c:v>
                </c:pt>
                <c:pt idx="34">
                  <c:v>98.244321920378894</c:v>
                </c:pt>
                <c:pt idx="35">
                  <c:v>97.612665170623742</c:v>
                </c:pt>
                <c:pt idx="36">
                  <c:v>97.839374823660094</c:v>
                </c:pt>
                <c:pt idx="37">
                  <c:v>98.352991797936838</c:v>
                </c:pt>
                <c:pt idx="38">
                  <c:v>98.448836954877393</c:v>
                </c:pt>
                <c:pt idx="39">
                  <c:v>99.481671903863798</c:v>
                </c:pt>
                <c:pt idx="40">
                  <c:v>100.56235091262282</c:v>
                </c:pt>
                <c:pt idx="41">
                  <c:v>101.1359561719099</c:v>
                </c:pt>
                <c:pt idx="42">
                  <c:v>101.4189375582674</c:v>
                </c:pt>
                <c:pt idx="43">
                  <c:v>101.0892637197029</c:v>
                </c:pt>
                <c:pt idx="44">
                  <c:v>101.32885043915508</c:v>
                </c:pt>
                <c:pt idx="45">
                  <c:v>101.49834613449835</c:v>
                </c:pt>
                <c:pt idx="46">
                  <c:v>101.41239433346263</c:v>
                </c:pt>
                <c:pt idx="47">
                  <c:v>101.44134155999902</c:v>
                </c:pt>
                <c:pt idx="48">
                  <c:v>104.05936432309292</c:v>
                </c:pt>
                <c:pt idx="49">
                  <c:v>101.22531044984409</c:v>
                </c:pt>
                <c:pt idx="50">
                  <c:v>100.00690964539385</c:v>
                </c:pt>
                <c:pt idx="51">
                  <c:v>100.16054456381032</c:v>
                </c:pt>
                <c:pt idx="52">
                  <c:v>100.87621632005894</c:v>
                </c:pt>
                <c:pt idx="53">
                  <c:v>101.45626011255393</c:v>
                </c:pt>
                <c:pt idx="54">
                  <c:v>102.02101893190492</c:v>
                </c:pt>
                <c:pt idx="55">
                  <c:v>102.52374798010651</c:v>
                </c:pt>
                <c:pt idx="56">
                  <c:v>102.69863529268892</c:v>
                </c:pt>
                <c:pt idx="57">
                  <c:v>102.95999786429142</c:v>
                </c:pt>
                <c:pt idx="58">
                  <c:v>101.83074195458164</c:v>
                </c:pt>
                <c:pt idx="59">
                  <c:v>100.14133365578346</c:v>
                </c:pt>
                <c:pt idx="60">
                  <c:v>99.267368205057338</c:v>
                </c:pt>
                <c:pt idx="61">
                  <c:v>97.366064114180844</c:v>
                </c:pt>
                <c:pt idx="62">
                  <c:v>95.921738843670852</c:v>
                </c:pt>
                <c:pt idx="63">
                  <c:v>96.788585265809346</c:v>
                </c:pt>
                <c:pt idx="64">
                  <c:v>100.7841924064044</c:v>
                </c:pt>
                <c:pt idx="65">
                  <c:v>100.96457602782283</c:v>
                </c:pt>
                <c:pt idx="66">
                  <c:v>99.593848949917103</c:v>
                </c:pt>
                <c:pt idx="67">
                  <c:v>99.708695631690773</c:v>
                </c:pt>
                <c:pt idx="68">
                  <c:v>99.79820694702029</c:v>
                </c:pt>
                <c:pt idx="69">
                  <c:v>101.99903369656083</c:v>
                </c:pt>
                <c:pt idx="70">
                  <c:v>103.84610754025523</c:v>
                </c:pt>
                <c:pt idx="71">
                  <c:v>103.88824590799808</c:v>
                </c:pt>
                <c:pt idx="72">
                  <c:v>104.79408994997313</c:v>
                </c:pt>
                <c:pt idx="73">
                  <c:v>104.20619428771241</c:v>
                </c:pt>
                <c:pt idx="74">
                  <c:v>102.76343939115556</c:v>
                </c:pt>
                <c:pt idx="75">
                  <c:v>103.19942754634828</c:v>
                </c:pt>
                <c:pt idx="76">
                  <c:v>106.150264895913</c:v>
                </c:pt>
                <c:pt idx="77">
                  <c:v>106.04290366331601</c:v>
                </c:pt>
                <c:pt idx="78">
                  <c:v>102.06546051477905</c:v>
                </c:pt>
                <c:pt idx="79">
                  <c:v>106.08331461971039</c:v>
                </c:pt>
                <c:pt idx="80">
                  <c:v>104.50372780603578</c:v>
                </c:pt>
                <c:pt idx="81">
                  <c:v>105.22824600222052</c:v>
                </c:pt>
                <c:pt idx="82">
                  <c:v>105.66758428851328</c:v>
                </c:pt>
                <c:pt idx="83">
                  <c:v>106.11796753827656</c:v>
                </c:pt>
                <c:pt idx="84">
                  <c:v>106.06070123478504</c:v>
                </c:pt>
                <c:pt idx="85">
                  <c:v>106.15288218583491</c:v>
                </c:pt>
                <c:pt idx="86">
                  <c:v>106.5603942266772</c:v>
                </c:pt>
                <c:pt idx="87">
                  <c:v>105.27331573467589</c:v>
                </c:pt>
                <c:pt idx="88">
                  <c:v>102.03892119497083</c:v>
                </c:pt>
                <c:pt idx="89">
                  <c:v>101.33617885093645</c:v>
                </c:pt>
                <c:pt idx="90">
                  <c:v>101.1164311890924</c:v>
                </c:pt>
                <c:pt idx="91">
                  <c:v>101.78153690404963</c:v>
                </c:pt>
                <c:pt idx="92">
                  <c:v>101.87528822905266</c:v>
                </c:pt>
                <c:pt idx="93">
                  <c:v>102.44664261900687</c:v>
                </c:pt>
                <c:pt idx="94">
                  <c:v>102.71234989187977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marker>
            <c:symbol val="none"/>
          </c:marker>
          <c:dLbls>
            <c:dLbl>
              <c:idx val="94"/>
              <c:layout>
                <c:manualLayout>
                  <c:x val="-1.411356791737821E-2"/>
                  <c:y val="6.82498278080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Endeksler!$A$2:$A$96</c:f>
              <c:numCache>
                <c:formatCode>mmm\-yy</c:formatCode>
                <c:ptCount val="9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  <c:pt idx="25">
                  <c:v>40483</c:v>
                </c:pt>
                <c:pt idx="26">
                  <c:v>40513</c:v>
                </c:pt>
                <c:pt idx="27">
                  <c:v>40544</c:v>
                </c:pt>
                <c:pt idx="28">
                  <c:v>40575</c:v>
                </c:pt>
                <c:pt idx="29">
                  <c:v>40603</c:v>
                </c:pt>
                <c:pt idx="30">
                  <c:v>40634</c:v>
                </c:pt>
                <c:pt idx="31">
                  <c:v>40664</c:v>
                </c:pt>
                <c:pt idx="32">
                  <c:v>40695</c:v>
                </c:pt>
                <c:pt idx="33">
                  <c:v>40725</c:v>
                </c:pt>
                <c:pt idx="34">
                  <c:v>40756</c:v>
                </c:pt>
                <c:pt idx="35">
                  <c:v>40787</c:v>
                </c:pt>
                <c:pt idx="36">
                  <c:v>40817</c:v>
                </c:pt>
                <c:pt idx="37">
                  <c:v>40848</c:v>
                </c:pt>
                <c:pt idx="38">
                  <c:v>40878</c:v>
                </c:pt>
                <c:pt idx="39">
                  <c:v>40909</c:v>
                </c:pt>
                <c:pt idx="40">
                  <c:v>40940</c:v>
                </c:pt>
                <c:pt idx="41">
                  <c:v>40969</c:v>
                </c:pt>
                <c:pt idx="42">
                  <c:v>41000</c:v>
                </c:pt>
                <c:pt idx="43">
                  <c:v>41030</c:v>
                </c:pt>
                <c:pt idx="44">
                  <c:v>41061</c:v>
                </c:pt>
                <c:pt idx="45">
                  <c:v>41091</c:v>
                </c:pt>
                <c:pt idx="46">
                  <c:v>41122</c:v>
                </c:pt>
                <c:pt idx="47">
                  <c:v>41153</c:v>
                </c:pt>
                <c:pt idx="48">
                  <c:v>41183</c:v>
                </c:pt>
                <c:pt idx="49">
                  <c:v>41214</c:v>
                </c:pt>
                <c:pt idx="50">
                  <c:v>41244</c:v>
                </c:pt>
                <c:pt idx="51">
                  <c:v>41275</c:v>
                </c:pt>
                <c:pt idx="52">
                  <c:v>41306</c:v>
                </c:pt>
                <c:pt idx="53">
                  <c:v>41334</c:v>
                </c:pt>
                <c:pt idx="54">
                  <c:v>41365</c:v>
                </c:pt>
                <c:pt idx="55">
                  <c:v>41395</c:v>
                </c:pt>
                <c:pt idx="56">
                  <c:v>41426</c:v>
                </c:pt>
                <c:pt idx="57">
                  <c:v>41456</c:v>
                </c:pt>
                <c:pt idx="58">
                  <c:v>41487</c:v>
                </c:pt>
                <c:pt idx="59">
                  <c:v>41518</c:v>
                </c:pt>
                <c:pt idx="60">
                  <c:v>41548</c:v>
                </c:pt>
                <c:pt idx="61">
                  <c:v>41579</c:v>
                </c:pt>
                <c:pt idx="62">
                  <c:v>41609</c:v>
                </c:pt>
                <c:pt idx="63">
                  <c:v>41640</c:v>
                </c:pt>
                <c:pt idx="64">
                  <c:v>41671</c:v>
                </c:pt>
                <c:pt idx="65">
                  <c:v>41699</c:v>
                </c:pt>
                <c:pt idx="66">
                  <c:v>41730</c:v>
                </c:pt>
                <c:pt idx="67">
                  <c:v>41760</c:v>
                </c:pt>
                <c:pt idx="68">
                  <c:v>41791</c:v>
                </c:pt>
                <c:pt idx="69">
                  <c:v>41821</c:v>
                </c:pt>
                <c:pt idx="70">
                  <c:v>41852</c:v>
                </c:pt>
                <c:pt idx="71">
                  <c:v>41883</c:v>
                </c:pt>
                <c:pt idx="72">
                  <c:v>41913</c:v>
                </c:pt>
                <c:pt idx="73">
                  <c:v>41944</c:v>
                </c:pt>
                <c:pt idx="74">
                  <c:v>41974</c:v>
                </c:pt>
                <c:pt idx="75">
                  <c:v>42005</c:v>
                </c:pt>
                <c:pt idx="76">
                  <c:v>42036</c:v>
                </c:pt>
                <c:pt idx="77">
                  <c:v>42064</c:v>
                </c:pt>
                <c:pt idx="78">
                  <c:v>42095</c:v>
                </c:pt>
                <c:pt idx="79">
                  <c:v>42125</c:v>
                </c:pt>
                <c:pt idx="80">
                  <c:v>42156</c:v>
                </c:pt>
                <c:pt idx="81">
                  <c:v>42186</c:v>
                </c:pt>
                <c:pt idx="82">
                  <c:v>42217</c:v>
                </c:pt>
                <c:pt idx="83">
                  <c:v>42248</c:v>
                </c:pt>
                <c:pt idx="84">
                  <c:v>42278</c:v>
                </c:pt>
                <c:pt idx="85">
                  <c:v>42309</c:v>
                </c:pt>
                <c:pt idx="86">
                  <c:v>42339</c:v>
                </c:pt>
                <c:pt idx="87">
                  <c:v>42370</c:v>
                </c:pt>
                <c:pt idx="88">
                  <c:v>42401</c:v>
                </c:pt>
                <c:pt idx="89">
                  <c:v>42430</c:v>
                </c:pt>
                <c:pt idx="90">
                  <c:v>42461</c:v>
                </c:pt>
                <c:pt idx="91">
                  <c:v>42491</c:v>
                </c:pt>
                <c:pt idx="92">
                  <c:v>42522</c:v>
                </c:pt>
                <c:pt idx="93">
                  <c:v>42552</c:v>
                </c:pt>
                <c:pt idx="94">
                  <c:v>42583</c:v>
                </c:pt>
              </c:numCache>
            </c:numRef>
          </c:cat>
          <c:val>
            <c:numRef>
              <c:f>Endeksler!$G$2:$G$96</c:f>
              <c:numCache>
                <c:formatCode>#,##0.0</c:formatCode>
                <c:ptCount val="95"/>
                <c:pt idx="0">
                  <c:v>100</c:v>
                </c:pt>
                <c:pt idx="1">
                  <c:v>100.27369318756291</c:v>
                </c:pt>
                <c:pt idx="2">
                  <c:v>100.35712872723437</c:v>
                </c:pt>
                <c:pt idx="3">
                  <c:v>100.58703803834166</c:v>
                </c:pt>
                <c:pt idx="4">
                  <c:v>100.81140842531904</c:v>
                </c:pt>
                <c:pt idx="5">
                  <c:v>101.13328146086926</c:v>
                </c:pt>
                <c:pt idx="6">
                  <c:v>101.06742980732457</c:v>
                </c:pt>
                <c:pt idx="7">
                  <c:v>101.4301853781195</c:v>
                </c:pt>
                <c:pt idx="8">
                  <c:v>101.86011139391861</c:v>
                </c:pt>
                <c:pt idx="9">
                  <c:v>92.228801526281316</c:v>
                </c:pt>
                <c:pt idx="10">
                  <c:v>92.613009438150883</c:v>
                </c:pt>
                <c:pt idx="11">
                  <c:v>93.122678377534825</c:v>
                </c:pt>
                <c:pt idx="12">
                  <c:v>93.339399774047067</c:v>
                </c:pt>
                <c:pt idx="13">
                  <c:v>93.779524443799701</c:v>
                </c:pt>
                <c:pt idx="14">
                  <c:v>89.386981769906058</c:v>
                </c:pt>
                <c:pt idx="15">
                  <c:v>90.000043959715313</c:v>
                </c:pt>
                <c:pt idx="16">
                  <c:v>91.106597913671919</c:v>
                </c:pt>
                <c:pt idx="17">
                  <c:v>91.789907728557552</c:v>
                </c:pt>
                <c:pt idx="18">
                  <c:v>92.251220981092928</c:v>
                </c:pt>
                <c:pt idx="19">
                  <c:v>92.096570702608133</c:v>
                </c:pt>
                <c:pt idx="20">
                  <c:v>92.747614086451179</c:v>
                </c:pt>
                <c:pt idx="21">
                  <c:v>93.906655940496137</c:v>
                </c:pt>
                <c:pt idx="22">
                  <c:v>94.582053006624733</c:v>
                </c:pt>
                <c:pt idx="23">
                  <c:v>95.298420527428661</c:v>
                </c:pt>
                <c:pt idx="24">
                  <c:v>95.792000211006638</c:v>
                </c:pt>
                <c:pt idx="25">
                  <c:v>96.328308737872618</c:v>
                </c:pt>
                <c:pt idx="26">
                  <c:v>96.810810573190736</c:v>
                </c:pt>
                <c:pt idx="27">
                  <c:v>98.032890659000088</c:v>
                </c:pt>
                <c:pt idx="28">
                  <c:v>100.61183131778037</c:v>
                </c:pt>
                <c:pt idx="29">
                  <c:v>101.80085369767144</c:v>
                </c:pt>
                <c:pt idx="30">
                  <c:v>105.13062629406411</c:v>
                </c:pt>
                <c:pt idx="31">
                  <c:v>107.10432959236155</c:v>
                </c:pt>
                <c:pt idx="32">
                  <c:v>105.47553422044038</c:v>
                </c:pt>
                <c:pt idx="33">
                  <c:v>104.1708098698353</c:v>
                </c:pt>
                <c:pt idx="34">
                  <c:v>102.57489636497115</c:v>
                </c:pt>
                <c:pt idx="35">
                  <c:v>101.63125711597891</c:v>
                </c:pt>
                <c:pt idx="36">
                  <c:v>101.46570482809554</c:v>
                </c:pt>
                <c:pt idx="37">
                  <c:v>100.46087365538222</c:v>
                </c:pt>
                <c:pt idx="38">
                  <c:v>98.625995138055487</c:v>
                </c:pt>
                <c:pt idx="39">
                  <c:v>100.18454288490028</c:v>
                </c:pt>
                <c:pt idx="40">
                  <c:v>100.10436036416228</c:v>
                </c:pt>
                <c:pt idx="41">
                  <c:v>99.8849134653004</c:v>
                </c:pt>
                <c:pt idx="42">
                  <c:v>98.566737441808328</c:v>
                </c:pt>
                <c:pt idx="43">
                  <c:v>97.908220906361407</c:v>
                </c:pt>
                <c:pt idx="44">
                  <c:v>97.098482950224422</c:v>
                </c:pt>
                <c:pt idx="45">
                  <c:v>97.057248737257169</c:v>
                </c:pt>
                <c:pt idx="46">
                  <c:v>96.80659044052031</c:v>
                </c:pt>
                <c:pt idx="47">
                  <c:v>96.461946272435938</c:v>
                </c:pt>
                <c:pt idx="48">
                  <c:v>94.886078397756307</c:v>
                </c:pt>
                <c:pt idx="49">
                  <c:v>94.173403493038975</c:v>
                </c:pt>
                <c:pt idx="50">
                  <c:v>92.917826104158152</c:v>
                </c:pt>
                <c:pt idx="51">
                  <c:v>92.339931686602398</c:v>
                </c:pt>
                <c:pt idx="52">
                  <c:v>91.622597052061494</c:v>
                </c:pt>
                <c:pt idx="53">
                  <c:v>90.988082521177589</c:v>
                </c:pt>
                <c:pt idx="54">
                  <c:v>90.361656577912001</c:v>
                </c:pt>
                <c:pt idx="55">
                  <c:v>89.916608420043872</c:v>
                </c:pt>
                <c:pt idx="56">
                  <c:v>89.012093317683679</c:v>
                </c:pt>
                <c:pt idx="57">
                  <c:v>88.251238564979047</c:v>
                </c:pt>
                <c:pt idx="58">
                  <c:v>86.717923694726153</c:v>
                </c:pt>
                <c:pt idx="59">
                  <c:v>85.282463150768635</c:v>
                </c:pt>
                <c:pt idx="60">
                  <c:v>84.43509567832038</c:v>
                </c:pt>
                <c:pt idx="61">
                  <c:v>82.715127856831998</c:v>
                </c:pt>
                <c:pt idx="62">
                  <c:v>81.629147049643706</c:v>
                </c:pt>
                <c:pt idx="63">
                  <c:v>79.84323965518</c:v>
                </c:pt>
                <c:pt idx="64">
                  <c:v>81.760322840149286</c:v>
                </c:pt>
                <c:pt idx="65">
                  <c:v>82.862656661435466</c:v>
                </c:pt>
                <c:pt idx="66">
                  <c:v>80.306223376897407</c:v>
                </c:pt>
                <c:pt idx="67">
                  <c:v>80.129417401892908</c:v>
                </c:pt>
                <c:pt idx="68">
                  <c:v>80.125900624667551</c:v>
                </c:pt>
                <c:pt idx="69">
                  <c:v>81.532523595377199</c:v>
                </c:pt>
                <c:pt idx="70">
                  <c:v>81.396600155617392</c:v>
                </c:pt>
                <c:pt idx="71">
                  <c:v>81.140490854181223</c:v>
                </c:pt>
                <c:pt idx="72">
                  <c:v>81.139787498736155</c:v>
                </c:pt>
                <c:pt idx="73">
                  <c:v>77.207239285918376</c:v>
                </c:pt>
                <c:pt idx="74">
                  <c:v>76.003534361111477</c:v>
                </c:pt>
                <c:pt idx="75">
                  <c:v>74.760089853658101</c:v>
                </c:pt>
                <c:pt idx="76">
                  <c:v>77.955961157195546</c:v>
                </c:pt>
                <c:pt idx="77">
                  <c:v>76.683415318202393</c:v>
                </c:pt>
                <c:pt idx="78">
                  <c:v>73.794031149854277</c:v>
                </c:pt>
                <c:pt idx="79">
                  <c:v>74.577481196231773</c:v>
                </c:pt>
                <c:pt idx="80">
                  <c:v>73.282867580149542</c:v>
                </c:pt>
                <c:pt idx="81">
                  <c:v>72.880460346138804</c:v>
                </c:pt>
                <c:pt idx="82">
                  <c:v>53.731696273534936</c:v>
                </c:pt>
                <c:pt idx="83">
                  <c:v>71.576087673256225</c:v>
                </c:pt>
                <c:pt idx="84">
                  <c:v>71.048834847745525</c:v>
                </c:pt>
                <c:pt idx="85">
                  <c:v>70.589895419837262</c:v>
                </c:pt>
                <c:pt idx="86">
                  <c:v>70.101151304944153</c:v>
                </c:pt>
                <c:pt idx="87">
                  <c:v>69.686259511783405</c:v>
                </c:pt>
                <c:pt idx="88">
                  <c:v>70.101151304944153</c:v>
                </c:pt>
                <c:pt idx="89">
                  <c:v>65.770679749077942</c:v>
                </c:pt>
                <c:pt idx="90">
                  <c:v>65.074885375042314</c:v>
                </c:pt>
                <c:pt idx="91">
                  <c:v>64.947753878345878</c:v>
                </c:pt>
                <c:pt idx="92">
                  <c:v>64.503760753645352</c:v>
                </c:pt>
                <c:pt idx="93">
                  <c:v>64.180744765496897</c:v>
                </c:pt>
                <c:pt idx="94">
                  <c:v>63.995234766859653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marker>
            <c:symbol val="none"/>
          </c:marker>
          <c:dLbls>
            <c:dLbl>
              <c:idx val="94"/>
              <c:layout>
                <c:manualLayout>
                  <c:x val="-3.1363484260841616E-3"/>
                  <c:y val="3.412491390400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Endeksler!$A$2:$A$96</c:f>
              <c:numCache>
                <c:formatCode>mmm\-yy</c:formatCode>
                <c:ptCount val="95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39814</c:v>
                </c:pt>
                <c:pt idx="4">
                  <c:v>39845</c:v>
                </c:pt>
                <c:pt idx="5">
                  <c:v>39873</c:v>
                </c:pt>
                <c:pt idx="6">
                  <c:v>39904</c:v>
                </c:pt>
                <c:pt idx="7">
                  <c:v>39934</c:v>
                </c:pt>
                <c:pt idx="8">
                  <c:v>39965</c:v>
                </c:pt>
                <c:pt idx="9">
                  <c:v>39995</c:v>
                </c:pt>
                <c:pt idx="10">
                  <c:v>40026</c:v>
                </c:pt>
                <c:pt idx="11">
                  <c:v>40057</c:v>
                </c:pt>
                <c:pt idx="12">
                  <c:v>40087</c:v>
                </c:pt>
                <c:pt idx="13">
                  <c:v>40118</c:v>
                </c:pt>
                <c:pt idx="14">
                  <c:v>40148</c:v>
                </c:pt>
                <c:pt idx="15">
                  <c:v>40179</c:v>
                </c:pt>
                <c:pt idx="16">
                  <c:v>40210</c:v>
                </c:pt>
                <c:pt idx="17">
                  <c:v>40238</c:v>
                </c:pt>
                <c:pt idx="18">
                  <c:v>40269</c:v>
                </c:pt>
                <c:pt idx="19">
                  <c:v>40299</c:v>
                </c:pt>
                <c:pt idx="20">
                  <c:v>40330</c:v>
                </c:pt>
                <c:pt idx="21">
                  <c:v>40360</c:v>
                </c:pt>
                <c:pt idx="22">
                  <c:v>40391</c:v>
                </c:pt>
                <c:pt idx="23">
                  <c:v>40422</c:v>
                </c:pt>
                <c:pt idx="24">
                  <c:v>40452</c:v>
                </c:pt>
                <c:pt idx="25">
                  <c:v>40483</c:v>
                </c:pt>
                <c:pt idx="26">
                  <c:v>40513</c:v>
                </c:pt>
                <c:pt idx="27">
                  <c:v>40544</c:v>
                </c:pt>
                <c:pt idx="28">
                  <c:v>40575</c:v>
                </c:pt>
                <c:pt idx="29">
                  <c:v>40603</c:v>
                </c:pt>
                <c:pt idx="30">
                  <c:v>40634</c:v>
                </c:pt>
                <c:pt idx="31">
                  <c:v>40664</c:v>
                </c:pt>
                <c:pt idx="32">
                  <c:v>40695</c:v>
                </c:pt>
                <c:pt idx="33">
                  <c:v>40725</c:v>
                </c:pt>
                <c:pt idx="34">
                  <c:v>40756</c:v>
                </c:pt>
                <c:pt idx="35">
                  <c:v>40787</c:v>
                </c:pt>
                <c:pt idx="36">
                  <c:v>40817</c:v>
                </c:pt>
                <c:pt idx="37">
                  <c:v>40848</c:v>
                </c:pt>
                <c:pt idx="38">
                  <c:v>40878</c:v>
                </c:pt>
                <c:pt idx="39">
                  <c:v>40909</c:v>
                </c:pt>
                <c:pt idx="40">
                  <c:v>40940</c:v>
                </c:pt>
                <c:pt idx="41">
                  <c:v>40969</c:v>
                </c:pt>
                <c:pt idx="42">
                  <c:v>41000</c:v>
                </c:pt>
                <c:pt idx="43">
                  <c:v>41030</c:v>
                </c:pt>
                <c:pt idx="44">
                  <c:v>41061</c:v>
                </c:pt>
                <c:pt idx="45">
                  <c:v>41091</c:v>
                </c:pt>
                <c:pt idx="46">
                  <c:v>41122</c:v>
                </c:pt>
                <c:pt idx="47">
                  <c:v>41153</c:v>
                </c:pt>
                <c:pt idx="48">
                  <c:v>41183</c:v>
                </c:pt>
                <c:pt idx="49">
                  <c:v>41214</c:v>
                </c:pt>
                <c:pt idx="50">
                  <c:v>41244</c:v>
                </c:pt>
                <c:pt idx="51">
                  <c:v>41275</c:v>
                </c:pt>
                <c:pt idx="52">
                  <c:v>41306</c:v>
                </c:pt>
                <c:pt idx="53">
                  <c:v>41334</c:v>
                </c:pt>
                <c:pt idx="54">
                  <c:v>41365</c:v>
                </c:pt>
                <c:pt idx="55">
                  <c:v>41395</c:v>
                </c:pt>
                <c:pt idx="56">
                  <c:v>41426</c:v>
                </c:pt>
                <c:pt idx="57">
                  <c:v>41456</c:v>
                </c:pt>
                <c:pt idx="58">
                  <c:v>41487</c:v>
                </c:pt>
                <c:pt idx="59">
                  <c:v>41518</c:v>
                </c:pt>
                <c:pt idx="60">
                  <c:v>41548</c:v>
                </c:pt>
                <c:pt idx="61">
                  <c:v>41579</c:v>
                </c:pt>
                <c:pt idx="62">
                  <c:v>41609</c:v>
                </c:pt>
                <c:pt idx="63">
                  <c:v>41640</c:v>
                </c:pt>
                <c:pt idx="64">
                  <c:v>41671</c:v>
                </c:pt>
                <c:pt idx="65">
                  <c:v>41699</c:v>
                </c:pt>
                <c:pt idx="66">
                  <c:v>41730</c:v>
                </c:pt>
                <c:pt idx="67">
                  <c:v>41760</c:v>
                </c:pt>
                <c:pt idx="68">
                  <c:v>41791</c:v>
                </c:pt>
                <c:pt idx="69">
                  <c:v>41821</c:v>
                </c:pt>
                <c:pt idx="70">
                  <c:v>41852</c:v>
                </c:pt>
                <c:pt idx="71">
                  <c:v>41883</c:v>
                </c:pt>
                <c:pt idx="72">
                  <c:v>41913</c:v>
                </c:pt>
                <c:pt idx="73">
                  <c:v>41944</c:v>
                </c:pt>
                <c:pt idx="74">
                  <c:v>41974</c:v>
                </c:pt>
                <c:pt idx="75">
                  <c:v>42005</c:v>
                </c:pt>
                <c:pt idx="76">
                  <c:v>42036</c:v>
                </c:pt>
                <c:pt idx="77">
                  <c:v>42064</c:v>
                </c:pt>
                <c:pt idx="78">
                  <c:v>42095</c:v>
                </c:pt>
                <c:pt idx="79">
                  <c:v>42125</c:v>
                </c:pt>
                <c:pt idx="80">
                  <c:v>42156</c:v>
                </c:pt>
                <c:pt idx="81">
                  <c:v>42186</c:v>
                </c:pt>
                <c:pt idx="82">
                  <c:v>42217</c:v>
                </c:pt>
                <c:pt idx="83">
                  <c:v>42248</c:v>
                </c:pt>
                <c:pt idx="84">
                  <c:v>42278</c:v>
                </c:pt>
                <c:pt idx="85">
                  <c:v>42309</c:v>
                </c:pt>
                <c:pt idx="86">
                  <c:v>42339</c:v>
                </c:pt>
                <c:pt idx="87">
                  <c:v>42370</c:v>
                </c:pt>
                <c:pt idx="88">
                  <c:v>42401</c:v>
                </c:pt>
                <c:pt idx="89">
                  <c:v>42430</c:v>
                </c:pt>
                <c:pt idx="90">
                  <c:v>42461</c:v>
                </c:pt>
                <c:pt idx="91">
                  <c:v>42491</c:v>
                </c:pt>
                <c:pt idx="92">
                  <c:v>42522</c:v>
                </c:pt>
                <c:pt idx="93">
                  <c:v>42552</c:v>
                </c:pt>
                <c:pt idx="94">
                  <c:v>42583</c:v>
                </c:pt>
              </c:numCache>
            </c:numRef>
          </c:cat>
          <c:val>
            <c:numRef>
              <c:f>Endeksler!$I$2:$I$96</c:f>
              <c:numCache>
                <c:formatCode>#,##0.0</c:formatCode>
                <c:ptCount val="95"/>
                <c:pt idx="0">
                  <c:v>100</c:v>
                </c:pt>
                <c:pt idx="1">
                  <c:v>100.53264234115804</c:v>
                </c:pt>
                <c:pt idx="2">
                  <c:v>100.81836681336081</c:v>
                </c:pt>
                <c:pt idx="3">
                  <c:v>100.96957086935933</c:v>
                </c:pt>
                <c:pt idx="4">
                  <c:v>101.17416257269953</c:v>
                </c:pt>
                <c:pt idx="5">
                  <c:v>104.17081853136432</c:v>
                </c:pt>
                <c:pt idx="6">
                  <c:v>103.84573895268794</c:v>
                </c:pt>
                <c:pt idx="7">
                  <c:v>103.77114251393655</c:v>
                </c:pt>
                <c:pt idx="8">
                  <c:v>103.82640421396745</c:v>
                </c:pt>
                <c:pt idx="9">
                  <c:v>103.32950599971112</c:v>
                </c:pt>
                <c:pt idx="10">
                  <c:v>102.75513170476631</c:v>
                </c:pt>
                <c:pt idx="11">
                  <c:v>103.42713957395927</c:v>
                </c:pt>
                <c:pt idx="12">
                  <c:v>104.1882792173956</c:v>
                </c:pt>
                <c:pt idx="13">
                  <c:v>103.58830810523216</c:v>
                </c:pt>
                <c:pt idx="14">
                  <c:v>102.4520836723388</c:v>
                </c:pt>
                <c:pt idx="15">
                  <c:v>101.68980131384806</c:v>
                </c:pt>
                <c:pt idx="16">
                  <c:v>102.03960924630171</c:v>
                </c:pt>
                <c:pt idx="17">
                  <c:v>102.09752204525884</c:v>
                </c:pt>
                <c:pt idx="18">
                  <c:v>101.86888761717401</c:v>
                </c:pt>
                <c:pt idx="19">
                  <c:v>101.47922178362279</c:v>
                </c:pt>
                <c:pt idx="20">
                  <c:v>102.85349661664927</c:v>
                </c:pt>
                <c:pt idx="21">
                  <c:v>102.33616665722023</c:v>
                </c:pt>
                <c:pt idx="22">
                  <c:v>102.59451167671952</c:v>
                </c:pt>
                <c:pt idx="23">
                  <c:v>102.68606600687824</c:v>
                </c:pt>
                <c:pt idx="24">
                  <c:v>103.45872421806294</c:v>
                </c:pt>
                <c:pt idx="25">
                  <c:v>103.31510779002566</c:v>
                </c:pt>
                <c:pt idx="26">
                  <c:v>104.33038726156107</c:v>
                </c:pt>
                <c:pt idx="27">
                  <c:v>104.55778755738716</c:v>
                </c:pt>
                <c:pt idx="28">
                  <c:v>105.19555968355021</c:v>
                </c:pt>
                <c:pt idx="29">
                  <c:v>105.42588532991554</c:v>
                </c:pt>
                <c:pt idx="30">
                  <c:v>105.39777453957726</c:v>
                </c:pt>
                <c:pt idx="31">
                  <c:v>105.68267625694085</c:v>
                </c:pt>
                <c:pt idx="32">
                  <c:v>108.3545725971445</c:v>
                </c:pt>
                <c:pt idx="33">
                  <c:v>108.62800145536188</c:v>
                </c:pt>
                <c:pt idx="34">
                  <c:v>114.70500582327591</c:v>
                </c:pt>
                <c:pt idx="35">
                  <c:v>115.99234289496346</c:v>
                </c:pt>
                <c:pt idx="36">
                  <c:v>117.8992143605458</c:v>
                </c:pt>
                <c:pt idx="37">
                  <c:v>116.26595458758958</c:v>
                </c:pt>
                <c:pt idx="38">
                  <c:v>116.74891167818218</c:v>
                </c:pt>
                <c:pt idx="39">
                  <c:v>117.16198031604756</c:v>
                </c:pt>
                <c:pt idx="40">
                  <c:v>117.76451110993284</c:v>
                </c:pt>
                <c:pt idx="41">
                  <c:v>117.68337834107028</c:v>
                </c:pt>
                <c:pt idx="42">
                  <c:v>117.43769460437376</c:v>
                </c:pt>
                <c:pt idx="43">
                  <c:v>117.66994001203051</c:v>
                </c:pt>
                <c:pt idx="44">
                  <c:v>119.33661277317746</c:v>
                </c:pt>
                <c:pt idx="45">
                  <c:v>119.47273299045787</c:v>
                </c:pt>
                <c:pt idx="46">
                  <c:v>118.86704830302244</c:v>
                </c:pt>
                <c:pt idx="47">
                  <c:v>119.45806052915935</c:v>
                </c:pt>
                <c:pt idx="48">
                  <c:v>122.90362066979557</c:v>
                </c:pt>
                <c:pt idx="49">
                  <c:v>119.88063655627734</c:v>
                </c:pt>
                <c:pt idx="50">
                  <c:v>121.70408982288832</c:v>
                </c:pt>
                <c:pt idx="51">
                  <c:v>121.949819268187</c:v>
                </c:pt>
                <c:pt idx="52">
                  <c:v>122.07597501019303</c:v>
                </c:pt>
                <c:pt idx="53">
                  <c:v>121.18913671077243</c:v>
                </c:pt>
                <c:pt idx="54">
                  <c:v>121.10553567739235</c:v>
                </c:pt>
                <c:pt idx="55">
                  <c:v>121.16235146989722</c:v>
                </c:pt>
                <c:pt idx="56">
                  <c:v>121.73594871860504</c:v>
                </c:pt>
                <c:pt idx="57">
                  <c:v>121.99159693057595</c:v>
                </c:pt>
                <c:pt idx="58">
                  <c:v>121.72570999171761</c:v>
                </c:pt>
                <c:pt idx="59">
                  <c:v>123.73638569284185</c:v>
                </c:pt>
                <c:pt idx="60">
                  <c:v>126.0136339618571</c:v>
                </c:pt>
                <c:pt idx="61">
                  <c:v>126.43250759219882</c:v>
                </c:pt>
                <c:pt idx="62">
                  <c:v>129.053667383987</c:v>
                </c:pt>
                <c:pt idx="63">
                  <c:v>129.76091658545772</c:v>
                </c:pt>
                <c:pt idx="64">
                  <c:v>129.66154608432689</c:v>
                </c:pt>
                <c:pt idx="65">
                  <c:v>130.25228405885073</c:v>
                </c:pt>
                <c:pt idx="66">
                  <c:v>130.03493965550342</c:v>
                </c:pt>
                <c:pt idx="67">
                  <c:v>130.23816010077834</c:v>
                </c:pt>
                <c:pt idx="68">
                  <c:v>130.36491005461264</c:v>
                </c:pt>
                <c:pt idx="69">
                  <c:v>130.94600351407732</c:v>
                </c:pt>
                <c:pt idx="70">
                  <c:v>130.70662756448112</c:v>
                </c:pt>
                <c:pt idx="71">
                  <c:v>131.63803175102342</c:v>
                </c:pt>
                <c:pt idx="72">
                  <c:v>132.93739018508327</c:v>
                </c:pt>
                <c:pt idx="73">
                  <c:v>133.89082591787445</c:v>
                </c:pt>
                <c:pt idx="74">
                  <c:v>133.01879720555888</c:v>
                </c:pt>
                <c:pt idx="75">
                  <c:v>133.77445181673411</c:v>
                </c:pt>
                <c:pt idx="76">
                  <c:v>133.89809358562044</c:v>
                </c:pt>
                <c:pt idx="77">
                  <c:v>133.76773265221422</c:v>
                </c:pt>
                <c:pt idx="78">
                  <c:v>133.86655465011893</c:v>
                </c:pt>
                <c:pt idx="79">
                  <c:v>133.86573189527977</c:v>
                </c:pt>
                <c:pt idx="80">
                  <c:v>134.23921688366062</c:v>
                </c:pt>
                <c:pt idx="81">
                  <c:v>134.7495991355589</c:v>
                </c:pt>
                <c:pt idx="82">
                  <c:v>134.83288020872376</c:v>
                </c:pt>
                <c:pt idx="83">
                  <c:v>135.64311089089722</c:v>
                </c:pt>
                <c:pt idx="84">
                  <c:v>140.37203145483167</c:v>
                </c:pt>
                <c:pt idx="85">
                  <c:v>136.94859427764868</c:v>
                </c:pt>
                <c:pt idx="86">
                  <c:v>138.63286485063341</c:v>
                </c:pt>
                <c:pt idx="87">
                  <c:v>138.68469840550114</c:v>
                </c:pt>
                <c:pt idx="88">
                  <c:v>139.83463541904732</c:v>
                </c:pt>
                <c:pt idx="89">
                  <c:v>140.26685596122448</c:v>
                </c:pt>
                <c:pt idx="90">
                  <c:v>139.96115682987076</c:v>
                </c:pt>
                <c:pt idx="91">
                  <c:v>140.05001435250108</c:v>
                </c:pt>
                <c:pt idx="92">
                  <c:v>140.93059057342356</c:v>
                </c:pt>
                <c:pt idx="93">
                  <c:v>140.40421031076363</c:v>
                </c:pt>
                <c:pt idx="94">
                  <c:v>139.05667501001017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34752"/>
        <c:axId val="201052928"/>
      </c:lineChart>
      <c:dateAx>
        <c:axId val="201034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1052928"/>
        <c:crosses val="autoZero"/>
        <c:auto val="1"/>
        <c:lblOffset val="100"/>
        <c:baseTimeUnit val="months"/>
      </c:dateAx>
      <c:valAx>
        <c:axId val="20105292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crossAx val="20103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336740099202448E-2"/>
          <c:y val="0.89370343091227566"/>
          <c:w val="0.93877755531131069"/>
          <c:h val="0.1036322582243878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207210</xdr:colOff>
      <xdr:row>1</xdr:row>
      <xdr:rowOff>25065</xdr:rowOff>
    </xdr:from>
    <xdr:to>
      <xdr:col>22</xdr:col>
      <xdr:colOff>177800</xdr:colOff>
      <xdr:row>19</xdr:row>
      <xdr:rowOff>59824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DEKS%20VE%20B&#220;LTENLER/TEPAV%20&#304;stihdam%20&#304;zleme%20B&#252;lteni/8.TEMMUZ-2016/ENDEKS%20VE%20B&#220;LTENLER/TEPAV%20&#304;stihdam%20&#304;zleme%20B&#252;lteni/N&#304;SAN-2016/&#304;stihdam_&#304;zleme_B&#252;lteni_04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  <sheetName val="KOBİ_İşyeri_İl"/>
      <sheetName val="KOBİ_İşyeri_Sektör"/>
      <sheetName val="KOBİ_Sigortalı_İl"/>
      <sheetName val="KOBİ_Sigortalı_Sektör"/>
    </sheetNames>
    <sheetDataSet>
      <sheetData sheetId="0"/>
      <sheetData sheetId="1"/>
      <sheetData sheetId="2"/>
      <sheetData sheetId="3"/>
      <sheetData sheetId="4">
        <row r="2">
          <cell r="E2">
            <v>295538</v>
          </cell>
        </row>
        <row r="3">
          <cell r="E3">
            <v>48373</v>
          </cell>
        </row>
        <row r="4">
          <cell r="E4">
            <v>87323</v>
          </cell>
        </row>
        <row r="5">
          <cell r="E5">
            <v>22425</v>
          </cell>
        </row>
        <row r="6">
          <cell r="E6">
            <v>40992</v>
          </cell>
        </row>
        <row r="7">
          <cell r="E7">
            <v>1304091</v>
          </cell>
        </row>
        <row r="8">
          <cell r="E8">
            <v>502238</v>
          </cell>
        </row>
        <row r="9">
          <cell r="E9">
            <v>24397</v>
          </cell>
        </row>
        <row r="10">
          <cell r="E10">
            <v>155480</v>
          </cell>
        </row>
        <row r="11">
          <cell r="E11">
            <v>162965</v>
          </cell>
        </row>
        <row r="12">
          <cell r="E12">
            <v>42605</v>
          </cell>
        </row>
        <row r="13">
          <cell r="E13">
            <v>27806</v>
          </cell>
        </row>
        <row r="14">
          <cell r="E14">
            <v>21223</v>
          </cell>
        </row>
        <row r="15">
          <cell r="E15">
            <v>55396</v>
          </cell>
        </row>
        <row r="16">
          <cell r="E16">
            <v>37197</v>
          </cell>
        </row>
        <row r="17">
          <cell r="E17">
            <v>656372</v>
          </cell>
        </row>
        <row r="18">
          <cell r="E18">
            <v>78909</v>
          </cell>
        </row>
        <row r="19">
          <cell r="E19">
            <v>25989</v>
          </cell>
        </row>
        <row r="20">
          <cell r="E20">
            <v>59540</v>
          </cell>
        </row>
        <row r="21">
          <cell r="E21">
            <v>188034</v>
          </cell>
        </row>
        <row r="22">
          <cell r="E22">
            <v>126104</v>
          </cell>
        </row>
        <row r="23">
          <cell r="E23">
            <v>58688</v>
          </cell>
        </row>
        <row r="24">
          <cell r="E24">
            <v>61182</v>
          </cell>
        </row>
        <row r="25">
          <cell r="E25">
            <v>26943</v>
          </cell>
        </row>
        <row r="26">
          <cell r="E26">
            <v>80596</v>
          </cell>
        </row>
        <row r="27">
          <cell r="E27">
            <v>170518</v>
          </cell>
        </row>
        <row r="28">
          <cell r="E28">
            <v>269268</v>
          </cell>
        </row>
        <row r="29">
          <cell r="E29">
            <v>50548</v>
          </cell>
        </row>
        <row r="30">
          <cell r="E30">
            <v>15311</v>
          </cell>
        </row>
        <row r="31">
          <cell r="E31">
            <v>10850</v>
          </cell>
        </row>
        <row r="32">
          <cell r="E32">
            <v>158547</v>
          </cell>
        </row>
        <row r="33">
          <cell r="E33">
            <v>60579</v>
          </cell>
        </row>
        <row r="34">
          <cell r="E34">
            <v>236965</v>
          </cell>
        </row>
        <row r="35">
          <cell r="E35">
            <v>4099185</v>
          </cell>
        </row>
        <row r="36">
          <cell r="E36">
            <v>863383</v>
          </cell>
        </row>
        <row r="37">
          <cell r="E37">
            <v>22844</v>
          </cell>
        </row>
        <row r="38">
          <cell r="E38">
            <v>46244</v>
          </cell>
        </row>
        <row r="39">
          <cell r="E39">
            <v>219785</v>
          </cell>
        </row>
        <row r="40">
          <cell r="E40">
            <v>66084</v>
          </cell>
        </row>
        <row r="41">
          <cell r="E41">
            <v>26167</v>
          </cell>
        </row>
        <row r="42">
          <cell r="E42">
            <v>469313</v>
          </cell>
        </row>
        <row r="43">
          <cell r="E43">
            <v>301061</v>
          </cell>
        </row>
        <row r="44">
          <cell r="E44">
            <v>80654</v>
          </cell>
        </row>
        <row r="45">
          <cell r="E45">
            <v>90679</v>
          </cell>
        </row>
        <row r="46">
          <cell r="E46">
            <v>228534</v>
          </cell>
        </row>
        <row r="47">
          <cell r="E47">
            <v>137567</v>
          </cell>
        </row>
        <row r="48">
          <cell r="E48">
            <v>58607</v>
          </cell>
        </row>
        <row r="49">
          <cell r="E49">
            <v>190197</v>
          </cell>
        </row>
        <row r="50">
          <cell r="E50">
            <v>22437</v>
          </cell>
        </row>
        <row r="51">
          <cell r="E51">
            <v>40810</v>
          </cell>
        </row>
        <row r="52">
          <cell r="E52">
            <v>40444</v>
          </cell>
        </row>
        <row r="53">
          <cell r="E53">
            <v>76969</v>
          </cell>
        </row>
        <row r="54">
          <cell r="E54">
            <v>57262</v>
          </cell>
        </row>
        <row r="55">
          <cell r="E55">
            <v>175454</v>
          </cell>
        </row>
        <row r="56">
          <cell r="E56">
            <v>160406</v>
          </cell>
        </row>
        <row r="57">
          <cell r="E57">
            <v>22407</v>
          </cell>
        </row>
        <row r="58">
          <cell r="E58">
            <v>24015</v>
          </cell>
        </row>
        <row r="59">
          <cell r="E59">
            <v>81039</v>
          </cell>
        </row>
        <row r="60">
          <cell r="E60">
            <v>248301</v>
          </cell>
        </row>
        <row r="61">
          <cell r="E61">
            <v>55282</v>
          </cell>
        </row>
        <row r="62">
          <cell r="E62">
            <v>117795</v>
          </cell>
        </row>
        <row r="63">
          <cell r="E63">
            <v>7224</v>
          </cell>
        </row>
        <row r="64">
          <cell r="E64">
            <v>123454</v>
          </cell>
        </row>
        <row r="65">
          <cell r="E65">
            <v>61973</v>
          </cell>
        </row>
        <row r="66">
          <cell r="E66">
            <v>69921</v>
          </cell>
        </row>
        <row r="67">
          <cell r="E67">
            <v>40939</v>
          </cell>
        </row>
        <row r="68">
          <cell r="E68">
            <v>86733</v>
          </cell>
        </row>
        <row r="69">
          <cell r="E69">
            <v>47341</v>
          </cell>
        </row>
        <row r="70">
          <cell r="E70">
            <v>8954</v>
          </cell>
        </row>
        <row r="71">
          <cell r="E71">
            <v>41905</v>
          </cell>
        </row>
        <row r="72">
          <cell r="E72">
            <v>38416</v>
          </cell>
        </row>
        <row r="73">
          <cell r="E73">
            <v>49885</v>
          </cell>
        </row>
        <row r="74">
          <cell r="E74">
            <v>28639</v>
          </cell>
        </row>
        <row r="75">
          <cell r="E75">
            <v>27650</v>
          </cell>
        </row>
        <row r="76">
          <cell r="E76">
            <v>9171</v>
          </cell>
        </row>
        <row r="77">
          <cell r="E77">
            <v>14765</v>
          </cell>
        </row>
        <row r="78">
          <cell r="E78">
            <v>51915</v>
          </cell>
        </row>
        <row r="79">
          <cell r="E79">
            <v>39751</v>
          </cell>
        </row>
        <row r="80">
          <cell r="E80">
            <v>13696</v>
          </cell>
        </row>
        <row r="81">
          <cell r="E81">
            <v>52364</v>
          </cell>
        </row>
        <row r="82">
          <cell r="E82">
            <v>69260</v>
          </cell>
        </row>
        <row r="83">
          <cell r="E83">
            <v>14069873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01"/>
  <sheetViews>
    <sheetView zoomScaleNormal="100" workbookViewId="0">
      <pane ySplit="1" topLeftCell="A90" activePane="bottomLeft" state="frozen"/>
      <selection pane="bottomLeft" activeCell="I96" sqref="I96"/>
    </sheetView>
  </sheetViews>
  <sheetFormatPr defaultColWidth="8.81640625" defaultRowHeight="14.5"/>
  <cols>
    <col min="1" max="1" width="9.1796875" style="7" customWidth="1"/>
    <col min="2" max="2" width="17.7265625" style="7" bestFit="1" customWidth="1"/>
    <col min="3" max="3" width="11.54296875" style="7" bestFit="1" customWidth="1"/>
    <col min="4" max="4" width="15.54296875" style="7" bestFit="1" customWidth="1"/>
    <col min="5" max="5" width="17.7265625" style="7" bestFit="1" customWidth="1"/>
    <col min="6" max="6" width="12.81640625" style="7" bestFit="1" customWidth="1"/>
    <col min="7" max="7" width="18" style="7" customWidth="1"/>
    <col min="8" max="8" width="14.54296875" style="7" bestFit="1" customWidth="1"/>
    <col min="9" max="9" width="11.453125" style="7" bestFit="1" customWidth="1"/>
    <col min="10" max="10" width="8.81640625" style="7"/>
    <col min="11" max="11" width="9.1796875" style="7" bestFit="1" customWidth="1"/>
    <col min="12" max="14" width="8.81640625" style="7"/>
    <col min="15" max="15" width="10.1796875" style="7" bestFit="1" customWidth="1"/>
    <col min="16" max="16384" width="8.81640625" style="7"/>
  </cols>
  <sheetData>
    <row r="1" spans="1:53">
      <c r="A1" s="29" t="s">
        <v>0</v>
      </c>
      <c r="B1" s="31" t="s">
        <v>255</v>
      </c>
      <c r="C1" s="31" t="s">
        <v>256</v>
      </c>
      <c r="D1" s="32" t="s">
        <v>261</v>
      </c>
      <c r="E1" s="32" t="s">
        <v>262</v>
      </c>
      <c r="F1" s="33" t="s">
        <v>259</v>
      </c>
      <c r="G1" s="33" t="s">
        <v>260</v>
      </c>
      <c r="H1" s="34" t="s">
        <v>258</v>
      </c>
      <c r="I1" s="34" t="s">
        <v>257</v>
      </c>
    </row>
    <row r="2" spans="1:53">
      <c r="A2" s="36">
        <v>39722</v>
      </c>
      <c r="B2" s="40">
        <v>9119936</v>
      </c>
      <c r="C2" s="38">
        <f>(B2/$B$2)*100</f>
        <v>100</v>
      </c>
      <c r="D2" s="40">
        <v>1910373</v>
      </c>
      <c r="E2" s="38">
        <f t="shared" ref="E2:E65" si="0">(D2/$D$2)*100</f>
        <v>100</v>
      </c>
      <c r="F2" s="40">
        <v>1137405</v>
      </c>
      <c r="G2" s="38">
        <f>(F2/$F$2)*100</f>
        <v>100</v>
      </c>
      <c r="H2" s="40">
        <v>2187772</v>
      </c>
      <c r="I2" s="39">
        <f>(H2/$H$2)*100</f>
        <v>100</v>
      </c>
      <c r="J2" s="8"/>
      <c r="K2" s="17"/>
      <c r="O2" s="16"/>
      <c r="P2" s="9"/>
    </row>
    <row r="3" spans="1:53">
      <c r="A3" s="36">
        <v>39753</v>
      </c>
      <c r="B3" s="40">
        <v>9022823</v>
      </c>
      <c r="C3" s="38">
        <f t="shared" ref="C3:C66" si="1">(B3/$B$2)*100</f>
        <v>98.935157001101757</v>
      </c>
      <c r="D3" s="40">
        <v>1911654</v>
      </c>
      <c r="E3" s="38">
        <f t="shared" si="0"/>
        <v>100.06705496779948</v>
      </c>
      <c r="F3" s="40">
        <v>1140518</v>
      </c>
      <c r="G3" s="38">
        <f t="shared" ref="G3:G66" si="2">(F3/$F$2)*100</f>
        <v>100.27369318756291</v>
      </c>
      <c r="H3" s="40">
        <v>2199425</v>
      </c>
      <c r="I3" s="39">
        <f t="shared" ref="I3:I66" si="3">(H3/$H$2)*100</f>
        <v>100.53264234115804</v>
      </c>
      <c r="J3" s="8"/>
      <c r="K3" s="17"/>
      <c r="O3" s="16"/>
      <c r="P3" s="9"/>
    </row>
    <row r="4" spans="1:53">
      <c r="A4" s="36">
        <v>39783</v>
      </c>
      <c r="B4" s="40">
        <v>8802989</v>
      </c>
      <c r="C4" s="38">
        <f t="shared" si="1"/>
        <v>96.524679559154805</v>
      </c>
      <c r="D4" s="40">
        <v>1897864</v>
      </c>
      <c r="E4" s="38">
        <f t="shared" si="0"/>
        <v>99.345206407335112</v>
      </c>
      <c r="F4" s="40">
        <v>1141467</v>
      </c>
      <c r="G4" s="38">
        <f t="shared" si="2"/>
        <v>100.35712872723437</v>
      </c>
      <c r="H4" s="40">
        <v>2205676</v>
      </c>
      <c r="I4" s="39">
        <f t="shared" si="3"/>
        <v>100.81836681336081</v>
      </c>
      <c r="J4" s="8"/>
      <c r="K4" s="17"/>
      <c r="O4" s="16"/>
      <c r="P4" s="9"/>
    </row>
    <row r="5" spans="1:53">
      <c r="A5" s="36">
        <v>39814</v>
      </c>
      <c r="B5" s="40">
        <v>8481011</v>
      </c>
      <c r="C5" s="38">
        <f t="shared" si="1"/>
        <v>92.994194257503565</v>
      </c>
      <c r="D5" s="40">
        <v>1912296</v>
      </c>
      <c r="E5" s="38">
        <f t="shared" si="0"/>
        <v>100.10066097039687</v>
      </c>
      <c r="F5" s="40">
        <v>1144082</v>
      </c>
      <c r="G5" s="38">
        <f t="shared" si="2"/>
        <v>100.58703803834166</v>
      </c>
      <c r="H5" s="40">
        <v>2208984</v>
      </c>
      <c r="I5" s="39">
        <f t="shared" si="3"/>
        <v>100.96957086935933</v>
      </c>
      <c r="J5" s="8"/>
      <c r="K5" s="17"/>
      <c r="O5" s="16"/>
      <c r="P5" s="9"/>
    </row>
    <row r="6" spans="1:53">
      <c r="A6" s="36">
        <v>39845</v>
      </c>
      <c r="B6" s="40">
        <v>8362290</v>
      </c>
      <c r="C6" s="38">
        <f t="shared" si="1"/>
        <v>91.692419771366815</v>
      </c>
      <c r="D6" s="40">
        <v>1918636</v>
      </c>
      <c r="E6" s="38">
        <f t="shared" si="0"/>
        <v>100.43253333249579</v>
      </c>
      <c r="F6" s="40">
        <v>1146634</v>
      </c>
      <c r="G6" s="38">
        <f t="shared" si="2"/>
        <v>100.81140842531904</v>
      </c>
      <c r="H6" s="40">
        <v>2213460</v>
      </c>
      <c r="I6" s="39">
        <f t="shared" si="3"/>
        <v>101.17416257269953</v>
      </c>
      <c r="J6" s="8"/>
      <c r="K6" s="17"/>
      <c r="O6" s="16"/>
      <c r="P6" s="9"/>
    </row>
    <row r="7" spans="1:53">
      <c r="A7" s="36">
        <v>39873</v>
      </c>
      <c r="B7" s="40">
        <v>8410234</v>
      </c>
      <c r="C7" s="38">
        <f t="shared" si="1"/>
        <v>92.218125214913798</v>
      </c>
      <c r="D7" s="40">
        <v>1916016</v>
      </c>
      <c r="E7" s="38">
        <f t="shared" si="0"/>
        <v>100.29538734058741</v>
      </c>
      <c r="F7" s="40">
        <v>1150295</v>
      </c>
      <c r="G7" s="38">
        <f t="shared" si="2"/>
        <v>101.13328146086926</v>
      </c>
      <c r="H7" s="40">
        <v>2279020</v>
      </c>
      <c r="I7" s="39">
        <f t="shared" si="3"/>
        <v>104.17081853136432</v>
      </c>
      <c r="J7" s="8"/>
      <c r="K7" s="17"/>
      <c r="O7" s="16"/>
      <c r="P7" s="9"/>
    </row>
    <row r="8" spans="1:53">
      <c r="A8" s="36">
        <v>39904</v>
      </c>
      <c r="B8" s="40">
        <v>8503053</v>
      </c>
      <c r="C8" s="38">
        <f t="shared" si="1"/>
        <v>93.235884550067013</v>
      </c>
      <c r="D8" s="40">
        <v>1931510</v>
      </c>
      <c r="E8" s="38">
        <f t="shared" si="0"/>
        <v>101.10643314159067</v>
      </c>
      <c r="F8" s="40">
        <v>1149546</v>
      </c>
      <c r="G8" s="38">
        <f t="shared" si="2"/>
        <v>101.06742980732457</v>
      </c>
      <c r="H8" s="40">
        <v>2271908</v>
      </c>
      <c r="I8" s="39">
        <f t="shared" si="3"/>
        <v>103.84573895268794</v>
      </c>
      <c r="J8" s="8"/>
      <c r="K8" s="17"/>
      <c r="O8" s="16"/>
      <c r="P8" s="9"/>
    </row>
    <row r="9" spans="1:53">
      <c r="A9" s="36">
        <v>39934</v>
      </c>
      <c r="B9" s="40">
        <v>8674726</v>
      </c>
      <c r="C9" s="38">
        <f t="shared" si="1"/>
        <v>95.118277145804527</v>
      </c>
      <c r="D9" s="40">
        <v>1945342</v>
      </c>
      <c r="E9" s="38">
        <f t="shared" si="0"/>
        <v>101.83048022558945</v>
      </c>
      <c r="F9" s="40">
        <v>1153672</v>
      </c>
      <c r="G9" s="38">
        <f t="shared" si="2"/>
        <v>101.4301853781195</v>
      </c>
      <c r="H9" s="40">
        <v>2270276</v>
      </c>
      <c r="I9" s="39">
        <f t="shared" si="3"/>
        <v>103.77114251393655</v>
      </c>
      <c r="J9" s="8"/>
      <c r="K9" s="17"/>
      <c r="O9" s="16"/>
      <c r="P9" s="9"/>
    </row>
    <row r="10" spans="1:53">
      <c r="A10" s="36">
        <v>39965</v>
      </c>
      <c r="B10" s="40">
        <v>8922743</v>
      </c>
      <c r="C10" s="38">
        <f t="shared" si="1"/>
        <v>97.837780879164058</v>
      </c>
      <c r="D10" s="40">
        <v>1894680</v>
      </c>
      <c r="E10" s="38">
        <f t="shared" si="0"/>
        <v>99.178537385107518</v>
      </c>
      <c r="F10" s="40">
        <v>1158562</v>
      </c>
      <c r="G10" s="38">
        <f t="shared" si="2"/>
        <v>101.86011139391861</v>
      </c>
      <c r="H10" s="40">
        <v>2271485</v>
      </c>
      <c r="I10" s="39">
        <f t="shared" si="3"/>
        <v>103.82640421396745</v>
      </c>
      <c r="J10" s="8"/>
      <c r="K10" s="17"/>
      <c r="O10" s="16"/>
      <c r="P10" s="9"/>
    </row>
    <row r="11" spans="1:53">
      <c r="A11" s="36">
        <v>39995</v>
      </c>
      <c r="B11" s="40">
        <v>9013349</v>
      </c>
      <c r="C11" s="38">
        <f t="shared" si="1"/>
        <v>98.831274693155748</v>
      </c>
      <c r="D11" s="40">
        <v>1830370</v>
      </c>
      <c r="E11" s="38">
        <f t="shared" si="0"/>
        <v>95.812179087539448</v>
      </c>
      <c r="F11" s="40">
        <v>1049015</v>
      </c>
      <c r="G11" s="38">
        <f t="shared" si="2"/>
        <v>92.228801526281316</v>
      </c>
      <c r="H11" s="40">
        <v>2260614</v>
      </c>
      <c r="I11" s="39">
        <f t="shared" si="3"/>
        <v>103.32950599971112</v>
      </c>
      <c r="J11" s="8"/>
      <c r="K11" s="17"/>
      <c r="O11" s="16"/>
      <c r="P11" s="9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>
      <c r="A12" s="36">
        <v>40026</v>
      </c>
      <c r="B12" s="40">
        <v>8977653</v>
      </c>
      <c r="C12" s="38">
        <f t="shared" si="1"/>
        <v>98.439868437673255</v>
      </c>
      <c r="D12" s="40">
        <v>1786003</v>
      </c>
      <c r="E12" s="38">
        <f t="shared" si="0"/>
        <v>93.489753048226703</v>
      </c>
      <c r="F12" s="40">
        <v>1053385</v>
      </c>
      <c r="G12" s="38">
        <f t="shared" si="2"/>
        <v>92.613009438150883</v>
      </c>
      <c r="H12" s="40">
        <v>2248048</v>
      </c>
      <c r="I12" s="39">
        <f t="shared" si="3"/>
        <v>102.75513170476631</v>
      </c>
      <c r="J12" s="8"/>
      <c r="K12" s="17"/>
      <c r="O12" s="16"/>
      <c r="P12" s="9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>
      <c r="A13" s="36">
        <v>40057</v>
      </c>
      <c r="B13" s="40">
        <v>8950211</v>
      </c>
      <c r="C13" s="38">
        <f t="shared" si="1"/>
        <v>98.138967203278611</v>
      </c>
      <c r="D13" s="40">
        <v>1820914</v>
      </c>
      <c r="E13" s="38">
        <f t="shared" si="0"/>
        <v>95.317197217506731</v>
      </c>
      <c r="F13" s="40">
        <v>1059182</v>
      </c>
      <c r="G13" s="38">
        <f t="shared" si="2"/>
        <v>93.122678377534825</v>
      </c>
      <c r="H13" s="40">
        <v>2262750</v>
      </c>
      <c r="I13" s="39">
        <f t="shared" si="3"/>
        <v>103.42713957395927</v>
      </c>
      <c r="J13" s="8"/>
      <c r="K13" s="17"/>
      <c r="O13" s="16"/>
      <c r="P13" s="9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>
      <c r="A14" s="36">
        <v>40087</v>
      </c>
      <c r="B14" s="40">
        <v>9046769</v>
      </c>
      <c r="C14" s="38">
        <f t="shared" si="1"/>
        <v>99.197724633155318</v>
      </c>
      <c r="D14" s="40">
        <v>1831341</v>
      </c>
      <c r="E14" s="38">
        <f t="shared" si="0"/>
        <v>95.863006857823052</v>
      </c>
      <c r="F14" s="40">
        <v>1061647</v>
      </c>
      <c r="G14" s="38">
        <f t="shared" si="2"/>
        <v>93.339399774047067</v>
      </c>
      <c r="H14" s="40">
        <v>2279402</v>
      </c>
      <c r="I14" s="39">
        <f t="shared" si="3"/>
        <v>104.1882792173956</v>
      </c>
      <c r="J14" s="8"/>
      <c r="K14" s="17"/>
      <c r="O14" s="16"/>
      <c r="P14" s="9"/>
    </row>
    <row r="15" spans="1:53">
      <c r="A15" s="36">
        <v>40118</v>
      </c>
      <c r="B15" s="40">
        <v>8975981</v>
      </c>
      <c r="C15" s="38">
        <f t="shared" si="1"/>
        <v>98.42153497568404</v>
      </c>
      <c r="D15" s="40">
        <v>1833978</v>
      </c>
      <c r="E15" s="38">
        <f t="shared" si="0"/>
        <v>96.001042728304881</v>
      </c>
      <c r="F15" s="40">
        <v>1066653</v>
      </c>
      <c r="G15" s="38">
        <f t="shared" si="2"/>
        <v>93.779524443799701</v>
      </c>
      <c r="H15" s="40">
        <v>2266276</v>
      </c>
      <c r="I15" s="39">
        <f t="shared" si="3"/>
        <v>103.58830810523216</v>
      </c>
      <c r="J15" s="8"/>
      <c r="K15" s="17"/>
      <c r="O15" s="16"/>
      <c r="P15" s="9"/>
    </row>
    <row r="16" spans="1:53">
      <c r="A16" s="36">
        <v>40148</v>
      </c>
      <c r="B16" s="40">
        <v>9030202</v>
      </c>
      <c r="C16" s="38">
        <f t="shared" si="1"/>
        <v>99.016067656615135</v>
      </c>
      <c r="D16" s="40">
        <v>1832133</v>
      </c>
      <c r="E16" s="38">
        <f t="shared" si="0"/>
        <v>95.904464730186206</v>
      </c>
      <c r="F16" s="40">
        <v>1016692</v>
      </c>
      <c r="G16" s="38">
        <f t="shared" si="2"/>
        <v>89.386981769906058</v>
      </c>
      <c r="H16" s="40">
        <v>2241418</v>
      </c>
      <c r="I16" s="39">
        <f t="shared" si="3"/>
        <v>102.4520836723388</v>
      </c>
      <c r="J16" s="8"/>
      <c r="K16" s="17"/>
      <c r="O16" s="16"/>
      <c r="P16" s="9"/>
    </row>
    <row r="17" spans="1:16">
      <c r="A17" s="36">
        <v>40179</v>
      </c>
      <c r="B17" s="40">
        <v>8874966</v>
      </c>
      <c r="C17" s="38">
        <f t="shared" si="1"/>
        <v>97.31390658881817</v>
      </c>
      <c r="D17" s="40">
        <v>1829450</v>
      </c>
      <c r="E17" s="38">
        <f t="shared" si="0"/>
        <v>95.76402095297621</v>
      </c>
      <c r="F17" s="40">
        <v>1023665</v>
      </c>
      <c r="G17" s="38">
        <f t="shared" si="2"/>
        <v>90.000043959715313</v>
      </c>
      <c r="H17" s="40">
        <v>2224741</v>
      </c>
      <c r="I17" s="39">
        <f t="shared" si="3"/>
        <v>101.68980131384806</v>
      </c>
      <c r="J17" s="8"/>
      <c r="K17" s="17"/>
      <c r="O17" s="16"/>
      <c r="P17" s="9"/>
    </row>
    <row r="18" spans="1:16">
      <c r="A18" s="36">
        <v>40210</v>
      </c>
      <c r="B18" s="40">
        <v>8900113</v>
      </c>
      <c r="C18" s="38">
        <f t="shared" si="1"/>
        <v>97.589643172934544</v>
      </c>
      <c r="D18" s="40">
        <v>1836308</v>
      </c>
      <c r="E18" s="38">
        <f t="shared" si="0"/>
        <v>96.123008438666176</v>
      </c>
      <c r="F18" s="40">
        <v>1036251</v>
      </c>
      <c r="G18" s="38">
        <f t="shared" si="2"/>
        <v>91.106597913671919</v>
      </c>
      <c r="H18" s="40">
        <v>2232394</v>
      </c>
      <c r="I18" s="39">
        <f t="shared" si="3"/>
        <v>102.03960924630171</v>
      </c>
      <c r="J18" s="8"/>
      <c r="K18" s="17"/>
      <c r="O18" s="16"/>
      <c r="P18" s="9"/>
    </row>
    <row r="19" spans="1:16">
      <c r="A19" s="36">
        <v>40238</v>
      </c>
      <c r="B19" s="40">
        <v>9136036</v>
      </c>
      <c r="C19" s="38">
        <f t="shared" si="1"/>
        <v>100.17653632657071</v>
      </c>
      <c r="D19" s="40">
        <v>1836519</v>
      </c>
      <c r="E19" s="38">
        <f t="shared" si="0"/>
        <v>96.134053402136658</v>
      </c>
      <c r="F19" s="40">
        <v>1044023</v>
      </c>
      <c r="G19" s="38">
        <f t="shared" si="2"/>
        <v>91.789907728557552</v>
      </c>
      <c r="H19" s="40">
        <v>2233661</v>
      </c>
      <c r="I19" s="39">
        <f t="shared" si="3"/>
        <v>102.09752204525884</v>
      </c>
      <c r="J19" s="8"/>
      <c r="K19" s="17"/>
      <c r="O19" s="16"/>
      <c r="P19" s="9"/>
    </row>
    <row r="20" spans="1:16">
      <c r="A20" s="36">
        <v>40269</v>
      </c>
      <c r="B20" s="40">
        <v>9361665</v>
      </c>
      <c r="C20" s="38">
        <f t="shared" si="1"/>
        <v>102.65055588109391</v>
      </c>
      <c r="D20" s="40">
        <v>1840882</v>
      </c>
      <c r="E20" s="38">
        <f t="shared" si="0"/>
        <v>96.362438120723027</v>
      </c>
      <c r="F20" s="40">
        <v>1049270</v>
      </c>
      <c r="G20" s="38">
        <f t="shared" si="2"/>
        <v>92.251220981092928</v>
      </c>
      <c r="H20" s="40">
        <v>2228659</v>
      </c>
      <c r="I20" s="39">
        <f t="shared" si="3"/>
        <v>101.86888761717401</v>
      </c>
      <c r="J20" s="8"/>
      <c r="K20" s="17"/>
      <c r="O20" s="16"/>
      <c r="P20" s="9"/>
    </row>
    <row r="21" spans="1:16">
      <c r="A21" s="36">
        <v>40299</v>
      </c>
      <c r="B21" s="40">
        <v>9604589</v>
      </c>
      <c r="C21" s="38">
        <f t="shared" si="1"/>
        <v>105.31421492431525</v>
      </c>
      <c r="D21" s="40">
        <v>1850444</v>
      </c>
      <c r="E21" s="38">
        <f t="shared" si="0"/>
        <v>96.862968645390197</v>
      </c>
      <c r="F21" s="40">
        <v>1047511</v>
      </c>
      <c r="G21" s="38">
        <f t="shared" si="2"/>
        <v>92.096570702608133</v>
      </c>
      <c r="H21" s="40">
        <v>2220134</v>
      </c>
      <c r="I21" s="39">
        <f t="shared" si="3"/>
        <v>101.47922178362279</v>
      </c>
      <c r="J21" s="8"/>
      <c r="K21" s="17"/>
      <c r="O21" s="16"/>
      <c r="P21" s="9"/>
    </row>
    <row r="22" spans="1:16">
      <c r="A22" s="36">
        <v>40330</v>
      </c>
      <c r="B22" s="40">
        <v>9743072</v>
      </c>
      <c r="C22" s="38">
        <f t="shared" si="1"/>
        <v>106.83267952757562</v>
      </c>
      <c r="D22" s="40">
        <v>1849129</v>
      </c>
      <c r="E22" s="38">
        <f t="shared" si="0"/>
        <v>96.794133920443798</v>
      </c>
      <c r="F22" s="40">
        <v>1054916</v>
      </c>
      <c r="G22" s="38">
        <f t="shared" si="2"/>
        <v>92.747614086451179</v>
      </c>
      <c r="H22" s="40">
        <v>2250200</v>
      </c>
      <c r="I22" s="39">
        <f t="shared" si="3"/>
        <v>102.85349661664927</v>
      </c>
      <c r="J22" s="8"/>
      <c r="K22" s="17"/>
      <c r="O22" s="16"/>
      <c r="P22" s="9"/>
    </row>
    <row r="23" spans="1:16">
      <c r="A23" s="36">
        <v>40360</v>
      </c>
      <c r="B23" s="40">
        <v>9976855</v>
      </c>
      <c r="C23" s="38">
        <f t="shared" si="1"/>
        <v>109.39610760426388</v>
      </c>
      <c r="D23" s="40">
        <v>1859828.0926363636</v>
      </c>
      <c r="E23" s="38">
        <f t="shared" si="0"/>
        <v>97.354186467059762</v>
      </c>
      <c r="F23" s="40">
        <v>1068099</v>
      </c>
      <c r="G23" s="38">
        <f t="shared" si="2"/>
        <v>93.906655940496137</v>
      </c>
      <c r="H23" s="40">
        <v>2238882</v>
      </c>
      <c r="I23" s="39">
        <f t="shared" si="3"/>
        <v>102.33616665722023</v>
      </c>
      <c r="J23" s="8"/>
      <c r="K23" s="17"/>
      <c r="O23" s="16"/>
      <c r="P23" s="9"/>
    </row>
    <row r="24" spans="1:16">
      <c r="A24" s="36">
        <v>40391</v>
      </c>
      <c r="B24" s="40">
        <v>9937919</v>
      </c>
      <c r="C24" s="38">
        <f t="shared" si="1"/>
        <v>108.96917478368269</v>
      </c>
      <c r="D24" s="40">
        <v>1861234</v>
      </c>
      <c r="E24" s="38">
        <f t="shared" si="0"/>
        <v>97.427779810539619</v>
      </c>
      <c r="F24" s="40">
        <v>1075781</v>
      </c>
      <c r="G24" s="38">
        <f t="shared" si="2"/>
        <v>94.582053006624733</v>
      </c>
      <c r="H24" s="40">
        <v>2244534</v>
      </c>
      <c r="I24" s="39">
        <f t="shared" si="3"/>
        <v>102.59451167671952</v>
      </c>
      <c r="J24" s="8"/>
      <c r="K24" s="17"/>
      <c r="O24" s="16"/>
      <c r="P24" s="9"/>
    </row>
    <row r="25" spans="1:16">
      <c r="A25" s="36">
        <v>40422</v>
      </c>
      <c r="B25" s="40">
        <v>9959685</v>
      </c>
      <c r="C25" s="38">
        <f t="shared" si="1"/>
        <v>109.20783873921923</v>
      </c>
      <c r="D25" s="40">
        <v>1817693.7794000001</v>
      </c>
      <c r="E25" s="38">
        <f t="shared" si="0"/>
        <v>95.14863219905223</v>
      </c>
      <c r="F25" s="40">
        <v>1083929</v>
      </c>
      <c r="G25" s="38">
        <f t="shared" si="2"/>
        <v>95.298420527428661</v>
      </c>
      <c r="H25" s="40">
        <v>2246537</v>
      </c>
      <c r="I25" s="39">
        <f t="shared" si="3"/>
        <v>102.68606600687824</v>
      </c>
      <c r="J25" s="8"/>
      <c r="K25" s="17"/>
      <c r="O25" s="16"/>
      <c r="P25" s="9"/>
    </row>
    <row r="26" spans="1:16">
      <c r="A26" s="36">
        <v>40452</v>
      </c>
      <c r="B26" s="40">
        <v>9992591</v>
      </c>
      <c r="C26" s="38">
        <f t="shared" si="1"/>
        <v>109.56865267475561</v>
      </c>
      <c r="D26" s="40">
        <v>1824281.3330515001</v>
      </c>
      <c r="E26" s="38">
        <f t="shared" si="0"/>
        <v>95.493462954695246</v>
      </c>
      <c r="F26" s="40">
        <v>1089543</v>
      </c>
      <c r="G26" s="38">
        <f t="shared" si="2"/>
        <v>95.792000211006638</v>
      </c>
      <c r="H26" s="40">
        <v>2263441</v>
      </c>
      <c r="I26" s="39">
        <f t="shared" si="3"/>
        <v>103.45872421806294</v>
      </c>
      <c r="J26" s="8"/>
      <c r="K26" s="17"/>
      <c r="O26" s="16"/>
      <c r="P26" s="9"/>
    </row>
    <row r="27" spans="1:16">
      <c r="A27" s="36">
        <v>40483</v>
      </c>
      <c r="B27" s="40">
        <v>9914876</v>
      </c>
      <c r="C27" s="38">
        <f t="shared" si="1"/>
        <v>108.71650853690203</v>
      </c>
      <c r="D27" s="40">
        <v>1832451.5024645755</v>
      </c>
      <c r="E27" s="38">
        <f t="shared" si="0"/>
        <v>95.921136995998964</v>
      </c>
      <c r="F27" s="40">
        <v>1095643</v>
      </c>
      <c r="G27" s="38">
        <f t="shared" si="2"/>
        <v>96.328308737872618</v>
      </c>
      <c r="H27" s="40">
        <v>2260299</v>
      </c>
      <c r="I27" s="39">
        <f t="shared" si="3"/>
        <v>103.31510779002566</v>
      </c>
      <c r="J27" s="8"/>
      <c r="K27" s="17"/>
      <c r="O27" s="16"/>
      <c r="P27" s="9"/>
    </row>
    <row r="28" spans="1:16">
      <c r="A28" s="36">
        <v>40513</v>
      </c>
      <c r="B28" s="40">
        <v>10030810</v>
      </c>
      <c r="C28" s="38">
        <f t="shared" si="1"/>
        <v>109.98772359806033</v>
      </c>
      <c r="D28" s="40">
        <v>1862191.7550279992</v>
      </c>
      <c r="E28" s="38">
        <f t="shared" si="0"/>
        <v>97.477914262188548</v>
      </c>
      <c r="F28" s="40">
        <v>1101131</v>
      </c>
      <c r="G28" s="38">
        <f t="shared" si="2"/>
        <v>96.810810573190736</v>
      </c>
      <c r="H28" s="40">
        <v>2282511</v>
      </c>
      <c r="I28" s="39">
        <f t="shared" si="3"/>
        <v>104.33038726156107</v>
      </c>
      <c r="J28" s="8"/>
      <c r="K28" s="17"/>
      <c r="O28" s="16"/>
      <c r="P28" s="9"/>
    </row>
    <row r="29" spans="1:16">
      <c r="A29" s="36">
        <v>40544</v>
      </c>
      <c r="B29" s="40">
        <v>9960858</v>
      </c>
      <c r="C29" s="38">
        <f t="shared" si="1"/>
        <v>109.22070067158367</v>
      </c>
      <c r="D29" s="40">
        <v>1876534.0000000005</v>
      </c>
      <c r="E29" s="38">
        <f t="shared" si="0"/>
        <v>98.228670526645871</v>
      </c>
      <c r="F29" s="40">
        <v>1115031</v>
      </c>
      <c r="G29" s="38">
        <f t="shared" si="2"/>
        <v>98.032890659000088</v>
      </c>
      <c r="H29" s="40">
        <v>2287486</v>
      </c>
      <c r="I29" s="39">
        <f t="shared" si="3"/>
        <v>104.55778755738716</v>
      </c>
      <c r="J29" s="8"/>
      <c r="K29" s="17"/>
      <c r="O29" s="16"/>
      <c r="P29" s="9"/>
    </row>
    <row r="30" spans="1:16">
      <c r="A30" s="36">
        <v>40575</v>
      </c>
      <c r="B30" s="40">
        <v>9970036</v>
      </c>
      <c r="C30" s="38">
        <f t="shared" si="1"/>
        <v>109.32133734271821</v>
      </c>
      <c r="D30" s="40">
        <v>1883401.7738148256</v>
      </c>
      <c r="E30" s="38">
        <f t="shared" si="0"/>
        <v>98.588169630476642</v>
      </c>
      <c r="F30" s="40">
        <v>1144364</v>
      </c>
      <c r="G30" s="38">
        <f t="shared" si="2"/>
        <v>100.61183131778037</v>
      </c>
      <c r="H30" s="40">
        <v>2301439</v>
      </c>
      <c r="I30" s="39">
        <f t="shared" si="3"/>
        <v>105.19555968355021</v>
      </c>
      <c r="J30" s="8"/>
      <c r="K30" s="17"/>
      <c r="O30" s="16"/>
      <c r="P30" s="9"/>
    </row>
    <row r="31" spans="1:16">
      <c r="A31" s="36">
        <v>40603</v>
      </c>
      <c r="B31" s="40">
        <v>10252034</v>
      </c>
      <c r="C31" s="38">
        <f t="shared" si="1"/>
        <v>112.41344237503421</v>
      </c>
      <c r="D31" s="40">
        <v>1901118.7959576449</v>
      </c>
      <c r="E31" s="38">
        <f t="shared" si="0"/>
        <v>99.515581300491846</v>
      </c>
      <c r="F31" s="40">
        <v>1157888</v>
      </c>
      <c r="G31" s="38">
        <f t="shared" si="2"/>
        <v>101.80085369767144</v>
      </c>
      <c r="H31" s="40">
        <v>2306478</v>
      </c>
      <c r="I31" s="39">
        <f t="shared" si="3"/>
        <v>105.42588532991554</v>
      </c>
      <c r="J31" s="8"/>
      <c r="K31" s="17"/>
      <c r="O31" s="16"/>
      <c r="P31" s="9"/>
    </row>
    <row r="32" spans="1:16">
      <c r="A32" s="36">
        <v>40634</v>
      </c>
      <c r="B32" s="40">
        <v>10511792</v>
      </c>
      <c r="C32" s="38">
        <f t="shared" si="1"/>
        <v>115.26168604691962</v>
      </c>
      <c r="D32" s="40">
        <v>1906281.7196028521</v>
      </c>
      <c r="E32" s="38">
        <f t="shared" si="0"/>
        <v>99.785838660976268</v>
      </c>
      <c r="F32" s="40">
        <v>1195761</v>
      </c>
      <c r="G32" s="38">
        <f t="shared" si="2"/>
        <v>105.13062629406411</v>
      </c>
      <c r="H32" s="40">
        <v>2305863</v>
      </c>
      <c r="I32" s="39">
        <f t="shared" si="3"/>
        <v>105.39777453957726</v>
      </c>
      <c r="J32" s="8"/>
      <c r="K32" s="17"/>
      <c r="O32" s="16"/>
      <c r="P32" s="9"/>
    </row>
    <row r="33" spans="1:16">
      <c r="A33" s="36">
        <v>40664</v>
      </c>
      <c r="B33" s="40">
        <v>10771209</v>
      </c>
      <c r="C33" s="38">
        <f t="shared" si="1"/>
        <v>118.10619065747829</v>
      </c>
      <c r="D33" s="40">
        <v>1885039.9718485156</v>
      </c>
      <c r="E33" s="38">
        <f t="shared" si="0"/>
        <v>98.673922414550219</v>
      </c>
      <c r="F33" s="40">
        <v>1218210</v>
      </c>
      <c r="G33" s="38">
        <f t="shared" si="2"/>
        <v>107.10432959236155</v>
      </c>
      <c r="H33" s="40">
        <v>2312096</v>
      </c>
      <c r="I33" s="39">
        <f t="shared" si="3"/>
        <v>105.68267625694085</v>
      </c>
      <c r="J33" s="8"/>
      <c r="K33" s="17"/>
      <c r="O33" s="16"/>
      <c r="P33" s="9"/>
    </row>
    <row r="34" spans="1:16">
      <c r="A34" s="36">
        <v>40695</v>
      </c>
      <c r="B34" s="40">
        <v>11045909</v>
      </c>
      <c r="C34" s="38">
        <f t="shared" si="1"/>
        <v>121.1182731984084</v>
      </c>
      <c r="D34" s="40">
        <v>1889623.9999999995</v>
      </c>
      <c r="E34" s="38">
        <f t="shared" si="0"/>
        <v>98.913877028203373</v>
      </c>
      <c r="F34" s="40">
        <v>1199684</v>
      </c>
      <c r="G34" s="38">
        <f t="shared" si="2"/>
        <v>105.47553422044038</v>
      </c>
      <c r="H34" s="40">
        <v>2370551</v>
      </c>
      <c r="I34" s="39">
        <f t="shared" si="3"/>
        <v>108.3545725971445</v>
      </c>
      <c r="J34" s="8"/>
      <c r="K34" s="17"/>
      <c r="O34" s="16"/>
      <c r="P34" s="9"/>
    </row>
    <row r="35" spans="1:16">
      <c r="A35" s="36">
        <v>40725</v>
      </c>
      <c r="B35" s="40">
        <v>11112453</v>
      </c>
      <c r="C35" s="38">
        <f t="shared" si="1"/>
        <v>121.84792744159607</v>
      </c>
      <c r="D35" s="40">
        <v>1868398.0000000002</v>
      </c>
      <c r="E35" s="38">
        <f t="shared" si="0"/>
        <v>97.802785110551724</v>
      </c>
      <c r="F35" s="40">
        <v>1184844</v>
      </c>
      <c r="G35" s="38">
        <f t="shared" si="2"/>
        <v>104.1708098698353</v>
      </c>
      <c r="H35" s="40">
        <v>2376533</v>
      </c>
      <c r="I35" s="39">
        <f t="shared" si="3"/>
        <v>108.62800145536188</v>
      </c>
      <c r="J35" s="8"/>
      <c r="K35" s="17"/>
      <c r="O35" s="16"/>
      <c r="P35" s="9"/>
    </row>
    <row r="36" spans="1:16">
      <c r="A36" s="36">
        <v>40756</v>
      </c>
      <c r="B36" s="40">
        <v>10886860</v>
      </c>
      <c r="C36" s="38">
        <f t="shared" si="1"/>
        <v>119.37430262668509</v>
      </c>
      <c r="D36" s="40">
        <v>1876833</v>
      </c>
      <c r="E36" s="38">
        <f t="shared" si="0"/>
        <v>98.244321920378894</v>
      </c>
      <c r="F36" s="40">
        <v>1166692</v>
      </c>
      <c r="G36" s="38">
        <f t="shared" si="2"/>
        <v>102.57489636497115</v>
      </c>
      <c r="H36" s="40">
        <v>2509484</v>
      </c>
      <c r="I36" s="39">
        <f t="shared" si="3"/>
        <v>114.70500582327591</v>
      </c>
      <c r="J36" s="8"/>
      <c r="K36" s="17"/>
      <c r="O36" s="16"/>
      <c r="P36" s="9"/>
    </row>
    <row r="37" spans="1:16">
      <c r="A37" s="36">
        <v>40787</v>
      </c>
      <c r="B37" s="40">
        <v>11061597</v>
      </c>
      <c r="C37" s="38">
        <f t="shared" si="1"/>
        <v>121.29029194941718</v>
      </c>
      <c r="D37" s="40">
        <v>1864766</v>
      </c>
      <c r="E37" s="38">
        <f t="shared" si="0"/>
        <v>97.612665170623742</v>
      </c>
      <c r="F37" s="40">
        <v>1155959</v>
      </c>
      <c r="G37" s="38">
        <f t="shared" si="2"/>
        <v>101.63125711597891</v>
      </c>
      <c r="H37" s="40">
        <v>2537648</v>
      </c>
      <c r="I37" s="39">
        <f t="shared" si="3"/>
        <v>115.99234289496346</v>
      </c>
      <c r="J37" s="8"/>
      <c r="K37" s="17"/>
      <c r="O37" s="16"/>
      <c r="P37" s="9"/>
    </row>
    <row r="38" spans="1:16">
      <c r="A38" s="36">
        <v>40817</v>
      </c>
      <c r="B38" s="40">
        <v>11078121</v>
      </c>
      <c r="C38" s="38">
        <f t="shared" si="1"/>
        <v>121.47147743142057</v>
      </c>
      <c r="D38" s="40">
        <v>1869097</v>
      </c>
      <c r="E38" s="38">
        <f t="shared" si="0"/>
        <v>97.839374823660094</v>
      </c>
      <c r="F38" s="40">
        <v>1154076</v>
      </c>
      <c r="G38" s="38">
        <f t="shared" si="2"/>
        <v>101.46570482809554</v>
      </c>
      <c r="H38" s="40">
        <v>2579366</v>
      </c>
      <c r="I38" s="39">
        <f t="shared" si="3"/>
        <v>117.8992143605458</v>
      </c>
      <c r="J38" s="8"/>
      <c r="K38" s="17"/>
      <c r="O38" s="16"/>
      <c r="P38" s="9"/>
    </row>
    <row r="39" spans="1:16">
      <c r="A39" s="36">
        <v>40848</v>
      </c>
      <c r="B39" s="40">
        <v>10984191</v>
      </c>
      <c r="C39" s="38">
        <f t="shared" si="1"/>
        <v>120.44153599323504</v>
      </c>
      <c r="D39" s="40">
        <v>1878909</v>
      </c>
      <c r="E39" s="38">
        <f t="shared" si="0"/>
        <v>98.352991797936838</v>
      </c>
      <c r="F39" s="40">
        <v>1142647</v>
      </c>
      <c r="G39" s="38">
        <f t="shared" si="2"/>
        <v>100.46087365538222</v>
      </c>
      <c r="H39" s="40">
        <v>2543634</v>
      </c>
      <c r="I39" s="39">
        <f t="shared" si="3"/>
        <v>116.26595458758958</v>
      </c>
      <c r="J39" s="8"/>
      <c r="K39" s="17"/>
      <c r="O39" s="9"/>
    </row>
    <row r="40" spans="1:16">
      <c r="A40" s="36">
        <v>40878</v>
      </c>
      <c r="B40" s="40">
        <v>11030939</v>
      </c>
      <c r="C40" s="38">
        <f t="shared" si="1"/>
        <v>120.95412730966532</v>
      </c>
      <c r="D40" s="40">
        <v>1880740</v>
      </c>
      <c r="E40" s="38">
        <f t="shared" si="0"/>
        <v>98.448836954877393</v>
      </c>
      <c r="F40" s="40">
        <v>1121777</v>
      </c>
      <c r="G40" s="38">
        <f t="shared" si="2"/>
        <v>98.625995138055487</v>
      </c>
      <c r="H40" s="40">
        <v>2554200</v>
      </c>
      <c r="I40" s="39">
        <f t="shared" si="3"/>
        <v>116.74891167818218</v>
      </c>
      <c r="J40" s="8"/>
      <c r="K40" s="17"/>
      <c r="O40" s="9"/>
    </row>
    <row r="41" spans="1:16">
      <c r="A41" s="36">
        <v>40909</v>
      </c>
      <c r="B41" s="40">
        <v>10957242</v>
      </c>
      <c r="C41" s="38">
        <f t="shared" si="1"/>
        <v>120.14604049852981</v>
      </c>
      <c r="D41" s="40">
        <v>1900471</v>
      </c>
      <c r="E41" s="38">
        <f t="shared" si="0"/>
        <v>99.481671903863798</v>
      </c>
      <c r="F41" s="40">
        <v>1139504</v>
      </c>
      <c r="G41" s="38">
        <f t="shared" si="2"/>
        <v>100.18454288490028</v>
      </c>
      <c r="H41" s="40">
        <v>2563237</v>
      </c>
      <c r="I41" s="39">
        <f t="shared" si="3"/>
        <v>117.16198031604756</v>
      </c>
      <c r="J41" s="8"/>
      <c r="K41" s="17"/>
    </row>
    <row r="42" spans="1:16">
      <c r="A42" s="36">
        <v>40940</v>
      </c>
      <c r="B42" s="40">
        <v>10845430</v>
      </c>
      <c r="C42" s="38">
        <f t="shared" si="1"/>
        <v>118.92002312296927</v>
      </c>
      <c r="D42" s="40">
        <v>1921116</v>
      </c>
      <c r="E42" s="38">
        <f t="shared" si="0"/>
        <v>100.56235091262282</v>
      </c>
      <c r="F42" s="40">
        <v>1138592</v>
      </c>
      <c r="G42" s="38">
        <f t="shared" si="2"/>
        <v>100.10436036416228</v>
      </c>
      <c r="H42" s="40">
        <v>2576419</v>
      </c>
      <c r="I42" s="39">
        <f t="shared" si="3"/>
        <v>117.76451110993284</v>
      </c>
      <c r="J42" s="8"/>
      <c r="K42" s="17"/>
    </row>
    <row r="43" spans="1:16">
      <c r="A43" s="36">
        <v>40969</v>
      </c>
      <c r="B43" s="40">
        <v>11257343</v>
      </c>
      <c r="C43" s="38">
        <f t="shared" si="1"/>
        <v>123.43664473084021</v>
      </c>
      <c r="D43" s="40">
        <v>1932074</v>
      </c>
      <c r="E43" s="38">
        <f t="shared" si="0"/>
        <v>101.1359561719099</v>
      </c>
      <c r="F43" s="40">
        <v>1136096</v>
      </c>
      <c r="G43" s="38">
        <f t="shared" si="2"/>
        <v>99.8849134653004</v>
      </c>
      <c r="H43" s="40">
        <v>2574644</v>
      </c>
      <c r="I43" s="39">
        <f t="shared" si="3"/>
        <v>117.68337834107028</v>
      </c>
      <c r="J43" s="8"/>
      <c r="K43" s="17"/>
    </row>
    <row r="44" spans="1:16">
      <c r="A44" s="36">
        <v>41000</v>
      </c>
      <c r="B44" s="40">
        <v>11521869</v>
      </c>
      <c r="C44" s="38">
        <f t="shared" si="1"/>
        <v>126.3371694713647</v>
      </c>
      <c r="D44" s="40">
        <v>1937480</v>
      </c>
      <c r="E44" s="38">
        <f t="shared" si="0"/>
        <v>101.4189375582674</v>
      </c>
      <c r="F44" s="40">
        <v>1121103</v>
      </c>
      <c r="G44" s="38">
        <f t="shared" si="2"/>
        <v>98.566737441808328</v>
      </c>
      <c r="H44" s="40">
        <v>2569269</v>
      </c>
      <c r="I44" s="39">
        <f t="shared" si="3"/>
        <v>117.43769460437376</v>
      </c>
      <c r="J44" s="8"/>
      <c r="K44" s="17"/>
    </row>
    <row r="45" spans="1:16">
      <c r="A45" s="36">
        <v>41030</v>
      </c>
      <c r="B45" s="40">
        <v>11820778</v>
      </c>
      <c r="C45" s="38">
        <f t="shared" si="1"/>
        <v>129.61470343651536</v>
      </c>
      <c r="D45" s="40">
        <v>1931182</v>
      </c>
      <c r="E45" s="38">
        <f t="shared" si="0"/>
        <v>101.0892637197029</v>
      </c>
      <c r="F45" s="40">
        <v>1113613</v>
      </c>
      <c r="G45" s="38">
        <f t="shared" si="2"/>
        <v>97.908220906361407</v>
      </c>
      <c r="H45" s="40">
        <v>2574350</v>
      </c>
      <c r="I45" s="39">
        <f t="shared" si="3"/>
        <v>117.66994001203051</v>
      </c>
      <c r="J45" s="8"/>
      <c r="K45" s="17"/>
    </row>
    <row r="46" spans="1:16">
      <c r="A46" s="36">
        <v>41061</v>
      </c>
      <c r="B46" s="40">
        <v>12087084</v>
      </c>
      <c r="C46" s="38">
        <f t="shared" si="1"/>
        <v>132.53474585786566</v>
      </c>
      <c r="D46" s="40">
        <v>1935759</v>
      </c>
      <c r="E46" s="38">
        <f t="shared" si="0"/>
        <v>101.32885043915508</v>
      </c>
      <c r="F46" s="40">
        <v>1104403</v>
      </c>
      <c r="G46" s="38">
        <f t="shared" si="2"/>
        <v>97.098482950224422</v>
      </c>
      <c r="H46" s="40">
        <v>2610813</v>
      </c>
      <c r="I46" s="39">
        <f t="shared" si="3"/>
        <v>119.33661277317746</v>
      </c>
      <c r="J46" s="8"/>
      <c r="K46" s="17"/>
    </row>
    <row r="47" spans="1:16">
      <c r="A47" s="36">
        <v>41091</v>
      </c>
      <c r="B47" s="40">
        <v>12107944</v>
      </c>
      <c r="C47" s="38">
        <f t="shared" si="1"/>
        <v>132.76347553316162</v>
      </c>
      <c r="D47" s="40">
        <v>1938997</v>
      </c>
      <c r="E47" s="38">
        <f t="shared" si="0"/>
        <v>101.49834613449835</v>
      </c>
      <c r="F47" s="40">
        <v>1103934</v>
      </c>
      <c r="G47" s="38">
        <f t="shared" si="2"/>
        <v>97.057248737257169</v>
      </c>
      <c r="H47" s="40">
        <v>2613791</v>
      </c>
      <c r="I47" s="39">
        <f t="shared" si="3"/>
        <v>119.47273299045787</v>
      </c>
      <c r="J47" s="8"/>
      <c r="K47" s="17"/>
    </row>
    <row r="48" spans="1:16">
      <c r="A48" s="36">
        <v>41122</v>
      </c>
      <c r="B48" s="40">
        <v>11716148</v>
      </c>
      <c r="C48" s="38">
        <f t="shared" si="1"/>
        <v>128.46743661359028</v>
      </c>
      <c r="D48" s="40">
        <v>1937355</v>
      </c>
      <c r="E48" s="38">
        <f t="shared" si="0"/>
        <v>101.41239433346263</v>
      </c>
      <c r="F48" s="40">
        <v>1101083</v>
      </c>
      <c r="G48" s="38">
        <f t="shared" si="2"/>
        <v>96.80659044052031</v>
      </c>
      <c r="H48" s="40">
        <v>2600540</v>
      </c>
      <c r="I48" s="39">
        <f t="shared" si="3"/>
        <v>118.86704830302244</v>
      </c>
      <c r="J48" s="8"/>
      <c r="K48" s="17"/>
    </row>
    <row r="49" spans="1:11">
      <c r="A49" s="36">
        <v>41153</v>
      </c>
      <c r="B49" s="40">
        <v>12069085</v>
      </c>
      <c r="C49" s="38">
        <f t="shared" si="1"/>
        <v>132.33738701675099</v>
      </c>
      <c r="D49" s="40">
        <v>1937908</v>
      </c>
      <c r="E49" s="38">
        <f t="shared" si="0"/>
        <v>101.44134155999902</v>
      </c>
      <c r="F49" s="40">
        <v>1097163</v>
      </c>
      <c r="G49" s="38">
        <f t="shared" si="2"/>
        <v>96.461946272435938</v>
      </c>
      <c r="H49" s="40">
        <v>2613470</v>
      </c>
      <c r="I49" s="39">
        <f t="shared" si="3"/>
        <v>119.45806052915935</v>
      </c>
      <c r="J49" s="8"/>
      <c r="K49" s="17"/>
    </row>
    <row r="50" spans="1:11">
      <c r="A50" s="36">
        <v>41183</v>
      </c>
      <c r="B50" s="40">
        <v>11743906</v>
      </c>
      <c r="C50" s="38">
        <f t="shared" si="1"/>
        <v>128.77180278458093</v>
      </c>
      <c r="D50" s="40">
        <v>1987922</v>
      </c>
      <c r="E50" s="38">
        <f t="shared" si="0"/>
        <v>104.05936432309292</v>
      </c>
      <c r="F50" s="40">
        <v>1079239</v>
      </c>
      <c r="G50" s="38">
        <f t="shared" si="2"/>
        <v>94.886078397756307</v>
      </c>
      <c r="H50" s="40">
        <v>2688851</v>
      </c>
      <c r="I50" s="39">
        <f t="shared" si="3"/>
        <v>122.90362066979557</v>
      </c>
      <c r="J50" s="8"/>
      <c r="K50" s="17"/>
    </row>
    <row r="51" spans="1:11">
      <c r="A51" s="36">
        <v>41214</v>
      </c>
      <c r="B51" s="40">
        <v>11996881</v>
      </c>
      <c r="C51" s="38">
        <f t="shared" si="1"/>
        <v>131.54567093453286</v>
      </c>
      <c r="D51" s="40">
        <v>1933781</v>
      </c>
      <c r="E51" s="38">
        <f t="shared" si="0"/>
        <v>101.22531044984409</v>
      </c>
      <c r="F51" s="40">
        <v>1071133</v>
      </c>
      <c r="G51" s="38">
        <f t="shared" si="2"/>
        <v>94.173403493038975</v>
      </c>
      <c r="H51" s="40">
        <v>2622715</v>
      </c>
      <c r="I51" s="39">
        <f t="shared" si="3"/>
        <v>119.88063655627734</v>
      </c>
      <c r="J51" s="8"/>
      <c r="K51" s="17"/>
    </row>
    <row r="52" spans="1:11">
      <c r="A52" s="36">
        <v>41244</v>
      </c>
      <c r="B52" s="40">
        <v>11939620</v>
      </c>
      <c r="C52" s="38">
        <f t="shared" si="1"/>
        <v>130.91780468634869</v>
      </c>
      <c r="D52" s="40">
        <v>1910505</v>
      </c>
      <c r="E52" s="38">
        <f t="shared" si="0"/>
        <v>100.00690964539385</v>
      </c>
      <c r="F52" s="40">
        <v>1056852</v>
      </c>
      <c r="G52" s="38">
        <f t="shared" si="2"/>
        <v>92.917826104158152</v>
      </c>
      <c r="H52" s="40">
        <v>2662608</v>
      </c>
      <c r="I52" s="39">
        <f t="shared" si="3"/>
        <v>121.70408982288832</v>
      </c>
      <c r="J52" s="8"/>
      <c r="K52" s="17"/>
    </row>
    <row r="53" spans="1:11">
      <c r="A53" s="36">
        <v>41275</v>
      </c>
      <c r="B53" s="40">
        <v>11818115</v>
      </c>
      <c r="C53" s="38">
        <f t="shared" si="1"/>
        <v>129.58550367020118</v>
      </c>
      <c r="D53" s="40">
        <v>1913440</v>
      </c>
      <c r="E53" s="38">
        <f t="shared" si="0"/>
        <v>100.16054456381032</v>
      </c>
      <c r="F53" s="40">
        <v>1050279</v>
      </c>
      <c r="G53" s="38">
        <f t="shared" si="2"/>
        <v>92.339931686602398</v>
      </c>
      <c r="H53" s="40">
        <v>2667984</v>
      </c>
      <c r="I53" s="39">
        <f t="shared" si="3"/>
        <v>121.949819268187</v>
      </c>
      <c r="J53" s="8"/>
      <c r="K53" s="17"/>
    </row>
    <row r="54" spans="1:11">
      <c r="A54" s="36">
        <v>41306</v>
      </c>
      <c r="B54" s="40">
        <v>11748042</v>
      </c>
      <c r="C54" s="38">
        <f t="shared" si="1"/>
        <v>128.81715398002794</v>
      </c>
      <c r="D54" s="40">
        <v>1927111.9999999998</v>
      </c>
      <c r="E54" s="38">
        <f t="shared" si="0"/>
        <v>100.87621632005894</v>
      </c>
      <c r="F54" s="40">
        <v>1042120</v>
      </c>
      <c r="G54" s="38">
        <f t="shared" si="2"/>
        <v>91.622597052061494</v>
      </c>
      <c r="H54" s="40">
        <v>2670744</v>
      </c>
      <c r="I54" s="39">
        <f t="shared" si="3"/>
        <v>122.07597501019303</v>
      </c>
      <c r="K54" s="17"/>
    </row>
    <row r="55" spans="1:11">
      <c r="A55" s="36">
        <v>41334</v>
      </c>
      <c r="B55" s="40">
        <v>12030850</v>
      </c>
      <c r="C55" s="38">
        <f t="shared" si="1"/>
        <v>131.91814065361862</v>
      </c>
      <c r="D55" s="40">
        <v>1938193</v>
      </c>
      <c r="E55" s="38">
        <f t="shared" si="0"/>
        <v>101.45626011255393</v>
      </c>
      <c r="F55" s="40">
        <v>1034903</v>
      </c>
      <c r="G55" s="38">
        <f t="shared" si="2"/>
        <v>90.988082521177589</v>
      </c>
      <c r="H55" s="40">
        <v>2651342</v>
      </c>
      <c r="I55" s="39">
        <f t="shared" si="3"/>
        <v>121.18913671077243</v>
      </c>
      <c r="K55" s="17"/>
    </row>
    <row r="56" spans="1:11">
      <c r="A56" s="36">
        <v>41365</v>
      </c>
      <c r="B56" s="40">
        <v>12262422</v>
      </c>
      <c r="C56" s="38">
        <f t="shared" si="1"/>
        <v>134.45732513912378</v>
      </c>
      <c r="D56" s="40">
        <v>1948982</v>
      </c>
      <c r="E56" s="38">
        <f t="shared" si="0"/>
        <v>102.02101893190492</v>
      </c>
      <c r="F56" s="40">
        <v>1027778</v>
      </c>
      <c r="G56" s="38">
        <f t="shared" si="2"/>
        <v>90.361656577912001</v>
      </c>
      <c r="H56" s="40">
        <v>2649513</v>
      </c>
      <c r="I56" s="39">
        <f t="shared" si="3"/>
        <v>121.10553567739235</v>
      </c>
      <c r="J56" s="9"/>
      <c r="K56" s="17"/>
    </row>
    <row r="57" spans="1:11">
      <c r="A57" s="36">
        <v>41395</v>
      </c>
      <c r="B57" s="40">
        <v>12354071</v>
      </c>
      <c r="C57" s="38">
        <f t="shared" si="1"/>
        <v>135.46225543688027</v>
      </c>
      <c r="D57" s="40">
        <v>1958586</v>
      </c>
      <c r="E57" s="38">
        <f t="shared" si="0"/>
        <v>102.52374798010651</v>
      </c>
      <c r="F57" s="40">
        <v>1022716</v>
      </c>
      <c r="G57" s="38">
        <f t="shared" si="2"/>
        <v>89.916608420043872</v>
      </c>
      <c r="H57" s="40">
        <v>2650756</v>
      </c>
      <c r="I57" s="39">
        <f t="shared" si="3"/>
        <v>121.16235146989722</v>
      </c>
      <c r="K57" s="17"/>
    </row>
    <row r="58" spans="1:11">
      <c r="A58" s="36">
        <v>41426</v>
      </c>
      <c r="B58" s="40">
        <v>12561253</v>
      </c>
      <c r="C58" s="38">
        <f t="shared" si="1"/>
        <v>137.73400383511463</v>
      </c>
      <c r="D58" s="40">
        <v>1961927</v>
      </c>
      <c r="E58" s="38">
        <f t="shared" si="0"/>
        <v>102.69863529268892</v>
      </c>
      <c r="F58" s="40">
        <v>1012428</v>
      </c>
      <c r="G58" s="38">
        <f t="shared" si="2"/>
        <v>89.012093317683679</v>
      </c>
      <c r="H58" s="40">
        <v>2663305</v>
      </c>
      <c r="I58" s="39">
        <f t="shared" si="3"/>
        <v>121.73594871860504</v>
      </c>
      <c r="K58" s="17"/>
    </row>
    <row r="59" spans="1:11">
      <c r="A59" s="36">
        <v>41456</v>
      </c>
      <c r="B59" s="40">
        <v>12615267</v>
      </c>
      <c r="C59" s="38">
        <f t="shared" si="1"/>
        <v>138.32626676327553</v>
      </c>
      <c r="D59" s="40">
        <v>1966920</v>
      </c>
      <c r="E59" s="38">
        <f t="shared" si="0"/>
        <v>102.95999786429142</v>
      </c>
      <c r="F59" s="40">
        <v>1003774</v>
      </c>
      <c r="G59" s="38">
        <f t="shared" si="2"/>
        <v>88.251238564979047</v>
      </c>
      <c r="H59" s="40">
        <v>2668898</v>
      </c>
      <c r="I59" s="39">
        <f t="shared" si="3"/>
        <v>121.99159693057595</v>
      </c>
      <c r="K59" s="17"/>
    </row>
    <row r="60" spans="1:11">
      <c r="A60" s="36">
        <v>41487</v>
      </c>
      <c r="B60" s="40">
        <v>12542642</v>
      </c>
      <c r="C60" s="38">
        <f t="shared" si="1"/>
        <v>137.52993442059244</v>
      </c>
      <c r="D60" s="40">
        <v>1945347</v>
      </c>
      <c r="E60" s="38">
        <f t="shared" si="0"/>
        <v>101.83074195458164</v>
      </c>
      <c r="F60" s="40">
        <v>986334</v>
      </c>
      <c r="G60" s="38">
        <f t="shared" si="2"/>
        <v>86.717923694726153</v>
      </c>
      <c r="H60" s="40">
        <v>2663081</v>
      </c>
      <c r="I60" s="39">
        <f t="shared" si="3"/>
        <v>121.72570999171761</v>
      </c>
      <c r="K60" s="17"/>
    </row>
    <row r="61" spans="1:11">
      <c r="A61" s="36">
        <v>41518</v>
      </c>
      <c r="B61" s="40">
        <v>12679379</v>
      </c>
      <c r="C61" s="38">
        <f t="shared" si="1"/>
        <v>139.02925415266071</v>
      </c>
      <c r="D61" s="40">
        <v>1913073</v>
      </c>
      <c r="E61" s="38">
        <f t="shared" si="0"/>
        <v>100.14133365578346</v>
      </c>
      <c r="F61" s="40">
        <v>970007</v>
      </c>
      <c r="G61" s="38">
        <f t="shared" si="2"/>
        <v>85.282463150768635</v>
      </c>
      <c r="H61" s="40">
        <v>2707070</v>
      </c>
      <c r="I61" s="39">
        <f t="shared" si="3"/>
        <v>123.73638569284185</v>
      </c>
      <c r="K61" s="17"/>
    </row>
    <row r="62" spans="1:11">
      <c r="A62" s="36">
        <v>41548</v>
      </c>
      <c r="B62" s="40">
        <v>12412998</v>
      </c>
      <c r="C62" s="38">
        <f t="shared" si="1"/>
        <v>136.10838935711828</v>
      </c>
      <c r="D62" s="40">
        <v>1896377</v>
      </c>
      <c r="E62" s="38">
        <f t="shared" si="0"/>
        <v>99.267368205057338</v>
      </c>
      <c r="F62" s="40">
        <v>960369</v>
      </c>
      <c r="G62" s="38">
        <f t="shared" si="2"/>
        <v>84.43509567832038</v>
      </c>
      <c r="H62" s="40">
        <v>2756891</v>
      </c>
      <c r="I62" s="39">
        <f t="shared" si="3"/>
        <v>126.0136339618571</v>
      </c>
    </row>
    <row r="63" spans="1:11">
      <c r="A63" s="36">
        <v>41579</v>
      </c>
      <c r="B63" s="40">
        <v>12557625</v>
      </c>
      <c r="C63" s="38">
        <f t="shared" si="1"/>
        <v>137.69422285419546</v>
      </c>
      <c r="D63" s="40">
        <v>1860055</v>
      </c>
      <c r="E63" s="38">
        <f t="shared" si="0"/>
        <v>97.366064114180844</v>
      </c>
      <c r="F63" s="40">
        <v>940806</v>
      </c>
      <c r="G63" s="38">
        <f t="shared" si="2"/>
        <v>82.715127856831998</v>
      </c>
      <c r="H63" s="40">
        <v>2766055</v>
      </c>
      <c r="I63" s="39">
        <f t="shared" si="3"/>
        <v>126.43250759219882</v>
      </c>
    </row>
    <row r="64" spans="1:11">
      <c r="A64" s="36">
        <v>41609</v>
      </c>
      <c r="B64" s="40">
        <v>12484113</v>
      </c>
      <c r="C64" s="38">
        <f t="shared" si="1"/>
        <v>136.88816456606713</v>
      </c>
      <c r="D64" s="40">
        <v>1832463</v>
      </c>
      <c r="E64" s="38">
        <f t="shared" si="0"/>
        <v>95.921738843670852</v>
      </c>
      <c r="F64" s="40">
        <v>928454</v>
      </c>
      <c r="G64" s="38">
        <f t="shared" si="2"/>
        <v>81.629147049643706</v>
      </c>
      <c r="H64" s="40">
        <v>2823400</v>
      </c>
      <c r="I64" s="39">
        <f t="shared" si="3"/>
        <v>129.053667383987</v>
      </c>
    </row>
    <row r="65" spans="1:9">
      <c r="A65" s="36">
        <v>41640</v>
      </c>
      <c r="B65" s="40">
        <v>12447958</v>
      </c>
      <c r="C65" s="38">
        <f t="shared" si="1"/>
        <v>136.49172538052898</v>
      </c>
      <c r="D65" s="40">
        <v>1849023</v>
      </c>
      <c r="E65" s="38">
        <f t="shared" si="0"/>
        <v>96.788585265809346</v>
      </c>
      <c r="F65" s="40">
        <v>908141</v>
      </c>
      <c r="G65" s="38">
        <f t="shared" si="2"/>
        <v>79.84323965518</v>
      </c>
      <c r="H65" s="41">
        <v>2838873</v>
      </c>
      <c r="I65" s="39">
        <f t="shared" si="3"/>
        <v>129.76091658545772</v>
      </c>
    </row>
    <row r="66" spans="1:9">
      <c r="A66" s="36">
        <v>41671</v>
      </c>
      <c r="B66" s="40">
        <v>12486017</v>
      </c>
      <c r="C66" s="38">
        <f t="shared" si="1"/>
        <v>136.90904190555725</v>
      </c>
      <c r="D66" s="40">
        <v>1925354</v>
      </c>
      <c r="E66" s="38">
        <f t="shared" ref="E66:E76" si="4">(D66/$D$2)*100</f>
        <v>100.7841924064044</v>
      </c>
      <c r="F66" s="40">
        <v>929946</v>
      </c>
      <c r="G66" s="38">
        <f t="shared" si="2"/>
        <v>81.760322840149286</v>
      </c>
      <c r="H66" s="41">
        <v>2836699</v>
      </c>
      <c r="I66" s="39">
        <f t="shared" si="3"/>
        <v>129.66154608432689</v>
      </c>
    </row>
    <row r="67" spans="1:9">
      <c r="A67" s="36">
        <v>41699</v>
      </c>
      <c r="B67" s="40">
        <v>12700185</v>
      </c>
      <c r="C67" s="38">
        <f t="shared" ref="C67:C76" si="5">(B67/$B$2)*100</f>
        <v>139.25739171853837</v>
      </c>
      <c r="D67" s="40">
        <v>1928800</v>
      </c>
      <c r="E67" s="38">
        <f t="shared" si="4"/>
        <v>100.96457602782283</v>
      </c>
      <c r="F67" s="40">
        <v>942484</v>
      </c>
      <c r="G67" s="38">
        <f t="shared" ref="G67:G96" si="6">(F67/$F$2)*100</f>
        <v>82.862656661435466</v>
      </c>
      <c r="H67" s="41">
        <v>2849623</v>
      </c>
      <c r="I67" s="39">
        <f t="shared" ref="I67:I88" si="7">(H67/$H$2)*100</f>
        <v>130.25228405885073</v>
      </c>
    </row>
    <row r="68" spans="1:9">
      <c r="A68" s="36">
        <v>41730</v>
      </c>
      <c r="B68" s="40">
        <v>12868737</v>
      </c>
      <c r="C68" s="38">
        <f t="shared" si="5"/>
        <v>141.10556258289532</v>
      </c>
      <c r="D68" s="40">
        <v>1902614</v>
      </c>
      <c r="E68" s="38">
        <f t="shared" si="4"/>
        <v>99.593848949917103</v>
      </c>
      <c r="F68" s="40">
        <v>913407</v>
      </c>
      <c r="G68" s="38">
        <f t="shared" si="6"/>
        <v>80.306223376897407</v>
      </c>
      <c r="H68" s="41">
        <v>2844868</v>
      </c>
      <c r="I68" s="39">
        <f t="shared" si="7"/>
        <v>130.03493965550342</v>
      </c>
    </row>
    <row r="69" spans="1:9">
      <c r="A69" s="36">
        <v>41760</v>
      </c>
      <c r="B69" s="40">
        <v>13068558</v>
      </c>
      <c r="C69" s="38">
        <f t="shared" si="5"/>
        <v>143.29659769542243</v>
      </c>
      <c r="D69" s="40">
        <v>1904808</v>
      </c>
      <c r="E69" s="38">
        <f t="shared" si="4"/>
        <v>99.708695631690773</v>
      </c>
      <c r="F69" s="40">
        <v>911396</v>
      </c>
      <c r="G69" s="38">
        <f t="shared" si="6"/>
        <v>80.129417401892908</v>
      </c>
      <c r="H69" s="41">
        <v>2849314</v>
      </c>
      <c r="I69" s="39">
        <f t="shared" si="7"/>
        <v>130.23816010077834</v>
      </c>
    </row>
    <row r="70" spans="1:9">
      <c r="A70" s="36">
        <v>41791</v>
      </c>
      <c r="B70" s="40">
        <v>13351474</v>
      </c>
      <c r="C70" s="38">
        <f t="shared" si="5"/>
        <v>146.39876858784976</v>
      </c>
      <c r="D70" s="40">
        <v>1906518</v>
      </c>
      <c r="E70" s="38">
        <f t="shared" si="4"/>
        <v>99.79820694702029</v>
      </c>
      <c r="F70" s="40">
        <v>911356</v>
      </c>
      <c r="G70" s="38">
        <f t="shared" si="6"/>
        <v>80.125900624667551</v>
      </c>
      <c r="H70" s="41">
        <v>2852087</v>
      </c>
      <c r="I70" s="39">
        <f t="shared" si="7"/>
        <v>130.36491005461264</v>
      </c>
    </row>
    <row r="71" spans="1:9">
      <c r="A71" s="36">
        <v>41821</v>
      </c>
      <c r="B71" s="40">
        <v>13109755</v>
      </c>
      <c r="C71" s="38">
        <f t="shared" si="5"/>
        <v>143.74832235664812</v>
      </c>
      <c r="D71" s="40">
        <v>1948562</v>
      </c>
      <c r="E71" s="38">
        <f t="shared" si="4"/>
        <v>101.99903369656083</v>
      </c>
      <c r="F71" s="40">
        <v>927355</v>
      </c>
      <c r="G71" s="38">
        <f t="shared" si="6"/>
        <v>81.532523595377199</v>
      </c>
      <c r="H71" s="41">
        <v>2864800</v>
      </c>
      <c r="I71" s="39">
        <f t="shared" si="7"/>
        <v>130.94600351407732</v>
      </c>
    </row>
    <row r="72" spans="1:9">
      <c r="A72" s="36">
        <v>41852</v>
      </c>
      <c r="B72" s="40">
        <v>13212186</v>
      </c>
      <c r="C72" s="38">
        <f t="shared" si="5"/>
        <v>144.87147716826084</v>
      </c>
      <c r="D72" s="40">
        <v>1983848</v>
      </c>
      <c r="E72" s="38">
        <f t="shared" si="4"/>
        <v>103.84610754025523</v>
      </c>
      <c r="F72" s="40">
        <v>925809</v>
      </c>
      <c r="G72" s="38">
        <f t="shared" si="6"/>
        <v>81.396600155617392</v>
      </c>
      <c r="H72" s="41">
        <v>2859563</v>
      </c>
      <c r="I72" s="39">
        <f t="shared" si="7"/>
        <v>130.70662756448112</v>
      </c>
    </row>
    <row r="73" spans="1:9">
      <c r="A73" s="36">
        <v>41883</v>
      </c>
      <c r="B73" s="40">
        <v>13321597</v>
      </c>
      <c r="C73" s="38">
        <f t="shared" si="5"/>
        <v>146.07116760468494</v>
      </c>
      <c r="D73" s="40">
        <v>1984653</v>
      </c>
      <c r="E73" s="38">
        <f t="shared" si="4"/>
        <v>103.88824590799808</v>
      </c>
      <c r="F73" s="40">
        <v>922896</v>
      </c>
      <c r="G73" s="38">
        <f t="shared" si="6"/>
        <v>81.140490854181223</v>
      </c>
      <c r="H73" s="41">
        <v>2879940</v>
      </c>
      <c r="I73" s="39">
        <f t="shared" si="7"/>
        <v>131.63803175102342</v>
      </c>
    </row>
    <row r="74" spans="1:9">
      <c r="A74" s="36">
        <v>41913</v>
      </c>
      <c r="B74" s="41">
        <v>13211467</v>
      </c>
      <c r="C74" s="38">
        <f t="shared" si="5"/>
        <v>144.8635933410059</v>
      </c>
      <c r="D74" s="40">
        <v>2001958</v>
      </c>
      <c r="E74" s="38">
        <f t="shared" si="4"/>
        <v>104.79408994997313</v>
      </c>
      <c r="F74" s="40">
        <v>922888</v>
      </c>
      <c r="G74" s="38">
        <f t="shared" si="6"/>
        <v>81.139787498736155</v>
      </c>
      <c r="H74" s="41">
        <v>2908367</v>
      </c>
      <c r="I74" s="39">
        <f t="shared" si="7"/>
        <v>132.93739018508327</v>
      </c>
    </row>
    <row r="75" spans="1:9" s="54" customFormat="1">
      <c r="A75" s="53">
        <v>41944</v>
      </c>
      <c r="B75" s="55">
        <v>13237370</v>
      </c>
      <c r="C75" s="37">
        <f t="shared" si="5"/>
        <v>145.14761945697865</v>
      </c>
      <c r="D75" s="55">
        <v>1990727</v>
      </c>
      <c r="E75" s="37">
        <f t="shared" si="4"/>
        <v>104.20619428771241</v>
      </c>
      <c r="F75" s="55">
        <v>878159</v>
      </c>
      <c r="G75" s="37">
        <f t="shared" si="6"/>
        <v>77.207239285918376</v>
      </c>
      <c r="H75" s="55">
        <v>2929226</v>
      </c>
      <c r="I75" s="39">
        <f t="shared" si="7"/>
        <v>133.89082591787445</v>
      </c>
    </row>
    <row r="76" spans="1:9">
      <c r="A76" s="56">
        <v>41974</v>
      </c>
      <c r="B76" s="57">
        <v>13240122</v>
      </c>
      <c r="C76" s="37">
        <f t="shared" si="5"/>
        <v>145.17779510733408</v>
      </c>
      <c r="D76" s="58">
        <v>1963165</v>
      </c>
      <c r="E76" s="37">
        <f t="shared" si="4"/>
        <v>102.76343939115556</v>
      </c>
      <c r="F76" s="55">
        <v>864468</v>
      </c>
      <c r="G76" s="37">
        <f t="shared" si="6"/>
        <v>76.003534361111477</v>
      </c>
      <c r="H76" s="52">
        <v>2910148</v>
      </c>
      <c r="I76" s="39">
        <f t="shared" si="7"/>
        <v>133.01879720555888</v>
      </c>
    </row>
    <row r="77" spans="1:9">
      <c r="A77" s="56">
        <v>42005</v>
      </c>
      <c r="B77" s="59">
        <v>13058277</v>
      </c>
      <c r="C77" s="37">
        <f t="shared" ref="C77:C86" si="8">(B77/$B$2)*100</f>
        <v>143.18386664116943</v>
      </c>
      <c r="D77" s="66">
        <v>1971494</v>
      </c>
      <c r="E77" s="37">
        <f t="shared" ref="E77:E89" si="9">(D77/$D$2)*100</f>
        <v>103.19942754634828</v>
      </c>
      <c r="F77" s="59">
        <v>850325</v>
      </c>
      <c r="G77" s="37">
        <f t="shared" si="6"/>
        <v>74.760089853658101</v>
      </c>
      <c r="H77" s="59">
        <v>2926680</v>
      </c>
      <c r="I77" s="39">
        <f t="shared" si="7"/>
        <v>133.77445181673411</v>
      </c>
    </row>
    <row r="78" spans="1:9">
      <c r="A78" s="56">
        <v>42036</v>
      </c>
      <c r="B78" s="68">
        <v>13019198</v>
      </c>
      <c r="C78" s="37">
        <f t="shared" si="8"/>
        <v>142.75536582712863</v>
      </c>
      <c r="D78" s="60">
        <v>2027866</v>
      </c>
      <c r="E78" s="37">
        <f t="shared" si="9"/>
        <v>106.150264895913</v>
      </c>
      <c r="F78" s="68">
        <v>886675</v>
      </c>
      <c r="G78" s="37">
        <f t="shared" si="6"/>
        <v>77.955961157195546</v>
      </c>
      <c r="H78" s="68">
        <v>2929385</v>
      </c>
      <c r="I78" s="39">
        <f t="shared" si="7"/>
        <v>133.89809358562044</v>
      </c>
    </row>
    <row r="79" spans="1:9">
      <c r="A79" s="56">
        <v>42064</v>
      </c>
      <c r="B79" s="60">
        <v>13328128</v>
      </c>
      <c r="C79" s="37">
        <f t="shared" si="8"/>
        <v>146.14277994933298</v>
      </c>
      <c r="D79" s="60">
        <v>2025815</v>
      </c>
      <c r="E79" s="37">
        <f t="shared" si="9"/>
        <v>106.04290366331601</v>
      </c>
      <c r="F79" s="60">
        <v>872201</v>
      </c>
      <c r="G79" s="37">
        <f t="shared" si="6"/>
        <v>76.683415318202393</v>
      </c>
      <c r="H79" s="60">
        <v>2926533</v>
      </c>
      <c r="I79" s="39">
        <f t="shared" si="7"/>
        <v>133.76773265221422</v>
      </c>
    </row>
    <row r="80" spans="1:9">
      <c r="A80" s="56">
        <v>42095</v>
      </c>
      <c r="B80" s="68">
        <v>13681271</v>
      </c>
      <c r="C80" s="37">
        <f t="shared" si="8"/>
        <v>150.01498914027468</v>
      </c>
      <c r="D80" s="68">
        <v>1949831</v>
      </c>
      <c r="E80" s="37">
        <f t="shared" si="9"/>
        <v>102.06546051477905</v>
      </c>
      <c r="F80" s="70">
        <v>839337</v>
      </c>
      <c r="G80" s="37">
        <f t="shared" si="6"/>
        <v>73.794031149854277</v>
      </c>
      <c r="H80" s="68">
        <v>2928695</v>
      </c>
      <c r="I80" s="39">
        <f t="shared" si="7"/>
        <v>133.86655465011893</v>
      </c>
    </row>
    <row r="81" spans="1:9">
      <c r="A81" s="56">
        <v>42125</v>
      </c>
      <c r="B81" s="70">
        <v>13830442</v>
      </c>
      <c r="C81" s="37">
        <f t="shared" si="8"/>
        <v>151.65064754840384</v>
      </c>
      <c r="D81" s="70">
        <v>2026587</v>
      </c>
      <c r="E81" s="37">
        <f t="shared" si="9"/>
        <v>106.08331461971039</v>
      </c>
      <c r="F81" s="70">
        <v>848248</v>
      </c>
      <c r="G81" s="37">
        <f t="shared" si="6"/>
        <v>74.577481196231773</v>
      </c>
      <c r="H81" s="70">
        <v>2928677</v>
      </c>
      <c r="I81" s="39">
        <f t="shared" si="7"/>
        <v>133.86573189527977</v>
      </c>
    </row>
    <row r="82" spans="1:9">
      <c r="A82" s="56">
        <v>42156</v>
      </c>
      <c r="B82" s="48">
        <v>14033585</v>
      </c>
      <c r="C82" s="37">
        <f t="shared" si="8"/>
        <v>153.87810835514634</v>
      </c>
      <c r="D82" s="76">
        <v>1996411</v>
      </c>
      <c r="E82" s="37">
        <f t="shared" si="9"/>
        <v>104.50372780603578</v>
      </c>
      <c r="F82" s="76">
        <v>833523</v>
      </c>
      <c r="G82" s="37">
        <f t="shared" si="6"/>
        <v>73.282867580149542</v>
      </c>
      <c r="H82" s="76">
        <v>2936848</v>
      </c>
      <c r="I82" s="39">
        <f t="shared" si="7"/>
        <v>134.23921688366062</v>
      </c>
    </row>
    <row r="83" spans="1:9">
      <c r="A83" s="56">
        <v>42186</v>
      </c>
      <c r="B83" s="76">
        <v>13891275</v>
      </c>
      <c r="C83" s="37">
        <f t="shared" si="8"/>
        <v>152.31768073811045</v>
      </c>
      <c r="D83" s="76">
        <v>2010252</v>
      </c>
      <c r="E83" s="37">
        <f t="shared" si="9"/>
        <v>105.22824600222052</v>
      </c>
      <c r="F83" s="76">
        <v>828946</v>
      </c>
      <c r="G83" s="37">
        <f t="shared" si="6"/>
        <v>72.880460346138804</v>
      </c>
      <c r="H83" s="76">
        <v>2948014</v>
      </c>
      <c r="I83" s="39">
        <f t="shared" si="7"/>
        <v>134.7495991355589</v>
      </c>
    </row>
    <row r="84" spans="1:9">
      <c r="A84" s="56">
        <v>42217</v>
      </c>
      <c r="B84" s="30">
        <v>14021397</v>
      </c>
      <c r="C84" s="37">
        <f t="shared" si="8"/>
        <v>153.74446706643556</v>
      </c>
      <c r="D84" s="30">
        <v>2018645</v>
      </c>
      <c r="E84" s="37">
        <f t="shared" si="9"/>
        <v>105.66758428851328</v>
      </c>
      <c r="F84" s="30">
        <v>611147</v>
      </c>
      <c r="G84" s="37">
        <f t="shared" si="6"/>
        <v>53.731696273534936</v>
      </c>
      <c r="H84" s="30">
        <v>2949836</v>
      </c>
      <c r="I84" s="39">
        <f t="shared" si="7"/>
        <v>134.83288020872376</v>
      </c>
    </row>
    <row r="85" spans="1:9">
      <c r="A85" s="56">
        <v>42248</v>
      </c>
      <c r="B85" s="76">
        <v>13761913</v>
      </c>
      <c r="C85" s="37">
        <f t="shared" si="8"/>
        <v>150.89922780159861</v>
      </c>
      <c r="D85" s="76">
        <v>2027249</v>
      </c>
      <c r="E85" s="37">
        <f t="shared" si="9"/>
        <v>106.11796753827656</v>
      </c>
      <c r="F85" s="76">
        <v>814110</v>
      </c>
      <c r="G85" s="37">
        <f t="shared" si="6"/>
        <v>71.576087673256225</v>
      </c>
      <c r="H85" s="76">
        <v>2967562</v>
      </c>
      <c r="I85" s="39">
        <f t="shared" si="7"/>
        <v>135.64311089089722</v>
      </c>
    </row>
    <row r="86" spans="1:9">
      <c r="A86" s="56">
        <v>42278</v>
      </c>
      <c r="B86" s="76">
        <v>14004735</v>
      </c>
      <c r="C86" s="37">
        <f t="shared" si="8"/>
        <v>153.56176841591872</v>
      </c>
      <c r="D86" s="76">
        <v>2026155</v>
      </c>
      <c r="E86" s="37">
        <f t="shared" si="9"/>
        <v>106.06070123478504</v>
      </c>
      <c r="F86" s="76">
        <v>808113</v>
      </c>
      <c r="G86" s="37">
        <f t="shared" si="6"/>
        <v>71.048834847745525</v>
      </c>
      <c r="H86" s="76">
        <v>3071020</v>
      </c>
      <c r="I86" s="39">
        <f t="shared" si="7"/>
        <v>140.37203145483167</v>
      </c>
    </row>
    <row r="87" spans="1:9">
      <c r="A87" s="56">
        <v>42309</v>
      </c>
      <c r="B87" s="30">
        <v>14040015</v>
      </c>
      <c r="C87" s="37">
        <f>(B87/$B$2)*100</f>
        <v>153.94861323588236</v>
      </c>
      <c r="D87" s="76">
        <v>2027916</v>
      </c>
      <c r="E87" s="37">
        <f t="shared" si="9"/>
        <v>106.15288218583491</v>
      </c>
      <c r="F87" s="76">
        <v>802893</v>
      </c>
      <c r="G87" s="37">
        <f t="shared" si="6"/>
        <v>70.589895419837262</v>
      </c>
      <c r="H87" s="30">
        <v>2996123</v>
      </c>
      <c r="I87" s="39">
        <f t="shared" si="7"/>
        <v>136.94859427764868</v>
      </c>
    </row>
    <row r="88" spans="1:9">
      <c r="A88" s="56">
        <v>42339</v>
      </c>
      <c r="B88" s="76">
        <v>13999398</v>
      </c>
      <c r="C88" s="37">
        <f>(B88/$B$2)*100</f>
        <v>153.5032482684089</v>
      </c>
      <c r="D88" s="76">
        <v>2035701</v>
      </c>
      <c r="E88" s="37">
        <f t="shared" si="9"/>
        <v>106.5603942266772</v>
      </c>
      <c r="F88" s="76">
        <v>797334</v>
      </c>
      <c r="G88" s="37">
        <f t="shared" si="6"/>
        <v>70.101151304944153</v>
      </c>
      <c r="H88" s="76">
        <v>3032971</v>
      </c>
      <c r="I88" s="39">
        <f t="shared" si="7"/>
        <v>138.63286485063341</v>
      </c>
    </row>
    <row r="89" spans="1:9">
      <c r="A89" s="56">
        <v>42370</v>
      </c>
      <c r="B89" s="76">
        <v>13620794</v>
      </c>
      <c r="C89" s="37">
        <f>(B89/$B$2)*100</f>
        <v>149.35185948673325</v>
      </c>
      <c r="D89" s="76">
        <v>2011113</v>
      </c>
      <c r="E89" s="37">
        <f t="shared" si="9"/>
        <v>105.27331573467589</v>
      </c>
      <c r="F89" s="76">
        <v>792615</v>
      </c>
      <c r="G89" s="37">
        <f t="shared" si="6"/>
        <v>69.686259511783405</v>
      </c>
      <c r="H89" s="76">
        <v>3034105</v>
      </c>
      <c r="I89" s="39">
        <f t="shared" ref="I89:I96" si="10">(H89/$H$2)*100</f>
        <v>138.68469840550114</v>
      </c>
    </row>
    <row r="90" spans="1:9">
      <c r="A90" s="56">
        <v>42401</v>
      </c>
      <c r="B90" s="30">
        <v>13575109</v>
      </c>
      <c r="C90" s="37">
        <f>(B90/$B$2)*100</f>
        <v>148.85092395385232</v>
      </c>
      <c r="D90" s="106">
        <v>1949324</v>
      </c>
      <c r="E90" s="37">
        <f t="shared" ref="E90:E96" si="11">(D90/$D$2)*100</f>
        <v>102.03892119497083</v>
      </c>
      <c r="F90" s="106">
        <v>797334</v>
      </c>
      <c r="G90" s="37">
        <f t="shared" si="6"/>
        <v>70.101151304944153</v>
      </c>
      <c r="H90" s="106">
        <v>3059263</v>
      </c>
      <c r="I90" s="39">
        <f t="shared" si="10"/>
        <v>139.83463541904732</v>
      </c>
    </row>
    <row r="91" spans="1:9">
      <c r="A91" s="56">
        <v>42430</v>
      </c>
      <c r="B91" s="30">
        <v>13866804</v>
      </c>
      <c r="C91" s="37">
        <f>(B91/$B$2)*100</f>
        <v>152.04935648671218</v>
      </c>
      <c r="D91" s="106">
        <v>1935899</v>
      </c>
      <c r="E91" s="37">
        <f t="shared" si="11"/>
        <v>101.33617885093645</v>
      </c>
      <c r="F91" s="106">
        <v>748079</v>
      </c>
      <c r="G91" s="37">
        <f t="shared" si="6"/>
        <v>65.770679749077942</v>
      </c>
      <c r="H91" s="106">
        <v>3068719</v>
      </c>
      <c r="I91" s="39">
        <f t="shared" si="10"/>
        <v>140.26685596122448</v>
      </c>
    </row>
    <row r="92" spans="1:9">
      <c r="A92" s="56">
        <v>42461</v>
      </c>
      <c r="B92" s="30">
        <v>14069873</v>
      </c>
      <c r="C92" s="37">
        <f t="shared" ref="C92:C96" si="12">(B92/$B$2)*100</f>
        <v>154.27600588425182</v>
      </c>
      <c r="D92" s="106">
        <v>1931701</v>
      </c>
      <c r="E92" s="37">
        <f t="shared" si="11"/>
        <v>101.1164311890924</v>
      </c>
      <c r="F92" s="106">
        <v>740165</v>
      </c>
      <c r="G92" s="37">
        <f t="shared" si="6"/>
        <v>65.074885375042314</v>
      </c>
      <c r="H92" s="106">
        <v>3062031</v>
      </c>
      <c r="I92" s="39">
        <f t="shared" si="10"/>
        <v>139.96115682987076</v>
      </c>
    </row>
    <row r="93" spans="1:9">
      <c r="A93" s="56">
        <v>42491</v>
      </c>
      <c r="B93" s="30">
        <v>14143311</v>
      </c>
      <c r="C93" s="37">
        <f t="shared" si="12"/>
        <v>155.08125276317728</v>
      </c>
      <c r="D93" s="169">
        <v>1944407</v>
      </c>
      <c r="E93" s="37">
        <f t="shared" si="11"/>
        <v>101.78153690404963</v>
      </c>
      <c r="F93" s="169">
        <v>738719</v>
      </c>
      <c r="G93" s="37">
        <f t="shared" si="6"/>
        <v>64.947753878345878</v>
      </c>
      <c r="H93" s="169">
        <v>3063975</v>
      </c>
      <c r="I93" s="37">
        <f t="shared" si="10"/>
        <v>140.05001435250108</v>
      </c>
    </row>
    <row r="94" spans="1:9">
      <c r="A94" s="56">
        <v>42522</v>
      </c>
      <c r="B94" s="106">
        <v>14275280</v>
      </c>
      <c r="C94" s="170">
        <f t="shared" si="12"/>
        <v>156.5282914266065</v>
      </c>
      <c r="D94" s="106">
        <v>1946198</v>
      </c>
      <c r="E94" s="170">
        <f t="shared" si="11"/>
        <v>101.87528822905266</v>
      </c>
      <c r="F94" s="106">
        <v>733669</v>
      </c>
      <c r="G94" s="170">
        <f t="shared" si="6"/>
        <v>64.503760753645352</v>
      </c>
      <c r="H94" s="106">
        <v>3083240</v>
      </c>
      <c r="I94" s="170">
        <f t="shared" si="10"/>
        <v>140.93059057342356</v>
      </c>
    </row>
    <row r="95" spans="1:9">
      <c r="A95" s="56">
        <v>42552</v>
      </c>
      <c r="B95" s="106">
        <v>14067498</v>
      </c>
      <c r="C95" s="170">
        <f t="shared" si="12"/>
        <v>154.24996403483533</v>
      </c>
      <c r="D95" s="106">
        <v>1957113</v>
      </c>
      <c r="E95" s="170">
        <f t="shared" si="11"/>
        <v>102.44664261900687</v>
      </c>
      <c r="F95" s="106">
        <v>729995</v>
      </c>
      <c r="G95" s="170">
        <f t="shared" si="6"/>
        <v>64.180744765496897</v>
      </c>
      <c r="H95" s="106">
        <v>3071724</v>
      </c>
      <c r="I95" s="170">
        <f t="shared" si="10"/>
        <v>140.40421031076363</v>
      </c>
    </row>
    <row r="96" spans="1:9">
      <c r="A96" s="56">
        <v>42583</v>
      </c>
      <c r="B96" s="106">
        <v>14059476</v>
      </c>
      <c r="C96" s="170">
        <f t="shared" si="12"/>
        <v>154.16200289124836</v>
      </c>
      <c r="D96" s="106">
        <v>1962189</v>
      </c>
      <c r="E96" s="170">
        <f t="shared" si="11"/>
        <v>102.71234989187977</v>
      </c>
      <c r="F96" s="106">
        <v>727885</v>
      </c>
      <c r="G96" s="170">
        <f t="shared" si="6"/>
        <v>63.995234766859653</v>
      </c>
      <c r="H96" s="106">
        <v>3042243</v>
      </c>
      <c r="I96" s="170">
        <f t="shared" si="10"/>
        <v>139.05667501001017</v>
      </c>
    </row>
    <row r="99" spans="2:2">
      <c r="B99" s="168"/>
    </row>
    <row r="100" spans="2:2">
      <c r="B100" s="168"/>
    </row>
    <row r="101" spans="2:2">
      <c r="B101" s="16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94"/>
  <sheetViews>
    <sheetView topLeftCell="N1" zoomScale="83" zoomScaleNormal="83" workbookViewId="0">
      <pane ySplit="2" topLeftCell="A3" activePane="bottomLeft" state="frozen"/>
      <selection activeCell="W1" sqref="W1"/>
      <selection pane="bottomLeft" activeCell="U14" sqref="U14"/>
    </sheetView>
  </sheetViews>
  <sheetFormatPr defaultColWidth="9.1796875" defaultRowHeight="14.5"/>
  <cols>
    <col min="1" max="1" width="13.7265625" style="7" bestFit="1" customWidth="1"/>
    <col min="2" max="2" width="34.453125" style="7" bestFit="1" customWidth="1"/>
    <col min="3" max="8" width="12" style="7" customWidth="1"/>
    <col min="9" max="9" width="33.1796875" style="7" customWidth="1"/>
    <col min="10" max="10" width="28.453125" style="7" customWidth="1"/>
    <col min="11" max="11" width="28.26953125" style="7" customWidth="1"/>
    <col min="12" max="12" width="20.26953125" style="7" customWidth="1"/>
    <col min="13" max="14" width="32.453125" style="7" customWidth="1"/>
    <col min="15" max="15" width="9.1796875" style="7"/>
    <col min="16" max="16" width="34.54296875" style="7" bestFit="1" customWidth="1"/>
    <col min="17" max="16384" width="9.1796875" style="7"/>
  </cols>
  <sheetData>
    <row r="1" spans="1:17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7" ht="29">
      <c r="A2" s="103" t="s">
        <v>1</v>
      </c>
      <c r="B2" s="102" t="s">
        <v>90</v>
      </c>
      <c r="C2" s="20">
        <v>42217</v>
      </c>
      <c r="D2" s="20">
        <v>42552</v>
      </c>
      <c r="E2" s="20">
        <v>42583</v>
      </c>
      <c r="F2" s="20">
        <v>42217</v>
      </c>
      <c r="G2" s="20">
        <v>42552</v>
      </c>
      <c r="H2" s="20">
        <v>42583</v>
      </c>
      <c r="I2" s="100" t="s">
        <v>309</v>
      </c>
      <c r="J2" s="100" t="s">
        <v>310</v>
      </c>
      <c r="K2" s="100" t="s">
        <v>304</v>
      </c>
      <c r="L2" s="100" t="s">
        <v>294</v>
      </c>
      <c r="M2" s="104" t="s">
        <v>295</v>
      </c>
      <c r="N2" s="174" t="s">
        <v>296</v>
      </c>
    </row>
    <row r="3" spans="1:17">
      <c r="A3" s="42">
        <v>1</v>
      </c>
      <c r="B3" s="107" t="s">
        <v>2</v>
      </c>
      <c r="C3" s="106">
        <v>35782</v>
      </c>
      <c r="D3" s="106">
        <v>35777</v>
      </c>
      <c r="E3" s="106">
        <v>35503</v>
      </c>
      <c r="F3" s="106">
        <v>33705.599999999999</v>
      </c>
      <c r="G3" s="106">
        <v>33796.400000000001</v>
      </c>
      <c r="H3" s="106">
        <v>33445.699999999997</v>
      </c>
      <c r="I3" s="108">
        <f t="shared" ref="I3:I66" si="0">E3/$E$91</f>
        <v>9.455424238356696E-3</v>
      </c>
      <c r="J3" s="108">
        <f t="shared" ref="J3:J66" si="1">(E3-C3)/C3</f>
        <v>-7.7972164775585492E-3</v>
      </c>
      <c r="K3" s="105">
        <f t="shared" ref="K3:K66" si="2">E3-C3</f>
        <v>-279</v>
      </c>
      <c r="L3" s="109">
        <f>K3/$K$91</f>
        <v>-5.6222795421570207E-3</v>
      </c>
      <c r="M3" s="106">
        <f t="shared" ref="M3:M66" si="3">E3-D3</f>
        <v>-274</v>
      </c>
      <c r="N3" s="106">
        <f>H3-G3</f>
        <v>-350.70000000000437</v>
      </c>
      <c r="P3" s="3"/>
      <c r="Q3" s="10"/>
    </row>
    <row r="4" spans="1:17">
      <c r="A4" s="42">
        <v>2</v>
      </c>
      <c r="B4" s="107" t="s">
        <v>3</v>
      </c>
      <c r="C4" s="106">
        <v>25506</v>
      </c>
      <c r="D4" s="106">
        <v>10784</v>
      </c>
      <c r="E4" s="106">
        <v>10830</v>
      </c>
      <c r="F4" s="106">
        <v>24458.400000000001</v>
      </c>
      <c r="G4" s="106">
        <v>9583.6</v>
      </c>
      <c r="H4" s="106">
        <v>9749.5</v>
      </c>
      <c r="I4" s="108">
        <f t="shared" si="0"/>
        <v>2.8843265217419096E-3</v>
      </c>
      <c r="J4" s="108">
        <f t="shared" si="1"/>
        <v>-0.57539402493530933</v>
      </c>
      <c r="K4" s="105">
        <f t="shared" si="2"/>
        <v>-14676</v>
      </c>
      <c r="L4" s="109">
        <f t="shared" ref="L4:L67" si="4">K4/$K$91</f>
        <v>-0.29574399484120589</v>
      </c>
      <c r="M4" s="106">
        <f t="shared" si="3"/>
        <v>46</v>
      </c>
      <c r="N4" s="106">
        <f t="shared" ref="N4:N67" si="5">H4-G4</f>
        <v>165.89999999999964</v>
      </c>
      <c r="P4" s="3"/>
      <c r="Q4" s="10"/>
    </row>
    <row r="5" spans="1:17">
      <c r="A5" s="42">
        <v>3</v>
      </c>
      <c r="B5" s="107" t="s">
        <v>4</v>
      </c>
      <c r="C5" s="106">
        <v>1350</v>
      </c>
      <c r="D5" s="106">
        <v>1369</v>
      </c>
      <c r="E5" s="106">
        <v>1374</v>
      </c>
      <c r="F5" s="106">
        <v>1282.633</v>
      </c>
      <c r="G5" s="106">
        <v>1328.7760000000001</v>
      </c>
      <c r="H5" s="106">
        <v>1320.809</v>
      </c>
      <c r="I5" s="108">
        <f t="shared" si="0"/>
        <v>3.6593394652570486E-4</v>
      </c>
      <c r="J5" s="108">
        <f t="shared" si="1"/>
        <v>1.7777777777777778E-2</v>
      </c>
      <c r="K5" s="105">
        <f t="shared" si="2"/>
        <v>24</v>
      </c>
      <c r="L5" s="109">
        <f t="shared" si="4"/>
        <v>4.8363694986296955E-4</v>
      </c>
      <c r="M5" s="106">
        <f t="shared" si="3"/>
        <v>5</v>
      </c>
      <c r="N5" s="106">
        <f t="shared" si="5"/>
        <v>-7.9670000000000982</v>
      </c>
      <c r="P5" s="3"/>
      <c r="Q5" s="10"/>
    </row>
    <row r="6" spans="1:17">
      <c r="A6" s="42">
        <v>5</v>
      </c>
      <c r="B6" s="107" t="s">
        <v>5</v>
      </c>
      <c r="C6" s="106">
        <v>494</v>
      </c>
      <c r="D6" s="106">
        <v>520</v>
      </c>
      <c r="E6" s="106">
        <v>487</v>
      </c>
      <c r="F6" s="106">
        <v>488.88499999999999</v>
      </c>
      <c r="G6" s="106">
        <v>526.29899999999998</v>
      </c>
      <c r="H6" s="106">
        <v>481.89400000000001</v>
      </c>
      <c r="I6" s="108">
        <f t="shared" si="0"/>
        <v>1.2970147886318651E-4</v>
      </c>
      <c r="J6" s="108">
        <f t="shared" si="1"/>
        <v>-1.417004048582996E-2</v>
      </c>
      <c r="K6" s="105">
        <f t="shared" si="2"/>
        <v>-7</v>
      </c>
      <c r="L6" s="109">
        <f t="shared" si="4"/>
        <v>-1.410607770433661E-4</v>
      </c>
      <c r="M6" s="106">
        <f t="shared" si="3"/>
        <v>-33</v>
      </c>
      <c r="N6" s="106">
        <f t="shared" si="5"/>
        <v>-44.404999999999973</v>
      </c>
      <c r="P6" s="3"/>
      <c r="Q6" s="10"/>
    </row>
    <row r="7" spans="1:17">
      <c r="A7" s="42">
        <v>6</v>
      </c>
      <c r="B7" s="107" t="s">
        <v>6</v>
      </c>
      <c r="C7" s="106">
        <v>94</v>
      </c>
      <c r="D7" s="106">
        <v>128</v>
      </c>
      <c r="E7" s="106">
        <v>128</v>
      </c>
      <c r="F7" s="106">
        <v>92.451999999999998</v>
      </c>
      <c r="G7" s="106">
        <v>122.23699999999999</v>
      </c>
      <c r="H7" s="106">
        <v>126.43</v>
      </c>
      <c r="I7" s="108">
        <f t="shared" si="0"/>
        <v>3.4089916415786191E-5</v>
      </c>
      <c r="J7" s="108">
        <f t="shared" si="1"/>
        <v>0.36170212765957449</v>
      </c>
      <c r="K7" s="105">
        <f t="shared" si="2"/>
        <v>34</v>
      </c>
      <c r="L7" s="109">
        <f t="shared" si="4"/>
        <v>6.8515234563920689E-4</v>
      </c>
      <c r="M7" s="106">
        <f t="shared" si="3"/>
        <v>0</v>
      </c>
      <c r="N7" s="106">
        <f t="shared" si="5"/>
        <v>4.1930000000000121</v>
      </c>
      <c r="P7" s="3"/>
      <c r="Q7" s="10"/>
    </row>
    <row r="8" spans="1:17">
      <c r="A8" s="42">
        <v>7</v>
      </c>
      <c r="B8" s="107" t="s">
        <v>7</v>
      </c>
      <c r="C8" s="106">
        <v>930</v>
      </c>
      <c r="D8" s="106">
        <v>834</v>
      </c>
      <c r="E8" s="106">
        <v>875</v>
      </c>
      <c r="F8" s="106">
        <v>892.70399999999995</v>
      </c>
      <c r="G8" s="106">
        <v>818.16899999999998</v>
      </c>
      <c r="H8" s="106">
        <v>835.38800000000003</v>
      </c>
      <c r="I8" s="108">
        <f t="shared" si="0"/>
        <v>2.330365379985384E-4</v>
      </c>
      <c r="J8" s="108">
        <f t="shared" si="1"/>
        <v>-5.9139784946236562E-2</v>
      </c>
      <c r="K8" s="105">
        <f t="shared" si="2"/>
        <v>-55</v>
      </c>
      <c r="L8" s="109">
        <f t="shared" si="4"/>
        <v>-1.1083346767693052E-3</v>
      </c>
      <c r="M8" s="106">
        <f t="shared" si="3"/>
        <v>41</v>
      </c>
      <c r="N8" s="106">
        <f t="shared" si="5"/>
        <v>17.219000000000051</v>
      </c>
      <c r="P8" s="3"/>
      <c r="Q8" s="10"/>
    </row>
    <row r="9" spans="1:17">
      <c r="A9" s="42">
        <v>8</v>
      </c>
      <c r="B9" s="107" t="s">
        <v>281</v>
      </c>
      <c r="C9" s="106">
        <v>3329</v>
      </c>
      <c r="D9" s="106">
        <v>3425</v>
      </c>
      <c r="E9" s="106">
        <v>3529</v>
      </c>
      <c r="F9" s="106">
        <v>3140.605</v>
      </c>
      <c r="G9" s="106">
        <v>3254.4609999999998</v>
      </c>
      <c r="H9" s="106">
        <v>3340.9470000000001</v>
      </c>
      <c r="I9" s="108">
        <f t="shared" si="0"/>
        <v>9.3986964868210518E-4</v>
      </c>
      <c r="J9" s="108">
        <f t="shared" si="1"/>
        <v>6.0078101531991591E-2</v>
      </c>
      <c r="K9" s="105">
        <f t="shared" si="2"/>
        <v>200</v>
      </c>
      <c r="L9" s="109">
        <f t="shared" si="4"/>
        <v>4.0303079155247458E-3</v>
      </c>
      <c r="M9" s="106">
        <f t="shared" si="3"/>
        <v>104</v>
      </c>
      <c r="N9" s="106">
        <f t="shared" si="5"/>
        <v>86.486000000000331</v>
      </c>
      <c r="P9" s="3"/>
      <c r="Q9" s="10"/>
    </row>
    <row r="10" spans="1:17">
      <c r="A10" s="42">
        <v>9</v>
      </c>
      <c r="B10" s="107" t="s">
        <v>8</v>
      </c>
      <c r="C10" s="106">
        <v>923</v>
      </c>
      <c r="D10" s="106">
        <v>1128</v>
      </c>
      <c r="E10" s="106">
        <v>835</v>
      </c>
      <c r="F10" s="106">
        <v>635.59799999999996</v>
      </c>
      <c r="G10" s="106">
        <v>565.01300000000003</v>
      </c>
      <c r="H10" s="106">
        <v>553.78399999999999</v>
      </c>
      <c r="I10" s="108">
        <f t="shared" si="0"/>
        <v>2.2238343911860521E-4</v>
      </c>
      <c r="J10" s="108">
        <f t="shared" si="1"/>
        <v>-9.5341278439869989E-2</v>
      </c>
      <c r="K10" s="105">
        <f t="shared" si="2"/>
        <v>-88</v>
      </c>
      <c r="L10" s="109">
        <f t="shared" si="4"/>
        <v>-1.7733354828308884E-3</v>
      </c>
      <c r="M10" s="106">
        <f t="shared" si="3"/>
        <v>-293</v>
      </c>
      <c r="N10" s="106">
        <f t="shared" si="5"/>
        <v>-11.229000000000042</v>
      </c>
      <c r="P10" s="3"/>
      <c r="Q10" s="10"/>
    </row>
    <row r="11" spans="1:17">
      <c r="A11" s="110">
        <v>10</v>
      </c>
      <c r="B11" s="107" t="s">
        <v>9</v>
      </c>
      <c r="C11" s="105">
        <v>131401</v>
      </c>
      <c r="D11" s="105">
        <v>127789</v>
      </c>
      <c r="E11" s="105">
        <v>132900</v>
      </c>
      <c r="F11" s="105">
        <v>126067</v>
      </c>
      <c r="G11" s="105">
        <v>127801</v>
      </c>
      <c r="H11" s="105">
        <v>127855</v>
      </c>
      <c r="I11" s="108">
        <f t="shared" si="0"/>
        <v>3.5394921028578004E-2</v>
      </c>
      <c r="J11" s="108">
        <f t="shared" si="1"/>
        <v>1.1407827946514867E-2</v>
      </c>
      <c r="K11" s="105">
        <f t="shared" si="2"/>
        <v>1499</v>
      </c>
      <c r="L11" s="109">
        <f t="shared" si="4"/>
        <v>3.0207157826857973E-2</v>
      </c>
      <c r="M11" s="106">
        <f t="shared" si="3"/>
        <v>5111</v>
      </c>
      <c r="N11" s="106">
        <f t="shared" si="5"/>
        <v>54</v>
      </c>
      <c r="P11" s="3"/>
      <c r="Q11" s="10"/>
    </row>
    <row r="12" spans="1:17">
      <c r="A12" s="110">
        <v>11</v>
      </c>
      <c r="B12" s="107" t="s">
        <v>10</v>
      </c>
      <c r="C12" s="105">
        <v>2799</v>
      </c>
      <c r="D12" s="105">
        <v>2594</v>
      </c>
      <c r="E12" s="105">
        <v>2701</v>
      </c>
      <c r="F12" s="105">
        <v>2647.1149999999998</v>
      </c>
      <c r="G12" s="105">
        <v>2518.2469999999998</v>
      </c>
      <c r="H12" s="105">
        <v>2545.701</v>
      </c>
      <c r="I12" s="108">
        <f t="shared" si="0"/>
        <v>7.1935050186748822E-4</v>
      </c>
      <c r="J12" s="108">
        <f t="shared" si="1"/>
        <v>-3.5012504465880674E-2</v>
      </c>
      <c r="K12" s="105">
        <f t="shared" si="2"/>
        <v>-98</v>
      </c>
      <c r="L12" s="109">
        <f t="shared" si="4"/>
        <v>-1.9748508786071256E-3</v>
      </c>
      <c r="M12" s="106">
        <f t="shared" si="3"/>
        <v>107</v>
      </c>
      <c r="N12" s="106">
        <f t="shared" si="5"/>
        <v>27.454000000000178</v>
      </c>
      <c r="P12" s="3"/>
      <c r="Q12" s="10"/>
    </row>
    <row r="13" spans="1:17">
      <c r="A13" s="110">
        <v>12</v>
      </c>
      <c r="B13" s="107" t="s">
        <v>11</v>
      </c>
      <c r="C13" s="105">
        <v>641</v>
      </c>
      <c r="D13" s="105">
        <v>671</v>
      </c>
      <c r="E13" s="105">
        <v>576</v>
      </c>
      <c r="F13" s="105">
        <v>937.96500000000003</v>
      </c>
      <c r="G13" s="105">
        <v>889.48800000000006</v>
      </c>
      <c r="H13" s="105">
        <v>869.02300000000002</v>
      </c>
      <c r="I13" s="108">
        <f t="shared" si="0"/>
        <v>1.5340462387103784E-4</v>
      </c>
      <c r="J13" s="108">
        <f t="shared" si="1"/>
        <v>-0.10140405616224649</v>
      </c>
      <c r="K13" s="105">
        <f t="shared" si="2"/>
        <v>-65</v>
      </c>
      <c r="L13" s="109">
        <f t="shared" si="4"/>
        <v>-1.3098500725455425E-3</v>
      </c>
      <c r="M13" s="106">
        <f t="shared" si="3"/>
        <v>-95</v>
      </c>
      <c r="N13" s="106">
        <f t="shared" si="5"/>
        <v>-20.465000000000032</v>
      </c>
    </row>
    <row r="14" spans="1:17">
      <c r="A14" s="110">
        <v>13</v>
      </c>
      <c r="B14" s="107" t="s">
        <v>12</v>
      </c>
      <c r="C14" s="105">
        <v>121512</v>
      </c>
      <c r="D14" s="105">
        <v>114907</v>
      </c>
      <c r="E14" s="105">
        <v>116053</v>
      </c>
      <c r="F14" s="105">
        <v>122176</v>
      </c>
      <c r="G14" s="105">
        <v>115887</v>
      </c>
      <c r="H14" s="105">
        <v>116709</v>
      </c>
      <c r="I14" s="108">
        <f t="shared" si="0"/>
        <v>3.0908102107822143E-2</v>
      </c>
      <c r="J14" s="108">
        <f t="shared" si="1"/>
        <v>-4.4925604055566531E-2</v>
      </c>
      <c r="K14" s="105">
        <f t="shared" si="2"/>
        <v>-5459</v>
      </c>
      <c r="L14" s="109">
        <f t="shared" si="4"/>
        <v>-0.11000725455424794</v>
      </c>
      <c r="M14" s="106">
        <f t="shared" si="3"/>
        <v>1146</v>
      </c>
      <c r="N14" s="106">
        <f t="shared" si="5"/>
        <v>822</v>
      </c>
    </row>
    <row r="15" spans="1:17">
      <c r="A15" s="110">
        <v>14</v>
      </c>
      <c r="B15" s="107" t="s">
        <v>13</v>
      </c>
      <c r="C15" s="105">
        <v>237366</v>
      </c>
      <c r="D15" s="105">
        <v>229224</v>
      </c>
      <c r="E15" s="105">
        <v>230282</v>
      </c>
      <c r="F15" s="105">
        <v>239830</v>
      </c>
      <c r="G15" s="105">
        <v>233469</v>
      </c>
      <c r="H15" s="105">
        <v>232853</v>
      </c>
      <c r="I15" s="108">
        <f t="shared" si="0"/>
        <v>6.1330422906719334E-2</v>
      </c>
      <c r="J15" s="108">
        <f t="shared" si="1"/>
        <v>-2.9844206836699444E-2</v>
      </c>
      <c r="K15" s="105">
        <f t="shared" si="2"/>
        <v>-7084</v>
      </c>
      <c r="L15" s="109">
        <f t="shared" si="4"/>
        <v>-0.1427535063678865</v>
      </c>
      <c r="M15" s="106">
        <f t="shared" si="3"/>
        <v>1058</v>
      </c>
      <c r="N15" s="106">
        <f t="shared" si="5"/>
        <v>-616</v>
      </c>
    </row>
    <row r="16" spans="1:17">
      <c r="A16" s="110">
        <v>15</v>
      </c>
      <c r="B16" s="107" t="s">
        <v>14</v>
      </c>
      <c r="C16" s="105">
        <v>12892</v>
      </c>
      <c r="D16" s="105">
        <v>12775</v>
      </c>
      <c r="E16" s="105">
        <v>12847</v>
      </c>
      <c r="F16" s="105">
        <v>12841.2</v>
      </c>
      <c r="G16" s="105">
        <v>12828.2</v>
      </c>
      <c r="H16" s="105">
        <v>12788.8</v>
      </c>
      <c r="I16" s="108">
        <f t="shared" si="0"/>
        <v>3.4215090327625402E-3</v>
      </c>
      <c r="J16" s="108">
        <f t="shared" si="1"/>
        <v>-3.4905367669872791E-3</v>
      </c>
      <c r="K16" s="105">
        <f t="shared" si="2"/>
        <v>-45</v>
      </c>
      <c r="L16" s="109">
        <f t="shared" si="4"/>
        <v>-9.068192809930679E-4</v>
      </c>
      <c r="M16" s="106">
        <f t="shared" si="3"/>
        <v>72</v>
      </c>
      <c r="N16" s="106">
        <f t="shared" si="5"/>
        <v>-39.400000000001455</v>
      </c>
    </row>
    <row r="17" spans="1:14">
      <c r="A17" s="110">
        <v>16</v>
      </c>
      <c r="B17" s="107" t="s">
        <v>15</v>
      </c>
      <c r="C17" s="105">
        <v>8266</v>
      </c>
      <c r="D17" s="105">
        <v>8077</v>
      </c>
      <c r="E17" s="105">
        <v>8214</v>
      </c>
      <c r="F17" s="105">
        <v>8921.2999999999993</v>
      </c>
      <c r="G17" s="105">
        <v>8828.7000000000007</v>
      </c>
      <c r="H17" s="105">
        <v>8810.7000000000007</v>
      </c>
      <c r="I17" s="108">
        <f t="shared" si="0"/>
        <v>2.1876138549942791E-3</v>
      </c>
      <c r="J17" s="108">
        <f t="shared" si="1"/>
        <v>-6.2908299056375514E-3</v>
      </c>
      <c r="K17" s="105">
        <f t="shared" si="2"/>
        <v>-52</v>
      </c>
      <c r="L17" s="109">
        <f t="shared" si="4"/>
        <v>-1.0478800580364339E-3</v>
      </c>
      <c r="M17" s="106">
        <f t="shared" si="3"/>
        <v>137</v>
      </c>
      <c r="N17" s="106">
        <f t="shared" si="5"/>
        <v>-18</v>
      </c>
    </row>
    <row r="18" spans="1:14">
      <c r="A18" s="110">
        <v>17</v>
      </c>
      <c r="B18" s="107" t="s">
        <v>16</v>
      </c>
      <c r="C18" s="105">
        <v>9299</v>
      </c>
      <c r="D18" s="105">
        <v>9344</v>
      </c>
      <c r="E18" s="105">
        <v>9390</v>
      </c>
      <c r="F18" s="105">
        <v>9364.1419999999998</v>
      </c>
      <c r="G18" s="105">
        <v>9420.9069999999992</v>
      </c>
      <c r="H18" s="105">
        <v>9455.1810000000005</v>
      </c>
      <c r="I18" s="108">
        <f t="shared" si="0"/>
        <v>2.500814962064315E-3</v>
      </c>
      <c r="J18" s="108">
        <f t="shared" si="1"/>
        <v>9.7859984944617708E-3</v>
      </c>
      <c r="K18" s="105">
        <f t="shared" si="2"/>
        <v>91</v>
      </c>
      <c r="L18" s="109">
        <f t="shared" si="4"/>
        <v>1.8337901015637594E-3</v>
      </c>
      <c r="M18" s="106">
        <f t="shared" si="3"/>
        <v>46</v>
      </c>
      <c r="N18" s="106">
        <f t="shared" si="5"/>
        <v>34.274000000001251</v>
      </c>
    </row>
    <row r="19" spans="1:14">
      <c r="A19" s="110">
        <v>18</v>
      </c>
      <c r="B19" s="107" t="s">
        <v>17</v>
      </c>
      <c r="C19" s="105">
        <v>14321</v>
      </c>
      <c r="D19" s="105">
        <v>12815</v>
      </c>
      <c r="E19" s="105">
        <v>12875</v>
      </c>
      <c r="F19" s="105">
        <v>14333.2</v>
      </c>
      <c r="G19" s="105">
        <v>12752.4</v>
      </c>
      <c r="H19" s="105">
        <v>12887.3</v>
      </c>
      <c r="I19" s="108">
        <f t="shared" si="0"/>
        <v>3.4289662019784937E-3</v>
      </c>
      <c r="J19" s="108">
        <f t="shared" si="1"/>
        <v>-0.10097060261154947</v>
      </c>
      <c r="K19" s="105">
        <f t="shared" si="2"/>
        <v>-1446</v>
      </c>
      <c r="L19" s="109">
        <f t="shared" si="4"/>
        <v>-2.9139126229243913E-2</v>
      </c>
      <c r="M19" s="106">
        <f t="shared" si="3"/>
        <v>60</v>
      </c>
      <c r="N19" s="106">
        <f t="shared" si="5"/>
        <v>134.89999999999964</v>
      </c>
    </row>
    <row r="20" spans="1:14">
      <c r="A20" s="110">
        <v>19</v>
      </c>
      <c r="B20" s="107" t="s">
        <v>18</v>
      </c>
      <c r="C20" s="105">
        <v>973</v>
      </c>
      <c r="D20" s="105">
        <v>924</v>
      </c>
      <c r="E20" s="105">
        <v>966</v>
      </c>
      <c r="F20" s="105">
        <v>971.54700000000003</v>
      </c>
      <c r="G20" s="105">
        <v>948.50599999999997</v>
      </c>
      <c r="H20" s="105">
        <v>966.00099999999998</v>
      </c>
      <c r="I20" s="108">
        <f t="shared" si="0"/>
        <v>2.5727233795038638E-4</v>
      </c>
      <c r="J20" s="108">
        <f t="shared" si="1"/>
        <v>-7.1942446043165471E-3</v>
      </c>
      <c r="K20" s="105">
        <f t="shared" si="2"/>
        <v>-7</v>
      </c>
      <c r="L20" s="109">
        <f t="shared" si="4"/>
        <v>-1.410607770433661E-4</v>
      </c>
      <c r="M20" s="106">
        <f t="shared" si="3"/>
        <v>42</v>
      </c>
      <c r="N20" s="106">
        <f t="shared" si="5"/>
        <v>17.495000000000005</v>
      </c>
    </row>
    <row r="21" spans="1:14">
      <c r="A21" s="110">
        <v>20</v>
      </c>
      <c r="B21" s="107" t="s">
        <v>19</v>
      </c>
      <c r="C21" s="105">
        <v>17081</v>
      </c>
      <c r="D21" s="105">
        <v>16860</v>
      </c>
      <c r="E21" s="105">
        <v>17057</v>
      </c>
      <c r="F21" s="105">
        <v>16999.3</v>
      </c>
      <c r="G21" s="105">
        <v>16727.900000000001</v>
      </c>
      <c r="H21" s="105">
        <v>16975.3</v>
      </c>
      <c r="I21" s="108">
        <f t="shared" si="0"/>
        <v>4.542747689875508E-3</v>
      </c>
      <c r="J21" s="108">
        <f t="shared" si="1"/>
        <v>-1.4050699607751304E-3</v>
      </c>
      <c r="K21" s="105">
        <f t="shared" si="2"/>
        <v>-24</v>
      </c>
      <c r="L21" s="109">
        <f t="shared" si="4"/>
        <v>-4.8363694986296955E-4</v>
      </c>
      <c r="M21" s="106">
        <f t="shared" si="3"/>
        <v>197</v>
      </c>
      <c r="N21" s="106">
        <f t="shared" si="5"/>
        <v>247.39999999999782</v>
      </c>
    </row>
    <row r="22" spans="1:14">
      <c r="A22" s="110">
        <v>21</v>
      </c>
      <c r="B22" s="107" t="s">
        <v>20</v>
      </c>
      <c r="C22" s="105">
        <v>7183</v>
      </c>
      <c r="D22" s="105">
        <v>7090</v>
      </c>
      <c r="E22" s="105">
        <v>7156</v>
      </c>
      <c r="F22" s="105">
        <v>7216.2780000000002</v>
      </c>
      <c r="G22" s="105">
        <v>7126.8410000000003</v>
      </c>
      <c r="H22" s="105">
        <v>7189.4380000000001</v>
      </c>
      <c r="I22" s="108">
        <f t="shared" si="0"/>
        <v>1.9058393896200466E-3</v>
      </c>
      <c r="J22" s="108">
        <f t="shared" si="1"/>
        <v>-3.7588751218153977E-3</v>
      </c>
      <c r="K22" s="105">
        <f t="shared" si="2"/>
        <v>-27</v>
      </c>
      <c r="L22" s="109">
        <f t="shared" si="4"/>
        <v>-5.4409156859584068E-4</v>
      </c>
      <c r="M22" s="106">
        <f t="shared" si="3"/>
        <v>66</v>
      </c>
      <c r="N22" s="106">
        <f t="shared" si="5"/>
        <v>62.596999999999753</v>
      </c>
    </row>
    <row r="23" spans="1:14">
      <c r="A23" s="110">
        <v>22</v>
      </c>
      <c r="B23" s="107" t="s">
        <v>21</v>
      </c>
      <c r="C23" s="105">
        <v>40222</v>
      </c>
      <c r="D23" s="105">
        <v>39633</v>
      </c>
      <c r="E23" s="105">
        <v>40252</v>
      </c>
      <c r="F23" s="105">
        <v>39859.199999999997</v>
      </c>
      <c r="G23" s="105">
        <v>39734.6</v>
      </c>
      <c r="H23" s="105">
        <v>39900.9</v>
      </c>
      <c r="I23" s="108">
        <f t="shared" si="0"/>
        <v>1.0720213402876762E-2</v>
      </c>
      <c r="J23" s="108">
        <f t="shared" si="1"/>
        <v>7.4586047436726172E-4</v>
      </c>
      <c r="K23" s="105">
        <f t="shared" si="2"/>
        <v>30</v>
      </c>
      <c r="L23" s="109">
        <f t="shared" si="4"/>
        <v>6.0454618732871186E-4</v>
      </c>
      <c r="M23" s="106">
        <f t="shared" si="3"/>
        <v>619</v>
      </c>
      <c r="N23" s="106">
        <f t="shared" si="5"/>
        <v>166.30000000000291</v>
      </c>
    </row>
    <row r="24" spans="1:14">
      <c r="A24" s="110">
        <v>23</v>
      </c>
      <c r="B24" s="107" t="s">
        <v>22</v>
      </c>
      <c r="C24" s="105">
        <v>29616</v>
      </c>
      <c r="D24" s="105">
        <v>28083</v>
      </c>
      <c r="E24" s="105">
        <v>28085</v>
      </c>
      <c r="F24" s="105">
        <v>28871.9</v>
      </c>
      <c r="G24" s="105">
        <v>27397.599999999999</v>
      </c>
      <c r="H24" s="105">
        <v>27356.9</v>
      </c>
      <c r="I24" s="108">
        <f t="shared" si="0"/>
        <v>7.4798070510730865E-3</v>
      </c>
      <c r="J24" s="108">
        <f t="shared" si="1"/>
        <v>-5.1695029713668288E-2</v>
      </c>
      <c r="K24" s="105">
        <f t="shared" si="2"/>
        <v>-1531</v>
      </c>
      <c r="L24" s="109">
        <f t="shared" si="4"/>
        <v>-3.0852007093341932E-2</v>
      </c>
      <c r="M24" s="106">
        <f t="shared" si="3"/>
        <v>2</v>
      </c>
      <c r="N24" s="106">
        <f t="shared" si="5"/>
        <v>-40.69999999999709</v>
      </c>
    </row>
    <row r="25" spans="1:14">
      <c r="A25" s="110">
        <v>24</v>
      </c>
      <c r="B25" s="107" t="s">
        <v>23</v>
      </c>
      <c r="C25" s="105">
        <v>11516</v>
      </c>
      <c r="D25" s="105">
        <v>11018</v>
      </c>
      <c r="E25" s="105">
        <v>11075</v>
      </c>
      <c r="F25" s="105">
        <v>11383.5</v>
      </c>
      <c r="G25" s="105">
        <v>10895.3</v>
      </c>
      <c r="H25" s="105">
        <v>10942.7</v>
      </c>
      <c r="I25" s="108">
        <f t="shared" si="0"/>
        <v>2.9495767523815002E-3</v>
      </c>
      <c r="J25" s="108">
        <f t="shared" si="1"/>
        <v>-3.8294546717610282E-2</v>
      </c>
      <c r="K25" s="105">
        <f t="shared" si="2"/>
        <v>-441</v>
      </c>
      <c r="L25" s="109">
        <f t="shared" si="4"/>
        <v>-8.8868289537320649E-3</v>
      </c>
      <c r="M25" s="106">
        <f t="shared" si="3"/>
        <v>57</v>
      </c>
      <c r="N25" s="106">
        <f t="shared" si="5"/>
        <v>47.400000000001455</v>
      </c>
    </row>
    <row r="26" spans="1:14">
      <c r="A26" s="110">
        <v>25</v>
      </c>
      <c r="B26" s="107" t="s">
        <v>24</v>
      </c>
      <c r="C26" s="105">
        <v>56466</v>
      </c>
      <c r="D26" s="105">
        <v>55298</v>
      </c>
      <c r="E26" s="105">
        <v>55625</v>
      </c>
      <c r="F26" s="105">
        <v>55307.1</v>
      </c>
      <c r="G26" s="105">
        <v>54700.3</v>
      </c>
      <c r="H26" s="105">
        <v>54658.3</v>
      </c>
      <c r="I26" s="108">
        <f t="shared" si="0"/>
        <v>1.4814465629907084E-2</v>
      </c>
      <c r="J26" s="108">
        <f t="shared" si="1"/>
        <v>-1.4893918464208551E-2</v>
      </c>
      <c r="K26" s="105">
        <f t="shared" si="2"/>
        <v>-841</v>
      </c>
      <c r="L26" s="109">
        <f t="shared" si="4"/>
        <v>-1.6947444784781558E-2</v>
      </c>
      <c r="M26" s="106">
        <f t="shared" si="3"/>
        <v>327</v>
      </c>
      <c r="N26" s="106">
        <f t="shared" si="5"/>
        <v>-42</v>
      </c>
    </row>
    <row r="27" spans="1:14">
      <c r="A27" s="110">
        <v>26</v>
      </c>
      <c r="B27" s="107" t="s">
        <v>25</v>
      </c>
      <c r="C27" s="105">
        <v>11219</v>
      </c>
      <c r="D27" s="105">
        <v>10748</v>
      </c>
      <c r="E27" s="105">
        <v>10792</v>
      </c>
      <c r="F27" s="105">
        <v>5530.71</v>
      </c>
      <c r="G27" s="105">
        <v>5470.0300000000007</v>
      </c>
      <c r="H27" s="105">
        <v>5465.83</v>
      </c>
      <c r="I27" s="108">
        <f t="shared" si="0"/>
        <v>2.8742060778059728E-3</v>
      </c>
      <c r="J27" s="108">
        <f t="shared" si="1"/>
        <v>-3.8060433193689278E-2</v>
      </c>
      <c r="K27" s="105">
        <f t="shared" si="2"/>
        <v>-427</v>
      </c>
      <c r="L27" s="109">
        <f t="shared" si="4"/>
        <v>-8.6047073996453321E-3</v>
      </c>
      <c r="M27" s="106">
        <f t="shared" si="3"/>
        <v>44</v>
      </c>
      <c r="N27" s="106">
        <f t="shared" si="5"/>
        <v>-4.2000000000007276</v>
      </c>
    </row>
    <row r="28" spans="1:14">
      <c r="A28" s="110">
        <v>27</v>
      </c>
      <c r="B28" s="107" t="s">
        <v>26</v>
      </c>
      <c r="C28" s="105">
        <v>28952</v>
      </c>
      <c r="D28" s="105">
        <v>29136</v>
      </c>
      <c r="E28" s="105">
        <v>29802</v>
      </c>
      <c r="F28" s="105">
        <v>28711.3</v>
      </c>
      <c r="G28" s="105">
        <v>29325.4</v>
      </c>
      <c r="H28" s="105">
        <v>29556.9</v>
      </c>
      <c r="I28" s="108">
        <f t="shared" si="0"/>
        <v>7.9370913204942183E-3</v>
      </c>
      <c r="J28" s="108">
        <f t="shared" si="1"/>
        <v>2.9358938933407019E-2</v>
      </c>
      <c r="K28" s="105">
        <f t="shared" si="2"/>
        <v>850</v>
      </c>
      <c r="L28" s="109">
        <f t="shared" si="4"/>
        <v>1.7128808640980171E-2</v>
      </c>
      <c r="M28" s="106">
        <f t="shared" si="3"/>
        <v>666</v>
      </c>
      <c r="N28" s="106">
        <f t="shared" si="5"/>
        <v>231.5</v>
      </c>
    </row>
    <row r="29" spans="1:14">
      <c r="A29" s="110">
        <v>28</v>
      </c>
      <c r="B29" s="107" t="s">
        <v>27</v>
      </c>
      <c r="C29" s="105">
        <v>19111</v>
      </c>
      <c r="D29" s="105">
        <v>19235</v>
      </c>
      <c r="E29" s="105">
        <v>19486</v>
      </c>
      <c r="F29" s="105">
        <v>19205.599999999999</v>
      </c>
      <c r="G29" s="105">
        <v>19213.400000000001</v>
      </c>
      <c r="H29" s="105">
        <v>19579.8</v>
      </c>
      <c r="I29" s="108">
        <f t="shared" si="0"/>
        <v>5.1896571193594506E-3</v>
      </c>
      <c r="J29" s="108">
        <f t="shared" si="1"/>
        <v>1.9622207105855268E-2</v>
      </c>
      <c r="K29" s="105">
        <f t="shared" si="2"/>
        <v>375</v>
      </c>
      <c r="L29" s="109">
        <f t="shared" si="4"/>
        <v>7.5568273416088986E-3</v>
      </c>
      <c r="M29" s="106">
        <f t="shared" si="3"/>
        <v>251</v>
      </c>
      <c r="N29" s="106">
        <f t="shared" si="5"/>
        <v>366.39999999999782</v>
      </c>
    </row>
    <row r="30" spans="1:14">
      <c r="A30" s="110">
        <v>29</v>
      </c>
      <c r="B30" s="107" t="s">
        <v>28</v>
      </c>
      <c r="C30" s="105">
        <v>24846</v>
      </c>
      <c r="D30" s="105">
        <v>29755</v>
      </c>
      <c r="E30" s="105">
        <v>30607</v>
      </c>
      <c r="F30" s="105">
        <v>24922.3</v>
      </c>
      <c r="G30" s="105">
        <v>29906.7</v>
      </c>
      <c r="H30" s="105">
        <v>30682.9</v>
      </c>
      <c r="I30" s="108">
        <f t="shared" si="0"/>
        <v>8.1514849354528737E-3</v>
      </c>
      <c r="J30" s="108">
        <f t="shared" si="1"/>
        <v>0.23186830878209772</v>
      </c>
      <c r="K30" s="105">
        <f t="shared" si="2"/>
        <v>5761</v>
      </c>
      <c r="L30" s="109">
        <f t="shared" si="4"/>
        <v>0.11609301950669031</v>
      </c>
      <c r="M30" s="106">
        <f t="shared" si="3"/>
        <v>852</v>
      </c>
      <c r="N30" s="106">
        <f t="shared" si="5"/>
        <v>776.20000000000073</v>
      </c>
    </row>
    <row r="31" spans="1:14">
      <c r="A31" s="110">
        <v>30</v>
      </c>
      <c r="B31" s="107" t="s">
        <v>29</v>
      </c>
      <c r="C31" s="105">
        <v>3026</v>
      </c>
      <c r="D31" s="105">
        <v>3113</v>
      </c>
      <c r="E31" s="105">
        <v>3139</v>
      </c>
      <c r="F31" s="105">
        <v>3021.5219999999999</v>
      </c>
      <c r="G31" s="105">
        <v>3095.4450000000002</v>
      </c>
      <c r="H31" s="105">
        <v>3134.576</v>
      </c>
      <c r="I31" s="108">
        <f t="shared" si="0"/>
        <v>8.3600193460275658E-4</v>
      </c>
      <c r="J31" s="108">
        <f t="shared" si="1"/>
        <v>3.7343027098479843E-2</v>
      </c>
      <c r="K31" s="105">
        <f t="shared" si="2"/>
        <v>113</v>
      </c>
      <c r="L31" s="109">
        <f t="shared" si="4"/>
        <v>2.2771239722714815E-3</v>
      </c>
      <c r="M31" s="106">
        <f t="shared" si="3"/>
        <v>26</v>
      </c>
      <c r="N31" s="106">
        <f t="shared" si="5"/>
        <v>39.130999999999858</v>
      </c>
    </row>
    <row r="32" spans="1:14">
      <c r="A32" s="110">
        <v>31</v>
      </c>
      <c r="B32" s="107" t="s">
        <v>30</v>
      </c>
      <c r="C32" s="105">
        <v>22188</v>
      </c>
      <c r="D32" s="105">
        <v>21637</v>
      </c>
      <c r="E32" s="105">
        <v>21853</v>
      </c>
      <c r="F32" s="105">
        <v>21887</v>
      </c>
      <c r="G32" s="105">
        <v>21276.799999999999</v>
      </c>
      <c r="H32" s="105">
        <v>21552.1</v>
      </c>
      <c r="I32" s="108">
        <f t="shared" si="0"/>
        <v>5.8200542455794967E-3</v>
      </c>
      <c r="J32" s="108">
        <f t="shared" si="1"/>
        <v>-1.5098251307012799E-2</v>
      </c>
      <c r="K32" s="105">
        <f t="shared" si="2"/>
        <v>-335</v>
      </c>
      <c r="L32" s="109">
        <f t="shared" si="4"/>
        <v>-6.7507657585039495E-3</v>
      </c>
      <c r="M32" s="106">
        <f t="shared" si="3"/>
        <v>216</v>
      </c>
      <c r="N32" s="106">
        <f t="shared" si="5"/>
        <v>275.29999999999927</v>
      </c>
    </row>
    <row r="33" spans="1:14">
      <c r="A33" s="110">
        <v>32</v>
      </c>
      <c r="B33" s="107" t="s">
        <v>31</v>
      </c>
      <c r="C33" s="105">
        <v>15059</v>
      </c>
      <c r="D33" s="105">
        <v>15001</v>
      </c>
      <c r="E33" s="105">
        <v>15222</v>
      </c>
      <c r="F33" s="105">
        <v>15178.9</v>
      </c>
      <c r="G33" s="105">
        <v>15221.6</v>
      </c>
      <c r="H33" s="105">
        <v>15348.5</v>
      </c>
      <c r="I33" s="108">
        <f t="shared" si="0"/>
        <v>4.0540367787585728E-3</v>
      </c>
      <c r="J33" s="108">
        <f t="shared" si="1"/>
        <v>1.0824091905172986E-2</v>
      </c>
      <c r="K33" s="105">
        <f t="shared" si="2"/>
        <v>163</v>
      </c>
      <c r="L33" s="109">
        <f t="shared" si="4"/>
        <v>3.2847009511526681E-3</v>
      </c>
      <c r="M33" s="106">
        <f t="shared" si="3"/>
        <v>221</v>
      </c>
      <c r="N33" s="106">
        <f t="shared" si="5"/>
        <v>126.89999999999964</v>
      </c>
    </row>
    <row r="34" spans="1:14">
      <c r="A34" s="110">
        <v>33</v>
      </c>
      <c r="B34" s="107" t="s">
        <v>32</v>
      </c>
      <c r="C34" s="105">
        <v>24204</v>
      </c>
      <c r="D34" s="105">
        <v>20369</v>
      </c>
      <c r="E34" s="105">
        <v>20255</v>
      </c>
      <c r="F34" s="105">
        <v>23767.4</v>
      </c>
      <c r="G34" s="105">
        <v>19879.900000000001</v>
      </c>
      <c r="H34" s="105">
        <v>19821.5</v>
      </c>
      <c r="I34" s="108">
        <f t="shared" si="0"/>
        <v>5.3944629453261663E-3</v>
      </c>
      <c r="J34" s="108">
        <f t="shared" si="1"/>
        <v>-0.16315485043794414</v>
      </c>
      <c r="K34" s="105">
        <f t="shared" si="2"/>
        <v>-3949</v>
      </c>
      <c r="L34" s="109">
        <f t="shared" si="4"/>
        <v>-7.9578429792036109E-2</v>
      </c>
      <c r="M34" s="106">
        <f t="shared" si="3"/>
        <v>-114</v>
      </c>
      <c r="N34" s="106">
        <f t="shared" si="5"/>
        <v>-58.400000000001455</v>
      </c>
    </row>
    <row r="35" spans="1:14">
      <c r="A35" s="110">
        <v>35</v>
      </c>
      <c r="B35" s="107" t="s">
        <v>33</v>
      </c>
      <c r="C35" s="105">
        <v>9121</v>
      </c>
      <c r="D35" s="105">
        <v>9311</v>
      </c>
      <c r="E35" s="105">
        <v>9518</v>
      </c>
      <c r="F35" s="105">
        <v>9948.6</v>
      </c>
      <c r="G35" s="105">
        <v>10086.4</v>
      </c>
      <c r="H35" s="105">
        <v>10311.4</v>
      </c>
      <c r="I35" s="108">
        <f t="shared" si="0"/>
        <v>2.5349048784801009E-3</v>
      </c>
      <c r="J35" s="108">
        <f t="shared" si="1"/>
        <v>4.3525929174432626E-2</v>
      </c>
      <c r="K35" s="105">
        <f t="shared" si="2"/>
        <v>397</v>
      </c>
      <c r="L35" s="109">
        <f t="shared" si="4"/>
        <v>8.0001612123166213E-3</v>
      </c>
      <c r="M35" s="106">
        <f t="shared" si="3"/>
        <v>207</v>
      </c>
      <c r="N35" s="106">
        <f t="shared" si="5"/>
        <v>225</v>
      </c>
    </row>
    <row r="36" spans="1:14">
      <c r="A36" s="110">
        <v>36</v>
      </c>
      <c r="B36" s="107" t="s">
        <v>34</v>
      </c>
      <c r="C36" s="105">
        <v>1622</v>
      </c>
      <c r="D36" s="105">
        <v>1635</v>
      </c>
      <c r="E36" s="105">
        <v>1650</v>
      </c>
      <c r="F36" s="105">
        <v>1641.317</v>
      </c>
      <c r="G36" s="105">
        <v>1616.683</v>
      </c>
      <c r="H36" s="105">
        <v>1669.2670000000001</v>
      </c>
      <c r="I36" s="108">
        <f t="shared" si="0"/>
        <v>4.3944032879724381E-4</v>
      </c>
      <c r="J36" s="108">
        <f t="shared" si="1"/>
        <v>1.7262638717632551E-2</v>
      </c>
      <c r="K36" s="105">
        <f t="shared" si="2"/>
        <v>28</v>
      </c>
      <c r="L36" s="109">
        <f t="shared" si="4"/>
        <v>5.6424310817346441E-4</v>
      </c>
      <c r="M36" s="106">
        <f t="shared" si="3"/>
        <v>15</v>
      </c>
      <c r="N36" s="106">
        <f t="shared" si="5"/>
        <v>52.58400000000006</v>
      </c>
    </row>
    <row r="37" spans="1:14">
      <c r="A37" s="110">
        <v>37</v>
      </c>
      <c r="B37" s="107" t="s">
        <v>35</v>
      </c>
      <c r="C37" s="105">
        <v>883</v>
      </c>
      <c r="D37" s="105">
        <v>1277</v>
      </c>
      <c r="E37" s="105">
        <v>1268</v>
      </c>
      <c r="F37" s="105">
        <v>920.21199999999999</v>
      </c>
      <c r="G37" s="105">
        <v>1298.2080000000001</v>
      </c>
      <c r="H37" s="105">
        <v>1305.269</v>
      </c>
      <c r="I37" s="108">
        <f t="shared" si="0"/>
        <v>3.377032344938819E-4</v>
      </c>
      <c r="J37" s="108">
        <f t="shared" si="1"/>
        <v>0.43601359003397511</v>
      </c>
      <c r="K37" s="105">
        <f t="shared" si="2"/>
        <v>385</v>
      </c>
      <c r="L37" s="109">
        <f t="shared" si="4"/>
        <v>7.7583427373851361E-3</v>
      </c>
      <c r="M37" s="106">
        <f t="shared" si="3"/>
        <v>-9</v>
      </c>
      <c r="N37" s="106">
        <f t="shared" si="5"/>
        <v>7.0609999999999218</v>
      </c>
    </row>
    <row r="38" spans="1:14">
      <c r="A38" s="110">
        <v>38</v>
      </c>
      <c r="B38" s="107" t="s">
        <v>36</v>
      </c>
      <c r="C38" s="105">
        <v>7459</v>
      </c>
      <c r="D38" s="105">
        <v>8300</v>
      </c>
      <c r="E38" s="105">
        <v>8258</v>
      </c>
      <c r="F38" s="105">
        <v>7691.0119999999997</v>
      </c>
      <c r="G38" s="105">
        <v>8390.9650000000001</v>
      </c>
      <c r="H38" s="105">
        <v>8490.1209999999992</v>
      </c>
      <c r="I38" s="108">
        <f t="shared" si="0"/>
        <v>2.1993322637622057E-3</v>
      </c>
      <c r="J38" s="108">
        <f t="shared" si="1"/>
        <v>0.10711891674487196</v>
      </c>
      <c r="K38" s="105">
        <f t="shared" si="2"/>
        <v>799</v>
      </c>
      <c r="L38" s="109">
        <f t="shared" si="4"/>
        <v>1.6101080122521361E-2</v>
      </c>
      <c r="M38" s="106">
        <f t="shared" si="3"/>
        <v>-42</v>
      </c>
      <c r="N38" s="106">
        <f t="shared" si="5"/>
        <v>99.15599999999904</v>
      </c>
    </row>
    <row r="39" spans="1:14">
      <c r="A39" s="110">
        <v>39</v>
      </c>
      <c r="B39" s="107" t="s">
        <v>37</v>
      </c>
      <c r="C39" s="105">
        <v>216</v>
      </c>
      <c r="D39" s="105">
        <v>185</v>
      </c>
      <c r="E39" s="105">
        <v>186</v>
      </c>
      <c r="F39" s="105">
        <v>223.739</v>
      </c>
      <c r="G39" s="105">
        <v>179.65199999999999</v>
      </c>
      <c r="H39" s="105">
        <v>193.72200000000001</v>
      </c>
      <c r="I39" s="108">
        <f t="shared" si="0"/>
        <v>4.9536909791689307E-5</v>
      </c>
      <c r="J39" s="108">
        <f t="shared" si="1"/>
        <v>-0.1388888888888889</v>
      </c>
      <c r="K39" s="105">
        <f t="shared" si="2"/>
        <v>-30</v>
      </c>
      <c r="L39" s="109">
        <f t="shared" si="4"/>
        <v>-6.0454618732871186E-4</v>
      </c>
      <c r="M39" s="106">
        <f t="shared" si="3"/>
        <v>1</v>
      </c>
      <c r="N39" s="106">
        <f t="shared" si="5"/>
        <v>14.070000000000022</v>
      </c>
    </row>
    <row r="40" spans="1:14">
      <c r="A40" s="110">
        <v>41</v>
      </c>
      <c r="B40" s="107" t="s">
        <v>38</v>
      </c>
      <c r="C40" s="105">
        <v>39277</v>
      </c>
      <c r="D40" s="105">
        <v>41577</v>
      </c>
      <c r="E40" s="105">
        <v>42869</v>
      </c>
      <c r="F40" s="105">
        <v>38971.5</v>
      </c>
      <c r="G40" s="105">
        <v>41470.699999999997</v>
      </c>
      <c r="H40" s="105">
        <v>42563.5</v>
      </c>
      <c r="I40" s="108">
        <f t="shared" si="0"/>
        <v>1.1417192397096392E-2</v>
      </c>
      <c r="J40" s="108">
        <f t="shared" si="1"/>
        <v>9.1453013213840167E-2</v>
      </c>
      <c r="K40" s="105">
        <f t="shared" si="2"/>
        <v>3592</v>
      </c>
      <c r="L40" s="109">
        <f t="shared" si="4"/>
        <v>7.2384330162824445E-2</v>
      </c>
      <c r="M40" s="106">
        <f t="shared" si="3"/>
        <v>1292</v>
      </c>
      <c r="N40" s="106">
        <f t="shared" si="5"/>
        <v>1092.8000000000029</v>
      </c>
    </row>
    <row r="41" spans="1:14">
      <c r="A41" s="110">
        <v>42</v>
      </c>
      <c r="B41" s="107" t="s">
        <v>39</v>
      </c>
      <c r="C41" s="105">
        <v>17547</v>
      </c>
      <c r="D41" s="105">
        <v>18241</v>
      </c>
      <c r="E41" s="105">
        <v>18502</v>
      </c>
      <c r="F41" s="105">
        <v>17569.2</v>
      </c>
      <c r="G41" s="105">
        <v>18479.5</v>
      </c>
      <c r="H41" s="105">
        <v>18604.2</v>
      </c>
      <c r="I41" s="108">
        <f t="shared" si="0"/>
        <v>4.9275908869130941E-3</v>
      </c>
      <c r="J41" s="108">
        <f t="shared" si="1"/>
        <v>5.4425257878839686E-2</v>
      </c>
      <c r="K41" s="105">
        <f t="shared" si="2"/>
        <v>955</v>
      </c>
      <c r="L41" s="109">
        <f t="shared" si="4"/>
        <v>1.9244720296630661E-2</v>
      </c>
      <c r="M41" s="106">
        <f t="shared" si="3"/>
        <v>261</v>
      </c>
      <c r="N41" s="106">
        <f t="shared" si="5"/>
        <v>124.70000000000073</v>
      </c>
    </row>
    <row r="42" spans="1:14">
      <c r="A42" s="110">
        <v>43</v>
      </c>
      <c r="B42" s="107" t="s">
        <v>40</v>
      </c>
      <c r="C42" s="105">
        <v>41719</v>
      </c>
      <c r="D42" s="105">
        <v>39166</v>
      </c>
      <c r="E42" s="105">
        <v>39259</v>
      </c>
      <c r="F42" s="105">
        <v>41255.4</v>
      </c>
      <c r="G42" s="105">
        <v>38564.800000000003</v>
      </c>
      <c r="H42" s="105">
        <v>38806.800000000003</v>
      </c>
      <c r="I42" s="108">
        <f t="shared" si="0"/>
        <v>1.0455750223182422E-2</v>
      </c>
      <c r="J42" s="108">
        <f t="shared" si="1"/>
        <v>-5.8965938780891201E-2</v>
      </c>
      <c r="K42" s="105">
        <f t="shared" si="2"/>
        <v>-2460</v>
      </c>
      <c r="L42" s="109">
        <f t="shared" si="4"/>
        <v>-4.9572787360954378E-2</v>
      </c>
      <c r="M42" s="106">
        <f t="shared" si="3"/>
        <v>93</v>
      </c>
      <c r="N42" s="106">
        <f t="shared" si="5"/>
        <v>242</v>
      </c>
    </row>
    <row r="43" spans="1:14">
      <c r="A43" s="110">
        <v>45</v>
      </c>
      <c r="B43" s="107" t="s">
        <v>41</v>
      </c>
      <c r="C43" s="105">
        <v>31400</v>
      </c>
      <c r="D43" s="105">
        <v>32531</v>
      </c>
      <c r="E43" s="105">
        <v>33114</v>
      </c>
      <c r="F43" s="105">
        <v>31376.3</v>
      </c>
      <c r="G43" s="105">
        <v>32601.5</v>
      </c>
      <c r="H43" s="105">
        <v>33090.699999999997</v>
      </c>
      <c r="I43" s="108">
        <f t="shared" si="0"/>
        <v>8.8191679077526865E-3</v>
      </c>
      <c r="J43" s="108">
        <f t="shared" si="1"/>
        <v>5.4585987261146496E-2</v>
      </c>
      <c r="K43" s="105">
        <f t="shared" si="2"/>
        <v>1714</v>
      </c>
      <c r="L43" s="109">
        <f t="shared" si="4"/>
        <v>3.4539738836047072E-2</v>
      </c>
      <c r="M43" s="106">
        <f t="shared" si="3"/>
        <v>583</v>
      </c>
      <c r="N43" s="106">
        <f t="shared" si="5"/>
        <v>489.19999999999709</v>
      </c>
    </row>
    <row r="44" spans="1:14">
      <c r="A44" s="110">
        <v>46</v>
      </c>
      <c r="B44" s="107" t="s">
        <v>42</v>
      </c>
      <c r="C44" s="105">
        <v>183587</v>
      </c>
      <c r="D44" s="105">
        <v>185439</v>
      </c>
      <c r="E44" s="105">
        <v>186779</v>
      </c>
      <c r="F44" s="105">
        <v>183987</v>
      </c>
      <c r="G44" s="105">
        <v>185956</v>
      </c>
      <c r="H44" s="105">
        <v>187180</v>
      </c>
      <c r="I44" s="108">
        <f t="shared" si="0"/>
        <v>4.9744378892376005E-2</v>
      </c>
      <c r="J44" s="108">
        <f t="shared" si="1"/>
        <v>1.7386852010218588E-2</v>
      </c>
      <c r="K44" s="105">
        <f t="shared" si="2"/>
        <v>3192</v>
      </c>
      <c r="L44" s="109">
        <f t="shared" si="4"/>
        <v>6.4323714331774945E-2</v>
      </c>
      <c r="M44" s="106">
        <f t="shared" si="3"/>
        <v>1340</v>
      </c>
      <c r="N44" s="106">
        <f t="shared" si="5"/>
        <v>1224</v>
      </c>
    </row>
    <row r="45" spans="1:14">
      <c r="A45" s="110">
        <v>47</v>
      </c>
      <c r="B45" s="107" t="s">
        <v>43</v>
      </c>
      <c r="C45" s="105">
        <v>477231</v>
      </c>
      <c r="D45" s="105">
        <v>471449</v>
      </c>
      <c r="E45" s="105">
        <v>472065</v>
      </c>
      <c r="F45" s="105">
        <v>468246</v>
      </c>
      <c r="G45" s="105">
        <v>465033</v>
      </c>
      <c r="H45" s="105">
        <v>463378</v>
      </c>
      <c r="I45" s="108">
        <f t="shared" si="0"/>
        <v>0.12572387806889146</v>
      </c>
      <c r="J45" s="108">
        <f t="shared" si="1"/>
        <v>-1.0824946409600382E-2</v>
      </c>
      <c r="K45" s="105">
        <f t="shared" si="2"/>
        <v>-5166</v>
      </c>
      <c r="L45" s="109">
        <f t="shared" si="4"/>
        <v>-0.10410285345800419</v>
      </c>
      <c r="M45" s="106">
        <f t="shared" si="3"/>
        <v>616</v>
      </c>
      <c r="N45" s="106">
        <f t="shared" si="5"/>
        <v>-1655</v>
      </c>
    </row>
    <row r="46" spans="1:14">
      <c r="A46" s="110">
        <v>49</v>
      </c>
      <c r="B46" s="107" t="s">
        <v>44</v>
      </c>
      <c r="C46" s="105">
        <v>53389</v>
      </c>
      <c r="D46" s="105">
        <v>52165</v>
      </c>
      <c r="E46" s="105">
        <v>48882</v>
      </c>
      <c r="F46" s="105">
        <v>57380.7</v>
      </c>
      <c r="G46" s="105">
        <v>55213.5</v>
      </c>
      <c r="H46" s="105">
        <v>53450.2</v>
      </c>
      <c r="I46" s="108">
        <f t="shared" si="0"/>
        <v>1.3018619486222347E-2</v>
      </c>
      <c r="J46" s="108">
        <f t="shared" si="1"/>
        <v>-8.4418138567869783E-2</v>
      </c>
      <c r="K46" s="105">
        <f t="shared" si="2"/>
        <v>-4507</v>
      </c>
      <c r="L46" s="109">
        <f t="shared" si="4"/>
        <v>-9.0822988876350152E-2</v>
      </c>
      <c r="M46" s="106">
        <f t="shared" si="3"/>
        <v>-3283</v>
      </c>
      <c r="N46" s="106">
        <f t="shared" si="5"/>
        <v>-1763.3000000000029</v>
      </c>
    </row>
    <row r="47" spans="1:14">
      <c r="A47" s="110">
        <v>50</v>
      </c>
      <c r="B47" s="107" t="s">
        <v>45</v>
      </c>
      <c r="C47" s="105">
        <v>1542</v>
      </c>
      <c r="D47" s="105">
        <v>1374</v>
      </c>
      <c r="E47" s="105">
        <v>1354</v>
      </c>
      <c r="F47" s="105">
        <v>1408.3620000000001</v>
      </c>
      <c r="G47" s="105">
        <v>1247.2270000000001</v>
      </c>
      <c r="H47" s="105">
        <v>1220.3779999999999</v>
      </c>
      <c r="I47" s="108">
        <f t="shared" si="0"/>
        <v>3.6060739708573824E-4</v>
      </c>
      <c r="J47" s="108">
        <f t="shared" si="1"/>
        <v>-0.12191958495460441</v>
      </c>
      <c r="K47" s="105">
        <f t="shared" si="2"/>
        <v>-188</v>
      </c>
      <c r="L47" s="109">
        <f t="shared" si="4"/>
        <v>-3.7884894405932614E-3</v>
      </c>
      <c r="M47" s="106">
        <f t="shared" si="3"/>
        <v>-20</v>
      </c>
      <c r="N47" s="106">
        <f t="shared" si="5"/>
        <v>-26.84900000000016</v>
      </c>
    </row>
    <row r="48" spans="1:14">
      <c r="A48" s="110">
        <v>51</v>
      </c>
      <c r="B48" s="107" t="s">
        <v>46</v>
      </c>
      <c r="C48" s="105">
        <v>11057</v>
      </c>
      <c r="D48" s="105">
        <v>12452</v>
      </c>
      <c r="E48" s="105">
        <v>12223</v>
      </c>
      <c r="F48" s="105">
        <v>11355.9</v>
      </c>
      <c r="G48" s="105">
        <v>12002.5</v>
      </c>
      <c r="H48" s="105">
        <v>12521.3</v>
      </c>
      <c r="I48" s="108">
        <f t="shared" si="0"/>
        <v>3.2553206902355826E-3</v>
      </c>
      <c r="J48" s="108">
        <f t="shared" si="1"/>
        <v>0.10545355883150945</v>
      </c>
      <c r="K48" s="105">
        <f t="shared" si="2"/>
        <v>1166</v>
      </c>
      <c r="L48" s="109">
        <f t="shared" si="4"/>
        <v>2.349669514750927E-2</v>
      </c>
      <c r="M48" s="106">
        <f t="shared" si="3"/>
        <v>-229</v>
      </c>
      <c r="N48" s="106">
        <f t="shared" si="5"/>
        <v>518.79999999999927</v>
      </c>
    </row>
    <row r="49" spans="1:14">
      <c r="A49" s="110">
        <v>52</v>
      </c>
      <c r="B49" s="107" t="s">
        <v>47</v>
      </c>
      <c r="C49" s="105">
        <v>45774</v>
      </c>
      <c r="D49" s="105">
        <v>44478</v>
      </c>
      <c r="E49" s="105">
        <v>44980</v>
      </c>
      <c r="F49" s="105">
        <v>44702.2</v>
      </c>
      <c r="G49" s="105">
        <v>43385.7</v>
      </c>
      <c r="H49" s="105">
        <v>43918.5</v>
      </c>
      <c r="I49" s="108">
        <f t="shared" si="0"/>
        <v>1.1979409690484865E-2</v>
      </c>
      <c r="J49" s="108">
        <f t="shared" si="1"/>
        <v>-1.7346091667758991E-2</v>
      </c>
      <c r="K49" s="105">
        <f t="shared" si="2"/>
        <v>-794</v>
      </c>
      <c r="L49" s="109">
        <f t="shared" si="4"/>
        <v>-1.6000322424633243E-2</v>
      </c>
      <c r="M49" s="106">
        <f t="shared" si="3"/>
        <v>502</v>
      </c>
      <c r="N49" s="106">
        <f t="shared" si="5"/>
        <v>532.80000000000291</v>
      </c>
    </row>
    <row r="50" spans="1:14">
      <c r="A50" s="110">
        <v>53</v>
      </c>
      <c r="B50" s="107" t="s">
        <v>48</v>
      </c>
      <c r="C50" s="105">
        <v>5932</v>
      </c>
      <c r="D50" s="105">
        <v>7549</v>
      </c>
      <c r="E50" s="105">
        <v>7615</v>
      </c>
      <c r="F50" s="105">
        <v>5950.9570000000003</v>
      </c>
      <c r="G50" s="105">
        <v>7616.9780000000001</v>
      </c>
      <c r="H50" s="105">
        <v>7631.5540000000001</v>
      </c>
      <c r="I50" s="108">
        <f t="shared" si="0"/>
        <v>2.0280836992672799E-3</v>
      </c>
      <c r="J50" s="108">
        <f t="shared" si="1"/>
        <v>0.28371544167228591</v>
      </c>
      <c r="K50" s="105">
        <f t="shared" si="2"/>
        <v>1683</v>
      </c>
      <c r="L50" s="109">
        <f t="shared" si="4"/>
        <v>3.3915041109140738E-2</v>
      </c>
      <c r="M50" s="106">
        <f t="shared" si="3"/>
        <v>66</v>
      </c>
      <c r="N50" s="106">
        <f t="shared" si="5"/>
        <v>14.576000000000022</v>
      </c>
    </row>
    <row r="51" spans="1:14">
      <c r="A51" s="110">
        <v>55</v>
      </c>
      <c r="B51" s="107" t="s">
        <v>49</v>
      </c>
      <c r="C51" s="105">
        <v>119601</v>
      </c>
      <c r="D51" s="105">
        <v>100207</v>
      </c>
      <c r="E51" s="105">
        <v>98487</v>
      </c>
      <c r="F51" s="105">
        <v>96888.1</v>
      </c>
      <c r="G51" s="105">
        <v>78206.100000000006</v>
      </c>
      <c r="H51" s="105">
        <v>76057.3</v>
      </c>
      <c r="I51" s="108">
        <f t="shared" si="0"/>
        <v>2.6229793734699487E-2</v>
      </c>
      <c r="J51" s="108">
        <f t="shared" si="1"/>
        <v>-0.17653698547671007</v>
      </c>
      <c r="K51" s="105">
        <f t="shared" si="2"/>
        <v>-21114</v>
      </c>
      <c r="L51" s="109">
        <f t="shared" si="4"/>
        <v>-0.42547960664194745</v>
      </c>
      <c r="M51" s="106">
        <f t="shared" si="3"/>
        <v>-1720</v>
      </c>
      <c r="N51" s="106">
        <f t="shared" si="5"/>
        <v>-2148.8000000000029</v>
      </c>
    </row>
    <row r="52" spans="1:14">
      <c r="A52" s="110">
        <v>56</v>
      </c>
      <c r="B52" s="107" t="s">
        <v>50</v>
      </c>
      <c r="C52" s="105">
        <v>162793</v>
      </c>
      <c r="D52" s="105">
        <v>167068</v>
      </c>
      <c r="E52" s="105">
        <v>167492</v>
      </c>
      <c r="F52" s="105">
        <v>170206</v>
      </c>
      <c r="G52" s="105">
        <v>176185</v>
      </c>
      <c r="H52" s="105">
        <v>175344</v>
      </c>
      <c r="I52" s="108">
        <f t="shared" si="0"/>
        <v>4.4607720939944223E-2</v>
      </c>
      <c r="J52" s="108">
        <f t="shared" si="1"/>
        <v>2.8864877482447034E-2</v>
      </c>
      <c r="K52" s="105">
        <f t="shared" si="2"/>
        <v>4699</v>
      </c>
      <c r="L52" s="109">
        <f t="shared" si="4"/>
        <v>9.4692084475253915E-2</v>
      </c>
      <c r="M52" s="106">
        <f t="shared" si="3"/>
        <v>424</v>
      </c>
      <c r="N52" s="106">
        <f t="shared" si="5"/>
        <v>-841</v>
      </c>
    </row>
    <row r="53" spans="1:14">
      <c r="A53" s="110">
        <v>58</v>
      </c>
      <c r="B53" s="107" t="s">
        <v>51</v>
      </c>
      <c r="C53" s="105">
        <v>7934</v>
      </c>
      <c r="D53" s="105">
        <v>8090</v>
      </c>
      <c r="E53" s="105">
        <v>7977</v>
      </c>
      <c r="F53" s="105">
        <v>7918.098</v>
      </c>
      <c r="G53" s="105">
        <v>8189.643</v>
      </c>
      <c r="H53" s="105">
        <v>7965.866</v>
      </c>
      <c r="I53" s="108">
        <f t="shared" si="0"/>
        <v>2.1244942441306751E-3</v>
      </c>
      <c r="J53" s="108">
        <f t="shared" si="1"/>
        <v>5.4197126291908246E-3</v>
      </c>
      <c r="K53" s="105">
        <f t="shared" si="2"/>
        <v>43</v>
      </c>
      <c r="L53" s="109">
        <f t="shared" si="4"/>
        <v>8.6651620183782045E-4</v>
      </c>
      <c r="M53" s="106">
        <f t="shared" si="3"/>
        <v>-113</v>
      </c>
      <c r="N53" s="106">
        <f t="shared" si="5"/>
        <v>-223.77700000000004</v>
      </c>
    </row>
    <row r="54" spans="1:14">
      <c r="A54" s="110">
        <v>59</v>
      </c>
      <c r="B54" s="107" t="s">
        <v>52</v>
      </c>
      <c r="C54" s="105">
        <v>8306</v>
      </c>
      <c r="D54" s="105">
        <v>6610</v>
      </c>
      <c r="E54" s="105">
        <v>6804</v>
      </c>
      <c r="F54" s="105">
        <v>8429.1419999999998</v>
      </c>
      <c r="G54" s="105">
        <v>7080.0379999999996</v>
      </c>
      <c r="H54" s="105">
        <v>6963.7539999999999</v>
      </c>
      <c r="I54" s="108">
        <f t="shared" si="0"/>
        <v>1.8120921194766345E-3</v>
      </c>
      <c r="J54" s="108">
        <f t="shared" si="1"/>
        <v>-0.18083313267517456</v>
      </c>
      <c r="K54" s="105">
        <f t="shared" si="2"/>
        <v>-1502</v>
      </c>
      <c r="L54" s="109">
        <f t="shared" si="4"/>
        <v>-3.0267612445590845E-2</v>
      </c>
      <c r="M54" s="106">
        <f t="shared" si="3"/>
        <v>194</v>
      </c>
      <c r="N54" s="106">
        <f t="shared" si="5"/>
        <v>-116.28399999999965</v>
      </c>
    </row>
    <row r="55" spans="1:14">
      <c r="A55" s="110">
        <v>60</v>
      </c>
      <c r="B55" s="107" t="s">
        <v>53</v>
      </c>
      <c r="C55" s="105">
        <v>2922</v>
      </c>
      <c r="D55" s="105">
        <v>3212</v>
      </c>
      <c r="E55" s="105">
        <v>3167</v>
      </c>
      <c r="F55" s="105">
        <v>2946.2150000000001</v>
      </c>
      <c r="G55" s="105">
        <v>3237.777</v>
      </c>
      <c r="H55" s="105">
        <v>3191.2530000000002</v>
      </c>
      <c r="I55" s="108">
        <f t="shared" si="0"/>
        <v>8.4345910381870978E-4</v>
      </c>
      <c r="J55" s="108">
        <f t="shared" si="1"/>
        <v>8.3846680355920605E-2</v>
      </c>
      <c r="K55" s="105">
        <f t="shared" si="2"/>
        <v>245</v>
      </c>
      <c r="L55" s="109">
        <f t="shared" si="4"/>
        <v>4.9371271965178137E-3</v>
      </c>
      <c r="M55" s="106">
        <f t="shared" si="3"/>
        <v>-45</v>
      </c>
      <c r="N55" s="106">
        <f t="shared" si="5"/>
        <v>-46.523999999999887</v>
      </c>
    </row>
    <row r="56" spans="1:14">
      <c r="A56" s="110">
        <v>61</v>
      </c>
      <c r="B56" s="107" t="s">
        <v>54</v>
      </c>
      <c r="C56" s="105">
        <v>6654</v>
      </c>
      <c r="D56" s="105">
        <v>7648</v>
      </c>
      <c r="E56" s="105">
        <v>7774</v>
      </c>
      <c r="F56" s="105">
        <v>6776.3</v>
      </c>
      <c r="G56" s="105">
        <v>7769.8230000000003</v>
      </c>
      <c r="H56" s="105">
        <v>7896.6930000000002</v>
      </c>
      <c r="I56" s="108">
        <f t="shared" si="0"/>
        <v>2.0704297673150144E-3</v>
      </c>
      <c r="J56" s="108">
        <f t="shared" si="1"/>
        <v>0.16831980763450555</v>
      </c>
      <c r="K56" s="105">
        <f t="shared" si="2"/>
        <v>1120</v>
      </c>
      <c r="L56" s="109">
        <f t="shared" si="4"/>
        <v>2.256972432693858E-2</v>
      </c>
      <c r="M56" s="106">
        <f t="shared" si="3"/>
        <v>126</v>
      </c>
      <c r="N56" s="106">
        <f t="shared" si="5"/>
        <v>126.86999999999989</v>
      </c>
    </row>
    <row r="57" spans="1:14">
      <c r="A57" s="110">
        <v>62</v>
      </c>
      <c r="B57" s="107" t="s">
        <v>55</v>
      </c>
      <c r="C57" s="105">
        <v>22379</v>
      </c>
      <c r="D57" s="105">
        <v>24082</v>
      </c>
      <c r="E57" s="105">
        <v>24274</v>
      </c>
      <c r="F57" s="105">
        <v>22314.1</v>
      </c>
      <c r="G57" s="105">
        <v>23722.9</v>
      </c>
      <c r="H57" s="105">
        <v>24209.3</v>
      </c>
      <c r="I57" s="108">
        <f t="shared" si="0"/>
        <v>6.4648330552874523E-3</v>
      </c>
      <c r="J57" s="108">
        <f t="shared" si="1"/>
        <v>8.4677599535278605E-2</v>
      </c>
      <c r="K57" s="105">
        <f t="shared" si="2"/>
        <v>1895</v>
      </c>
      <c r="L57" s="109">
        <f t="shared" si="4"/>
        <v>3.8187167499596969E-2</v>
      </c>
      <c r="M57" s="106">
        <f t="shared" si="3"/>
        <v>192</v>
      </c>
      <c r="N57" s="106">
        <f t="shared" si="5"/>
        <v>486.39999999999782</v>
      </c>
    </row>
    <row r="58" spans="1:14">
      <c r="A58" s="110">
        <v>63</v>
      </c>
      <c r="B58" s="107" t="s">
        <v>56</v>
      </c>
      <c r="C58" s="105">
        <v>34035</v>
      </c>
      <c r="D58" s="105">
        <v>31288</v>
      </c>
      <c r="E58" s="105">
        <v>31338</v>
      </c>
      <c r="F58" s="105">
        <v>33883.800000000003</v>
      </c>
      <c r="G58" s="105">
        <v>31433.200000000001</v>
      </c>
      <c r="H58" s="105">
        <v>31135.599999999999</v>
      </c>
      <c r="I58" s="108">
        <f t="shared" si="0"/>
        <v>8.3461703174836522E-3</v>
      </c>
      <c r="J58" s="108">
        <f t="shared" si="1"/>
        <v>-7.9241956809167027E-2</v>
      </c>
      <c r="K58" s="105">
        <f t="shared" si="2"/>
        <v>-2697</v>
      </c>
      <c r="L58" s="109">
        <f t="shared" si="4"/>
        <v>-5.4348702240851199E-2</v>
      </c>
      <c r="M58" s="106">
        <f t="shared" si="3"/>
        <v>50</v>
      </c>
      <c r="N58" s="106">
        <f t="shared" si="5"/>
        <v>-297.60000000000218</v>
      </c>
    </row>
    <row r="59" spans="1:14">
      <c r="A59" s="110">
        <v>64</v>
      </c>
      <c r="B59" s="107" t="s">
        <v>57</v>
      </c>
      <c r="C59" s="105">
        <v>43063</v>
      </c>
      <c r="D59" s="105">
        <v>41052</v>
      </c>
      <c r="E59" s="105">
        <v>41005</v>
      </c>
      <c r="F59" s="105">
        <v>42838.7</v>
      </c>
      <c r="G59" s="105">
        <v>41149.599999999999</v>
      </c>
      <c r="H59" s="105">
        <v>40907.5</v>
      </c>
      <c r="I59" s="108">
        <f t="shared" si="0"/>
        <v>1.0920757989291504E-2</v>
      </c>
      <c r="J59" s="108">
        <f t="shared" si="1"/>
        <v>-4.7790446555047258E-2</v>
      </c>
      <c r="K59" s="105">
        <f t="shared" si="2"/>
        <v>-2058</v>
      </c>
      <c r="L59" s="109">
        <f t="shared" si="4"/>
        <v>-4.1471868450749634E-2</v>
      </c>
      <c r="M59" s="106">
        <f t="shared" si="3"/>
        <v>-47</v>
      </c>
      <c r="N59" s="106">
        <f t="shared" si="5"/>
        <v>-242.09999999999854</v>
      </c>
    </row>
    <row r="60" spans="1:14">
      <c r="A60" s="110">
        <v>65</v>
      </c>
      <c r="B60" s="107" t="s">
        <v>58</v>
      </c>
      <c r="C60" s="105">
        <v>13927</v>
      </c>
      <c r="D60" s="105">
        <v>13370</v>
      </c>
      <c r="E60" s="105">
        <v>13489</v>
      </c>
      <c r="F60" s="105">
        <v>4283.87</v>
      </c>
      <c r="G60" s="105">
        <v>4114.96</v>
      </c>
      <c r="H60" s="105">
        <v>4090.75</v>
      </c>
      <c r="I60" s="108">
        <f t="shared" si="0"/>
        <v>3.592491269785468E-3</v>
      </c>
      <c r="J60" s="108">
        <f t="shared" si="1"/>
        <v>-3.1449702017663533E-2</v>
      </c>
      <c r="K60" s="105">
        <f t="shared" si="2"/>
        <v>-438</v>
      </c>
      <c r="L60" s="109">
        <f t="shared" si="4"/>
        <v>-8.8263743349991947E-3</v>
      </c>
      <c r="M60" s="106">
        <f t="shared" si="3"/>
        <v>119</v>
      </c>
      <c r="N60" s="106">
        <f t="shared" si="5"/>
        <v>-24.210000000000036</v>
      </c>
    </row>
    <row r="61" spans="1:14">
      <c r="A61" s="110">
        <v>66</v>
      </c>
      <c r="B61" s="107" t="s">
        <v>59</v>
      </c>
      <c r="C61" s="105">
        <v>24549</v>
      </c>
      <c r="D61" s="105">
        <v>25457</v>
      </c>
      <c r="E61" s="105">
        <v>25761</v>
      </c>
      <c r="F61" s="105">
        <v>24254.799999999999</v>
      </c>
      <c r="G61" s="105">
        <v>25315.3</v>
      </c>
      <c r="H61" s="105">
        <v>25469.8</v>
      </c>
      <c r="I61" s="108">
        <f t="shared" si="0"/>
        <v>6.860862006148969E-3</v>
      </c>
      <c r="J61" s="108">
        <f t="shared" si="1"/>
        <v>4.9370646462177682E-2</v>
      </c>
      <c r="K61" s="105">
        <f t="shared" si="2"/>
        <v>1212</v>
      </c>
      <c r="L61" s="109">
        <f t="shared" si="4"/>
        <v>2.4423665968079961E-2</v>
      </c>
      <c r="M61" s="106">
        <f t="shared" si="3"/>
        <v>304</v>
      </c>
      <c r="N61" s="106">
        <f t="shared" si="5"/>
        <v>154.5</v>
      </c>
    </row>
    <row r="62" spans="1:14">
      <c r="A62" s="110">
        <v>68</v>
      </c>
      <c r="B62" s="107" t="s">
        <v>60</v>
      </c>
      <c r="C62" s="105">
        <v>24007</v>
      </c>
      <c r="D62" s="105">
        <v>26349</v>
      </c>
      <c r="E62" s="105">
        <v>26663</v>
      </c>
      <c r="F62" s="105">
        <v>23908.7</v>
      </c>
      <c r="G62" s="105">
        <v>26204.799999999999</v>
      </c>
      <c r="H62" s="105">
        <v>26565.4</v>
      </c>
      <c r="I62" s="108">
        <f t="shared" si="0"/>
        <v>7.1010893858914617E-3</v>
      </c>
      <c r="J62" s="108">
        <f t="shared" si="1"/>
        <v>0.11063439830049569</v>
      </c>
      <c r="K62" s="105">
        <f t="shared" si="2"/>
        <v>2656</v>
      </c>
      <c r="L62" s="109">
        <f t="shared" si="4"/>
        <v>5.3522489118168627E-2</v>
      </c>
      <c r="M62" s="106">
        <f t="shared" si="3"/>
        <v>314</v>
      </c>
      <c r="N62" s="106">
        <f t="shared" si="5"/>
        <v>360.60000000000218</v>
      </c>
    </row>
    <row r="63" spans="1:14">
      <c r="A63" s="110">
        <v>69</v>
      </c>
      <c r="B63" s="107" t="s">
        <v>61</v>
      </c>
      <c r="C63" s="105">
        <v>76495</v>
      </c>
      <c r="D63" s="105">
        <v>76395</v>
      </c>
      <c r="E63" s="105">
        <v>76622</v>
      </c>
      <c r="F63" s="105">
        <v>75627.5</v>
      </c>
      <c r="G63" s="105">
        <v>75482.8</v>
      </c>
      <c r="H63" s="105">
        <v>75759</v>
      </c>
      <c r="I63" s="108">
        <f t="shared" si="0"/>
        <v>2.0406543559456009E-2</v>
      </c>
      <c r="J63" s="108">
        <f t="shared" si="1"/>
        <v>1.6602392313223087E-3</v>
      </c>
      <c r="K63" s="105">
        <f t="shared" si="2"/>
        <v>127</v>
      </c>
      <c r="L63" s="109">
        <f t="shared" si="4"/>
        <v>2.5592455263582139E-3</v>
      </c>
      <c r="M63" s="106">
        <f t="shared" si="3"/>
        <v>227</v>
      </c>
      <c r="N63" s="106">
        <f t="shared" si="5"/>
        <v>276.19999999999709</v>
      </c>
    </row>
    <row r="64" spans="1:14">
      <c r="A64" s="110">
        <v>70</v>
      </c>
      <c r="B64" s="107" t="s">
        <v>62</v>
      </c>
      <c r="C64" s="105">
        <v>90348</v>
      </c>
      <c r="D64" s="105">
        <v>100655</v>
      </c>
      <c r="E64" s="105">
        <v>101161</v>
      </c>
      <c r="F64" s="105">
        <v>91106</v>
      </c>
      <c r="G64" s="105">
        <v>101424</v>
      </c>
      <c r="H64" s="105">
        <v>101915</v>
      </c>
      <c r="I64" s="108">
        <f t="shared" si="0"/>
        <v>2.6941953394823019E-2</v>
      </c>
      <c r="J64" s="108">
        <f t="shared" si="1"/>
        <v>0.1196816752999513</v>
      </c>
      <c r="K64" s="105">
        <f t="shared" si="2"/>
        <v>10813</v>
      </c>
      <c r="L64" s="109">
        <f t="shared" si="4"/>
        <v>0.2178985974528454</v>
      </c>
      <c r="M64" s="106">
        <f t="shared" si="3"/>
        <v>506</v>
      </c>
      <c r="N64" s="106">
        <f t="shared" si="5"/>
        <v>491</v>
      </c>
    </row>
    <row r="65" spans="1:14">
      <c r="A65" s="110">
        <v>71</v>
      </c>
      <c r="B65" s="107" t="s">
        <v>63</v>
      </c>
      <c r="C65" s="105">
        <v>46863</v>
      </c>
      <c r="D65" s="105">
        <v>47356</v>
      </c>
      <c r="E65" s="105">
        <v>47292</v>
      </c>
      <c r="F65" s="105">
        <v>45988.9</v>
      </c>
      <c r="G65" s="105">
        <v>46785.3</v>
      </c>
      <c r="H65" s="105">
        <v>46420.4</v>
      </c>
      <c r="I65" s="108">
        <f t="shared" si="0"/>
        <v>1.2595158805745002E-2</v>
      </c>
      <c r="J65" s="108">
        <f t="shared" si="1"/>
        <v>9.1543435119390559E-3</v>
      </c>
      <c r="K65" s="105">
        <f t="shared" si="2"/>
        <v>429</v>
      </c>
      <c r="L65" s="109">
        <f t="shared" si="4"/>
        <v>8.6450104788005806E-3</v>
      </c>
      <c r="M65" s="106">
        <f t="shared" si="3"/>
        <v>-64</v>
      </c>
      <c r="N65" s="106">
        <f t="shared" si="5"/>
        <v>-364.90000000000146</v>
      </c>
    </row>
    <row r="66" spans="1:14">
      <c r="A66" s="110">
        <v>72</v>
      </c>
      <c r="B66" s="107" t="s">
        <v>64</v>
      </c>
      <c r="C66" s="105">
        <v>3981</v>
      </c>
      <c r="D66" s="105">
        <v>4553</v>
      </c>
      <c r="E66" s="105">
        <v>4394</v>
      </c>
      <c r="F66" s="105">
        <v>3916.6860000000001</v>
      </c>
      <c r="G66" s="105">
        <v>4473.5119999999997</v>
      </c>
      <c r="H66" s="105">
        <v>4329.598</v>
      </c>
      <c r="I66" s="108">
        <f t="shared" si="0"/>
        <v>1.1702429119606601E-3</v>
      </c>
      <c r="J66" s="108">
        <f t="shared" si="1"/>
        <v>0.10374277819643306</v>
      </c>
      <c r="K66" s="105">
        <f t="shared" si="2"/>
        <v>413</v>
      </c>
      <c r="L66" s="109">
        <f t="shared" si="4"/>
        <v>8.322585845558601E-3</v>
      </c>
      <c r="M66" s="106">
        <f t="shared" si="3"/>
        <v>-159</v>
      </c>
      <c r="N66" s="106">
        <f t="shared" si="5"/>
        <v>-143.91399999999976</v>
      </c>
    </row>
    <row r="67" spans="1:14">
      <c r="A67" s="110">
        <v>73</v>
      </c>
      <c r="B67" s="107" t="s">
        <v>65</v>
      </c>
      <c r="C67" s="105">
        <v>26261</v>
      </c>
      <c r="D67" s="105">
        <v>26243</v>
      </c>
      <c r="E67" s="105">
        <v>24403</v>
      </c>
      <c r="F67" s="105">
        <v>26652.3</v>
      </c>
      <c r="G67" s="105">
        <v>25525.5</v>
      </c>
      <c r="H67" s="105">
        <v>25012.6</v>
      </c>
      <c r="I67" s="108">
        <f t="shared" ref="I67:I91" si="6">E67/$E$91</f>
        <v>6.4991892991752374E-3</v>
      </c>
      <c r="J67" s="108">
        <f t="shared" ref="J67:J91" si="7">(E67-C67)/C67</f>
        <v>-7.0751304215376412E-2</v>
      </c>
      <c r="K67" s="105">
        <f t="shared" ref="K67:K91" si="8">E67-C67</f>
        <v>-1858</v>
      </c>
      <c r="L67" s="109">
        <f t="shared" si="4"/>
        <v>-3.7441560535224891E-2</v>
      </c>
      <c r="M67" s="106">
        <f t="shared" ref="M67:M91" si="9">E67-D67</f>
        <v>-1840</v>
      </c>
      <c r="N67" s="106">
        <f t="shared" si="5"/>
        <v>-512.90000000000146</v>
      </c>
    </row>
    <row r="68" spans="1:14">
      <c r="A68" s="110">
        <v>74</v>
      </c>
      <c r="B68" s="107" t="s">
        <v>66</v>
      </c>
      <c r="C68" s="105">
        <v>11368</v>
      </c>
      <c r="D68" s="105">
        <v>13753</v>
      </c>
      <c r="E68" s="105">
        <v>14102</v>
      </c>
      <c r="F68" s="105">
        <v>10986.3</v>
      </c>
      <c r="G68" s="105">
        <v>13371.8</v>
      </c>
      <c r="H68" s="105">
        <v>13721.1</v>
      </c>
      <c r="I68" s="108">
        <f t="shared" si="6"/>
        <v>3.755750010120444E-3</v>
      </c>
      <c r="J68" s="108">
        <f t="shared" si="7"/>
        <v>0.24049964813511612</v>
      </c>
      <c r="K68" s="105">
        <f t="shared" si="8"/>
        <v>2734</v>
      </c>
      <c r="L68" s="109">
        <f t="shared" ref="L68:L91" si="10">K68/$K$91</f>
        <v>5.5094309205223277E-2</v>
      </c>
      <c r="M68" s="106">
        <f t="shared" si="9"/>
        <v>349</v>
      </c>
      <c r="N68" s="106">
        <f t="shared" ref="N68:N91" si="11">H68-G68</f>
        <v>349.30000000000109</v>
      </c>
    </row>
    <row r="69" spans="1:14">
      <c r="A69" s="110">
        <v>75</v>
      </c>
      <c r="B69" s="107" t="s">
        <v>67</v>
      </c>
      <c r="C69" s="105">
        <v>2765</v>
      </c>
      <c r="D69" s="105">
        <v>2968</v>
      </c>
      <c r="E69" s="105">
        <v>2897</v>
      </c>
      <c r="F69" s="105">
        <v>4116.1000000000004</v>
      </c>
      <c r="G69" s="105">
        <v>3947.1</v>
      </c>
      <c r="H69" s="105">
        <v>4244.8</v>
      </c>
      <c r="I69" s="108">
        <f t="shared" si="6"/>
        <v>7.7155068637916083E-4</v>
      </c>
      <c r="J69" s="108">
        <f t="shared" si="7"/>
        <v>4.7739602169981916E-2</v>
      </c>
      <c r="K69" s="105">
        <f t="shared" si="8"/>
        <v>132</v>
      </c>
      <c r="L69" s="109">
        <f t="shared" si="10"/>
        <v>2.6600032242463326E-3</v>
      </c>
      <c r="M69" s="106">
        <f t="shared" si="9"/>
        <v>-71</v>
      </c>
      <c r="N69" s="106">
        <f t="shared" si="11"/>
        <v>297.70000000000027</v>
      </c>
    </row>
    <row r="70" spans="1:14">
      <c r="A70" s="110">
        <v>77</v>
      </c>
      <c r="B70" s="107" t="s">
        <v>68</v>
      </c>
      <c r="C70" s="105">
        <v>6178</v>
      </c>
      <c r="D70" s="105">
        <v>6096</v>
      </c>
      <c r="E70" s="105">
        <v>6208</v>
      </c>
      <c r="F70" s="105">
        <v>6537.4</v>
      </c>
      <c r="G70" s="105">
        <v>6365</v>
      </c>
      <c r="H70" s="105">
        <v>6565.6</v>
      </c>
      <c r="I70" s="108">
        <f t="shared" si="6"/>
        <v>1.6533609461656302E-3</v>
      </c>
      <c r="J70" s="108">
        <f t="shared" si="7"/>
        <v>4.8559404337973457E-3</v>
      </c>
      <c r="K70" s="105">
        <f t="shared" si="8"/>
        <v>30</v>
      </c>
      <c r="L70" s="109">
        <f t="shared" si="10"/>
        <v>6.0454618732871186E-4</v>
      </c>
      <c r="M70" s="106">
        <f t="shared" si="9"/>
        <v>112</v>
      </c>
      <c r="N70" s="106">
        <f t="shared" si="11"/>
        <v>200.60000000000036</v>
      </c>
    </row>
    <row r="71" spans="1:14">
      <c r="A71" s="110">
        <v>78</v>
      </c>
      <c r="B71" s="107" t="s">
        <v>69</v>
      </c>
      <c r="C71" s="105">
        <v>17941</v>
      </c>
      <c r="D71" s="105">
        <v>20403</v>
      </c>
      <c r="E71" s="105">
        <v>20765</v>
      </c>
      <c r="F71" s="105">
        <v>17245.900000000001</v>
      </c>
      <c r="G71" s="105">
        <v>17730.099999999999</v>
      </c>
      <c r="H71" s="105">
        <v>20172</v>
      </c>
      <c r="I71" s="108">
        <f t="shared" si="6"/>
        <v>5.530289956045314E-3</v>
      </c>
      <c r="J71" s="108">
        <f t="shared" si="7"/>
        <v>0.15740482693272392</v>
      </c>
      <c r="K71" s="105">
        <f t="shared" si="8"/>
        <v>2824</v>
      </c>
      <c r="L71" s="109">
        <f t="shared" si="10"/>
        <v>5.6907947767209414E-2</v>
      </c>
      <c r="M71" s="106">
        <f t="shared" si="9"/>
        <v>362</v>
      </c>
      <c r="N71" s="106">
        <f t="shared" si="11"/>
        <v>2441.9000000000015</v>
      </c>
    </row>
    <row r="72" spans="1:14">
      <c r="A72" s="110">
        <v>79</v>
      </c>
      <c r="B72" s="107" t="s">
        <v>70</v>
      </c>
      <c r="C72" s="105">
        <v>23223</v>
      </c>
      <c r="D72" s="105">
        <v>19686</v>
      </c>
      <c r="E72" s="105">
        <v>19392</v>
      </c>
      <c r="F72" s="105">
        <v>21316.7</v>
      </c>
      <c r="G72" s="105">
        <v>17860.3</v>
      </c>
      <c r="H72" s="105">
        <v>17639.099999999999</v>
      </c>
      <c r="I72" s="108">
        <f t="shared" si="6"/>
        <v>5.1646223369916072E-3</v>
      </c>
      <c r="J72" s="108">
        <f t="shared" si="7"/>
        <v>-0.16496576669680921</v>
      </c>
      <c r="K72" s="105">
        <f t="shared" si="8"/>
        <v>-3831</v>
      </c>
      <c r="L72" s="109">
        <f t="shared" si="10"/>
        <v>-7.7200548121876517E-2</v>
      </c>
      <c r="M72" s="106">
        <f t="shared" si="9"/>
        <v>-294</v>
      </c>
      <c r="N72" s="106">
        <f t="shared" si="11"/>
        <v>-221.20000000000073</v>
      </c>
    </row>
    <row r="73" spans="1:14">
      <c r="A73" s="110">
        <v>80</v>
      </c>
      <c r="B73" s="107" t="s">
        <v>71</v>
      </c>
      <c r="C73" s="105">
        <v>31282</v>
      </c>
      <c r="D73" s="105">
        <v>31049</v>
      </c>
      <c r="E73" s="105">
        <v>32043</v>
      </c>
      <c r="F73" s="105">
        <v>31604.3</v>
      </c>
      <c r="G73" s="105">
        <v>32546</v>
      </c>
      <c r="H73" s="105">
        <v>32498.6</v>
      </c>
      <c r="I73" s="108">
        <f t="shared" si="6"/>
        <v>8.5339311852424757E-3</v>
      </c>
      <c r="J73" s="108">
        <f t="shared" si="7"/>
        <v>2.4327089060801738E-2</v>
      </c>
      <c r="K73" s="105">
        <f t="shared" si="8"/>
        <v>761</v>
      </c>
      <c r="L73" s="109">
        <f t="shared" si="10"/>
        <v>1.5335321618571658E-2</v>
      </c>
      <c r="M73" s="106">
        <f t="shared" si="9"/>
        <v>994</v>
      </c>
      <c r="N73" s="106">
        <f t="shared" si="11"/>
        <v>-47.400000000001455</v>
      </c>
    </row>
    <row r="74" spans="1:14">
      <c r="A74" s="110">
        <v>81</v>
      </c>
      <c r="B74" s="107" t="s">
        <v>72</v>
      </c>
      <c r="C74" s="105">
        <v>182598</v>
      </c>
      <c r="D74" s="105">
        <v>188720</v>
      </c>
      <c r="E74" s="105">
        <v>190569</v>
      </c>
      <c r="F74" s="105">
        <v>231120</v>
      </c>
      <c r="G74" s="105">
        <v>256994</v>
      </c>
      <c r="H74" s="105">
        <v>258578</v>
      </c>
      <c r="I74" s="108">
        <f t="shared" si="6"/>
        <v>5.075376001124967E-2</v>
      </c>
      <c r="J74" s="108">
        <f t="shared" si="7"/>
        <v>4.3653271120165607E-2</v>
      </c>
      <c r="K74" s="105">
        <f t="shared" si="8"/>
        <v>7971</v>
      </c>
      <c r="L74" s="109">
        <f t="shared" si="10"/>
        <v>0.16062792197323875</v>
      </c>
      <c r="M74" s="106">
        <f t="shared" si="9"/>
        <v>1849</v>
      </c>
      <c r="N74" s="106">
        <f t="shared" si="11"/>
        <v>1584</v>
      </c>
    </row>
    <row r="75" spans="1:14">
      <c r="A75" s="110">
        <v>82</v>
      </c>
      <c r="B75" s="107" t="s">
        <v>73</v>
      </c>
      <c r="C75" s="105">
        <v>163869</v>
      </c>
      <c r="D75" s="105">
        <v>169162</v>
      </c>
      <c r="E75" s="105">
        <v>169192</v>
      </c>
      <c r="F75" s="105">
        <v>163384</v>
      </c>
      <c r="G75" s="105">
        <v>166994</v>
      </c>
      <c r="H75" s="105">
        <v>168711</v>
      </c>
      <c r="I75" s="108">
        <f t="shared" si="6"/>
        <v>4.5060477642341383E-2</v>
      </c>
      <c r="J75" s="108">
        <f t="shared" si="7"/>
        <v>3.2483264070690611E-2</v>
      </c>
      <c r="K75" s="105">
        <f t="shared" si="8"/>
        <v>5323</v>
      </c>
      <c r="L75" s="109">
        <f t="shared" si="10"/>
        <v>0.10726664517169111</v>
      </c>
      <c r="M75" s="106">
        <f t="shared" si="9"/>
        <v>30</v>
      </c>
      <c r="N75" s="106">
        <f t="shared" si="11"/>
        <v>1717</v>
      </c>
    </row>
    <row r="76" spans="1:14">
      <c r="A76" s="110">
        <v>84</v>
      </c>
      <c r="B76" s="107" t="s">
        <v>74</v>
      </c>
      <c r="C76" s="105">
        <v>5346</v>
      </c>
      <c r="D76" s="105">
        <v>9571</v>
      </c>
      <c r="E76" s="105">
        <v>9703</v>
      </c>
      <c r="F76" s="105">
        <v>7813</v>
      </c>
      <c r="G76" s="105">
        <v>13959.3</v>
      </c>
      <c r="H76" s="105">
        <v>14380.2</v>
      </c>
      <c r="I76" s="108">
        <f t="shared" si="6"/>
        <v>2.5841754607997922E-3</v>
      </c>
      <c r="J76" s="108">
        <f t="shared" si="7"/>
        <v>0.81500187055742612</v>
      </c>
      <c r="K76" s="105">
        <f t="shared" si="8"/>
        <v>4357</v>
      </c>
      <c r="L76" s="109">
        <f t="shared" si="10"/>
        <v>8.7800257939706597E-2</v>
      </c>
      <c r="M76" s="106">
        <f t="shared" si="9"/>
        <v>132</v>
      </c>
      <c r="N76" s="106">
        <f t="shared" si="11"/>
        <v>420.90000000000146</v>
      </c>
    </row>
    <row r="77" spans="1:14">
      <c r="A77" s="110">
        <v>85</v>
      </c>
      <c r="B77" s="107" t="s">
        <v>75</v>
      </c>
      <c r="C77" s="105">
        <v>348780</v>
      </c>
      <c r="D77" s="105">
        <v>475392</v>
      </c>
      <c r="E77" s="105">
        <v>415972</v>
      </c>
      <c r="F77" s="105">
        <v>383509</v>
      </c>
      <c r="G77" s="105">
        <v>455912</v>
      </c>
      <c r="H77" s="105">
        <v>453824</v>
      </c>
      <c r="I77" s="108">
        <f t="shared" si="6"/>
        <v>0.11078477118208915</v>
      </c>
      <c r="J77" s="108">
        <f t="shared" si="7"/>
        <v>0.1926486610470784</v>
      </c>
      <c r="K77" s="105">
        <f t="shared" si="8"/>
        <v>67192</v>
      </c>
      <c r="L77" s="109">
        <f t="shared" si="10"/>
        <v>1.3540222472996937</v>
      </c>
      <c r="M77" s="106">
        <f t="shared" si="9"/>
        <v>-59420</v>
      </c>
      <c r="N77" s="106">
        <f t="shared" si="11"/>
        <v>-2088</v>
      </c>
    </row>
    <row r="78" spans="1:14">
      <c r="A78" s="110">
        <v>86</v>
      </c>
      <c r="B78" s="107" t="s">
        <v>76</v>
      </c>
      <c r="C78" s="105">
        <v>173373</v>
      </c>
      <c r="D78" s="105">
        <v>178120</v>
      </c>
      <c r="E78" s="105">
        <v>177640</v>
      </c>
      <c r="F78" s="105">
        <v>171680</v>
      </c>
      <c r="G78" s="105">
        <v>172517</v>
      </c>
      <c r="H78" s="105">
        <v>175949</v>
      </c>
      <c r="I78" s="108">
        <f t="shared" si="6"/>
        <v>4.7310412125783269E-2</v>
      </c>
      <c r="J78" s="108">
        <f t="shared" si="7"/>
        <v>2.4611675405051537E-2</v>
      </c>
      <c r="K78" s="105">
        <f t="shared" si="8"/>
        <v>4267</v>
      </c>
      <c r="L78" s="109">
        <f t="shared" si="10"/>
        <v>8.5986619377720452E-2</v>
      </c>
      <c r="M78" s="106">
        <f t="shared" si="9"/>
        <v>-480</v>
      </c>
      <c r="N78" s="106">
        <f t="shared" si="11"/>
        <v>3432</v>
      </c>
    </row>
    <row r="79" spans="1:14">
      <c r="A79" s="110">
        <v>87</v>
      </c>
      <c r="B79" s="107" t="s">
        <v>77</v>
      </c>
      <c r="C79" s="106">
        <v>15716</v>
      </c>
      <c r="D79" s="106">
        <v>17612</v>
      </c>
      <c r="E79" s="106">
        <v>17442</v>
      </c>
      <c r="F79" s="106">
        <v>15837</v>
      </c>
      <c r="G79" s="106">
        <v>17499.599999999999</v>
      </c>
      <c r="H79" s="106">
        <v>17562.099999999999</v>
      </c>
      <c r="I79" s="108">
        <f t="shared" si="6"/>
        <v>4.6452837665948649E-3</v>
      </c>
      <c r="J79" s="108">
        <f t="shared" si="7"/>
        <v>0.10982438279460423</v>
      </c>
      <c r="K79" s="105">
        <f t="shared" si="8"/>
        <v>1726</v>
      </c>
      <c r="L79" s="109">
        <f t="shared" si="10"/>
        <v>3.478155731097856E-2</v>
      </c>
      <c r="M79" s="106">
        <f t="shared" si="9"/>
        <v>-170</v>
      </c>
      <c r="N79" s="106">
        <f t="shared" si="11"/>
        <v>62.5</v>
      </c>
    </row>
    <row r="80" spans="1:14">
      <c r="A80" s="110">
        <v>88</v>
      </c>
      <c r="B80" s="107" t="s">
        <v>78</v>
      </c>
      <c r="C80" s="106">
        <v>25301</v>
      </c>
      <c r="D80" s="106">
        <v>27802</v>
      </c>
      <c r="E80" s="106">
        <v>27309</v>
      </c>
      <c r="F80" s="106">
        <v>26938.400000000001</v>
      </c>
      <c r="G80" s="106">
        <v>29110.2</v>
      </c>
      <c r="H80" s="106">
        <v>28966.9</v>
      </c>
      <c r="I80" s="108">
        <f t="shared" si="6"/>
        <v>7.2731369328023826E-3</v>
      </c>
      <c r="J80" s="108">
        <f t="shared" si="7"/>
        <v>7.9364451997944743E-2</v>
      </c>
      <c r="K80" s="105">
        <f t="shared" si="8"/>
        <v>2008</v>
      </c>
      <c r="L80" s="109">
        <f t="shared" si="10"/>
        <v>4.0464291471868453E-2</v>
      </c>
      <c r="M80" s="106">
        <f t="shared" si="9"/>
        <v>-493</v>
      </c>
      <c r="N80" s="106">
        <f t="shared" si="11"/>
        <v>-143.29999999999927</v>
      </c>
    </row>
    <row r="81" spans="1:17">
      <c r="A81" s="110">
        <v>90</v>
      </c>
      <c r="B81" s="107" t="s">
        <v>79</v>
      </c>
      <c r="C81" s="106">
        <v>5310</v>
      </c>
      <c r="D81" s="106">
        <v>4708</v>
      </c>
      <c r="E81" s="106">
        <v>4802</v>
      </c>
      <c r="F81" s="106">
        <v>5151.2110000000002</v>
      </c>
      <c r="G81" s="106">
        <v>4700.0940000000001</v>
      </c>
      <c r="H81" s="106">
        <v>4664.4210000000003</v>
      </c>
      <c r="I81" s="108">
        <f t="shared" si="6"/>
        <v>1.2789045205359787E-3</v>
      </c>
      <c r="J81" s="108">
        <f t="shared" si="7"/>
        <v>-9.5668549905838035E-2</v>
      </c>
      <c r="K81" s="105">
        <f t="shared" si="8"/>
        <v>-508</v>
      </c>
      <c r="L81" s="109">
        <f t="shared" si="10"/>
        <v>-1.0236982105432856E-2</v>
      </c>
      <c r="M81" s="106">
        <f t="shared" si="9"/>
        <v>94</v>
      </c>
      <c r="N81" s="106">
        <f t="shared" si="11"/>
        <v>-35.672999999999774</v>
      </c>
      <c r="P81" s="11"/>
      <c r="Q81" s="11"/>
    </row>
    <row r="82" spans="1:17">
      <c r="A82" s="110">
        <v>91</v>
      </c>
      <c r="B82" s="107" t="s">
        <v>80</v>
      </c>
      <c r="C82" s="106">
        <v>986</v>
      </c>
      <c r="D82" s="106">
        <v>1308</v>
      </c>
      <c r="E82" s="106">
        <v>1309</v>
      </c>
      <c r="F82" s="106">
        <v>1086.3510000000001</v>
      </c>
      <c r="G82" s="106">
        <v>1410.9870000000001</v>
      </c>
      <c r="H82" s="106">
        <v>1409.3969999999999</v>
      </c>
      <c r="I82" s="108">
        <f t="shared" si="6"/>
        <v>3.4862266084581344E-4</v>
      </c>
      <c r="J82" s="108">
        <f t="shared" si="7"/>
        <v>0.32758620689655171</v>
      </c>
      <c r="K82" s="105">
        <f t="shared" si="8"/>
        <v>323</v>
      </c>
      <c r="L82" s="109">
        <f t="shared" si="10"/>
        <v>6.5089472835724652E-3</v>
      </c>
      <c r="M82" s="106">
        <f t="shared" si="9"/>
        <v>1</v>
      </c>
      <c r="N82" s="106">
        <f t="shared" si="11"/>
        <v>-1.5900000000001455</v>
      </c>
      <c r="P82" s="9"/>
      <c r="Q82" s="9"/>
    </row>
    <row r="83" spans="1:17">
      <c r="A83" s="110">
        <v>92</v>
      </c>
      <c r="B83" s="107" t="s">
        <v>81</v>
      </c>
      <c r="C83" s="106">
        <v>3205</v>
      </c>
      <c r="D83" s="106">
        <v>2651</v>
      </c>
      <c r="E83" s="106">
        <v>2669</v>
      </c>
      <c r="F83" s="106">
        <v>3882.3</v>
      </c>
      <c r="G83" s="106">
        <v>3217.3</v>
      </c>
      <c r="H83" s="106">
        <v>3345.8</v>
      </c>
      <c r="I83" s="108">
        <f t="shared" si="6"/>
        <v>7.1082802276354164E-4</v>
      </c>
      <c r="J83" s="108">
        <f t="shared" si="7"/>
        <v>-0.16723868954758189</v>
      </c>
      <c r="K83" s="105">
        <f t="shared" si="8"/>
        <v>-536</v>
      </c>
      <c r="L83" s="109">
        <f t="shared" si="10"/>
        <v>-1.080122521360632E-2</v>
      </c>
      <c r="M83" s="106">
        <f t="shared" si="9"/>
        <v>18</v>
      </c>
      <c r="N83" s="106">
        <f t="shared" si="11"/>
        <v>128.5</v>
      </c>
    </row>
    <row r="84" spans="1:17">
      <c r="A84" s="110">
        <v>93</v>
      </c>
      <c r="B84" s="107" t="s">
        <v>82</v>
      </c>
      <c r="C84" s="106">
        <v>14157</v>
      </c>
      <c r="D84" s="106">
        <v>13905</v>
      </c>
      <c r="E84" s="106">
        <v>13932</v>
      </c>
      <c r="F84" s="106">
        <v>14030</v>
      </c>
      <c r="G84" s="106">
        <v>13919.4</v>
      </c>
      <c r="H84" s="106">
        <v>13804.2</v>
      </c>
      <c r="I84" s="108">
        <f t="shared" si="6"/>
        <v>3.7104743398807278E-3</v>
      </c>
      <c r="J84" s="108">
        <f t="shared" si="7"/>
        <v>-1.5893197711379529E-2</v>
      </c>
      <c r="K84" s="105">
        <f t="shared" si="8"/>
        <v>-225</v>
      </c>
      <c r="L84" s="109">
        <f t="shared" si="10"/>
        <v>-4.5340964049653395E-3</v>
      </c>
      <c r="M84" s="106">
        <f t="shared" si="9"/>
        <v>27</v>
      </c>
      <c r="N84" s="106">
        <f t="shared" si="11"/>
        <v>-115.19999999999891</v>
      </c>
    </row>
    <row r="85" spans="1:17">
      <c r="A85" s="110">
        <v>94</v>
      </c>
      <c r="B85" s="107" t="s">
        <v>83</v>
      </c>
      <c r="C85" s="106">
        <v>18012</v>
      </c>
      <c r="D85" s="106">
        <v>19049</v>
      </c>
      <c r="E85" s="106">
        <v>15251</v>
      </c>
      <c r="F85" s="106">
        <v>18840.400000000001</v>
      </c>
      <c r="G85" s="106">
        <v>18579</v>
      </c>
      <c r="H85" s="106">
        <v>16134.4</v>
      </c>
      <c r="I85" s="108">
        <f t="shared" si="6"/>
        <v>4.0617602754465243E-3</v>
      </c>
      <c r="J85" s="108">
        <f t="shared" si="7"/>
        <v>-0.15328669775705087</v>
      </c>
      <c r="K85" s="105">
        <f t="shared" si="8"/>
        <v>-2761</v>
      </c>
      <c r="L85" s="109">
        <f t="shared" si="10"/>
        <v>-5.5638400773819117E-2</v>
      </c>
      <c r="M85" s="106">
        <f t="shared" si="9"/>
        <v>-3798</v>
      </c>
      <c r="N85" s="106">
        <f t="shared" si="11"/>
        <v>-2444.6000000000004</v>
      </c>
    </row>
    <row r="86" spans="1:17">
      <c r="A86" s="110">
        <v>95</v>
      </c>
      <c r="B86" s="107" t="s">
        <v>84</v>
      </c>
      <c r="C86" s="106">
        <v>13792</v>
      </c>
      <c r="D86" s="106">
        <v>13179</v>
      </c>
      <c r="E86" s="106">
        <v>13325</v>
      </c>
      <c r="F86" s="106">
        <v>13856.2</v>
      </c>
      <c r="G86" s="106">
        <v>13211.8</v>
      </c>
      <c r="H86" s="106">
        <v>13389.2</v>
      </c>
      <c r="I86" s="108">
        <f t="shared" si="6"/>
        <v>3.5488135643777416E-3</v>
      </c>
      <c r="J86" s="108">
        <f t="shared" si="7"/>
        <v>-3.3860208816705338E-2</v>
      </c>
      <c r="K86" s="105">
        <f t="shared" si="8"/>
        <v>-467</v>
      </c>
      <c r="L86" s="109">
        <f t="shared" si="10"/>
        <v>-9.4107689827502821E-3</v>
      </c>
      <c r="M86" s="106">
        <f t="shared" si="9"/>
        <v>146</v>
      </c>
      <c r="N86" s="106">
        <f t="shared" si="11"/>
        <v>177.40000000000146</v>
      </c>
    </row>
    <row r="87" spans="1:17">
      <c r="A87" s="110">
        <v>96</v>
      </c>
      <c r="B87" s="107" t="s">
        <v>85</v>
      </c>
      <c r="C87" s="106">
        <v>48808</v>
      </c>
      <c r="D87" s="106">
        <v>47358</v>
      </c>
      <c r="E87" s="106">
        <v>47535</v>
      </c>
      <c r="F87" s="106">
        <v>55360</v>
      </c>
      <c r="G87" s="106">
        <v>53879</v>
      </c>
      <c r="H87" s="106">
        <v>54077</v>
      </c>
      <c r="I87" s="108">
        <f t="shared" si="6"/>
        <v>1.2659876381440597E-2</v>
      </c>
      <c r="J87" s="108">
        <f t="shared" si="7"/>
        <v>-2.6081789870513031E-2</v>
      </c>
      <c r="K87" s="105">
        <f t="shared" si="8"/>
        <v>-1273</v>
      </c>
      <c r="L87" s="109">
        <f t="shared" si="10"/>
        <v>-2.5652909882315007E-2</v>
      </c>
      <c r="M87" s="106">
        <f t="shared" si="9"/>
        <v>177</v>
      </c>
      <c r="N87" s="106">
        <f t="shared" si="11"/>
        <v>198</v>
      </c>
    </row>
    <row r="88" spans="1:17">
      <c r="A88" s="110">
        <v>97</v>
      </c>
      <c r="B88" s="107" t="s">
        <v>86</v>
      </c>
      <c r="C88" s="106">
        <v>29810</v>
      </c>
      <c r="D88" s="106">
        <v>22852</v>
      </c>
      <c r="E88" s="106">
        <v>22367</v>
      </c>
      <c r="F88" s="106">
        <v>29839.7</v>
      </c>
      <c r="G88" s="106">
        <v>22899.7</v>
      </c>
      <c r="H88" s="106">
        <v>22397.4</v>
      </c>
      <c r="I88" s="108">
        <f t="shared" si="6"/>
        <v>5.9569465661866378E-3</v>
      </c>
      <c r="J88" s="108">
        <f t="shared" si="7"/>
        <v>-0.24968131499496812</v>
      </c>
      <c r="K88" s="105">
        <f t="shared" si="8"/>
        <v>-7443</v>
      </c>
      <c r="L88" s="109">
        <f t="shared" si="10"/>
        <v>-0.14998790907625342</v>
      </c>
      <c r="M88" s="106">
        <f t="shared" si="9"/>
        <v>-485</v>
      </c>
      <c r="N88" s="106">
        <f t="shared" si="11"/>
        <v>-502.29999999999927</v>
      </c>
    </row>
    <row r="89" spans="1:17">
      <c r="A89" s="110">
        <v>98</v>
      </c>
      <c r="B89" s="107" t="s">
        <v>87</v>
      </c>
      <c r="C89" s="106">
        <v>1197</v>
      </c>
      <c r="D89" s="106">
        <v>1162</v>
      </c>
      <c r="E89" s="106">
        <v>1102</v>
      </c>
      <c r="F89" s="106">
        <v>1334.7660000000001</v>
      </c>
      <c r="G89" s="106">
        <v>1221.2719999999999</v>
      </c>
      <c r="H89" s="106">
        <v>1239.519</v>
      </c>
      <c r="I89" s="108">
        <f t="shared" si="6"/>
        <v>2.9349287414215923E-4</v>
      </c>
      <c r="J89" s="108">
        <f t="shared" si="7"/>
        <v>-7.9365079365079361E-2</v>
      </c>
      <c r="K89" s="105">
        <f t="shared" si="8"/>
        <v>-95</v>
      </c>
      <c r="L89" s="109">
        <f t="shared" si="10"/>
        <v>-1.9143962598742543E-3</v>
      </c>
      <c r="M89" s="106">
        <f t="shared" si="9"/>
        <v>-60</v>
      </c>
      <c r="N89" s="106">
        <f t="shared" si="11"/>
        <v>18.247000000000071</v>
      </c>
    </row>
    <row r="90" spans="1:17">
      <c r="A90" s="110">
        <v>99</v>
      </c>
      <c r="B90" s="107" t="s">
        <v>88</v>
      </c>
      <c r="C90" s="106">
        <v>1694</v>
      </c>
      <c r="D90" s="106">
        <v>1847</v>
      </c>
      <c r="E90" s="106">
        <v>1854</v>
      </c>
      <c r="F90" s="106">
        <v>1794.81</v>
      </c>
      <c r="G90" s="106">
        <v>1953.4559999999999</v>
      </c>
      <c r="H90" s="106">
        <v>1952.229</v>
      </c>
      <c r="I90" s="108">
        <f t="shared" si="6"/>
        <v>4.9377113308490307E-4</v>
      </c>
      <c r="J90" s="108">
        <f t="shared" si="7"/>
        <v>9.4451003541912631E-2</v>
      </c>
      <c r="K90" s="105">
        <f t="shared" si="8"/>
        <v>160</v>
      </c>
      <c r="L90" s="109">
        <f t="shared" si="10"/>
        <v>3.224246332419797E-3</v>
      </c>
      <c r="M90" s="106">
        <f t="shared" si="9"/>
        <v>7</v>
      </c>
      <c r="N90" s="106">
        <f t="shared" si="11"/>
        <v>-1.2269999999998618</v>
      </c>
    </row>
    <row r="91" spans="1:17" s="118" customFormat="1">
      <c r="A91" s="182" t="s">
        <v>89</v>
      </c>
      <c r="B91" s="182"/>
      <c r="C91" s="72">
        <f>SUM(C3:C90)</f>
        <v>3705152</v>
      </c>
      <c r="D91" s="72">
        <f t="shared" ref="D91:E91" si="12">SUM(D3:D90)</f>
        <v>3805178</v>
      </c>
      <c r="E91" s="72">
        <f t="shared" si="12"/>
        <v>3754776</v>
      </c>
      <c r="F91" s="72">
        <v>3753271</v>
      </c>
      <c r="G91" s="72">
        <v>3829828</v>
      </c>
      <c r="H91" s="72">
        <v>3822601</v>
      </c>
      <c r="I91" s="108">
        <f t="shared" si="6"/>
        <v>1</v>
      </c>
      <c r="J91" s="108">
        <f t="shared" si="7"/>
        <v>1.3393242706372101E-2</v>
      </c>
      <c r="K91" s="105">
        <f t="shared" si="8"/>
        <v>49624</v>
      </c>
      <c r="L91" s="109">
        <f t="shared" si="10"/>
        <v>1</v>
      </c>
      <c r="M91" s="105">
        <f t="shared" si="9"/>
        <v>-50402</v>
      </c>
      <c r="N91" s="106">
        <f t="shared" si="11"/>
        <v>-7227</v>
      </c>
      <c r="P91" s="21"/>
      <c r="Q91" s="21"/>
    </row>
    <row r="92" spans="1:17" s="9" customFormat="1">
      <c r="C92" s="150"/>
      <c r="D92" s="148"/>
      <c r="E92" s="151"/>
      <c r="F92" s="151"/>
      <c r="G92" s="151"/>
      <c r="H92" s="151"/>
      <c r="K92" s="18"/>
      <c r="L92" s="18"/>
      <c r="P92" s="7"/>
      <c r="Q92" s="7"/>
    </row>
    <row r="93" spans="1:17">
      <c r="C93" s="150"/>
      <c r="D93" s="148"/>
      <c r="E93" s="151"/>
      <c r="F93" s="151"/>
      <c r="G93" s="151"/>
      <c r="H93" s="151"/>
    </row>
    <row r="94" spans="1:17">
      <c r="E94" s="151"/>
      <c r="F94" s="151"/>
      <c r="H94" s="151"/>
    </row>
  </sheetData>
  <mergeCells count="3">
    <mergeCell ref="A91:B91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0"/>
  <sheetViews>
    <sheetView topLeftCell="N1" zoomScale="80" zoomScaleNormal="80" workbookViewId="0">
      <pane ySplit="2" topLeftCell="A3" activePane="bottomLeft" state="frozen"/>
      <selection pane="bottomLeft" activeCell="S22" sqref="S22:S26"/>
    </sheetView>
  </sheetViews>
  <sheetFormatPr defaultColWidth="8.81640625" defaultRowHeight="14.5"/>
  <cols>
    <col min="1" max="1" width="13.7265625" style="7" bestFit="1" customWidth="1"/>
    <col min="2" max="2" width="34.453125" style="7" bestFit="1" customWidth="1"/>
    <col min="3" max="5" width="12" style="7" bestFit="1" customWidth="1"/>
    <col min="6" max="8" width="12" style="7" customWidth="1"/>
    <col min="9" max="9" width="22.54296875" style="7" customWidth="1"/>
    <col min="10" max="10" width="28.453125" style="7" customWidth="1"/>
    <col min="11" max="11" width="26.7265625" style="7" customWidth="1"/>
    <col min="12" max="12" width="20.26953125" style="7" customWidth="1"/>
    <col min="13" max="14" width="29" style="7" customWidth="1"/>
    <col min="15" max="16" width="8.81640625" style="7"/>
    <col min="17" max="17" width="33.26953125" style="7" bestFit="1" customWidth="1"/>
    <col min="18" max="16384" width="8.81640625" style="7"/>
  </cols>
  <sheetData>
    <row r="1" spans="1:18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8" ht="43.5">
      <c r="A2" s="103" t="s">
        <v>1</v>
      </c>
      <c r="B2" s="102" t="s">
        <v>90</v>
      </c>
      <c r="C2" s="20">
        <v>42217</v>
      </c>
      <c r="D2" s="20">
        <v>42552</v>
      </c>
      <c r="E2" s="20">
        <v>42583</v>
      </c>
      <c r="F2" s="20">
        <v>42217</v>
      </c>
      <c r="G2" s="20">
        <v>42552</v>
      </c>
      <c r="H2" s="20">
        <v>42583</v>
      </c>
      <c r="I2" s="100" t="s">
        <v>309</v>
      </c>
      <c r="J2" s="100" t="s">
        <v>303</v>
      </c>
      <c r="K2" s="100" t="s">
        <v>304</v>
      </c>
      <c r="L2" s="100" t="s">
        <v>294</v>
      </c>
      <c r="M2" s="104" t="s">
        <v>311</v>
      </c>
      <c r="N2" s="174" t="s">
        <v>311</v>
      </c>
    </row>
    <row r="3" spans="1:18">
      <c r="A3" s="110">
        <v>10</v>
      </c>
      <c r="B3" s="107" t="s">
        <v>9</v>
      </c>
      <c r="C3" s="105">
        <v>131401</v>
      </c>
      <c r="D3" s="105">
        <v>127789</v>
      </c>
      <c r="E3" s="105">
        <v>132900</v>
      </c>
      <c r="F3" s="105">
        <v>126067</v>
      </c>
      <c r="G3" s="105">
        <v>127801</v>
      </c>
      <c r="H3" s="105">
        <v>127855</v>
      </c>
      <c r="I3" s="108">
        <f t="shared" ref="I3:I27" si="0">E3/$E$27</f>
        <v>0.15874153438205468</v>
      </c>
      <c r="J3" s="108">
        <f t="shared" ref="J3:J27" si="1">(E3-C3)/C3</f>
        <v>1.1407827946514867E-2</v>
      </c>
      <c r="K3" s="105">
        <f t="shared" ref="K3:K27" si="2">E3-C3</f>
        <v>1499</v>
      </c>
      <c r="L3" s="109">
        <f t="shared" ref="L3:L27" si="3">K3/$K$27</f>
        <v>-0.11576183489072515</v>
      </c>
      <c r="M3" s="106">
        <f t="shared" ref="M3:M27" si="4">E3-D3</f>
        <v>5111</v>
      </c>
      <c r="N3" s="106">
        <f>H3-G3</f>
        <v>54</v>
      </c>
      <c r="Q3" s="3"/>
      <c r="R3" s="10"/>
    </row>
    <row r="4" spans="1:18">
      <c r="A4" s="110">
        <v>11</v>
      </c>
      <c r="B4" s="107" t="s">
        <v>10</v>
      </c>
      <c r="C4" s="105">
        <v>2799</v>
      </c>
      <c r="D4" s="105">
        <v>2594</v>
      </c>
      <c r="E4" s="105">
        <v>2701</v>
      </c>
      <c r="F4" s="105">
        <v>2647.1149999999998</v>
      </c>
      <c r="G4" s="105">
        <v>2518.2469999999998</v>
      </c>
      <c r="H4" s="105">
        <v>2545.701</v>
      </c>
      <c r="I4" s="108">
        <f t="shared" si="0"/>
        <v>3.2261917559513143E-3</v>
      </c>
      <c r="J4" s="108">
        <f t="shared" si="1"/>
        <v>-3.5012504465880674E-2</v>
      </c>
      <c r="K4" s="105">
        <f t="shared" si="2"/>
        <v>-98</v>
      </c>
      <c r="L4" s="109">
        <f t="shared" si="3"/>
        <v>7.5681519808479423E-3</v>
      </c>
      <c r="M4" s="106">
        <f t="shared" si="4"/>
        <v>107</v>
      </c>
      <c r="N4" s="106">
        <f t="shared" ref="N4:N27" si="5">H4-G4</f>
        <v>27.454000000000178</v>
      </c>
      <c r="Q4" s="3"/>
      <c r="R4" s="10"/>
    </row>
    <row r="5" spans="1:18">
      <c r="A5" s="110">
        <v>12</v>
      </c>
      <c r="B5" s="107" t="s">
        <v>11</v>
      </c>
      <c r="C5" s="105">
        <v>641</v>
      </c>
      <c r="D5" s="105">
        <v>671</v>
      </c>
      <c r="E5" s="105">
        <v>576</v>
      </c>
      <c r="F5" s="105">
        <v>937.96500000000003</v>
      </c>
      <c r="G5" s="105">
        <v>889.48800000000006</v>
      </c>
      <c r="H5" s="105">
        <v>869.02300000000002</v>
      </c>
      <c r="I5" s="108">
        <f t="shared" si="0"/>
        <v>6.8799942666714444E-4</v>
      </c>
      <c r="J5" s="108">
        <f t="shared" si="1"/>
        <v>-0.10140405616224649</v>
      </c>
      <c r="K5" s="105">
        <f t="shared" si="2"/>
        <v>-65</v>
      </c>
      <c r="L5" s="109">
        <f t="shared" si="3"/>
        <v>5.0196926403583289E-3</v>
      </c>
      <c r="M5" s="106">
        <f t="shared" si="4"/>
        <v>-95</v>
      </c>
      <c r="N5" s="106">
        <f t="shared" si="5"/>
        <v>-20.465000000000032</v>
      </c>
      <c r="Q5" s="3"/>
      <c r="R5" s="10"/>
    </row>
    <row r="6" spans="1:18">
      <c r="A6" s="110">
        <v>13</v>
      </c>
      <c r="B6" s="107" t="s">
        <v>12</v>
      </c>
      <c r="C6" s="105">
        <v>121512</v>
      </c>
      <c r="D6" s="105">
        <v>114907</v>
      </c>
      <c r="E6" s="105">
        <v>116053</v>
      </c>
      <c r="F6" s="105">
        <v>122176</v>
      </c>
      <c r="G6" s="105">
        <v>115887</v>
      </c>
      <c r="H6" s="105">
        <v>116709</v>
      </c>
      <c r="I6" s="108">
        <f t="shared" si="0"/>
        <v>0.13861874559548978</v>
      </c>
      <c r="J6" s="108">
        <f t="shared" si="1"/>
        <v>-4.4925604055566531E-2</v>
      </c>
      <c r="K6" s="105">
        <f t="shared" si="2"/>
        <v>-5459</v>
      </c>
      <c r="L6" s="109">
        <f t="shared" si="3"/>
        <v>0.42157695574947873</v>
      </c>
      <c r="M6" s="106">
        <f t="shared" si="4"/>
        <v>1146</v>
      </c>
      <c r="N6" s="106">
        <f t="shared" si="5"/>
        <v>822</v>
      </c>
      <c r="Q6" s="3"/>
      <c r="R6" s="10"/>
    </row>
    <row r="7" spans="1:18">
      <c r="A7" s="110">
        <v>14</v>
      </c>
      <c r="B7" s="107" t="s">
        <v>13</v>
      </c>
      <c r="C7" s="105">
        <v>237366</v>
      </c>
      <c r="D7" s="105">
        <v>229224</v>
      </c>
      <c r="E7" s="105">
        <v>230282</v>
      </c>
      <c r="F7" s="105">
        <v>239830</v>
      </c>
      <c r="G7" s="105">
        <v>233469</v>
      </c>
      <c r="H7" s="105">
        <v>232853</v>
      </c>
      <c r="I7" s="108">
        <f t="shared" si="0"/>
        <v>0.27505882633986695</v>
      </c>
      <c r="J7" s="108">
        <f t="shared" si="1"/>
        <v>-2.9844206836699444E-2</v>
      </c>
      <c r="K7" s="105">
        <f t="shared" si="2"/>
        <v>-7084</v>
      </c>
      <c r="L7" s="109">
        <f t="shared" si="3"/>
        <v>0.54706927175843689</v>
      </c>
      <c r="M7" s="106">
        <f t="shared" si="4"/>
        <v>1058</v>
      </c>
      <c r="N7" s="106">
        <f t="shared" si="5"/>
        <v>-616</v>
      </c>
      <c r="Q7" s="3"/>
      <c r="R7" s="10"/>
    </row>
    <row r="8" spans="1:18">
      <c r="A8" s="110">
        <v>15</v>
      </c>
      <c r="B8" s="107" t="s">
        <v>14</v>
      </c>
      <c r="C8" s="105">
        <v>12892</v>
      </c>
      <c r="D8" s="105">
        <v>12775</v>
      </c>
      <c r="E8" s="105">
        <v>12847</v>
      </c>
      <c r="F8" s="105">
        <v>12841.2</v>
      </c>
      <c r="G8" s="105">
        <v>12828.2</v>
      </c>
      <c r="H8" s="105">
        <v>12788.8</v>
      </c>
      <c r="I8" s="108">
        <f t="shared" si="0"/>
        <v>1.5345014990265285E-2</v>
      </c>
      <c r="J8" s="108">
        <f t="shared" si="1"/>
        <v>-3.4905367669872791E-3</v>
      </c>
      <c r="K8" s="105">
        <f t="shared" si="2"/>
        <v>-45</v>
      </c>
      <c r="L8" s="109">
        <f t="shared" si="3"/>
        <v>3.4751718279403816E-3</v>
      </c>
      <c r="M8" s="106">
        <f t="shared" si="4"/>
        <v>72</v>
      </c>
      <c r="N8" s="106">
        <f t="shared" si="5"/>
        <v>-39.400000000001455</v>
      </c>
      <c r="Q8" s="3"/>
      <c r="R8" s="10"/>
    </row>
    <row r="9" spans="1:18">
      <c r="A9" s="110">
        <v>16</v>
      </c>
      <c r="B9" s="107" t="s">
        <v>15</v>
      </c>
      <c r="C9" s="105">
        <v>8266</v>
      </c>
      <c r="D9" s="105">
        <v>8077</v>
      </c>
      <c r="E9" s="105">
        <v>8214</v>
      </c>
      <c r="F9" s="105">
        <v>8921.2999999999993</v>
      </c>
      <c r="G9" s="105">
        <v>8828.7000000000007</v>
      </c>
      <c r="H9" s="105">
        <v>8810.7000000000007</v>
      </c>
      <c r="I9" s="108">
        <f t="shared" si="0"/>
        <v>9.8111584907012578E-3</v>
      </c>
      <c r="J9" s="108">
        <f t="shared" si="1"/>
        <v>-6.2908299056375514E-3</v>
      </c>
      <c r="K9" s="105">
        <f t="shared" si="2"/>
        <v>-52</v>
      </c>
      <c r="L9" s="109">
        <f t="shared" si="3"/>
        <v>4.0157541122866633E-3</v>
      </c>
      <c r="M9" s="106">
        <f t="shared" si="4"/>
        <v>137</v>
      </c>
      <c r="N9" s="106">
        <f t="shared" si="5"/>
        <v>-18</v>
      </c>
      <c r="Q9" s="3"/>
      <c r="R9" s="10"/>
    </row>
    <row r="10" spans="1:18">
      <c r="A10" s="110">
        <v>17</v>
      </c>
      <c r="B10" s="107" t="s">
        <v>16</v>
      </c>
      <c r="C10" s="105">
        <v>9299</v>
      </c>
      <c r="D10" s="105">
        <v>9344</v>
      </c>
      <c r="E10" s="105">
        <v>9390</v>
      </c>
      <c r="F10" s="105">
        <v>9364.1419999999998</v>
      </c>
      <c r="G10" s="105">
        <v>9420.9069999999992</v>
      </c>
      <c r="H10" s="105">
        <v>9455.1810000000005</v>
      </c>
      <c r="I10" s="108">
        <f t="shared" si="0"/>
        <v>1.1215823986813344E-2</v>
      </c>
      <c r="J10" s="108">
        <f t="shared" si="1"/>
        <v>9.7859984944617708E-3</v>
      </c>
      <c r="K10" s="105">
        <f t="shared" si="2"/>
        <v>91</v>
      </c>
      <c r="L10" s="109">
        <f t="shared" si="3"/>
        <v>-7.0275696965016602E-3</v>
      </c>
      <c r="M10" s="106">
        <f t="shared" si="4"/>
        <v>46</v>
      </c>
      <c r="N10" s="106">
        <f t="shared" si="5"/>
        <v>34.274000000001251</v>
      </c>
      <c r="Q10" s="3"/>
      <c r="R10" s="10"/>
    </row>
    <row r="11" spans="1:18">
      <c r="A11" s="110">
        <v>18</v>
      </c>
      <c r="B11" s="107" t="s">
        <v>17</v>
      </c>
      <c r="C11" s="105">
        <v>14321</v>
      </c>
      <c r="D11" s="105">
        <v>12815</v>
      </c>
      <c r="E11" s="105">
        <v>12875</v>
      </c>
      <c r="F11" s="105">
        <v>14333.2</v>
      </c>
      <c r="G11" s="105">
        <v>12752.4</v>
      </c>
      <c r="H11" s="105">
        <v>12887.3</v>
      </c>
      <c r="I11" s="108">
        <f t="shared" si="0"/>
        <v>1.5378459406839384E-2</v>
      </c>
      <c r="J11" s="108">
        <f t="shared" si="1"/>
        <v>-0.10097060261154947</v>
      </c>
      <c r="K11" s="105">
        <f t="shared" si="2"/>
        <v>-1446</v>
      </c>
      <c r="L11" s="109">
        <f t="shared" si="3"/>
        <v>0.1116688547378176</v>
      </c>
      <c r="M11" s="106">
        <f t="shared" si="4"/>
        <v>60</v>
      </c>
      <c r="N11" s="106">
        <f t="shared" si="5"/>
        <v>134.89999999999964</v>
      </c>
      <c r="Q11" s="3"/>
      <c r="R11" s="10"/>
    </row>
    <row r="12" spans="1:18">
      <c r="A12" s="110">
        <v>19</v>
      </c>
      <c r="B12" s="107" t="s">
        <v>18</v>
      </c>
      <c r="C12" s="105">
        <v>973</v>
      </c>
      <c r="D12" s="105">
        <v>924</v>
      </c>
      <c r="E12" s="105">
        <v>966</v>
      </c>
      <c r="F12" s="105">
        <v>971.54700000000003</v>
      </c>
      <c r="G12" s="105">
        <v>948.50599999999997</v>
      </c>
      <c r="H12" s="105">
        <v>966.00099999999998</v>
      </c>
      <c r="I12" s="108">
        <f t="shared" si="0"/>
        <v>1.1538323718063568E-3</v>
      </c>
      <c r="J12" s="108">
        <f t="shared" si="1"/>
        <v>-7.1942446043165471E-3</v>
      </c>
      <c r="K12" s="105">
        <f t="shared" si="2"/>
        <v>-7</v>
      </c>
      <c r="L12" s="109">
        <f t="shared" si="3"/>
        <v>5.4058228434628161E-4</v>
      </c>
      <c r="M12" s="106">
        <f t="shared" si="4"/>
        <v>42</v>
      </c>
      <c r="N12" s="106">
        <f t="shared" si="5"/>
        <v>17.495000000000005</v>
      </c>
      <c r="Q12" s="3"/>
      <c r="R12" s="10"/>
    </row>
    <row r="13" spans="1:18">
      <c r="A13" s="110">
        <v>20</v>
      </c>
      <c r="B13" s="107" t="s">
        <v>19</v>
      </c>
      <c r="C13" s="105">
        <v>17081</v>
      </c>
      <c r="D13" s="105">
        <v>16860</v>
      </c>
      <c r="E13" s="105">
        <v>17057</v>
      </c>
      <c r="F13" s="105">
        <v>16999.3</v>
      </c>
      <c r="G13" s="105">
        <v>16727.900000000001</v>
      </c>
      <c r="H13" s="105">
        <v>16975.3</v>
      </c>
      <c r="I13" s="108">
        <f t="shared" si="0"/>
        <v>2.037362191087063E-2</v>
      </c>
      <c r="J13" s="108">
        <f t="shared" si="1"/>
        <v>-1.4050699607751304E-3</v>
      </c>
      <c r="K13" s="105">
        <f t="shared" si="2"/>
        <v>-24</v>
      </c>
      <c r="L13" s="109">
        <f t="shared" si="3"/>
        <v>1.8534249749015369E-3</v>
      </c>
      <c r="M13" s="106">
        <f t="shared" si="4"/>
        <v>197</v>
      </c>
      <c r="N13" s="106">
        <f t="shared" si="5"/>
        <v>247.39999999999782</v>
      </c>
    </row>
    <row r="14" spans="1:18">
      <c r="A14" s="110">
        <v>21</v>
      </c>
      <c r="B14" s="107" t="s">
        <v>20</v>
      </c>
      <c r="C14" s="105">
        <v>7183</v>
      </c>
      <c r="D14" s="105">
        <v>7090</v>
      </c>
      <c r="E14" s="105">
        <v>7156</v>
      </c>
      <c r="F14" s="105">
        <v>7216.2780000000002</v>
      </c>
      <c r="G14" s="105">
        <v>7126.8410000000003</v>
      </c>
      <c r="H14" s="105">
        <v>7189.4380000000001</v>
      </c>
      <c r="I14" s="108">
        <f t="shared" si="0"/>
        <v>8.5474373215800106E-3</v>
      </c>
      <c r="J14" s="108">
        <f t="shared" si="1"/>
        <v>-3.7588751218153977E-3</v>
      </c>
      <c r="K14" s="105">
        <f t="shared" si="2"/>
        <v>-27</v>
      </c>
      <c r="L14" s="109">
        <f t="shared" si="3"/>
        <v>2.0851030967642291E-3</v>
      </c>
      <c r="M14" s="106">
        <f t="shared" si="4"/>
        <v>66</v>
      </c>
      <c r="N14" s="106">
        <f t="shared" si="5"/>
        <v>62.596999999999753</v>
      </c>
    </row>
    <row r="15" spans="1:18">
      <c r="A15" s="110">
        <v>22</v>
      </c>
      <c r="B15" s="107" t="s">
        <v>21</v>
      </c>
      <c r="C15" s="105">
        <v>40222</v>
      </c>
      <c r="D15" s="105">
        <v>39633</v>
      </c>
      <c r="E15" s="105">
        <v>40252</v>
      </c>
      <c r="F15" s="105">
        <v>39859.199999999997</v>
      </c>
      <c r="G15" s="105">
        <v>39734.6</v>
      </c>
      <c r="H15" s="105">
        <v>39900.9</v>
      </c>
      <c r="I15" s="108">
        <f t="shared" si="0"/>
        <v>4.8078737712163019E-2</v>
      </c>
      <c r="J15" s="108">
        <f t="shared" si="1"/>
        <v>7.4586047436726172E-4</v>
      </c>
      <c r="K15" s="105">
        <f t="shared" si="2"/>
        <v>30</v>
      </c>
      <c r="L15" s="109">
        <f t="shared" si="3"/>
        <v>-2.3167812186269208E-3</v>
      </c>
      <c r="M15" s="106">
        <f t="shared" si="4"/>
        <v>619</v>
      </c>
      <c r="N15" s="106">
        <f t="shared" si="5"/>
        <v>166.30000000000291</v>
      </c>
    </row>
    <row r="16" spans="1:18">
      <c r="A16" s="110">
        <v>23</v>
      </c>
      <c r="B16" s="107" t="s">
        <v>22</v>
      </c>
      <c r="C16" s="105">
        <v>29616</v>
      </c>
      <c r="D16" s="105">
        <v>28083</v>
      </c>
      <c r="E16" s="105">
        <v>28085</v>
      </c>
      <c r="F16" s="105">
        <v>28871.9</v>
      </c>
      <c r="G16" s="105">
        <v>27397.599999999999</v>
      </c>
      <c r="H16" s="105">
        <v>27356.9</v>
      </c>
      <c r="I16" s="108">
        <f t="shared" si="0"/>
        <v>3.3545944267268667E-2</v>
      </c>
      <c r="J16" s="108">
        <f t="shared" si="1"/>
        <v>-5.1695029713668288E-2</v>
      </c>
      <c r="K16" s="105">
        <f t="shared" si="2"/>
        <v>-1531</v>
      </c>
      <c r="L16" s="109">
        <f t="shared" si="3"/>
        <v>0.11823306819059387</v>
      </c>
      <c r="M16" s="106">
        <f t="shared" si="4"/>
        <v>2</v>
      </c>
      <c r="N16" s="106">
        <f t="shared" si="5"/>
        <v>-40.69999999999709</v>
      </c>
    </row>
    <row r="17" spans="1:18">
      <c r="A17" s="110">
        <v>24</v>
      </c>
      <c r="B17" s="107" t="s">
        <v>23</v>
      </c>
      <c r="C17" s="105">
        <v>11516</v>
      </c>
      <c r="D17" s="105">
        <v>11018</v>
      </c>
      <c r="E17" s="105">
        <v>11075</v>
      </c>
      <c r="F17" s="105">
        <v>11383.5</v>
      </c>
      <c r="G17" s="105">
        <v>10895.3</v>
      </c>
      <c r="H17" s="105">
        <v>10942.7</v>
      </c>
      <c r="I17" s="108">
        <f t="shared" si="0"/>
        <v>1.3228461198504557E-2</v>
      </c>
      <c r="J17" s="108">
        <f t="shared" si="1"/>
        <v>-3.8294546717610282E-2</v>
      </c>
      <c r="K17" s="105">
        <f t="shared" si="2"/>
        <v>-441</v>
      </c>
      <c r="L17" s="109">
        <f t="shared" si="3"/>
        <v>3.4056683913815736E-2</v>
      </c>
      <c r="M17" s="106">
        <f t="shared" si="4"/>
        <v>57</v>
      </c>
      <c r="N17" s="106">
        <f t="shared" si="5"/>
        <v>47.400000000001455</v>
      </c>
      <c r="Q17" s="11"/>
      <c r="R17" s="11"/>
    </row>
    <row r="18" spans="1:18">
      <c r="A18" s="110">
        <v>25</v>
      </c>
      <c r="B18" s="107" t="s">
        <v>24</v>
      </c>
      <c r="C18" s="105">
        <v>56466</v>
      </c>
      <c r="D18" s="105">
        <v>55298</v>
      </c>
      <c r="E18" s="105">
        <v>55625</v>
      </c>
      <c r="F18" s="105">
        <v>55307.1</v>
      </c>
      <c r="G18" s="105">
        <v>54700.3</v>
      </c>
      <c r="H18" s="105">
        <v>54658.3</v>
      </c>
      <c r="I18" s="108">
        <f t="shared" si="0"/>
        <v>6.6440916854791504E-2</v>
      </c>
      <c r="J18" s="108">
        <f t="shared" si="1"/>
        <v>-1.4893918464208551E-2</v>
      </c>
      <c r="K18" s="105">
        <f t="shared" si="2"/>
        <v>-841</v>
      </c>
      <c r="L18" s="109">
        <f t="shared" si="3"/>
        <v>6.4947100162174684E-2</v>
      </c>
      <c r="M18" s="106">
        <f t="shared" si="4"/>
        <v>327</v>
      </c>
      <c r="N18" s="106">
        <f t="shared" si="5"/>
        <v>-42</v>
      </c>
    </row>
    <row r="19" spans="1:18">
      <c r="A19" s="110">
        <v>26</v>
      </c>
      <c r="B19" s="107" t="s">
        <v>25</v>
      </c>
      <c r="C19" s="105">
        <v>11219</v>
      </c>
      <c r="D19" s="105">
        <v>10748</v>
      </c>
      <c r="E19" s="105">
        <v>10792</v>
      </c>
      <c r="F19" s="105">
        <v>5530.71</v>
      </c>
      <c r="G19" s="105">
        <v>5470.0300000000007</v>
      </c>
      <c r="H19" s="105">
        <v>5465.83</v>
      </c>
      <c r="I19" s="108">
        <f t="shared" si="0"/>
        <v>1.2890433702416359E-2</v>
      </c>
      <c r="J19" s="108">
        <f t="shared" si="1"/>
        <v>-3.8060433193689278E-2</v>
      </c>
      <c r="K19" s="105">
        <f t="shared" si="2"/>
        <v>-427</v>
      </c>
      <c r="L19" s="109">
        <f t="shared" si="3"/>
        <v>3.2975519345123175E-2</v>
      </c>
      <c r="M19" s="106">
        <f t="shared" si="4"/>
        <v>44</v>
      </c>
      <c r="N19" s="106">
        <f t="shared" si="5"/>
        <v>-4.2000000000007276</v>
      </c>
    </row>
    <row r="20" spans="1:18">
      <c r="A20" s="110">
        <v>27</v>
      </c>
      <c r="B20" s="107" t="s">
        <v>26</v>
      </c>
      <c r="C20" s="105">
        <v>28952</v>
      </c>
      <c r="D20" s="105">
        <v>29136</v>
      </c>
      <c r="E20" s="105">
        <v>29802</v>
      </c>
      <c r="F20" s="105">
        <v>28711.3</v>
      </c>
      <c r="G20" s="105">
        <v>29325.4</v>
      </c>
      <c r="H20" s="105">
        <v>29556.9</v>
      </c>
      <c r="I20" s="108">
        <f t="shared" si="0"/>
        <v>3.5596803669330275E-2</v>
      </c>
      <c r="J20" s="108">
        <f t="shared" si="1"/>
        <v>2.9358938933407019E-2</v>
      </c>
      <c r="K20" s="105">
        <f t="shared" si="2"/>
        <v>850</v>
      </c>
      <c r="L20" s="109">
        <f t="shared" si="3"/>
        <v>-6.5642134527762755E-2</v>
      </c>
      <c r="M20" s="106">
        <f t="shared" si="4"/>
        <v>666</v>
      </c>
      <c r="N20" s="106">
        <f t="shared" si="5"/>
        <v>231.5</v>
      </c>
    </row>
    <row r="21" spans="1:18">
      <c r="A21" s="110">
        <v>28</v>
      </c>
      <c r="B21" s="107" t="s">
        <v>27</v>
      </c>
      <c r="C21" s="105">
        <v>19111</v>
      </c>
      <c r="D21" s="105">
        <v>19235</v>
      </c>
      <c r="E21" s="105">
        <v>19486</v>
      </c>
      <c r="F21" s="105">
        <v>19205.599999999999</v>
      </c>
      <c r="G21" s="105">
        <v>19213.400000000001</v>
      </c>
      <c r="H21" s="105">
        <v>19579.8</v>
      </c>
      <c r="I21" s="108">
        <f t="shared" si="0"/>
        <v>2.3274925048673571E-2</v>
      </c>
      <c r="J21" s="108">
        <f t="shared" si="1"/>
        <v>1.9622207105855268E-2</v>
      </c>
      <c r="K21" s="105">
        <f t="shared" si="2"/>
        <v>375</v>
      </c>
      <c r="L21" s="109">
        <f t="shared" si="3"/>
        <v>-2.8959765232836512E-2</v>
      </c>
      <c r="M21" s="106">
        <f t="shared" si="4"/>
        <v>251</v>
      </c>
      <c r="N21" s="106">
        <f t="shared" si="5"/>
        <v>366.39999999999782</v>
      </c>
    </row>
    <row r="22" spans="1:18">
      <c r="A22" s="110">
        <v>29</v>
      </c>
      <c r="B22" s="107" t="s">
        <v>28</v>
      </c>
      <c r="C22" s="105">
        <v>24846</v>
      </c>
      <c r="D22" s="105">
        <v>29755</v>
      </c>
      <c r="E22" s="105">
        <v>30607</v>
      </c>
      <c r="F22" s="105">
        <v>24922.3</v>
      </c>
      <c r="G22" s="105">
        <v>29906.7</v>
      </c>
      <c r="H22" s="105">
        <v>30682.9</v>
      </c>
      <c r="I22" s="108">
        <f t="shared" si="0"/>
        <v>3.6558330645835573E-2</v>
      </c>
      <c r="J22" s="108">
        <f t="shared" si="1"/>
        <v>0.23186830878209772</v>
      </c>
      <c r="K22" s="105">
        <f t="shared" si="2"/>
        <v>5761</v>
      </c>
      <c r="L22" s="109">
        <f t="shared" si="3"/>
        <v>-0.44489922001698973</v>
      </c>
      <c r="M22" s="106">
        <f t="shared" si="4"/>
        <v>852</v>
      </c>
      <c r="N22" s="106">
        <f t="shared" si="5"/>
        <v>776.20000000000073</v>
      </c>
    </row>
    <row r="23" spans="1:18">
      <c r="A23" s="110">
        <v>30</v>
      </c>
      <c r="B23" s="107" t="s">
        <v>29</v>
      </c>
      <c r="C23" s="105">
        <v>3026</v>
      </c>
      <c r="D23" s="105">
        <v>3113</v>
      </c>
      <c r="E23" s="105">
        <v>3139</v>
      </c>
      <c r="F23" s="105">
        <v>3021.5219999999999</v>
      </c>
      <c r="G23" s="105">
        <v>3095.4450000000002</v>
      </c>
      <c r="H23" s="105">
        <v>3134.576</v>
      </c>
      <c r="I23" s="108">
        <f t="shared" si="0"/>
        <v>3.749357986646122E-3</v>
      </c>
      <c r="J23" s="108">
        <f t="shared" si="1"/>
        <v>3.7343027098479843E-2</v>
      </c>
      <c r="K23" s="105">
        <f t="shared" si="2"/>
        <v>113</v>
      </c>
      <c r="L23" s="109">
        <f t="shared" si="3"/>
        <v>-8.7265425901614027E-3</v>
      </c>
      <c r="M23" s="106">
        <f t="shared" si="4"/>
        <v>26</v>
      </c>
      <c r="N23" s="106">
        <f t="shared" si="5"/>
        <v>39.130999999999858</v>
      </c>
    </row>
    <row r="24" spans="1:18">
      <c r="A24" s="110">
        <v>31</v>
      </c>
      <c r="B24" s="107" t="s">
        <v>30</v>
      </c>
      <c r="C24" s="105">
        <v>22188</v>
      </c>
      <c r="D24" s="105">
        <v>21637</v>
      </c>
      <c r="E24" s="105">
        <v>21853</v>
      </c>
      <c r="F24" s="105">
        <v>21887</v>
      </c>
      <c r="G24" s="105">
        <v>21276.799999999999</v>
      </c>
      <c r="H24" s="105">
        <v>21552.1</v>
      </c>
      <c r="I24" s="108">
        <f t="shared" si="0"/>
        <v>2.6102172692633867E-2</v>
      </c>
      <c r="J24" s="108">
        <f t="shared" si="1"/>
        <v>-1.5098251307012799E-2</v>
      </c>
      <c r="K24" s="105">
        <f t="shared" si="2"/>
        <v>-335</v>
      </c>
      <c r="L24" s="109">
        <f t="shared" si="3"/>
        <v>2.5870723608000617E-2</v>
      </c>
      <c r="M24" s="106">
        <f t="shared" si="4"/>
        <v>216</v>
      </c>
      <c r="N24" s="106">
        <f t="shared" si="5"/>
        <v>275.29999999999927</v>
      </c>
    </row>
    <row r="25" spans="1:18">
      <c r="A25" s="110">
        <v>32</v>
      </c>
      <c r="B25" s="107" t="s">
        <v>31</v>
      </c>
      <c r="C25" s="105">
        <v>15059</v>
      </c>
      <c r="D25" s="105">
        <v>15001</v>
      </c>
      <c r="E25" s="105">
        <v>15222</v>
      </c>
      <c r="F25" s="105">
        <v>15178.9</v>
      </c>
      <c r="G25" s="105">
        <v>15221.6</v>
      </c>
      <c r="H25" s="105">
        <v>15348.5</v>
      </c>
      <c r="I25" s="108">
        <f t="shared" si="0"/>
        <v>1.8181818181818181E-2</v>
      </c>
      <c r="J25" s="108">
        <f t="shared" si="1"/>
        <v>1.0824091905172986E-2</v>
      </c>
      <c r="K25" s="105">
        <f t="shared" si="2"/>
        <v>163</v>
      </c>
      <c r="L25" s="109">
        <f t="shared" si="3"/>
        <v>-1.2587844621206271E-2</v>
      </c>
      <c r="M25" s="106">
        <f t="shared" si="4"/>
        <v>221</v>
      </c>
      <c r="N25" s="106">
        <f t="shared" si="5"/>
        <v>126.89999999999964</v>
      </c>
    </row>
    <row r="26" spans="1:18">
      <c r="A26" s="110">
        <v>33</v>
      </c>
      <c r="B26" s="107" t="s">
        <v>32</v>
      </c>
      <c r="C26" s="105">
        <v>24204</v>
      </c>
      <c r="D26" s="105">
        <v>20369</v>
      </c>
      <c r="E26" s="105">
        <v>20255</v>
      </c>
      <c r="F26" s="105">
        <v>23767.4</v>
      </c>
      <c r="G26" s="105">
        <v>19879.900000000001</v>
      </c>
      <c r="H26" s="105">
        <v>19821.5</v>
      </c>
      <c r="I26" s="108">
        <f t="shared" si="0"/>
        <v>2.4193452061012172E-2</v>
      </c>
      <c r="J26" s="108">
        <f t="shared" si="1"/>
        <v>-0.16315485043794414</v>
      </c>
      <c r="K26" s="105">
        <f t="shared" si="2"/>
        <v>-3949</v>
      </c>
      <c r="L26" s="109">
        <f t="shared" si="3"/>
        <v>0.3049656344119237</v>
      </c>
      <c r="M26" s="106">
        <f t="shared" si="4"/>
        <v>-114</v>
      </c>
      <c r="N26" s="106">
        <f t="shared" si="5"/>
        <v>-58.400000000001455</v>
      </c>
    </row>
    <row r="27" spans="1:18" s="118" customFormat="1" ht="14.5" customHeight="1">
      <c r="A27" s="182" t="s">
        <v>89</v>
      </c>
      <c r="B27" s="182"/>
      <c r="C27" s="72">
        <f>SUM(C3:C26)</f>
        <v>850159</v>
      </c>
      <c r="D27" s="72">
        <f t="shared" ref="D27:E27" si="6">SUM(D3:D26)</f>
        <v>826096</v>
      </c>
      <c r="E27" s="72">
        <f t="shared" si="6"/>
        <v>837210</v>
      </c>
      <c r="F27" s="72">
        <v>842552.07203448098</v>
      </c>
      <c r="G27" s="72">
        <v>833069.70003048202</v>
      </c>
      <c r="H27" s="72">
        <v>831712.48980669305</v>
      </c>
      <c r="I27" s="108">
        <f t="shared" si="0"/>
        <v>1</v>
      </c>
      <c r="J27" s="108">
        <f t="shared" si="1"/>
        <v>-1.5231268503891626E-2</v>
      </c>
      <c r="K27" s="105">
        <f t="shared" si="2"/>
        <v>-12949</v>
      </c>
      <c r="L27" s="109">
        <f t="shared" si="3"/>
        <v>1</v>
      </c>
      <c r="M27" s="105">
        <f t="shared" si="4"/>
        <v>11114</v>
      </c>
      <c r="N27" s="106">
        <f t="shared" si="5"/>
        <v>-1357.2102237889776</v>
      </c>
      <c r="Q27" s="21"/>
      <c r="R27" s="21"/>
    </row>
    <row r="29" spans="1:18">
      <c r="E29" s="151"/>
      <c r="F29" s="151"/>
    </row>
    <row r="30" spans="1:18">
      <c r="E30" s="151"/>
      <c r="F30" s="151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A67" zoomScale="80" zoomScaleNormal="80" workbookViewId="0">
      <selection activeCell="U10" sqref="U10"/>
    </sheetView>
  </sheetViews>
  <sheetFormatPr defaultColWidth="9.1796875" defaultRowHeight="14.5"/>
  <cols>
    <col min="1" max="1" width="11.81640625" style="7" customWidth="1"/>
    <col min="2" max="2" width="16.453125" style="7" bestFit="1" customWidth="1"/>
    <col min="3" max="8" width="12.54296875" style="7" customWidth="1"/>
    <col min="9" max="9" width="19.26953125" style="7" customWidth="1"/>
    <col min="10" max="10" width="18.1796875" style="7" customWidth="1"/>
    <col min="11" max="11" width="30.453125" style="7" customWidth="1"/>
    <col min="12" max="12" width="27.453125" style="7" customWidth="1"/>
    <col min="13" max="13" width="22.26953125" style="7" customWidth="1"/>
    <col min="14" max="15" width="30.453125" style="7" customWidth="1"/>
    <col min="16" max="16384" width="9.1796875" style="7"/>
  </cols>
  <sheetData>
    <row r="1" spans="1:15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5" ht="58">
      <c r="A2" s="101" t="s">
        <v>91</v>
      </c>
      <c r="B2" s="101" t="s">
        <v>174</v>
      </c>
      <c r="C2" s="20">
        <v>42217</v>
      </c>
      <c r="D2" s="20">
        <v>42552</v>
      </c>
      <c r="E2" s="20">
        <v>42583</v>
      </c>
      <c r="F2" s="20">
        <v>42217</v>
      </c>
      <c r="G2" s="20">
        <v>42552</v>
      </c>
      <c r="H2" s="20">
        <v>42583</v>
      </c>
      <c r="I2" s="100" t="s">
        <v>312</v>
      </c>
      <c r="J2" s="100" t="s">
        <v>297</v>
      </c>
      <c r="K2" s="100" t="s">
        <v>313</v>
      </c>
      <c r="L2" s="100" t="s">
        <v>314</v>
      </c>
      <c r="M2" s="100" t="s">
        <v>300</v>
      </c>
      <c r="N2" s="104" t="s">
        <v>315</v>
      </c>
      <c r="O2" s="174" t="s">
        <v>315</v>
      </c>
    </row>
    <row r="3" spans="1:15">
      <c r="A3" s="83">
        <v>1</v>
      </c>
      <c r="B3" s="97" t="s">
        <v>92</v>
      </c>
      <c r="C3" s="84">
        <v>66727</v>
      </c>
      <c r="D3" s="84">
        <v>67507</v>
      </c>
      <c r="E3" s="84">
        <v>66203</v>
      </c>
      <c r="F3" s="84">
        <v>69591.8</v>
      </c>
      <c r="G3" s="84">
        <v>69387.8</v>
      </c>
      <c r="H3" s="84">
        <v>69156.100000000006</v>
      </c>
      <c r="I3" s="98">
        <f>E3/'[1]4a_İl'!E2</f>
        <v>0.22400841854516171</v>
      </c>
      <c r="J3" s="108">
        <f t="shared" ref="J3:J66" si="0">E3/$E$84</f>
        <v>1.7631677628705412E-2</v>
      </c>
      <c r="K3" s="108">
        <f t="shared" ref="K3:K66" si="1">(E3-C3)/C3</f>
        <v>-7.8528931317157977E-3</v>
      </c>
      <c r="L3" s="105">
        <f t="shared" ref="L3:L66" si="2">E3-C3</f>
        <v>-524</v>
      </c>
      <c r="M3" s="109">
        <f>L3/$L$84</f>
        <v>-1.0559406738674835E-2</v>
      </c>
      <c r="N3" s="106">
        <f t="shared" ref="N3:N66" si="3">E3-D3</f>
        <v>-1304</v>
      </c>
      <c r="O3" s="106">
        <f>H3-G3</f>
        <v>-231.69999999999709</v>
      </c>
    </row>
    <row r="4" spans="1:15">
      <c r="A4" s="83">
        <v>2</v>
      </c>
      <c r="B4" s="97" t="s">
        <v>93</v>
      </c>
      <c r="C4" s="84">
        <v>7150</v>
      </c>
      <c r="D4" s="84">
        <v>7379</v>
      </c>
      <c r="E4" s="84">
        <v>7229</v>
      </c>
      <c r="F4" s="84">
        <v>7996.4110000000001</v>
      </c>
      <c r="G4" s="84">
        <v>8228.89</v>
      </c>
      <c r="H4" s="84">
        <v>8143.5360000000001</v>
      </c>
      <c r="I4" s="98">
        <f>E4/'[1]4a_İl'!E3</f>
        <v>0.14944287102309139</v>
      </c>
      <c r="J4" s="108">
        <f t="shared" si="0"/>
        <v>1.9252812950759247E-3</v>
      </c>
      <c r="K4" s="108">
        <f t="shared" si="1"/>
        <v>1.1048951048951049E-2</v>
      </c>
      <c r="L4" s="105">
        <f t="shared" si="2"/>
        <v>79</v>
      </c>
      <c r="M4" s="109">
        <f t="shared" ref="M4:M67" si="4">L4/$L$84</f>
        <v>1.5919716266322747E-3</v>
      </c>
      <c r="N4" s="106">
        <f t="shared" si="3"/>
        <v>-150</v>
      </c>
      <c r="O4" s="106">
        <f t="shared" ref="O4:O67" si="5">H4-G4</f>
        <v>-85.35399999999936</v>
      </c>
    </row>
    <row r="5" spans="1:15">
      <c r="A5" s="83">
        <v>3</v>
      </c>
      <c r="B5" s="97" t="s">
        <v>94</v>
      </c>
      <c r="C5" s="84">
        <v>18648</v>
      </c>
      <c r="D5" s="84">
        <v>19731</v>
      </c>
      <c r="E5" s="84">
        <v>19283</v>
      </c>
      <c r="F5" s="84">
        <v>17774.8</v>
      </c>
      <c r="G5" s="84">
        <v>18782</v>
      </c>
      <c r="H5" s="84">
        <v>18723.900000000001</v>
      </c>
      <c r="I5" s="98">
        <f>E5/'[1]4a_İl'!E4</f>
        <v>0.22082383793502286</v>
      </c>
      <c r="J5" s="108">
        <f t="shared" si="0"/>
        <v>5.1355926425437895E-3</v>
      </c>
      <c r="K5" s="108">
        <f t="shared" si="1"/>
        <v>3.4051909051909052E-2</v>
      </c>
      <c r="L5" s="105">
        <f t="shared" si="2"/>
        <v>635</v>
      </c>
      <c r="M5" s="109">
        <f t="shared" si="4"/>
        <v>1.2796227631791069E-2</v>
      </c>
      <c r="N5" s="106">
        <f t="shared" si="3"/>
        <v>-448</v>
      </c>
      <c r="O5" s="106">
        <f t="shared" si="5"/>
        <v>-58.099999999998545</v>
      </c>
    </row>
    <row r="6" spans="1:15">
      <c r="A6" s="83">
        <v>4</v>
      </c>
      <c r="B6" s="97" t="s">
        <v>95</v>
      </c>
      <c r="C6" s="84">
        <v>2070</v>
      </c>
      <c r="D6" s="84">
        <v>2445</v>
      </c>
      <c r="E6" s="84">
        <v>2337</v>
      </c>
      <c r="F6" s="84">
        <v>2670.549</v>
      </c>
      <c r="G6" s="84">
        <v>2938.172</v>
      </c>
      <c r="H6" s="84">
        <v>2977.377</v>
      </c>
      <c r="I6" s="98">
        <f>E6/'[1]4a_İl'!E5</f>
        <v>0.10421404682274248</v>
      </c>
      <c r="J6" s="108">
        <f t="shared" si="0"/>
        <v>6.2240730206009629E-4</v>
      </c>
      <c r="K6" s="108">
        <f t="shared" si="1"/>
        <v>0.12898550724637681</v>
      </c>
      <c r="L6" s="105">
        <f t="shared" si="2"/>
        <v>267</v>
      </c>
      <c r="M6" s="109">
        <f t="shared" si="4"/>
        <v>5.3804610672255363E-3</v>
      </c>
      <c r="N6" s="106">
        <f t="shared" si="3"/>
        <v>-108</v>
      </c>
      <c r="O6" s="106">
        <f t="shared" si="5"/>
        <v>39.204999999999927</v>
      </c>
    </row>
    <row r="7" spans="1:15">
      <c r="A7" s="83">
        <v>5</v>
      </c>
      <c r="B7" s="97" t="s">
        <v>96</v>
      </c>
      <c r="C7" s="84">
        <v>9299</v>
      </c>
      <c r="D7" s="84">
        <v>10512</v>
      </c>
      <c r="E7" s="84">
        <v>9567</v>
      </c>
      <c r="F7" s="84">
        <v>9731.2999999999993</v>
      </c>
      <c r="G7" s="84">
        <v>10309.299999999999</v>
      </c>
      <c r="H7" s="84">
        <v>10363.700000000001</v>
      </c>
      <c r="I7" s="98">
        <f>E7/'[1]4a_İl'!E6</f>
        <v>0.23338700234192036</v>
      </c>
      <c r="J7" s="108">
        <f t="shared" si="0"/>
        <v>2.5479549246080193E-3</v>
      </c>
      <c r="K7" s="108">
        <f t="shared" si="1"/>
        <v>2.8820303258414882E-2</v>
      </c>
      <c r="L7" s="105">
        <f t="shared" si="2"/>
        <v>268</v>
      </c>
      <c r="M7" s="109">
        <f t="shared" si="4"/>
        <v>5.4006126068031598E-3</v>
      </c>
      <c r="N7" s="106">
        <f t="shared" si="3"/>
        <v>-945</v>
      </c>
      <c r="O7" s="106">
        <f t="shared" si="5"/>
        <v>54.400000000001455</v>
      </c>
    </row>
    <row r="8" spans="1:15">
      <c r="A8" s="83">
        <v>6</v>
      </c>
      <c r="B8" s="97" t="s">
        <v>97</v>
      </c>
      <c r="C8" s="84">
        <v>355159</v>
      </c>
      <c r="D8" s="84">
        <v>391823</v>
      </c>
      <c r="E8" s="84">
        <v>379635</v>
      </c>
      <c r="F8" s="84">
        <v>364403</v>
      </c>
      <c r="G8" s="84">
        <v>395675</v>
      </c>
      <c r="H8" s="84">
        <v>389633</v>
      </c>
      <c r="I8" s="98">
        <f>E8/'[1]4a_İl'!E7</f>
        <v>0.29111081972040292</v>
      </c>
      <c r="J8" s="108">
        <f t="shared" si="0"/>
        <v>0.10110722983208585</v>
      </c>
      <c r="K8" s="108">
        <f t="shared" si="1"/>
        <v>6.891561244400396E-2</v>
      </c>
      <c r="L8" s="105">
        <f t="shared" si="2"/>
        <v>24476</v>
      </c>
      <c r="M8" s="109">
        <f t="shared" si="4"/>
        <v>0.49322908270191845</v>
      </c>
      <c r="N8" s="106">
        <f t="shared" si="3"/>
        <v>-12188</v>
      </c>
      <c r="O8" s="106">
        <f t="shared" si="5"/>
        <v>-6042</v>
      </c>
    </row>
    <row r="9" spans="1:15">
      <c r="A9" s="83">
        <v>7</v>
      </c>
      <c r="B9" s="97" t="s">
        <v>98</v>
      </c>
      <c r="C9" s="84">
        <v>174970</v>
      </c>
      <c r="D9" s="84">
        <v>155824</v>
      </c>
      <c r="E9" s="84">
        <v>154867</v>
      </c>
      <c r="F9" s="84">
        <v>157426</v>
      </c>
      <c r="G9" s="84">
        <v>142182</v>
      </c>
      <c r="H9" s="84">
        <v>139600</v>
      </c>
      <c r="I9" s="98">
        <f>E9/'[1]4a_İl'!E8</f>
        <v>0.30835380835380838</v>
      </c>
      <c r="J9" s="108">
        <f t="shared" si="0"/>
        <v>4.1245336605965306E-2</v>
      </c>
      <c r="K9" s="108">
        <f t="shared" si="1"/>
        <v>-0.11489398182545579</v>
      </c>
      <c r="L9" s="105">
        <f t="shared" si="2"/>
        <v>-20103</v>
      </c>
      <c r="M9" s="109">
        <f t="shared" si="4"/>
        <v>-0.40510640012896987</v>
      </c>
      <c r="N9" s="106">
        <f t="shared" si="3"/>
        <v>-957</v>
      </c>
      <c r="O9" s="106">
        <f t="shared" si="5"/>
        <v>-2582</v>
      </c>
    </row>
    <row r="10" spans="1:15">
      <c r="A10" s="83">
        <v>8</v>
      </c>
      <c r="B10" s="97" t="s">
        <v>99</v>
      </c>
      <c r="C10" s="84">
        <v>4071</v>
      </c>
      <c r="D10" s="84">
        <v>4714</v>
      </c>
      <c r="E10" s="84">
        <v>4358</v>
      </c>
      <c r="F10" s="84">
        <v>4759.9750000000004</v>
      </c>
      <c r="G10" s="84">
        <v>5049.1639999999998</v>
      </c>
      <c r="H10" s="84">
        <v>5091.6930000000002</v>
      </c>
      <c r="I10" s="98">
        <f>E10/'[1]4a_İl'!E9</f>
        <v>0.17862851989998771</v>
      </c>
      <c r="J10" s="108">
        <f t="shared" si="0"/>
        <v>1.1606551229687203E-3</v>
      </c>
      <c r="K10" s="108">
        <f t="shared" si="1"/>
        <v>7.049864898059445E-2</v>
      </c>
      <c r="L10" s="105">
        <f t="shared" si="2"/>
        <v>287</v>
      </c>
      <c r="M10" s="109">
        <f t="shared" si="4"/>
        <v>5.7834918587780105E-3</v>
      </c>
      <c r="N10" s="106">
        <f t="shared" si="3"/>
        <v>-356</v>
      </c>
      <c r="O10" s="106">
        <f t="shared" si="5"/>
        <v>42.529000000000451</v>
      </c>
    </row>
    <row r="11" spans="1:15">
      <c r="A11" s="83">
        <v>9</v>
      </c>
      <c r="B11" s="97" t="s">
        <v>100</v>
      </c>
      <c r="C11" s="84">
        <v>46617</v>
      </c>
      <c r="D11" s="84">
        <v>47104</v>
      </c>
      <c r="E11" s="84">
        <v>46665</v>
      </c>
      <c r="F11" s="84">
        <v>44757.3</v>
      </c>
      <c r="G11" s="84">
        <v>44868.7</v>
      </c>
      <c r="H11" s="84">
        <v>44852.9</v>
      </c>
      <c r="I11" s="98">
        <f>E11/'[1]4a_İl'!E10</f>
        <v>0.30013506560329301</v>
      </c>
      <c r="J11" s="108">
        <f t="shared" si="0"/>
        <v>1.2428171480802051E-2</v>
      </c>
      <c r="K11" s="108">
        <f t="shared" si="1"/>
        <v>1.0296672887573203E-3</v>
      </c>
      <c r="L11" s="105">
        <f t="shared" si="2"/>
        <v>48</v>
      </c>
      <c r="M11" s="109">
        <f t="shared" si="4"/>
        <v>9.6727389972593909E-4</v>
      </c>
      <c r="N11" s="106">
        <f t="shared" si="3"/>
        <v>-439</v>
      </c>
      <c r="O11" s="106">
        <f t="shared" si="5"/>
        <v>-15.799999999995634</v>
      </c>
    </row>
    <row r="12" spans="1:15">
      <c r="A12" s="83">
        <v>10</v>
      </c>
      <c r="B12" s="97" t="s">
        <v>101</v>
      </c>
      <c r="C12" s="84">
        <v>44942</v>
      </c>
      <c r="D12" s="84">
        <v>46287</v>
      </c>
      <c r="E12" s="84">
        <v>47287</v>
      </c>
      <c r="F12" s="84">
        <v>43397.2</v>
      </c>
      <c r="G12" s="84">
        <v>44713.599999999999</v>
      </c>
      <c r="H12" s="84">
        <v>45712.5</v>
      </c>
      <c r="I12" s="98">
        <f>E12/'[1]4a_İl'!E11</f>
        <v>0.29016660019022489</v>
      </c>
      <c r="J12" s="108">
        <f t="shared" si="0"/>
        <v>1.2593827168385011E-2</v>
      </c>
      <c r="K12" s="108">
        <f t="shared" si="1"/>
        <v>5.2178363223710562E-2</v>
      </c>
      <c r="L12" s="105">
        <f t="shared" si="2"/>
        <v>2345</v>
      </c>
      <c r="M12" s="109">
        <f t="shared" si="4"/>
        <v>4.725536030952765E-2</v>
      </c>
      <c r="N12" s="106">
        <f t="shared" si="3"/>
        <v>1000</v>
      </c>
      <c r="O12" s="106">
        <f t="shared" si="5"/>
        <v>998.90000000000146</v>
      </c>
    </row>
    <row r="13" spans="1:15">
      <c r="A13" s="83">
        <v>11</v>
      </c>
      <c r="B13" s="97" t="s">
        <v>102</v>
      </c>
      <c r="C13" s="84">
        <v>10771</v>
      </c>
      <c r="D13" s="84">
        <v>11354</v>
      </c>
      <c r="E13" s="84">
        <v>11263</v>
      </c>
      <c r="F13" s="84">
        <v>10958.2</v>
      </c>
      <c r="G13" s="84">
        <v>11292.1</v>
      </c>
      <c r="H13" s="84">
        <v>11471.4</v>
      </c>
      <c r="I13" s="98">
        <f>E13/'[1]4a_İl'!E12</f>
        <v>0.26435864335171927</v>
      </c>
      <c r="J13" s="108">
        <f t="shared" si="0"/>
        <v>2.9996463171171862E-3</v>
      </c>
      <c r="K13" s="108">
        <f t="shared" si="1"/>
        <v>4.5678210008355771E-2</v>
      </c>
      <c r="L13" s="105">
        <f t="shared" si="2"/>
        <v>492</v>
      </c>
      <c r="M13" s="109">
        <f t="shared" si="4"/>
        <v>9.9145574721908759E-3</v>
      </c>
      <c r="N13" s="106">
        <f t="shared" si="3"/>
        <v>-91</v>
      </c>
      <c r="O13" s="106">
        <f t="shared" si="5"/>
        <v>179.29999999999927</v>
      </c>
    </row>
    <row r="14" spans="1:15">
      <c r="A14" s="83">
        <v>12</v>
      </c>
      <c r="B14" s="97" t="s">
        <v>103</v>
      </c>
      <c r="C14" s="84">
        <v>2961</v>
      </c>
      <c r="D14" s="84">
        <v>3485</v>
      </c>
      <c r="E14" s="84">
        <v>3305</v>
      </c>
      <c r="F14" s="84">
        <v>4043.5430000000001</v>
      </c>
      <c r="G14" s="84">
        <v>4593.0140000000001</v>
      </c>
      <c r="H14" s="84">
        <v>4653.473</v>
      </c>
      <c r="I14" s="98">
        <f>E14/'[1]4a_İl'!E13</f>
        <v>0.11885923901316263</v>
      </c>
      <c r="J14" s="108">
        <f t="shared" si="0"/>
        <v>8.8021229495447936E-4</v>
      </c>
      <c r="K14" s="108">
        <f t="shared" si="1"/>
        <v>0.11617696724079703</v>
      </c>
      <c r="L14" s="105">
        <f t="shared" si="2"/>
        <v>344</v>
      </c>
      <c r="M14" s="109">
        <f t="shared" si="4"/>
        <v>6.9321296147025636E-3</v>
      </c>
      <c r="N14" s="106">
        <f t="shared" si="3"/>
        <v>-180</v>
      </c>
      <c r="O14" s="106">
        <f t="shared" si="5"/>
        <v>60.458999999999833</v>
      </c>
    </row>
    <row r="15" spans="1:15">
      <c r="A15" s="83">
        <v>13</v>
      </c>
      <c r="B15" s="97" t="s">
        <v>104</v>
      </c>
      <c r="C15" s="84">
        <v>2177</v>
      </c>
      <c r="D15" s="84">
        <v>2281</v>
      </c>
      <c r="E15" s="84">
        <v>2114</v>
      </c>
      <c r="F15" s="84">
        <v>2995.846</v>
      </c>
      <c r="G15" s="84">
        <v>3140.3789999999999</v>
      </c>
      <c r="H15" s="84">
        <v>3098.8440000000001</v>
      </c>
      <c r="I15" s="98">
        <f>E15/'[1]4a_İl'!E14</f>
        <v>9.9608914856523581E-2</v>
      </c>
      <c r="J15" s="108">
        <f t="shared" si="0"/>
        <v>5.6301627580446873E-4</v>
      </c>
      <c r="K15" s="108">
        <f t="shared" si="1"/>
        <v>-2.8938906752411574E-2</v>
      </c>
      <c r="L15" s="105">
        <f t="shared" si="2"/>
        <v>-63</v>
      </c>
      <c r="M15" s="109">
        <f t="shared" si="4"/>
        <v>-1.269546993390295E-3</v>
      </c>
      <c r="N15" s="106">
        <f t="shared" si="3"/>
        <v>-167</v>
      </c>
      <c r="O15" s="106">
        <f t="shared" si="5"/>
        <v>-41.534999999999854</v>
      </c>
    </row>
    <row r="16" spans="1:15">
      <c r="A16" s="83">
        <v>14</v>
      </c>
      <c r="B16" s="97" t="s">
        <v>105</v>
      </c>
      <c r="C16" s="84">
        <v>16795</v>
      </c>
      <c r="D16" s="84">
        <v>17362</v>
      </c>
      <c r="E16" s="84">
        <v>17506</v>
      </c>
      <c r="F16" s="84">
        <v>16892.2</v>
      </c>
      <c r="G16" s="84">
        <v>17295.400000000001</v>
      </c>
      <c r="H16" s="84">
        <v>17600.8</v>
      </c>
      <c r="I16" s="98">
        <f>E16/'[1]4a_İl'!E15</f>
        <v>0.31601559679399233</v>
      </c>
      <c r="J16" s="108">
        <f t="shared" si="0"/>
        <v>4.662328724802758E-3</v>
      </c>
      <c r="K16" s="108">
        <f t="shared" si="1"/>
        <v>4.2334027984519206E-2</v>
      </c>
      <c r="L16" s="105">
        <f t="shared" si="2"/>
        <v>711</v>
      </c>
      <c r="M16" s="109">
        <f t="shared" si="4"/>
        <v>1.4327744639690472E-2</v>
      </c>
      <c r="N16" s="106">
        <f t="shared" si="3"/>
        <v>144</v>
      </c>
      <c r="O16" s="106">
        <f t="shared" si="5"/>
        <v>305.39999999999782</v>
      </c>
    </row>
    <row r="17" spans="1:15">
      <c r="A17" s="83">
        <v>15</v>
      </c>
      <c r="B17" s="97" t="s">
        <v>106</v>
      </c>
      <c r="C17" s="84">
        <v>9007</v>
      </c>
      <c r="D17" s="84">
        <v>8733</v>
      </c>
      <c r="E17" s="84">
        <v>8623</v>
      </c>
      <c r="F17" s="84">
        <v>9035.0190000000002</v>
      </c>
      <c r="G17" s="84">
        <v>8763.8819999999996</v>
      </c>
      <c r="H17" s="84">
        <v>8754.4889999999996</v>
      </c>
      <c r="I17" s="98">
        <f>E17/'[1]4a_İl'!E16</f>
        <v>0.23181977041159232</v>
      </c>
      <c r="J17" s="108">
        <f t="shared" si="0"/>
        <v>2.296541791041596E-3</v>
      </c>
      <c r="K17" s="108">
        <f t="shared" si="1"/>
        <v>-4.263350727212168E-2</v>
      </c>
      <c r="L17" s="105">
        <f t="shared" si="2"/>
        <v>-384</v>
      </c>
      <c r="M17" s="109">
        <f t="shared" si="4"/>
        <v>-7.7381911978075127E-3</v>
      </c>
      <c r="N17" s="106">
        <f t="shared" si="3"/>
        <v>-110</v>
      </c>
      <c r="O17" s="106">
        <f t="shared" si="5"/>
        <v>-9.3930000000000291</v>
      </c>
    </row>
    <row r="18" spans="1:15">
      <c r="A18" s="83">
        <v>16</v>
      </c>
      <c r="B18" s="97" t="s">
        <v>107</v>
      </c>
      <c r="C18" s="84">
        <v>191856</v>
      </c>
      <c r="D18" s="84">
        <v>193922</v>
      </c>
      <c r="E18" s="84">
        <v>194567</v>
      </c>
      <c r="F18" s="84">
        <v>193731</v>
      </c>
      <c r="G18" s="84">
        <v>195618</v>
      </c>
      <c r="H18" s="84">
        <v>196487</v>
      </c>
      <c r="I18" s="98">
        <f>E18/'[1]4a_İl'!E17</f>
        <v>0.29642794025339292</v>
      </c>
      <c r="J18" s="108">
        <f t="shared" si="0"/>
        <v>5.1818537244298996E-2</v>
      </c>
      <c r="K18" s="108">
        <f t="shared" si="1"/>
        <v>1.4130389458760738E-2</v>
      </c>
      <c r="L18" s="105">
        <f t="shared" si="2"/>
        <v>2711</v>
      </c>
      <c r="M18" s="109">
        <f t="shared" si="4"/>
        <v>5.463082379493793E-2</v>
      </c>
      <c r="N18" s="106">
        <f t="shared" si="3"/>
        <v>645</v>
      </c>
      <c r="O18" s="106">
        <f t="shared" si="5"/>
        <v>869</v>
      </c>
    </row>
    <row r="19" spans="1:15">
      <c r="A19" s="83">
        <v>17</v>
      </c>
      <c r="B19" s="97" t="s">
        <v>108</v>
      </c>
      <c r="C19" s="84">
        <v>24049</v>
      </c>
      <c r="D19" s="84">
        <v>24792</v>
      </c>
      <c r="E19" s="84">
        <v>24074</v>
      </c>
      <c r="F19" s="84">
        <v>22453</v>
      </c>
      <c r="G19" s="84">
        <v>22667</v>
      </c>
      <c r="H19" s="84">
        <v>22518.2</v>
      </c>
      <c r="I19" s="98">
        <f>E19/'[1]4a_İl'!E18</f>
        <v>0.30508560493733289</v>
      </c>
      <c r="J19" s="108">
        <f t="shared" si="0"/>
        <v>6.4115675608877867E-3</v>
      </c>
      <c r="K19" s="108">
        <f t="shared" si="1"/>
        <v>1.0395442637947524E-3</v>
      </c>
      <c r="L19" s="105">
        <f t="shared" si="2"/>
        <v>25</v>
      </c>
      <c r="M19" s="109">
        <f t="shared" si="4"/>
        <v>5.0378848944059322E-4</v>
      </c>
      <c r="N19" s="106">
        <f t="shared" si="3"/>
        <v>-718</v>
      </c>
      <c r="O19" s="106">
        <f t="shared" si="5"/>
        <v>-148.79999999999927</v>
      </c>
    </row>
    <row r="20" spans="1:15">
      <c r="A20" s="83">
        <v>18</v>
      </c>
      <c r="B20" s="97" t="s">
        <v>109</v>
      </c>
      <c r="C20" s="84">
        <v>5433</v>
      </c>
      <c r="D20" s="84">
        <v>5778</v>
      </c>
      <c r="E20" s="84">
        <v>5513</v>
      </c>
      <c r="F20" s="84">
        <v>5992.643</v>
      </c>
      <c r="G20" s="84">
        <v>6275.9650000000001</v>
      </c>
      <c r="H20" s="84">
        <v>6181.6760000000004</v>
      </c>
      <c r="I20" s="98">
        <f>E20/'[1]4a_İl'!E19</f>
        <v>0.21212820808803726</v>
      </c>
      <c r="J20" s="108">
        <f t="shared" si="0"/>
        <v>1.4682633531267911E-3</v>
      </c>
      <c r="K20" s="108">
        <f t="shared" si="1"/>
        <v>1.4724829744156084E-2</v>
      </c>
      <c r="L20" s="105">
        <f t="shared" si="2"/>
        <v>80</v>
      </c>
      <c r="M20" s="109">
        <f t="shared" si="4"/>
        <v>1.6121231662098985E-3</v>
      </c>
      <c r="N20" s="106">
        <f t="shared" si="3"/>
        <v>-265</v>
      </c>
      <c r="O20" s="106">
        <f t="shared" si="5"/>
        <v>-94.28899999999976</v>
      </c>
    </row>
    <row r="21" spans="1:15">
      <c r="A21" s="83">
        <v>19</v>
      </c>
      <c r="B21" s="97" t="s">
        <v>110</v>
      </c>
      <c r="C21" s="84">
        <v>12810</v>
      </c>
      <c r="D21" s="84">
        <v>12903</v>
      </c>
      <c r="E21" s="84">
        <v>13088</v>
      </c>
      <c r="F21" s="84">
        <v>13426.7</v>
      </c>
      <c r="G21" s="84">
        <v>13917.2</v>
      </c>
      <c r="H21" s="84">
        <v>13956.4</v>
      </c>
      <c r="I21" s="98">
        <f>E21/'[1]4a_İl'!E20</f>
        <v>0.21981860933826</v>
      </c>
      <c r="J21" s="108">
        <f t="shared" si="0"/>
        <v>3.4856939535141377E-3</v>
      </c>
      <c r="K21" s="108">
        <f t="shared" si="1"/>
        <v>2.1701795472287275E-2</v>
      </c>
      <c r="L21" s="105">
        <f t="shared" si="2"/>
        <v>278</v>
      </c>
      <c r="M21" s="109">
        <f t="shared" si="4"/>
        <v>5.6021280025793973E-3</v>
      </c>
      <c r="N21" s="106">
        <f t="shared" si="3"/>
        <v>185</v>
      </c>
      <c r="O21" s="106">
        <f t="shared" si="5"/>
        <v>39.199999999998909</v>
      </c>
    </row>
    <row r="22" spans="1:15">
      <c r="A22" s="83">
        <v>20</v>
      </c>
      <c r="B22" s="97" t="s">
        <v>111</v>
      </c>
      <c r="C22" s="84">
        <v>62667</v>
      </c>
      <c r="D22" s="84">
        <v>62373</v>
      </c>
      <c r="E22" s="84">
        <v>62159</v>
      </c>
      <c r="F22" s="84">
        <v>62436.6</v>
      </c>
      <c r="G22" s="84">
        <v>62499.199999999997</v>
      </c>
      <c r="H22" s="84">
        <v>61929.4</v>
      </c>
      <c r="I22" s="98">
        <f>E22/'[1]4a_İl'!E21</f>
        <v>0.33057319420955783</v>
      </c>
      <c r="J22" s="108">
        <f t="shared" si="0"/>
        <v>1.6554649331944168E-2</v>
      </c>
      <c r="K22" s="108">
        <f t="shared" si="1"/>
        <v>-8.1063398598943629E-3</v>
      </c>
      <c r="L22" s="105">
        <f t="shared" si="2"/>
        <v>-508</v>
      </c>
      <c r="M22" s="109">
        <f t="shared" si="4"/>
        <v>-1.0236982105432856E-2</v>
      </c>
      <c r="N22" s="106">
        <f t="shared" si="3"/>
        <v>-214</v>
      </c>
      <c r="O22" s="106">
        <f t="shared" si="5"/>
        <v>-569.79999999999563</v>
      </c>
    </row>
    <row r="23" spans="1:15">
      <c r="A23" s="83">
        <v>21</v>
      </c>
      <c r="B23" s="97" t="s">
        <v>112</v>
      </c>
      <c r="C23" s="84">
        <v>19691</v>
      </c>
      <c r="D23" s="84">
        <v>20344</v>
      </c>
      <c r="E23" s="84">
        <v>21514</v>
      </c>
      <c r="F23" s="84">
        <v>21385.8</v>
      </c>
      <c r="G23" s="84">
        <v>22644.5</v>
      </c>
      <c r="H23" s="84">
        <v>23344</v>
      </c>
      <c r="I23" s="98">
        <f>E23/'[1]4a_İl'!E22</f>
        <v>0.17060521474338641</v>
      </c>
      <c r="J23" s="108">
        <f t="shared" si="0"/>
        <v>5.7297692325720632E-3</v>
      </c>
      <c r="K23" s="108">
        <f t="shared" si="1"/>
        <v>9.2580366664973851E-2</v>
      </c>
      <c r="L23" s="105">
        <f t="shared" si="2"/>
        <v>1823</v>
      </c>
      <c r="M23" s="109">
        <f t="shared" si="4"/>
        <v>3.6736256650008063E-2</v>
      </c>
      <c r="N23" s="106">
        <f t="shared" si="3"/>
        <v>1170</v>
      </c>
      <c r="O23" s="106">
        <f t="shared" si="5"/>
        <v>699.5</v>
      </c>
    </row>
    <row r="24" spans="1:15">
      <c r="A24" s="83">
        <v>22</v>
      </c>
      <c r="B24" s="97" t="s">
        <v>113</v>
      </c>
      <c r="C24" s="84">
        <v>20951</v>
      </c>
      <c r="D24" s="84">
        <v>21436</v>
      </c>
      <c r="E24" s="84">
        <v>20957</v>
      </c>
      <c r="F24" s="84">
        <v>20661.400000000001</v>
      </c>
      <c r="G24" s="84">
        <v>20705.3</v>
      </c>
      <c r="H24" s="84">
        <v>20696.3</v>
      </c>
      <c r="I24" s="98">
        <f>E24/'[1]4a_İl'!E23</f>
        <v>0.35709173936750271</v>
      </c>
      <c r="J24" s="108">
        <f t="shared" si="0"/>
        <v>5.5814248306689934E-3</v>
      </c>
      <c r="K24" s="108">
        <f t="shared" si="1"/>
        <v>2.8638251157462653E-4</v>
      </c>
      <c r="L24" s="105">
        <f t="shared" si="2"/>
        <v>6</v>
      </c>
      <c r="M24" s="109">
        <f t="shared" si="4"/>
        <v>1.2090923746574239E-4</v>
      </c>
      <c r="N24" s="106">
        <f t="shared" si="3"/>
        <v>-479</v>
      </c>
      <c r="O24" s="106">
        <f t="shared" si="5"/>
        <v>-9</v>
      </c>
    </row>
    <row r="25" spans="1:15">
      <c r="A25" s="83">
        <v>23</v>
      </c>
      <c r="B25" s="97" t="s">
        <v>114</v>
      </c>
      <c r="C25" s="84">
        <v>10058</v>
      </c>
      <c r="D25" s="84">
        <v>11219</v>
      </c>
      <c r="E25" s="84">
        <v>10271</v>
      </c>
      <c r="F25" s="84">
        <v>10664.9</v>
      </c>
      <c r="G25" s="84">
        <v>11247.4</v>
      </c>
      <c r="H25" s="84">
        <v>11025.2</v>
      </c>
      <c r="I25" s="98">
        <f>E25/'[1]4a_İl'!E24</f>
        <v>0.16787617273054167</v>
      </c>
      <c r="J25" s="108">
        <f t="shared" si="0"/>
        <v>2.7354494648948431E-3</v>
      </c>
      <c r="K25" s="108">
        <f t="shared" si="1"/>
        <v>2.117717240007954E-2</v>
      </c>
      <c r="L25" s="105">
        <f t="shared" si="2"/>
        <v>213</v>
      </c>
      <c r="M25" s="109">
        <f t="shared" si="4"/>
        <v>4.2922779300338543E-3</v>
      </c>
      <c r="N25" s="106">
        <f t="shared" si="3"/>
        <v>-948</v>
      </c>
      <c r="O25" s="106">
        <f t="shared" si="5"/>
        <v>-222.19999999999891</v>
      </c>
    </row>
    <row r="26" spans="1:15">
      <c r="A26" s="83">
        <v>24</v>
      </c>
      <c r="B26" s="97" t="s">
        <v>115</v>
      </c>
      <c r="C26" s="84">
        <v>4298</v>
      </c>
      <c r="D26" s="84">
        <v>5455</v>
      </c>
      <c r="E26" s="84">
        <v>4645</v>
      </c>
      <c r="F26" s="84">
        <v>4967.1940000000004</v>
      </c>
      <c r="G26" s="84">
        <v>5495.2539999999999</v>
      </c>
      <c r="H26" s="84">
        <v>5420.0789999999997</v>
      </c>
      <c r="I26" s="98">
        <f>E26/'[1]4a_İl'!E25</f>
        <v>0.17240099469249898</v>
      </c>
      <c r="J26" s="108">
        <f t="shared" si="0"/>
        <v>1.2370911074322409E-3</v>
      </c>
      <c r="K26" s="108">
        <f t="shared" si="1"/>
        <v>8.073522568636575E-2</v>
      </c>
      <c r="L26" s="105">
        <f t="shared" si="2"/>
        <v>347</v>
      </c>
      <c r="M26" s="109">
        <f t="shared" si="4"/>
        <v>6.9925842334354346E-3</v>
      </c>
      <c r="N26" s="106">
        <f t="shared" si="3"/>
        <v>-810</v>
      </c>
      <c r="O26" s="106">
        <f t="shared" si="5"/>
        <v>-75.175000000000182</v>
      </c>
    </row>
    <row r="27" spans="1:15">
      <c r="A27" s="83">
        <v>25</v>
      </c>
      <c r="B27" s="97" t="s">
        <v>116</v>
      </c>
      <c r="C27" s="84">
        <v>13347</v>
      </c>
      <c r="D27" s="84">
        <v>14062</v>
      </c>
      <c r="E27" s="84">
        <v>12906</v>
      </c>
      <c r="F27" s="84">
        <v>13457.5</v>
      </c>
      <c r="G27" s="84">
        <v>13620.4</v>
      </c>
      <c r="H27" s="84">
        <v>13079.9</v>
      </c>
      <c r="I27" s="98">
        <f>E27/'[1]4a_İl'!E26</f>
        <v>0.16013201647724454</v>
      </c>
      <c r="J27" s="108">
        <f t="shared" si="0"/>
        <v>3.4372223536104419E-3</v>
      </c>
      <c r="K27" s="108">
        <f t="shared" si="1"/>
        <v>-3.3041132838840186E-2</v>
      </c>
      <c r="L27" s="105">
        <f t="shared" si="2"/>
        <v>-441</v>
      </c>
      <c r="M27" s="109">
        <f t="shared" si="4"/>
        <v>-8.8868289537320649E-3</v>
      </c>
      <c r="N27" s="106">
        <f t="shared" si="3"/>
        <v>-1156</v>
      </c>
      <c r="O27" s="106">
        <f t="shared" si="5"/>
        <v>-540.5</v>
      </c>
    </row>
    <row r="28" spans="1:15">
      <c r="A28" s="83">
        <v>26</v>
      </c>
      <c r="B28" s="97" t="s">
        <v>117</v>
      </c>
      <c r="C28" s="84">
        <v>50152</v>
      </c>
      <c r="D28" s="84">
        <v>48634</v>
      </c>
      <c r="E28" s="84">
        <v>48666</v>
      </c>
      <c r="F28" s="84">
        <v>49788.7</v>
      </c>
      <c r="G28" s="84">
        <v>48991.8</v>
      </c>
      <c r="H28" s="84">
        <v>48484.800000000003</v>
      </c>
      <c r="I28" s="98">
        <f>E28/'[1]4a_İl'!E27</f>
        <v>0.28540095473791621</v>
      </c>
      <c r="J28" s="108">
        <f t="shared" si="0"/>
        <v>1.2961092752270708E-2</v>
      </c>
      <c r="K28" s="108">
        <f t="shared" si="1"/>
        <v>-2.9629925027915137E-2</v>
      </c>
      <c r="L28" s="105">
        <f t="shared" si="2"/>
        <v>-1486</v>
      </c>
      <c r="M28" s="109">
        <f t="shared" si="4"/>
        <v>-2.9945187812348863E-2</v>
      </c>
      <c r="N28" s="106">
        <f t="shared" si="3"/>
        <v>32</v>
      </c>
      <c r="O28" s="106">
        <f t="shared" si="5"/>
        <v>-507</v>
      </c>
    </row>
    <row r="29" spans="1:15">
      <c r="A29" s="83">
        <v>27</v>
      </c>
      <c r="B29" s="97" t="s">
        <v>118</v>
      </c>
      <c r="C29" s="84">
        <v>41105</v>
      </c>
      <c r="D29" s="84">
        <v>40845</v>
      </c>
      <c r="E29" s="84">
        <v>40185</v>
      </c>
      <c r="F29" s="84">
        <v>42734.5</v>
      </c>
      <c r="G29" s="84">
        <v>42093.5</v>
      </c>
      <c r="H29" s="84">
        <v>42012.800000000003</v>
      </c>
      <c r="I29" s="98">
        <f>E29/'[1]4a_İl'!E28</f>
        <v>0.14923793395427604</v>
      </c>
      <c r="J29" s="108">
        <f t="shared" si="0"/>
        <v>1.0702369462252875E-2</v>
      </c>
      <c r="K29" s="108">
        <f t="shared" si="1"/>
        <v>-2.2381705388638852E-2</v>
      </c>
      <c r="L29" s="105">
        <f t="shared" si="2"/>
        <v>-920</v>
      </c>
      <c r="M29" s="109">
        <f t="shared" si="4"/>
        <v>-1.8539416411413833E-2</v>
      </c>
      <c r="N29" s="106">
        <f t="shared" si="3"/>
        <v>-660</v>
      </c>
      <c r="O29" s="106">
        <f t="shared" si="5"/>
        <v>-80.69999999999709</v>
      </c>
    </row>
    <row r="30" spans="1:15">
      <c r="A30" s="83">
        <v>28</v>
      </c>
      <c r="B30" s="97" t="s">
        <v>119</v>
      </c>
      <c r="C30" s="84">
        <v>13022</v>
      </c>
      <c r="D30" s="84">
        <v>16024</v>
      </c>
      <c r="E30" s="84">
        <v>14194</v>
      </c>
      <c r="F30" s="84">
        <v>14442.2</v>
      </c>
      <c r="G30" s="84">
        <v>15473.9</v>
      </c>
      <c r="H30" s="84">
        <v>15703.9</v>
      </c>
      <c r="I30" s="98">
        <f>E30/'[1]4a_İl'!E29</f>
        <v>0.28080240563424863</v>
      </c>
      <c r="J30" s="108">
        <f t="shared" si="0"/>
        <v>3.7802521375442902E-3</v>
      </c>
      <c r="K30" s="108">
        <f t="shared" si="1"/>
        <v>9.0001535862386725E-2</v>
      </c>
      <c r="L30" s="105">
        <f t="shared" si="2"/>
        <v>1172</v>
      </c>
      <c r="M30" s="109">
        <f t="shared" si="4"/>
        <v>2.3617604384975011E-2</v>
      </c>
      <c r="N30" s="106">
        <f t="shared" si="3"/>
        <v>-1830</v>
      </c>
      <c r="O30" s="106">
        <f t="shared" si="5"/>
        <v>230</v>
      </c>
    </row>
    <row r="31" spans="1:15">
      <c r="A31" s="83">
        <v>29</v>
      </c>
      <c r="B31" s="97" t="s">
        <v>120</v>
      </c>
      <c r="C31" s="84">
        <v>3296</v>
      </c>
      <c r="D31" s="84">
        <v>3554</v>
      </c>
      <c r="E31" s="84">
        <v>3614</v>
      </c>
      <c r="F31" s="84">
        <v>3040.0949999999998</v>
      </c>
      <c r="G31" s="84">
        <v>3336.2689999999998</v>
      </c>
      <c r="H31" s="84">
        <v>3427.6619999999998</v>
      </c>
      <c r="I31" s="98">
        <f>E31/'[1]4a_İl'!E30</f>
        <v>0.23603944876232774</v>
      </c>
      <c r="J31" s="108">
        <f t="shared" si="0"/>
        <v>9.6250748380196315E-4</v>
      </c>
      <c r="K31" s="108">
        <f t="shared" si="1"/>
        <v>9.6480582524271843E-2</v>
      </c>
      <c r="L31" s="105">
        <f t="shared" si="2"/>
        <v>318</v>
      </c>
      <c r="M31" s="109">
        <f t="shared" si="4"/>
        <v>6.4081895856843464E-3</v>
      </c>
      <c r="N31" s="106">
        <f t="shared" si="3"/>
        <v>60</v>
      </c>
      <c r="O31" s="106">
        <f t="shared" si="5"/>
        <v>91.393000000000029</v>
      </c>
    </row>
    <row r="32" spans="1:15">
      <c r="A32" s="83">
        <v>30</v>
      </c>
      <c r="B32" s="97" t="s">
        <v>121</v>
      </c>
      <c r="C32" s="84">
        <v>1836</v>
      </c>
      <c r="D32" s="84">
        <v>1833</v>
      </c>
      <c r="E32" s="84">
        <v>1732</v>
      </c>
      <c r="F32" s="84">
        <v>2642.0610000000001</v>
      </c>
      <c r="G32" s="84">
        <v>2641.7449999999999</v>
      </c>
      <c r="H32" s="84">
        <v>2691.7779999999998</v>
      </c>
      <c r="I32" s="98">
        <f>E32/'[1]4a_İl'!E31</f>
        <v>0.15963133640552996</v>
      </c>
      <c r="J32" s="108">
        <f t="shared" si="0"/>
        <v>4.6127918150110688E-4</v>
      </c>
      <c r="K32" s="108">
        <f t="shared" si="1"/>
        <v>-5.6644880174291937E-2</v>
      </c>
      <c r="L32" s="105">
        <f t="shared" si="2"/>
        <v>-104</v>
      </c>
      <c r="M32" s="109">
        <f t="shared" si="4"/>
        <v>-2.0957601160728678E-3</v>
      </c>
      <c r="N32" s="106">
        <f t="shared" si="3"/>
        <v>-101</v>
      </c>
      <c r="O32" s="106">
        <f t="shared" si="5"/>
        <v>50.032999999999902</v>
      </c>
    </row>
    <row r="33" spans="1:15">
      <c r="A33" s="83">
        <v>31</v>
      </c>
      <c r="B33" s="97" t="s">
        <v>122</v>
      </c>
      <c r="C33" s="84">
        <v>27942</v>
      </c>
      <c r="D33" s="84">
        <v>30938</v>
      </c>
      <c r="E33" s="84">
        <v>30105</v>
      </c>
      <c r="F33" s="84">
        <v>30740.400000000001</v>
      </c>
      <c r="G33" s="84">
        <v>33146.800000000003</v>
      </c>
      <c r="H33" s="84">
        <v>33158.199999999997</v>
      </c>
      <c r="I33" s="98">
        <f>E33/'[1]4a_İl'!E32</f>
        <v>0.18988060322806485</v>
      </c>
      <c r="J33" s="108">
        <f t="shared" si="0"/>
        <v>8.017788544509713E-3</v>
      </c>
      <c r="K33" s="108">
        <f t="shared" si="1"/>
        <v>7.7410350010736526E-2</v>
      </c>
      <c r="L33" s="105">
        <f t="shared" si="2"/>
        <v>2163</v>
      </c>
      <c r="M33" s="109">
        <f t="shared" si="4"/>
        <v>4.3587780106400131E-2</v>
      </c>
      <c r="N33" s="106">
        <f t="shared" si="3"/>
        <v>-833</v>
      </c>
      <c r="O33" s="106">
        <f t="shared" si="5"/>
        <v>11.399999999994179</v>
      </c>
    </row>
    <row r="34" spans="1:15">
      <c r="A34" s="83">
        <v>32</v>
      </c>
      <c r="B34" s="97" t="s">
        <v>123</v>
      </c>
      <c r="C34" s="84">
        <v>17553</v>
      </c>
      <c r="D34" s="84">
        <v>18262</v>
      </c>
      <c r="E34" s="84">
        <v>18035</v>
      </c>
      <c r="F34" s="84">
        <v>16108.2</v>
      </c>
      <c r="G34" s="84">
        <v>16670</v>
      </c>
      <c r="H34" s="84">
        <v>16805.599999999999</v>
      </c>
      <c r="I34" s="98">
        <f>E34/'[1]4a_İl'!E33</f>
        <v>0.29771042770597073</v>
      </c>
      <c r="J34" s="108">
        <f t="shared" si="0"/>
        <v>4.8032159574898743E-3</v>
      </c>
      <c r="K34" s="108">
        <f t="shared" si="1"/>
        <v>2.7459693499686664E-2</v>
      </c>
      <c r="L34" s="105">
        <f t="shared" si="2"/>
        <v>482</v>
      </c>
      <c r="M34" s="109">
        <f t="shared" si="4"/>
        <v>9.7130420764146384E-3</v>
      </c>
      <c r="N34" s="106">
        <f t="shared" si="3"/>
        <v>-227</v>
      </c>
      <c r="O34" s="106">
        <f t="shared" si="5"/>
        <v>135.59999999999854</v>
      </c>
    </row>
    <row r="35" spans="1:15">
      <c r="A35" s="83">
        <v>33</v>
      </c>
      <c r="B35" s="97" t="s">
        <v>124</v>
      </c>
      <c r="C35" s="84">
        <v>52418</v>
      </c>
      <c r="D35" s="84">
        <v>53741</v>
      </c>
      <c r="E35" s="84">
        <v>52529</v>
      </c>
      <c r="F35" s="84">
        <v>54965.599999999999</v>
      </c>
      <c r="G35" s="84">
        <v>55532.6</v>
      </c>
      <c r="H35" s="84">
        <v>55275.7</v>
      </c>
      <c r="I35" s="98">
        <f>E35/'[1]4a_İl'!E34</f>
        <v>0.22167408689046905</v>
      </c>
      <c r="J35" s="108">
        <f t="shared" si="0"/>
        <v>1.3989915776600255E-2</v>
      </c>
      <c r="K35" s="108">
        <f t="shared" si="1"/>
        <v>2.117593193177916E-3</v>
      </c>
      <c r="L35" s="105">
        <f t="shared" si="2"/>
        <v>111</v>
      </c>
      <c r="M35" s="109">
        <f t="shared" si="4"/>
        <v>2.2368208931162342E-3</v>
      </c>
      <c r="N35" s="106">
        <f t="shared" si="3"/>
        <v>-1212</v>
      </c>
      <c r="O35" s="106">
        <f t="shared" si="5"/>
        <v>-256.90000000000146</v>
      </c>
    </row>
    <row r="36" spans="1:15">
      <c r="A36" s="83">
        <v>34</v>
      </c>
      <c r="B36" s="97" t="s">
        <v>125</v>
      </c>
      <c r="C36" s="84">
        <v>1234720</v>
      </c>
      <c r="D36" s="84">
        <v>1252208</v>
      </c>
      <c r="E36" s="84">
        <v>1245696</v>
      </c>
      <c r="F36" s="84">
        <v>1252142</v>
      </c>
      <c r="G36" s="84">
        <v>1266634</v>
      </c>
      <c r="H36" s="84">
        <v>1264848</v>
      </c>
      <c r="I36" s="98">
        <f>E36/'[1]4a_İl'!E35</f>
        <v>0.3038886998269168</v>
      </c>
      <c r="J36" s="108">
        <f t="shared" si="0"/>
        <v>0.33176306655843119</v>
      </c>
      <c r="K36" s="108">
        <f t="shared" si="1"/>
        <v>8.88946481793443E-3</v>
      </c>
      <c r="L36" s="105">
        <f t="shared" si="2"/>
        <v>10976</v>
      </c>
      <c r="M36" s="109">
        <f t="shared" si="4"/>
        <v>0.22118329840399806</v>
      </c>
      <c r="N36" s="106">
        <f t="shared" si="3"/>
        <v>-6512</v>
      </c>
      <c r="O36" s="106">
        <f t="shared" si="5"/>
        <v>-1786</v>
      </c>
    </row>
    <row r="37" spans="1:15">
      <c r="A37" s="83">
        <v>35</v>
      </c>
      <c r="B37" s="97" t="s">
        <v>126</v>
      </c>
      <c r="C37" s="84">
        <v>268940</v>
      </c>
      <c r="D37" s="84">
        <v>269392</v>
      </c>
      <c r="E37" s="84">
        <v>267118</v>
      </c>
      <c r="F37" s="84">
        <v>268877</v>
      </c>
      <c r="G37" s="84">
        <v>267512</v>
      </c>
      <c r="H37" s="84">
        <v>267173</v>
      </c>
      <c r="I37" s="98">
        <f>E37/'[1]4a_İl'!E36</f>
        <v>0.30938529018986938</v>
      </c>
      <c r="J37" s="108">
        <f t="shared" si="0"/>
        <v>7.1140861665249799E-2</v>
      </c>
      <c r="K37" s="108">
        <f t="shared" si="1"/>
        <v>-6.7747452963486283E-3</v>
      </c>
      <c r="L37" s="105">
        <f t="shared" si="2"/>
        <v>-1822</v>
      </c>
      <c r="M37" s="109">
        <f t="shared" si="4"/>
        <v>-3.6716105110430435E-2</v>
      </c>
      <c r="N37" s="106">
        <f t="shared" si="3"/>
        <v>-2274</v>
      </c>
      <c r="O37" s="106">
        <f t="shared" si="5"/>
        <v>-339</v>
      </c>
    </row>
    <row r="38" spans="1:15">
      <c r="A38" s="83">
        <v>36</v>
      </c>
      <c r="B38" s="97" t="s">
        <v>127</v>
      </c>
      <c r="C38" s="84">
        <v>2733</v>
      </c>
      <c r="D38" s="84">
        <v>3740</v>
      </c>
      <c r="E38" s="84">
        <v>3033</v>
      </c>
      <c r="F38" s="84">
        <v>3848.3310000000001</v>
      </c>
      <c r="G38" s="84">
        <v>4277.2780000000002</v>
      </c>
      <c r="H38" s="84">
        <v>4214.5540000000001</v>
      </c>
      <c r="I38" s="98">
        <f>E38/'[1]4a_İl'!E37</f>
        <v>0.13277009280336194</v>
      </c>
      <c r="J38" s="108">
        <f t="shared" si="0"/>
        <v>8.0777122257093368E-4</v>
      </c>
      <c r="K38" s="108">
        <f t="shared" si="1"/>
        <v>0.10976948408342481</v>
      </c>
      <c r="L38" s="105">
        <f t="shared" si="2"/>
        <v>300</v>
      </c>
      <c r="M38" s="109">
        <f t="shared" si="4"/>
        <v>6.0454618732871191E-3</v>
      </c>
      <c r="N38" s="106">
        <f t="shared" si="3"/>
        <v>-707</v>
      </c>
      <c r="O38" s="106">
        <f t="shared" si="5"/>
        <v>-62.72400000000016</v>
      </c>
    </row>
    <row r="39" spans="1:15">
      <c r="A39" s="83">
        <v>37</v>
      </c>
      <c r="B39" s="97" t="s">
        <v>128</v>
      </c>
      <c r="C39" s="84">
        <v>10406</v>
      </c>
      <c r="D39" s="84">
        <v>11489</v>
      </c>
      <c r="E39" s="84">
        <v>10731</v>
      </c>
      <c r="F39" s="84">
        <v>10828.9</v>
      </c>
      <c r="G39" s="84">
        <v>11386.8</v>
      </c>
      <c r="H39" s="84">
        <v>11392.2</v>
      </c>
      <c r="I39" s="98">
        <f>E39/'[1]4a_İl'!E38</f>
        <v>0.23205172562927082</v>
      </c>
      <c r="J39" s="108">
        <f t="shared" si="0"/>
        <v>2.8579601020140748E-3</v>
      </c>
      <c r="K39" s="108">
        <f t="shared" si="1"/>
        <v>3.1231981549106284E-2</v>
      </c>
      <c r="L39" s="105">
        <f t="shared" si="2"/>
        <v>325</v>
      </c>
      <c r="M39" s="109">
        <f t="shared" si="4"/>
        <v>6.549250362727712E-3</v>
      </c>
      <c r="N39" s="106">
        <f t="shared" si="3"/>
        <v>-758</v>
      </c>
      <c r="O39" s="106">
        <f t="shared" si="5"/>
        <v>5.4000000000014552</v>
      </c>
    </row>
    <row r="40" spans="1:15">
      <c r="A40" s="83">
        <v>38</v>
      </c>
      <c r="B40" s="97" t="s">
        <v>129</v>
      </c>
      <c r="C40" s="84">
        <v>43620</v>
      </c>
      <c r="D40" s="84">
        <v>42930</v>
      </c>
      <c r="E40" s="84">
        <v>43590</v>
      </c>
      <c r="F40" s="84">
        <v>43369.9</v>
      </c>
      <c r="G40" s="84">
        <v>43474.7</v>
      </c>
      <c r="H40" s="84">
        <v>43505.2</v>
      </c>
      <c r="I40" s="98">
        <f>E40/'[1]4a_İl'!E39</f>
        <v>0.19833018631844757</v>
      </c>
      <c r="J40" s="108">
        <f t="shared" si="0"/>
        <v>1.1609214504407188E-2</v>
      </c>
      <c r="K40" s="108">
        <f t="shared" si="1"/>
        <v>-6.8775790921595599E-4</v>
      </c>
      <c r="L40" s="105">
        <f t="shared" si="2"/>
        <v>-30</v>
      </c>
      <c r="M40" s="109">
        <f t="shared" si="4"/>
        <v>-6.0454618732871186E-4</v>
      </c>
      <c r="N40" s="106">
        <f t="shared" si="3"/>
        <v>660</v>
      </c>
      <c r="O40" s="106">
        <f t="shared" si="5"/>
        <v>30.5</v>
      </c>
    </row>
    <row r="41" spans="1:15">
      <c r="A41" s="83">
        <v>39</v>
      </c>
      <c r="B41" s="97" t="s">
        <v>130</v>
      </c>
      <c r="C41" s="84">
        <v>19783</v>
      </c>
      <c r="D41" s="84">
        <v>21465</v>
      </c>
      <c r="E41" s="84">
        <v>21494</v>
      </c>
      <c r="F41" s="84">
        <v>19700.2</v>
      </c>
      <c r="G41" s="84">
        <v>20836.099999999999</v>
      </c>
      <c r="H41" s="84">
        <v>21408.9</v>
      </c>
      <c r="I41" s="98">
        <f>E41/'[1]4a_İl'!E40</f>
        <v>0.32525270867380907</v>
      </c>
      <c r="J41" s="108">
        <f t="shared" si="0"/>
        <v>5.7244426831320966E-3</v>
      </c>
      <c r="K41" s="108">
        <f t="shared" si="1"/>
        <v>8.6488399130566648E-2</v>
      </c>
      <c r="L41" s="105">
        <f t="shared" si="2"/>
        <v>1711</v>
      </c>
      <c r="M41" s="109">
        <f t="shared" si="4"/>
        <v>3.44792842173142E-2</v>
      </c>
      <c r="N41" s="106">
        <f t="shared" si="3"/>
        <v>29</v>
      </c>
      <c r="O41" s="106">
        <f t="shared" si="5"/>
        <v>572.80000000000291</v>
      </c>
    </row>
    <row r="42" spans="1:15">
      <c r="A42" s="83">
        <v>40</v>
      </c>
      <c r="B42" s="97" t="s">
        <v>131</v>
      </c>
      <c r="C42" s="84">
        <v>4863</v>
      </c>
      <c r="D42" s="84">
        <v>5223</v>
      </c>
      <c r="E42" s="84">
        <v>4910</v>
      </c>
      <c r="F42" s="84">
        <v>5039.5780000000004</v>
      </c>
      <c r="G42" s="84">
        <v>5445.7139999999999</v>
      </c>
      <c r="H42" s="84">
        <v>5442.6350000000002</v>
      </c>
      <c r="I42" s="98">
        <f>E42/'[1]4a_İl'!E41</f>
        <v>0.18764092177169717</v>
      </c>
      <c r="J42" s="108">
        <f t="shared" si="0"/>
        <v>1.3076678875117982E-3</v>
      </c>
      <c r="K42" s="108">
        <f t="shared" si="1"/>
        <v>9.6648159572280488E-3</v>
      </c>
      <c r="L42" s="105">
        <f t="shared" si="2"/>
        <v>47</v>
      </c>
      <c r="M42" s="109">
        <f t="shared" si="4"/>
        <v>9.4712236014831536E-4</v>
      </c>
      <c r="N42" s="106">
        <f t="shared" si="3"/>
        <v>-313</v>
      </c>
      <c r="O42" s="106">
        <f t="shared" si="5"/>
        <v>-3.0789999999997235</v>
      </c>
    </row>
    <row r="43" spans="1:15">
      <c r="A43" s="83">
        <v>41</v>
      </c>
      <c r="B43" s="97" t="s">
        <v>132</v>
      </c>
      <c r="C43" s="84">
        <v>110396</v>
      </c>
      <c r="D43" s="84">
        <v>114235</v>
      </c>
      <c r="E43" s="84">
        <v>114159</v>
      </c>
      <c r="F43" s="84">
        <v>111737</v>
      </c>
      <c r="G43" s="84">
        <v>115960</v>
      </c>
      <c r="H43" s="84">
        <v>116062</v>
      </c>
      <c r="I43" s="98">
        <f>E43/'[1]4a_İl'!E42</f>
        <v>0.24324704408358599</v>
      </c>
      <c r="J43" s="108">
        <f t="shared" si="0"/>
        <v>3.0403677875857307E-2</v>
      </c>
      <c r="K43" s="108">
        <f t="shared" si="1"/>
        <v>3.4086379941302224E-2</v>
      </c>
      <c r="L43" s="105">
        <f t="shared" si="2"/>
        <v>3763</v>
      </c>
      <c r="M43" s="109">
        <f t="shared" si="4"/>
        <v>7.5830243430598104E-2</v>
      </c>
      <c r="N43" s="106">
        <f t="shared" si="3"/>
        <v>-76</v>
      </c>
      <c r="O43" s="106">
        <f t="shared" si="5"/>
        <v>102</v>
      </c>
    </row>
    <row r="44" spans="1:15">
      <c r="A44" s="83">
        <v>42</v>
      </c>
      <c r="B44" s="97" t="s">
        <v>133</v>
      </c>
      <c r="C44" s="84">
        <v>50959</v>
      </c>
      <c r="D44" s="84">
        <v>57873</v>
      </c>
      <c r="E44" s="84">
        <v>53079</v>
      </c>
      <c r="F44" s="84">
        <v>53051.8</v>
      </c>
      <c r="G44" s="84">
        <v>55984.3</v>
      </c>
      <c r="H44" s="84">
        <v>55999.6</v>
      </c>
      <c r="I44" s="98">
        <f>E44/'[1]4a_İl'!E43</f>
        <v>0.17630646280986245</v>
      </c>
      <c r="J44" s="108">
        <f t="shared" si="0"/>
        <v>1.4136395886199337E-2</v>
      </c>
      <c r="K44" s="108">
        <f t="shared" si="1"/>
        <v>4.1602072254165116E-2</v>
      </c>
      <c r="L44" s="105">
        <f t="shared" si="2"/>
        <v>2120</v>
      </c>
      <c r="M44" s="109">
        <f t="shared" si="4"/>
        <v>4.2721263904562309E-2</v>
      </c>
      <c r="N44" s="106">
        <f t="shared" si="3"/>
        <v>-4794</v>
      </c>
      <c r="O44" s="106">
        <f t="shared" si="5"/>
        <v>15.299999999995634</v>
      </c>
    </row>
    <row r="45" spans="1:15">
      <c r="A45" s="83">
        <v>43</v>
      </c>
      <c r="B45" s="97" t="s">
        <v>134</v>
      </c>
      <c r="C45" s="84">
        <v>17251</v>
      </c>
      <c r="D45" s="84">
        <v>18392</v>
      </c>
      <c r="E45" s="84">
        <v>17888</v>
      </c>
      <c r="F45" s="84">
        <v>17692.7</v>
      </c>
      <c r="G45" s="84">
        <v>18206.7</v>
      </c>
      <c r="H45" s="84">
        <v>18340.900000000001</v>
      </c>
      <c r="I45" s="98">
        <f>E45/'[1]4a_İl'!E44</f>
        <v>0.22178689215661965</v>
      </c>
      <c r="J45" s="108">
        <f t="shared" si="0"/>
        <v>4.7640658191061194E-3</v>
      </c>
      <c r="K45" s="108">
        <f t="shared" si="1"/>
        <v>3.6925395629238883E-2</v>
      </c>
      <c r="L45" s="105">
        <f t="shared" si="2"/>
        <v>637</v>
      </c>
      <c r="M45" s="109">
        <f t="shared" si="4"/>
        <v>1.2836530710946316E-2</v>
      </c>
      <c r="N45" s="106">
        <f t="shared" si="3"/>
        <v>-504</v>
      </c>
      <c r="O45" s="106">
        <f t="shared" si="5"/>
        <v>134.20000000000073</v>
      </c>
    </row>
    <row r="46" spans="1:15">
      <c r="A46" s="83">
        <v>44</v>
      </c>
      <c r="B46" s="97" t="s">
        <v>135</v>
      </c>
      <c r="C46" s="84">
        <v>18266</v>
      </c>
      <c r="D46" s="84">
        <v>18310</v>
      </c>
      <c r="E46" s="84">
        <v>17821</v>
      </c>
      <c r="F46" s="84">
        <v>19228.8</v>
      </c>
      <c r="G46" s="84">
        <v>19208.8</v>
      </c>
      <c r="H46" s="84">
        <v>19058.099999999999</v>
      </c>
      <c r="I46" s="98">
        <f>E46/'[1]4a_İl'!E45</f>
        <v>0.19652841341435173</v>
      </c>
      <c r="J46" s="108">
        <f t="shared" si="0"/>
        <v>4.7462218784822315E-3</v>
      </c>
      <c r="K46" s="108">
        <f t="shared" si="1"/>
        <v>-2.4362203000109495E-2</v>
      </c>
      <c r="L46" s="105">
        <f t="shared" si="2"/>
        <v>-445</v>
      </c>
      <c r="M46" s="109">
        <f t="shared" si="4"/>
        <v>-8.9674351120425603E-3</v>
      </c>
      <c r="N46" s="106">
        <f t="shared" si="3"/>
        <v>-489</v>
      </c>
      <c r="O46" s="106">
        <f t="shared" si="5"/>
        <v>-150.70000000000073</v>
      </c>
    </row>
    <row r="47" spans="1:15">
      <c r="A47" s="83">
        <v>45</v>
      </c>
      <c r="B47" s="97" t="s">
        <v>136</v>
      </c>
      <c r="C47" s="84">
        <v>60687</v>
      </c>
      <c r="D47" s="84">
        <v>62684</v>
      </c>
      <c r="E47" s="84">
        <v>62843</v>
      </c>
      <c r="F47" s="84">
        <v>59828.6</v>
      </c>
      <c r="G47" s="84">
        <v>61469.2</v>
      </c>
      <c r="H47" s="84">
        <v>61979.3</v>
      </c>
      <c r="I47" s="98">
        <f>E47/'[1]4a_İl'!E46</f>
        <v>0.27498315349138419</v>
      </c>
      <c r="J47" s="108">
        <f t="shared" si="0"/>
        <v>1.6736817322791028E-2</v>
      </c>
      <c r="K47" s="108">
        <f t="shared" si="1"/>
        <v>3.5526554286750042E-2</v>
      </c>
      <c r="L47" s="105">
        <f t="shared" si="2"/>
        <v>2156</v>
      </c>
      <c r="M47" s="109">
        <f t="shared" si="4"/>
        <v>4.3446719329356766E-2</v>
      </c>
      <c r="N47" s="106">
        <f t="shared" si="3"/>
        <v>159</v>
      </c>
      <c r="O47" s="106">
        <f t="shared" si="5"/>
        <v>510.10000000000582</v>
      </c>
    </row>
    <row r="48" spans="1:15">
      <c r="A48" s="83">
        <v>46</v>
      </c>
      <c r="B48" s="97" t="s">
        <v>137</v>
      </c>
      <c r="C48" s="84">
        <v>20190</v>
      </c>
      <c r="D48" s="84">
        <v>21589</v>
      </c>
      <c r="E48" s="84">
        <v>20978</v>
      </c>
      <c r="F48" s="84">
        <v>20932.7</v>
      </c>
      <c r="G48" s="84">
        <v>21904.5</v>
      </c>
      <c r="H48" s="84">
        <v>21876.9</v>
      </c>
      <c r="I48" s="98">
        <f>E48/'[1]4a_İl'!E47</f>
        <v>0.15249296706332188</v>
      </c>
      <c r="J48" s="108">
        <f t="shared" si="0"/>
        <v>5.5870177075809579E-3</v>
      </c>
      <c r="K48" s="108">
        <f t="shared" si="1"/>
        <v>3.9029222387320456E-2</v>
      </c>
      <c r="L48" s="105">
        <f t="shared" si="2"/>
        <v>788</v>
      </c>
      <c r="M48" s="109">
        <f t="shared" si="4"/>
        <v>1.5879413187167499E-2</v>
      </c>
      <c r="N48" s="106">
        <f t="shared" si="3"/>
        <v>-611</v>
      </c>
      <c r="O48" s="106">
        <f t="shared" si="5"/>
        <v>-27.599999999998545</v>
      </c>
    </row>
    <row r="49" spans="1:15">
      <c r="A49" s="83">
        <v>47</v>
      </c>
      <c r="B49" s="97" t="s">
        <v>138</v>
      </c>
      <c r="C49" s="84">
        <v>5738</v>
      </c>
      <c r="D49" s="84">
        <v>6290</v>
      </c>
      <c r="E49" s="84">
        <v>6206</v>
      </c>
      <c r="F49" s="84">
        <v>6693.1189999999997</v>
      </c>
      <c r="G49" s="84">
        <v>7143.2290000000003</v>
      </c>
      <c r="H49" s="84">
        <v>7185.5559999999996</v>
      </c>
      <c r="I49" s="98">
        <f>E49/'[1]4a_İl'!E48</f>
        <v>0.10589178767041479</v>
      </c>
      <c r="J49" s="108">
        <f t="shared" si="0"/>
        <v>1.6528282912216335E-3</v>
      </c>
      <c r="K49" s="108">
        <f t="shared" si="1"/>
        <v>8.1561519693272924E-2</v>
      </c>
      <c r="L49" s="105">
        <f t="shared" si="2"/>
        <v>468</v>
      </c>
      <c r="M49" s="109">
        <f t="shared" si="4"/>
        <v>9.4309205223279055E-3</v>
      </c>
      <c r="N49" s="106">
        <f t="shared" si="3"/>
        <v>-84</v>
      </c>
      <c r="O49" s="106">
        <f t="shared" si="5"/>
        <v>42.326999999999316</v>
      </c>
    </row>
    <row r="50" spans="1:15">
      <c r="A50" s="83">
        <v>48</v>
      </c>
      <c r="B50" s="97" t="s">
        <v>139</v>
      </c>
      <c r="C50" s="84">
        <v>62891</v>
      </c>
      <c r="D50" s="84">
        <v>60610</v>
      </c>
      <c r="E50" s="84">
        <v>59090</v>
      </c>
      <c r="F50" s="84">
        <v>53881.4</v>
      </c>
      <c r="G50" s="84">
        <v>51380.9</v>
      </c>
      <c r="H50" s="84">
        <v>50914.3</v>
      </c>
      <c r="I50" s="98">
        <f>E50/'[1]4a_İl'!E49</f>
        <v>0.31067787609688902</v>
      </c>
      <c r="J50" s="108">
        <f t="shared" si="0"/>
        <v>1.5737290320381295E-2</v>
      </c>
      <c r="K50" s="108">
        <f t="shared" si="1"/>
        <v>-6.0437900494506369E-2</v>
      </c>
      <c r="L50" s="105">
        <f t="shared" si="2"/>
        <v>-3801</v>
      </c>
      <c r="M50" s="109">
        <f t="shared" si="4"/>
        <v>-7.6596001934547797E-2</v>
      </c>
      <c r="N50" s="106">
        <f t="shared" si="3"/>
        <v>-1520</v>
      </c>
      <c r="O50" s="106">
        <f t="shared" si="5"/>
        <v>-466.59999999999854</v>
      </c>
    </row>
    <row r="51" spans="1:15">
      <c r="A51" s="83">
        <v>49</v>
      </c>
      <c r="B51" s="97" t="s">
        <v>140</v>
      </c>
      <c r="C51" s="84">
        <v>2276</v>
      </c>
      <c r="D51" s="84">
        <v>2517</v>
      </c>
      <c r="E51" s="84">
        <v>2414</v>
      </c>
      <c r="F51" s="84">
        <v>2843.6619999999998</v>
      </c>
      <c r="G51" s="84">
        <v>3123.4859999999999</v>
      </c>
      <c r="H51" s="84">
        <v>3143.6210000000001</v>
      </c>
      <c r="I51" s="98">
        <f>E51/'[1]4a_İl'!E50</f>
        <v>0.10759014128448545</v>
      </c>
      <c r="J51" s="108">
        <f t="shared" si="0"/>
        <v>6.4291451740396762E-4</v>
      </c>
      <c r="K51" s="108">
        <f t="shared" si="1"/>
        <v>6.0632688927943761E-2</v>
      </c>
      <c r="L51" s="105">
        <f t="shared" si="2"/>
        <v>138</v>
      </c>
      <c r="M51" s="109">
        <f t="shared" si="4"/>
        <v>2.7809124617120748E-3</v>
      </c>
      <c r="N51" s="106">
        <f t="shared" si="3"/>
        <v>-103</v>
      </c>
      <c r="O51" s="106">
        <f t="shared" si="5"/>
        <v>20.135000000000218</v>
      </c>
    </row>
    <row r="52" spans="1:15">
      <c r="A52" s="83">
        <v>50</v>
      </c>
      <c r="B52" s="97" t="s">
        <v>141</v>
      </c>
      <c r="C52" s="84">
        <v>8718</v>
      </c>
      <c r="D52" s="84">
        <v>8673</v>
      </c>
      <c r="E52" s="84">
        <v>8241</v>
      </c>
      <c r="F52" s="84">
        <v>8797.2119999999995</v>
      </c>
      <c r="G52" s="84">
        <v>8614.5509999999995</v>
      </c>
      <c r="H52" s="84">
        <v>8426.8799999999992</v>
      </c>
      <c r="I52" s="98">
        <f>E52/'[1]4a_İl'!E51</f>
        <v>0.2019358000490076</v>
      </c>
      <c r="J52" s="108">
        <f t="shared" si="0"/>
        <v>2.1948046967382342E-3</v>
      </c>
      <c r="K52" s="108">
        <f t="shared" si="1"/>
        <v>-5.47143840330351E-2</v>
      </c>
      <c r="L52" s="105">
        <f t="shared" si="2"/>
        <v>-477</v>
      </c>
      <c r="M52" s="109">
        <f t="shared" si="4"/>
        <v>-9.6122843785265196E-3</v>
      </c>
      <c r="N52" s="106">
        <f t="shared" si="3"/>
        <v>-432</v>
      </c>
      <c r="O52" s="106">
        <f t="shared" si="5"/>
        <v>-187.67100000000028</v>
      </c>
    </row>
    <row r="53" spans="1:15">
      <c r="A53" s="83">
        <v>51</v>
      </c>
      <c r="B53" s="97" t="s">
        <v>142</v>
      </c>
      <c r="C53" s="84">
        <v>7485</v>
      </c>
      <c r="D53" s="84">
        <v>7427</v>
      </c>
      <c r="E53" s="84">
        <v>7101</v>
      </c>
      <c r="F53" s="84">
        <v>7964.1930000000002</v>
      </c>
      <c r="G53" s="84">
        <v>7765.6980000000003</v>
      </c>
      <c r="H53" s="84">
        <v>7701.0730000000003</v>
      </c>
      <c r="I53" s="98">
        <f>E53/'[1]4a_İl'!E52</f>
        <v>0.17557610523192563</v>
      </c>
      <c r="J53" s="108">
        <f t="shared" si="0"/>
        <v>1.8911913786601384E-3</v>
      </c>
      <c r="K53" s="108">
        <f t="shared" si="1"/>
        <v>-5.1302605210420842E-2</v>
      </c>
      <c r="L53" s="105">
        <f t="shared" si="2"/>
        <v>-384</v>
      </c>
      <c r="M53" s="109">
        <f t="shared" si="4"/>
        <v>-7.7381911978075127E-3</v>
      </c>
      <c r="N53" s="106">
        <f t="shared" si="3"/>
        <v>-326</v>
      </c>
      <c r="O53" s="106">
        <f t="shared" si="5"/>
        <v>-64.625</v>
      </c>
    </row>
    <row r="54" spans="1:15">
      <c r="A54" s="83">
        <v>52</v>
      </c>
      <c r="B54" s="97" t="s">
        <v>143</v>
      </c>
      <c r="C54" s="84">
        <v>20134</v>
      </c>
      <c r="D54" s="84">
        <v>23089</v>
      </c>
      <c r="E54" s="84">
        <v>21628</v>
      </c>
      <c r="F54" s="84">
        <v>22162.1</v>
      </c>
      <c r="G54" s="84">
        <v>23818.6</v>
      </c>
      <c r="H54" s="84">
        <v>23767.3</v>
      </c>
      <c r="I54" s="98">
        <f>E54/'[1]4a_İl'!E53</f>
        <v>0.28099624524159078</v>
      </c>
      <c r="J54" s="108">
        <f t="shared" si="0"/>
        <v>5.7601305643798723E-3</v>
      </c>
      <c r="K54" s="108">
        <f t="shared" si="1"/>
        <v>7.4202840965530939E-2</v>
      </c>
      <c r="L54" s="105">
        <f t="shared" si="2"/>
        <v>1494</v>
      </c>
      <c r="M54" s="109">
        <f t="shared" si="4"/>
        <v>3.0106400128969854E-2</v>
      </c>
      <c r="N54" s="106">
        <f t="shared" si="3"/>
        <v>-1461</v>
      </c>
      <c r="O54" s="106">
        <f t="shared" si="5"/>
        <v>-51.299999999999272</v>
      </c>
    </row>
    <row r="55" spans="1:15">
      <c r="A55" s="83">
        <v>53</v>
      </c>
      <c r="B55" s="97" t="s">
        <v>144</v>
      </c>
      <c r="C55" s="84">
        <v>9493</v>
      </c>
      <c r="D55" s="84">
        <v>10566</v>
      </c>
      <c r="E55" s="84">
        <v>10067</v>
      </c>
      <c r="F55" s="84">
        <v>11099.7</v>
      </c>
      <c r="G55" s="84">
        <v>12099.5</v>
      </c>
      <c r="H55" s="84">
        <v>11999.8</v>
      </c>
      <c r="I55" s="98">
        <f>E55/'[1]4a_İl'!E54</f>
        <v>0.17580594460549753</v>
      </c>
      <c r="J55" s="108">
        <f t="shared" si="0"/>
        <v>2.6811186606071841E-3</v>
      </c>
      <c r="K55" s="108">
        <f t="shared" si="1"/>
        <v>6.0465606236174023E-2</v>
      </c>
      <c r="L55" s="105">
        <f t="shared" si="2"/>
        <v>574</v>
      </c>
      <c r="M55" s="109">
        <f t="shared" si="4"/>
        <v>1.1566983717556021E-2</v>
      </c>
      <c r="N55" s="106">
        <f t="shared" si="3"/>
        <v>-499</v>
      </c>
      <c r="O55" s="106">
        <f t="shared" si="5"/>
        <v>-99.700000000000728</v>
      </c>
    </row>
    <row r="56" spans="1:15">
      <c r="A56" s="83">
        <v>54</v>
      </c>
      <c r="B56" s="97" t="s">
        <v>145</v>
      </c>
      <c r="C56" s="84">
        <v>42745</v>
      </c>
      <c r="D56" s="84">
        <v>44613</v>
      </c>
      <c r="E56" s="84">
        <v>44670</v>
      </c>
      <c r="F56" s="84">
        <v>43793.8</v>
      </c>
      <c r="G56" s="84">
        <v>45520.800000000003</v>
      </c>
      <c r="H56" s="84">
        <v>45949.5</v>
      </c>
      <c r="I56" s="98">
        <f>E56/'[1]4a_İl'!E55</f>
        <v>0.25459664641444479</v>
      </c>
      <c r="J56" s="108">
        <f t="shared" si="0"/>
        <v>1.1896848174165383E-2</v>
      </c>
      <c r="K56" s="108">
        <f t="shared" si="1"/>
        <v>4.5034506959878345E-2</v>
      </c>
      <c r="L56" s="105">
        <f t="shared" si="2"/>
        <v>1925</v>
      </c>
      <c r="M56" s="109">
        <f t="shared" si="4"/>
        <v>3.8791713686925682E-2</v>
      </c>
      <c r="N56" s="106">
        <f t="shared" si="3"/>
        <v>57</v>
      </c>
      <c r="O56" s="106">
        <f t="shared" si="5"/>
        <v>428.69999999999709</v>
      </c>
    </row>
    <row r="57" spans="1:15">
      <c r="A57" s="83">
        <v>55</v>
      </c>
      <c r="B57" s="97" t="s">
        <v>146</v>
      </c>
      <c r="C57" s="84">
        <v>40159</v>
      </c>
      <c r="D57" s="84">
        <v>44015</v>
      </c>
      <c r="E57" s="84">
        <v>42822</v>
      </c>
      <c r="F57" s="84">
        <v>43166.9</v>
      </c>
      <c r="G57" s="84">
        <v>45857.4</v>
      </c>
      <c r="H57" s="84">
        <v>46118.6</v>
      </c>
      <c r="I57" s="98">
        <f>E57/'[1]4a_İl'!E56</f>
        <v>0.26696008877473409</v>
      </c>
      <c r="J57" s="108">
        <f t="shared" si="0"/>
        <v>1.140467500591247E-2</v>
      </c>
      <c r="K57" s="108">
        <f t="shared" si="1"/>
        <v>6.6311412136756398E-2</v>
      </c>
      <c r="L57" s="105">
        <f t="shared" si="2"/>
        <v>2663</v>
      </c>
      <c r="M57" s="109">
        <f t="shared" si="4"/>
        <v>5.3663549895211993E-2</v>
      </c>
      <c r="N57" s="106">
        <f t="shared" si="3"/>
        <v>-1193</v>
      </c>
      <c r="O57" s="106">
        <f t="shared" si="5"/>
        <v>261.19999999999709</v>
      </c>
    </row>
    <row r="58" spans="1:15">
      <c r="A58" s="83">
        <v>56</v>
      </c>
      <c r="B58" s="97" t="s">
        <v>147</v>
      </c>
      <c r="C58" s="84">
        <v>1992</v>
      </c>
      <c r="D58" s="84">
        <v>2512</v>
      </c>
      <c r="E58" s="84">
        <v>2160</v>
      </c>
      <c r="F58" s="84">
        <v>2449.12</v>
      </c>
      <c r="G58" s="84">
        <v>2849.4029999999998</v>
      </c>
      <c r="H58" s="84">
        <v>2792.7710000000002</v>
      </c>
      <c r="I58" s="98">
        <f>E58/'[1]4a_İl'!E57</f>
        <v>9.6398446913910835E-2</v>
      </c>
      <c r="J58" s="108">
        <f t="shared" si="0"/>
        <v>5.7526733951639196E-4</v>
      </c>
      <c r="K58" s="108">
        <f t="shared" si="1"/>
        <v>8.4337349397590355E-2</v>
      </c>
      <c r="L58" s="105">
        <f t="shared" si="2"/>
        <v>168</v>
      </c>
      <c r="M58" s="109">
        <f t="shared" si="4"/>
        <v>3.3854586490407869E-3</v>
      </c>
      <c r="N58" s="106">
        <f t="shared" si="3"/>
        <v>-352</v>
      </c>
      <c r="O58" s="106">
        <f t="shared" si="5"/>
        <v>-56.631999999999607</v>
      </c>
    </row>
    <row r="59" spans="1:15">
      <c r="A59" s="83">
        <v>57</v>
      </c>
      <c r="B59" s="97" t="s">
        <v>148</v>
      </c>
      <c r="C59" s="84">
        <v>6636</v>
      </c>
      <c r="D59" s="84">
        <v>6504</v>
      </c>
      <c r="E59" s="84">
        <v>6513</v>
      </c>
      <c r="F59" s="84">
        <v>7002.7120000000004</v>
      </c>
      <c r="G59" s="84">
        <v>6959.2950000000001</v>
      </c>
      <c r="H59" s="84">
        <v>6936.366</v>
      </c>
      <c r="I59" s="98">
        <f>E59/'[1]4a_İl'!E58</f>
        <v>0.2712054965646471</v>
      </c>
      <c r="J59" s="108">
        <f t="shared" si="0"/>
        <v>1.7345908251251206E-3</v>
      </c>
      <c r="K59" s="108">
        <f t="shared" si="1"/>
        <v>-1.8535262206148283E-2</v>
      </c>
      <c r="L59" s="105">
        <f t="shared" si="2"/>
        <v>-123</v>
      </c>
      <c r="M59" s="109">
        <f t="shared" si="4"/>
        <v>-2.478639368047719E-3</v>
      </c>
      <c r="N59" s="106">
        <f t="shared" si="3"/>
        <v>9</v>
      </c>
      <c r="O59" s="106">
        <f t="shared" si="5"/>
        <v>-22.929000000000087</v>
      </c>
    </row>
    <row r="60" spans="1:15">
      <c r="A60" s="83">
        <v>58</v>
      </c>
      <c r="B60" s="97" t="s">
        <v>149</v>
      </c>
      <c r="C60" s="84">
        <v>13159</v>
      </c>
      <c r="D60" s="84">
        <v>13206</v>
      </c>
      <c r="E60" s="84">
        <v>12724</v>
      </c>
      <c r="F60" s="84">
        <v>14033.6</v>
      </c>
      <c r="G60" s="84">
        <v>14234.3</v>
      </c>
      <c r="H60" s="84">
        <v>14207.2</v>
      </c>
      <c r="I60" s="98">
        <f>E60/'[1]4a_İl'!E59</f>
        <v>0.15701082194992536</v>
      </c>
      <c r="J60" s="108">
        <f t="shared" si="0"/>
        <v>3.3887507537067457E-3</v>
      </c>
      <c r="K60" s="108">
        <f t="shared" si="1"/>
        <v>-3.3057223193251765E-2</v>
      </c>
      <c r="L60" s="105">
        <f t="shared" si="2"/>
        <v>-435</v>
      </c>
      <c r="M60" s="109">
        <f t="shared" si="4"/>
        <v>-8.7659197162663228E-3</v>
      </c>
      <c r="N60" s="106">
        <f t="shared" si="3"/>
        <v>-482</v>
      </c>
      <c r="O60" s="106">
        <f t="shared" si="5"/>
        <v>-27.099999999998545</v>
      </c>
    </row>
    <row r="61" spans="1:15">
      <c r="A61" s="83">
        <v>59</v>
      </c>
      <c r="B61" s="97" t="s">
        <v>150</v>
      </c>
      <c r="C61" s="84">
        <v>73540</v>
      </c>
      <c r="D61" s="84">
        <v>74352</v>
      </c>
      <c r="E61" s="84">
        <v>75138</v>
      </c>
      <c r="F61" s="84">
        <v>73075</v>
      </c>
      <c r="G61" s="84">
        <v>74880.800000000003</v>
      </c>
      <c r="H61" s="84">
        <v>75019.199999999997</v>
      </c>
      <c r="I61" s="98">
        <f>E61/'[1]4a_İl'!E60</f>
        <v>0.3026085275532519</v>
      </c>
      <c r="J61" s="108">
        <f t="shared" si="0"/>
        <v>2.001131359101049E-2</v>
      </c>
      <c r="K61" s="108">
        <f t="shared" si="1"/>
        <v>2.1729670927386455E-2</v>
      </c>
      <c r="L61" s="105">
        <f t="shared" si="2"/>
        <v>1598</v>
      </c>
      <c r="M61" s="109">
        <f t="shared" si="4"/>
        <v>3.2202160245042723E-2</v>
      </c>
      <c r="N61" s="106">
        <f t="shared" si="3"/>
        <v>786</v>
      </c>
      <c r="O61" s="106">
        <f t="shared" si="5"/>
        <v>138.39999999999418</v>
      </c>
    </row>
    <row r="62" spans="1:15">
      <c r="A62" s="83">
        <v>60</v>
      </c>
      <c r="B62" s="97" t="s">
        <v>151</v>
      </c>
      <c r="C62" s="84">
        <v>11256</v>
      </c>
      <c r="D62" s="84">
        <v>12468</v>
      </c>
      <c r="E62" s="84">
        <v>11593</v>
      </c>
      <c r="F62" s="84">
        <v>12087.3</v>
      </c>
      <c r="G62" s="84">
        <v>12606.6</v>
      </c>
      <c r="H62" s="84">
        <v>12517.1</v>
      </c>
      <c r="I62" s="98">
        <f>E62/'[1]4a_İl'!E61</f>
        <v>0.20970659527513477</v>
      </c>
      <c r="J62" s="108">
        <f t="shared" si="0"/>
        <v>3.0875343828766352E-3</v>
      </c>
      <c r="K62" s="108">
        <f t="shared" si="1"/>
        <v>2.9939587775408671E-2</v>
      </c>
      <c r="L62" s="105">
        <f t="shared" si="2"/>
        <v>337</v>
      </c>
      <c r="M62" s="109">
        <f t="shared" si="4"/>
        <v>6.7910688376591971E-3</v>
      </c>
      <c r="N62" s="106">
        <f t="shared" si="3"/>
        <v>-875</v>
      </c>
      <c r="O62" s="106">
        <f t="shared" si="5"/>
        <v>-89.5</v>
      </c>
    </row>
    <row r="63" spans="1:15">
      <c r="A63" s="83">
        <v>61</v>
      </c>
      <c r="B63" s="97" t="s">
        <v>152</v>
      </c>
      <c r="C63" s="84">
        <v>29246</v>
      </c>
      <c r="D63" s="84">
        <v>31798</v>
      </c>
      <c r="E63" s="84">
        <v>30635</v>
      </c>
      <c r="F63" s="84">
        <v>29807.9</v>
      </c>
      <c r="G63" s="84">
        <v>31034.9</v>
      </c>
      <c r="H63" s="84">
        <v>31202.400000000001</v>
      </c>
      <c r="I63" s="98">
        <f>E63/'[1]4a_İl'!E62</f>
        <v>0.26007046139479606</v>
      </c>
      <c r="J63" s="108">
        <f t="shared" si="0"/>
        <v>8.1589421046688263E-3</v>
      </c>
      <c r="K63" s="108">
        <f t="shared" si="1"/>
        <v>4.7493674348628875E-2</v>
      </c>
      <c r="L63" s="105">
        <f t="shared" si="2"/>
        <v>1389</v>
      </c>
      <c r="M63" s="109">
        <f t="shared" si="4"/>
        <v>2.799048847331936E-2</v>
      </c>
      <c r="N63" s="106">
        <f t="shared" si="3"/>
        <v>-1163</v>
      </c>
      <c r="O63" s="106">
        <f t="shared" si="5"/>
        <v>167.5</v>
      </c>
    </row>
    <row r="64" spans="1:15">
      <c r="A64" s="83">
        <v>62</v>
      </c>
      <c r="B64" s="97" t="s">
        <v>153</v>
      </c>
      <c r="C64" s="84">
        <v>1749</v>
      </c>
      <c r="D64" s="84">
        <v>1891</v>
      </c>
      <c r="E64" s="84">
        <v>1690</v>
      </c>
      <c r="F64" s="84">
        <v>1947.2370000000001</v>
      </c>
      <c r="G64" s="84">
        <v>1810.9970000000001</v>
      </c>
      <c r="H64" s="84">
        <v>1898.8050000000001</v>
      </c>
      <c r="I64" s="98">
        <f>E64/'[1]4a_İl'!E63</f>
        <v>0.2339424141749723</v>
      </c>
      <c r="J64" s="108">
        <f t="shared" si="0"/>
        <v>4.5009342767717703E-4</v>
      </c>
      <c r="K64" s="108">
        <f t="shared" si="1"/>
        <v>-3.3733562035448826E-2</v>
      </c>
      <c r="L64" s="105">
        <f t="shared" si="2"/>
        <v>-59</v>
      </c>
      <c r="M64" s="109">
        <f t="shared" si="4"/>
        <v>-1.1889408350798001E-3</v>
      </c>
      <c r="N64" s="106">
        <f t="shared" si="3"/>
        <v>-201</v>
      </c>
      <c r="O64" s="106">
        <f t="shared" si="5"/>
        <v>87.807999999999993</v>
      </c>
    </row>
    <row r="65" spans="1:15">
      <c r="A65" s="83">
        <v>63</v>
      </c>
      <c r="B65" s="97" t="s">
        <v>154</v>
      </c>
      <c r="C65" s="84">
        <v>14889</v>
      </c>
      <c r="D65" s="84">
        <v>14539</v>
      </c>
      <c r="E65" s="84">
        <v>14027</v>
      </c>
      <c r="F65" s="84">
        <v>17093.3</v>
      </c>
      <c r="G65" s="84">
        <v>16853.5</v>
      </c>
      <c r="H65" s="84">
        <v>16769.3</v>
      </c>
      <c r="I65" s="98">
        <f>E65/'[1]4a_İl'!E64</f>
        <v>0.1136212678406532</v>
      </c>
      <c r="J65" s="108">
        <f t="shared" si="0"/>
        <v>3.7357754497205692E-3</v>
      </c>
      <c r="K65" s="108">
        <f t="shared" si="1"/>
        <v>-5.7895090335146754E-2</v>
      </c>
      <c r="L65" s="105">
        <f t="shared" si="2"/>
        <v>-862</v>
      </c>
      <c r="M65" s="109">
        <f t="shared" si="4"/>
        <v>-1.7370627115911655E-2</v>
      </c>
      <c r="N65" s="106">
        <f t="shared" si="3"/>
        <v>-512</v>
      </c>
      <c r="O65" s="106">
        <f t="shared" si="5"/>
        <v>-84.200000000000728</v>
      </c>
    </row>
    <row r="66" spans="1:15">
      <c r="A66" s="83">
        <v>64</v>
      </c>
      <c r="B66" s="97" t="s">
        <v>155</v>
      </c>
      <c r="C66" s="84">
        <v>16247</v>
      </c>
      <c r="D66" s="84">
        <v>16489</v>
      </c>
      <c r="E66" s="84">
        <v>16630</v>
      </c>
      <c r="F66" s="84">
        <v>16328.4</v>
      </c>
      <c r="G66" s="84">
        <v>16996.900000000001</v>
      </c>
      <c r="H66" s="84">
        <v>16926.099999999999</v>
      </c>
      <c r="I66" s="98">
        <f>E66/'[1]4a_İl'!E65</f>
        <v>0.26834266535426721</v>
      </c>
      <c r="J66" s="108">
        <f t="shared" si="0"/>
        <v>4.4290258593322213E-3</v>
      </c>
      <c r="K66" s="108">
        <f t="shared" si="1"/>
        <v>2.3573582815288978E-2</v>
      </c>
      <c r="L66" s="105">
        <f t="shared" si="2"/>
        <v>383</v>
      </c>
      <c r="M66" s="109">
        <f t="shared" si="4"/>
        <v>7.7180396582298885E-3</v>
      </c>
      <c r="N66" s="106">
        <f t="shared" si="3"/>
        <v>141</v>
      </c>
      <c r="O66" s="106">
        <f t="shared" si="5"/>
        <v>-70.80000000000291</v>
      </c>
    </row>
    <row r="67" spans="1:15">
      <c r="A67" s="83">
        <v>65</v>
      </c>
      <c r="B67" s="97" t="s">
        <v>156</v>
      </c>
      <c r="C67" s="84">
        <v>7108</v>
      </c>
      <c r="D67" s="84">
        <v>8414</v>
      </c>
      <c r="E67" s="84">
        <v>8143</v>
      </c>
      <c r="F67" s="84">
        <v>8601.5</v>
      </c>
      <c r="G67" s="84">
        <v>9585.2000000000007</v>
      </c>
      <c r="H67" s="84">
        <v>9715.2999999999993</v>
      </c>
      <c r="I67" s="98">
        <f>E67/'[1]4a_İl'!E66</f>
        <v>0.11646000486263068</v>
      </c>
      <c r="J67" s="108">
        <f t="shared" ref="J67:J84" si="6">E67/$E$84</f>
        <v>2.1687046044823978E-3</v>
      </c>
      <c r="K67" s="108">
        <f t="shared" ref="K67:K84" si="7">(E67-C67)/C67</f>
        <v>0.14561057962858751</v>
      </c>
      <c r="L67" s="105">
        <f t="shared" ref="L67:L84" si="8">E67-C67</f>
        <v>1035</v>
      </c>
      <c r="M67" s="109">
        <f t="shared" si="4"/>
        <v>2.0856843462840561E-2</v>
      </c>
      <c r="N67" s="106">
        <f t="shared" ref="N67:N84" si="9">E67-D67</f>
        <v>-271</v>
      </c>
      <c r="O67" s="106">
        <f t="shared" si="5"/>
        <v>130.09999999999854</v>
      </c>
    </row>
    <row r="68" spans="1:15">
      <c r="A68" s="83">
        <v>66</v>
      </c>
      <c r="B68" s="97" t="s">
        <v>157</v>
      </c>
      <c r="C68" s="84">
        <v>5654</v>
      </c>
      <c r="D68" s="84">
        <v>6331</v>
      </c>
      <c r="E68" s="84">
        <v>6045</v>
      </c>
      <c r="F68" s="84">
        <v>6396.2460000000001</v>
      </c>
      <c r="G68" s="84">
        <v>6921.4759999999997</v>
      </c>
      <c r="H68" s="84">
        <v>6885.7349999999997</v>
      </c>
      <c r="I68" s="98">
        <f>E68/'[1]4a_İl'!E67</f>
        <v>0.14765871174185985</v>
      </c>
      <c r="J68" s="108">
        <f t="shared" si="6"/>
        <v>1.6099495682299024E-3</v>
      </c>
      <c r="K68" s="108">
        <f t="shared" si="7"/>
        <v>6.9154580827732584E-2</v>
      </c>
      <c r="L68" s="105">
        <f t="shared" si="8"/>
        <v>391</v>
      </c>
      <c r="M68" s="109">
        <f t="shared" ref="M68:M84" si="10">L68/$L$84</f>
        <v>7.8792519748508792E-3</v>
      </c>
      <c r="N68" s="106">
        <f t="shared" si="9"/>
        <v>-286</v>
      </c>
      <c r="O68" s="106">
        <f t="shared" ref="O68:O84" si="11">H68-G68</f>
        <v>-35.740999999999985</v>
      </c>
    </row>
    <row r="69" spans="1:15">
      <c r="A69" s="83">
        <v>67</v>
      </c>
      <c r="B69" s="97" t="s">
        <v>158</v>
      </c>
      <c r="C69" s="84">
        <v>17964</v>
      </c>
      <c r="D69" s="84">
        <v>18882</v>
      </c>
      <c r="E69" s="84">
        <v>18411</v>
      </c>
      <c r="F69" s="84">
        <v>18324.599999999999</v>
      </c>
      <c r="G69" s="84">
        <v>18626.7</v>
      </c>
      <c r="H69" s="84">
        <v>18824.5</v>
      </c>
      <c r="I69" s="98">
        <f>E69/'[1]4a_İl'!E68</f>
        <v>0.21227214555013663</v>
      </c>
      <c r="J69" s="108">
        <f t="shared" si="6"/>
        <v>4.9033550869612462E-3</v>
      </c>
      <c r="K69" s="108">
        <f t="shared" si="7"/>
        <v>2.4883099532398131E-2</v>
      </c>
      <c r="L69" s="105">
        <f t="shared" si="8"/>
        <v>447</v>
      </c>
      <c r="M69" s="109">
        <f t="shared" si="10"/>
        <v>9.0077381911978071E-3</v>
      </c>
      <c r="N69" s="106">
        <f t="shared" si="9"/>
        <v>-471</v>
      </c>
      <c r="O69" s="106">
        <f t="shared" si="11"/>
        <v>197.79999999999927</v>
      </c>
    </row>
    <row r="70" spans="1:15">
      <c r="A70" s="83">
        <v>68</v>
      </c>
      <c r="B70" s="97" t="s">
        <v>159</v>
      </c>
      <c r="C70" s="84">
        <v>7954</v>
      </c>
      <c r="D70" s="84">
        <v>8196</v>
      </c>
      <c r="E70" s="84">
        <v>8126</v>
      </c>
      <c r="F70" s="84">
        <v>7970.7120000000004</v>
      </c>
      <c r="G70" s="84">
        <v>8317.7279999999992</v>
      </c>
      <c r="H70" s="84">
        <v>8262.61</v>
      </c>
      <c r="I70" s="98">
        <f>E70/'[1]4a_İl'!E69</f>
        <v>0.17164825415601698</v>
      </c>
      <c r="J70" s="108">
        <f t="shared" si="6"/>
        <v>2.1641770374584263E-3</v>
      </c>
      <c r="K70" s="108">
        <f t="shared" si="7"/>
        <v>2.1624339954739752E-2</v>
      </c>
      <c r="L70" s="105">
        <f t="shared" si="8"/>
        <v>172</v>
      </c>
      <c r="M70" s="109">
        <f t="shared" si="10"/>
        <v>3.4660648073512818E-3</v>
      </c>
      <c r="N70" s="106">
        <f t="shared" si="9"/>
        <v>-70</v>
      </c>
      <c r="O70" s="106">
        <f t="shared" si="11"/>
        <v>-55.117999999998574</v>
      </c>
    </row>
    <row r="71" spans="1:15">
      <c r="A71" s="83">
        <v>69</v>
      </c>
      <c r="B71" s="97" t="s">
        <v>160</v>
      </c>
      <c r="C71" s="84">
        <v>1045</v>
      </c>
      <c r="D71" s="84">
        <v>997</v>
      </c>
      <c r="E71" s="84">
        <v>977</v>
      </c>
      <c r="F71" s="84">
        <v>1579.4490000000001</v>
      </c>
      <c r="G71" s="84">
        <v>1637.595</v>
      </c>
      <c r="H71" s="84">
        <v>1656.134</v>
      </c>
      <c r="I71" s="98">
        <f>E71/'[1]4a_İl'!E70</f>
        <v>0.10911324547688184</v>
      </c>
      <c r="J71" s="108">
        <f t="shared" si="6"/>
        <v>2.6020194014236803E-4</v>
      </c>
      <c r="K71" s="108">
        <f t="shared" si="7"/>
        <v>-6.5071770334928225E-2</v>
      </c>
      <c r="L71" s="105">
        <f t="shared" si="8"/>
        <v>-68</v>
      </c>
      <c r="M71" s="109">
        <f t="shared" si="10"/>
        <v>-1.3703046912784138E-3</v>
      </c>
      <c r="N71" s="106">
        <f t="shared" si="9"/>
        <v>-20</v>
      </c>
      <c r="O71" s="106">
        <f t="shared" si="11"/>
        <v>18.538999999999987</v>
      </c>
    </row>
    <row r="72" spans="1:15">
      <c r="A72" s="83">
        <v>70</v>
      </c>
      <c r="B72" s="97" t="s">
        <v>161</v>
      </c>
      <c r="C72" s="84">
        <v>12857</v>
      </c>
      <c r="D72" s="84">
        <v>12820</v>
      </c>
      <c r="E72" s="84">
        <v>13335</v>
      </c>
      <c r="F72" s="84">
        <v>12782.6</v>
      </c>
      <c r="G72" s="84">
        <v>13002.1</v>
      </c>
      <c r="H72" s="84">
        <v>13250.8</v>
      </c>
      <c r="I72" s="98">
        <f>E72/'[1]4a_İl'!E71</f>
        <v>0.31821978284214292</v>
      </c>
      <c r="J72" s="108">
        <f t="shared" si="6"/>
        <v>3.5514768390977249E-3</v>
      </c>
      <c r="K72" s="108">
        <f t="shared" si="7"/>
        <v>3.7178190868787431E-2</v>
      </c>
      <c r="L72" s="105">
        <f t="shared" si="8"/>
        <v>478</v>
      </c>
      <c r="M72" s="109">
        <f t="shared" si="10"/>
        <v>9.632435918104143E-3</v>
      </c>
      <c r="N72" s="106">
        <f t="shared" si="9"/>
        <v>515</v>
      </c>
      <c r="O72" s="106">
        <f t="shared" si="11"/>
        <v>248.69999999999891</v>
      </c>
    </row>
    <row r="73" spans="1:15">
      <c r="A73" s="83">
        <v>71</v>
      </c>
      <c r="B73" s="97" t="s">
        <v>162</v>
      </c>
      <c r="C73" s="84">
        <v>5697</v>
      </c>
      <c r="D73" s="84">
        <v>7406</v>
      </c>
      <c r="E73" s="84">
        <v>7208</v>
      </c>
      <c r="F73" s="84">
        <v>6255.9309999999996</v>
      </c>
      <c r="G73" s="84">
        <v>7781.7470000000003</v>
      </c>
      <c r="H73" s="84">
        <v>7795.402</v>
      </c>
      <c r="I73" s="98">
        <f>E73/'[1]4a_İl'!E72</f>
        <v>0.18763015410245731</v>
      </c>
      <c r="J73" s="108">
        <f t="shared" si="6"/>
        <v>1.9196884181639597E-3</v>
      </c>
      <c r="K73" s="108">
        <f t="shared" si="7"/>
        <v>0.26522731262067756</v>
      </c>
      <c r="L73" s="105">
        <f t="shared" si="8"/>
        <v>1511</v>
      </c>
      <c r="M73" s="109">
        <f t="shared" si="10"/>
        <v>3.0448976301789457E-2</v>
      </c>
      <c r="N73" s="106">
        <f t="shared" si="9"/>
        <v>-198</v>
      </c>
      <c r="O73" s="106">
        <f t="shared" si="11"/>
        <v>13.654999999999745</v>
      </c>
    </row>
    <row r="74" spans="1:15">
      <c r="A74" s="83">
        <v>72</v>
      </c>
      <c r="B74" s="97" t="s">
        <v>163</v>
      </c>
      <c r="C74" s="84">
        <v>6486</v>
      </c>
      <c r="D74" s="84">
        <v>8145</v>
      </c>
      <c r="E74" s="84">
        <v>7143</v>
      </c>
      <c r="F74" s="84">
        <v>8350.3289999999997</v>
      </c>
      <c r="G74" s="84">
        <v>9426.384</v>
      </c>
      <c r="H74" s="84">
        <v>9355.3130000000001</v>
      </c>
      <c r="I74" s="98">
        <f>E74/'[1]4a_İl'!E73</f>
        <v>0.14318933547158463</v>
      </c>
      <c r="J74" s="108">
        <f t="shared" si="6"/>
        <v>1.9023771324840682E-3</v>
      </c>
      <c r="K74" s="108">
        <f t="shared" si="7"/>
        <v>0.10129509713228492</v>
      </c>
      <c r="L74" s="105">
        <f t="shared" si="8"/>
        <v>657</v>
      </c>
      <c r="M74" s="109">
        <f t="shared" si="10"/>
        <v>1.3239561502498791E-2</v>
      </c>
      <c r="N74" s="106">
        <f t="shared" si="9"/>
        <v>-1002</v>
      </c>
      <c r="O74" s="106">
        <f t="shared" si="11"/>
        <v>-71.070999999999913</v>
      </c>
    </row>
    <row r="75" spans="1:15">
      <c r="A75" s="83">
        <v>73</v>
      </c>
      <c r="B75" s="97" t="s">
        <v>164</v>
      </c>
      <c r="C75" s="84">
        <v>1729</v>
      </c>
      <c r="D75" s="84">
        <v>3663</v>
      </c>
      <c r="E75" s="84">
        <v>3727</v>
      </c>
      <c r="F75" s="84">
        <v>2310.627</v>
      </c>
      <c r="G75" s="84">
        <v>4099.4549999999999</v>
      </c>
      <c r="H75" s="84">
        <v>4257.415</v>
      </c>
      <c r="I75" s="98">
        <f>E75/'[1]4a_İl'!E74</f>
        <v>0.13013722546178288</v>
      </c>
      <c r="J75" s="108">
        <f t="shared" si="6"/>
        <v>9.9260248813777432E-4</v>
      </c>
      <c r="K75" s="108">
        <f t="shared" si="7"/>
        <v>1.1555812608444187</v>
      </c>
      <c r="L75" s="105">
        <f t="shared" si="8"/>
        <v>1998</v>
      </c>
      <c r="M75" s="109">
        <f t="shared" si="10"/>
        <v>4.0262776076092216E-2</v>
      </c>
      <c r="N75" s="106">
        <f t="shared" si="9"/>
        <v>64</v>
      </c>
      <c r="O75" s="106">
        <f t="shared" si="11"/>
        <v>157.96000000000004</v>
      </c>
    </row>
    <row r="76" spans="1:15">
      <c r="A76" s="83">
        <v>74</v>
      </c>
      <c r="B76" s="97" t="s">
        <v>165</v>
      </c>
      <c r="C76" s="84">
        <v>7556</v>
      </c>
      <c r="D76" s="84">
        <v>7235</v>
      </c>
      <c r="E76" s="84">
        <v>7277</v>
      </c>
      <c r="F76" s="84">
        <v>7604.076</v>
      </c>
      <c r="G76" s="84">
        <v>7343.5150000000003</v>
      </c>
      <c r="H76" s="84">
        <v>7346.4949999999999</v>
      </c>
      <c r="I76" s="98">
        <f>E76/'[1]4a_İl'!E75</f>
        <v>0.26318264014466547</v>
      </c>
      <c r="J76" s="108">
        <f t="shared" si="6"/>
        <v>1.9380650137318445E-3</v>
      </c>
      <c r="K76" s="108">
        <f t="shared" si="7"/>
        <v>-3.6924298570672316E-2</v>
      </c>
      <c r="L76" s="105">
        <f t="shared" si="8"/>
        <v>-279</v>
      </c>
      <c r="M76" s="109">
        <f t="shared" si="10"/>
        <v>-5.6222795421570207E-3</v>
      </c>
      <c r="N76" s="106">
        <f t="shared" si="9"/>
        <v>42</v>
      </c>
      <c r="O76" s="106">
        <f t="shared" si="11"/>
        <v>2.9799999999995634</v>
      </c>
    </row>
    <row r="77" spans="1:15">
      <c r="A77" s="83">
        <v>75</v>
      </c>
      <c r="B77" s="97" t="s">
        <v>166</v>
      </c>
      <c r="C77" s="84">
        <v>1338</v>
      </c>
      <c r="D77" s="84">
        <v>1452</v>
      </c>
      <c r="E77" s="84">
        <v>1434</v>
      </c>
      <c r="F77" s="84">
        <v>1751.5429999999999</v>
      </c>
      <c r="G77" s="84">
        <v>1913.5160000000001</v>
      </c>
      <c r="H77" s="84">
        <v>1919.83</v>
      </c>
      <c r="I77" s="98">
        <f>E77/'[1]4a_İl'!E76</f>
        <v>0.15636244684331044</v>
      </c>
      <c r="J77" s="108">
        <f t="shared" si="6"/>
        <v>3.8191359484560463E-4</v>
      </c>
      <c r="K77" s="108">
        <f t="shared" si="7"/>
        <v>7.1748878923766815E-2</v>
      </c>
      <c r="L77" s="105">
        <f t="shared" si="8"/>
        <v>96</v>
      </c>
      <c r="M77" s="109">
        <f t="shared" si="10"/>
        <v>1.9345477994518782E-3</v>
      </c>
      <c r="N77" s="106">
        <f t="shared" si="9"/>
        <v>-18</v>
      </c>
      <c r="O77" s="106">
        <f t="shared" si="11"/>
        <v>6.3139999999998508</v>
      </c>
    </row>
    <row r="78" spans="1:15">
      <c r="A78" s="83">
        <v>76</v>
      </c>
      <c r="B78" s="97" t="s">
        <v>167</v>
      </c>
      <c r="C78" s="84">
        <v>2116</v>
      </c>
      <c r="D78" s="84">
        <v>2596</v>
      </c>
      <c r="E78" s="84">
        <v>2512</v>
      </c>
      <c r="F78" s="84">
        <v>2596.953</v>
      </c>
      <c r="G78" s="84">
        <v>2957.7159999999999</v>
      </c>
      <c r="H78" s="84">
        <v>3039.846</v>
      </c>
      <c r="I78" s="98">
        <f>E78/'[1]4a_İl'!E77</f>
        <v>0.1701320690822892</v>
      </c>
      <c r="J78" s="108">
        <f t="shared" si="6"/>
        <v>6.6901460965980398E-4</v>
      </c>
      <c r="K78" s="108">
        <f t="shared" si="7"/>
        <v>0.18714555765595464</v>
      </c>
      <c r="L78" s="105">
        <f t="shared" si="8"/>
        <v>396</v>
      </c>
      <c r="M78" s="109">
        <f t="shared" si="10"/>
        <v>7.9800096727389979E-3</v>
      </c>
      <c r="N78" s="106">
        <f t="shared" si="9"/>
        <v>-84</v>
      </c>
      <c r="O78" s="106">
        <f t="shared" si="11"/>
        <v>82.130000000000109</v>
      </c>
    </row>
    <row r="79" spans="1:15">
      <c r="A79" s="83">
        <v>77</v>
      </c>
      <c r="B79" s="97" t="s">
        <v>168</v>
      </c>
      <c r="C79" s="84">
        <v>11586</v>
      </c>
      <c r="D79" s="84">
        <v>11778</v>
      </c>
      <c r="E79" s="84">
        <v>11639</v>
      </c>
      <c r="F79" s="84">
        <v>11972.7</v>
      </c>
      <c r="G79" s="84">
        <v>12248.3</v>
      </c>
      <c r="H79" s="84">
        <v>12158.3</v>
      </c>
      <c r="I79" s="98">
        <f>E79/'[1]4a_İl'!E78</f>
        <v>0.22419339304632571</v>
      </c>
      <c r="J79" s="108">
        <f t="shared" si="6"/>
        <v>3.0997854465885581E-3</v>
      </c>
      <c r="K79" s="108">
        <f t="shared" si="7"/>
        <v>4.5744864491627825E-3</v>
      </c>
      <c r="L79" s="105">
        <f t="shared" si="8"/>
        <v>53</v>
      </c>
      <c r="M79" s="109">
        <f t="shared" si="10"/>
        <v>1.0680315976140577E-3</v>
      </c>
      <c r="N79" s="106">
        <f t="shared" si="9"/>
        <v>-139</v>
      </c>
      <c r="O79" s="106">
        <f t="shared" si="11"/>
        <v>-90</v>
      </c>
    </row>
    <row r="80" spans="1:15">
      <c r="A80" s="83">
        <v>78</v>
      </c>
      <c r="B80" s="97" t="s">
        <v>169</v>
      </c>
      <c r="C80" s="84">
        <v>9893</v>
      </c>
      <c r="D80" s="84">
        <v>10485</v>
      </c>
      <c r="E80" s="84">
        <v>10943</v>
      </c>
      <c r="F80" s="84">
        <v>9691</v>
      </c>
      <c r="G80" s="84">
        <v>10421.6</v>
      </c>
      <c r="H80" s="84">
        <v>10742.9</v>
      </c>
      <c r="I80" s="98">
        <f>E80/'[1]4a_İl'!E79</f>
        <v>0.27528867198309476</v>
      </c>
      <c r="J80" s="108">
        <f t="shared" si="6"/>
        <v>2.9144215260777208E-3</v>
      </c>
      <c r="K80" s="108">
        <f t="shared" si="7"/>
        <v>0.10613565147073689</v>
      </c>
      <c r="L80" s="105">
        <f t="shared" si="8"/>
        <v>1050</v>
      </c>
      <c r="M80" s="109">
        <f t="shared" si="10"/>
        <v>2.1159116556504917E-2</v>
      </c>
      <c r="N80" s="106">
        <f t="shared" si="9"/>
        <v>458</v>
      </c>
      <c r="O80" s="106">
        <f t="shared" si="11"/>
        <v>321.29999999999927</v>
      </c>
    </row>
    <row r="81" spans="1:15">
      <c r="A81" s="83">
        <v>79</v>
      </c>
      <c r="B81" s="97" t="s">
        <v>170</v>
      </c>
      <c r="C81" s="84">
        <v>1800</v>
      </c>
      <c r="D81" s="84">
        <v>3390</v>
      </c>
      <c r="E81" s="84">
        <v>3385</v>
      </c>
      <c r="F81" s="84">
        <v>2265.6060000000002</v>
      </c>
      <c r="G81" s="84">
        <v>3705.9279999999999</v>
      </c>
      <c r="H81" s="84">
        <v>3880.422</v>
      </c>
      <c r="I81" s="98">
        <f>E81/'[1]4a_İl'!E80</f>
        <v>0.24715245327102803</v>
      </c>
      <c r="J81" s="108">
        <f t="shared" si="6"/>
        <v>9.0151849271434569E-4</v>
      </c>
      <c r="K81" s="108">
        <f t="shared" si="7"/>
        <v>0.88055555555555554</v>
      </c>
      <c r="L81" s="105">
        <f t="shared" si="8"/>
        <v>1585</v>
      </c>
      <c r="M81" s="109">
        <f t="shared" si="10"/>
        <v>3.1940190230533613E-2</v>
      </c>
      <c r="N81" s="106">
        <f t="shared" si="9"/>
        <v>-5</v>
      </c>
      <c r="O81" s="106">
        <f t="shared" si="11"/>
        <v>174.49400000000014</v>
      </c>
    </row>
    <row r="82" spans="1:15">
      <c r="A82" s="83">
        <v>80</v>
      </c>
      <c r="B82" s="97" t="s">
        <v>171</v>
      </c>
      <c r="C82" s="84">
        <v>8681</v>
      </c>
      <c r="D82" s="84">
        <v>8755</v>
      </c>
      <c r="E82" s="84">
        <v>8438</v>
      </c>
      <c r="F82" s="84">
        <v>10069.1</v>
      </c>
      <c r="G82" s="84">
        <v>10060.9</v>
      </c>
      <c r="H82" s="84">
        <v>10027.6</v>
      </c>
      <c r="I82" s="98">
        <f>E82/'[1]4a_İl'!E81</f>
        <v>0.16114124207470781</v>
      </c>
      <c r="J82" s="108">
        <f t="shared" si="6"/>
        <v>2.2472712087219051E-3</v>
      </c>
      <c r="K82" s="108">
        <f t="shared" si="7"/>
        <v>-2.7992166801059787E-2</v>
      </c>
      <c r="L82" s="105">
        <f t="shared" si="8"/>
        <v>-243</v>
      </c>
      <c r="M82" s="109">
        <f t="shared" si="10"/>
        <v>-4.8968241173625669E-3</v>
      </c>
      <c r="N82" s="106">
        <f t="shared" si="9"/>
        <v>-317</v>
      </c>
      <c r="O82" s="106">
        <f t="shared" si="11"/>
        <v>-33.299999999999272</v>
      </c>
    </row>
    <row r="83" spans="1:15">
      <c r="A83" s="83">
        <v>81</v>
      </c>
      <c r="B83" s="97" t="s">
        <v>172</v>
      </c>
      <c r="C83" s="84">
        <v>20673</v>
      </c>
      <c r="D83" s="84">
        <v>20888</v>
      </c>
      <c r="E83" s="84">
        <v>20348</v>
      </c>
      <c r="F83" s="84">
        <v>21738.799999999999</v>
      </c>
      <c r="G83" s="84">
        <v>20689.5</v>
      </c>
      <c r="H83" s="84">
        <v>21435.9</v>
      </c>
      <c r="I83" s="98">
        <f>E83/'[1]4a_İl'!E82</f>
        <v>0.29379151025122724</v>
      </c>
      <c r="J83" s="108">
        <f t="shared" si="6"/>
        <v>5.419231400222011E-3</v>
      </c>
      <c r="K83" s="108">
        <f t="shared" si="7"/>
        <v>-1.5720988729260386E-2</v>
      </c>
      <c r="L83" s="105">
        <f t="shared" si="8"/>
        <v>-325</v>
      </c>
      <c r="M83" s="109">
        <f t="shared" si="10"/>
        <v>-6.549250362727712E-3</v>
      </c>
      <c r="N83" s="106">
        <f t="shared" si="9"/>
        <v>-540</v>
      </c>
      <c r="O83" s="106">
        <f t="shared" si="11"/>
        <v>746.40000000000146</v>
      </c>
    </row>
    <row r="84" spans="1:15" s="118" customFormat="1">
      <c r="A84" s="186" t="s">
        <v>173</v>
      </c>
      <c r="B84" s="186"/>
      <c r="C84" s="85">
        <f>SUM(C3:C83)</f>
        <v>3705152</v>
      </c>
      <c r="D84" s="85">
        <f t="shared" ref="D84:E84" si="12">SUM(D3:D83)</f>
        <v>3805178</v>
      </c>
      <c r="E84" s="85">
        <f t="shared" si="12"/>
        <v>3754776</v>
      </c>
      <c r="F84" s="85">
        <v>3753279</v>
      </c>
      <c r="G84" s="85">
        <v>3829971</v>
      </c>
      <c r="H84" s="85">
        <v>3822740</v>
      </c>
      <c r="I84" s="121">
        <f>E84/'[1]4a_İl'!E83</f>
        <v>0.26686637470004171</v>
      </c>
      <c r="J84" s="77">
        <f t="shared" si="6"/>
        <v>1</v>
      </c>
      <c r="K84" s="77">
        <f t="shared" si="7"/>
        <v>1.3393242706372101E-2</v>
      </c>
      <c r="L84" s="72">
        <f t="shared" si="8"/>
        <v>49624</v>
      </c>
      <c r="M84" s="78">
        <f t="shared" si="10"/>
        <v>1</v>
      </c>
      <c r="N84" s="72">
        <f t="shared" si="9"/>
        <v>-50402</v>
      </c>
      <c r="O84" s="106">
        <f t="shared" si="11"/>
        <v>-7231</v>
      </c>
    </row>
    <row r="85" spans="1:15">
      <c r="I85" s="81"/>
      <c r="M85" s="14"/>
    </row>
    <row r="86" spans="1:15">
      <c r="F86" s="151"/>
      <c r="G86" s="151"/>
      <c r="I86" s="22"/>
      <c r="M86" s="14"/>
    </row>
    <row r="87" spans="1:15">
      <c r="F87" s="151"/>
      <c r="G87" s="151"/>
      <c r="M87" s="14"/>
    </row>
    <row r="88" spans="1:15">
      <c r="M88" s="14"/>
    </row>
    <row r="89" spans="1:15">
      <c r="M89" s="14"/>
    </row>
    <row r="90" spans="1:15">
      <c r="M90" s="14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>
      <pane ySplit="1" topLeftCell="A2" activePane="bottomLeft" state="frozen"/>
      <selection pane="bottomLeft" activeCell="I83" sqref="I83"/>
    </sheetView>
  </sheetViews>
  <sheetFormatPr defaultColWidth="8.81640625" defaultRowHeight="14.5"/>
  <cols>
    <col min="1" max="1" width="18.26953125" style="7" bestFit="1" customWidth="1"/>
    <col min="2" max="2" width="12" style="7" customWidth="1"/>
    <col min="3" max="3" width="12" style="7" bestFit="1" customWidth="1"/>
    <col min="4" max="4" width="12" style="7" customWidth="1"/>
    <col min="5" max="5" width="22.453125" style="7" customWidth="1"/>
    <col min="6" max="6" width="26.453125" style="7" customWidth="1"/>
    <col min="7" max="7" width="27.453125" style="7" customWidth="1"/>
    <col min="8" max="8" width="13.26953125" style="7" customWidth="1"/>
    <col min="9" max="16384" width="8.81640625" style="7"/>
  </cols>
  <sheetData>
    <row r="1" spans="1:8" ht="29">
      <c r="A1" s="51" t="s">
        <v>174</v>
      </c>
      <c r="B1" s="51">
        <v>42095</v>
      </c>
      <c r="C1" s="51">
        <v>42430</v>
      </c>
      <c r="D1" s="51">
        <v>42461</v>
      </c>
      <c r="E1" s="1" t="s">
        <v>284</v>
      </c>
      <c r="F1" s="2" t="s">
        <v>285</v>
      </c>
      <c r="G1" s="2" t="s">
        <v>286</v>
      </c>
      <c r="H1" s="1" t="s">
        <v>263</v>
      </c>
    </row>
    <row r="2" spans="1:8">
      <c r="A2" s="49" t="s">
        <v>175</v>
      </c>
      <c r="B2" s="96">
        <v>2070</v>
      </c>
      <c r="C2" s="60">
        <v>2539</v>
      </c>
      <c r="D2" s="30">
        <v>2493</v>
      </c>
      <c r="E2" s="44">
        <f>D2/$D$83</f>
        <v>2.4556737588652483E-2</v>
      </c>
      <c r="F2" s="44">
        <f t="shared" ref="F2:F65" si="0">(D2-B2)/B2</f>
        <v>0.20434782608695654</v>
      </c>
      <c r="G2" s="60">
        <f t="shared" ref="G2:G65" si="1">D2-B2</f>
        <v>423</v>
      </c>
      <c r="H2" s="60">
        <f>D2-C2</f>
        <v>-46</v>
      </c>
    </row>
    <row r="3" spans="1:8">
      <c r="A3" s="49" t="s">
        <v>176</v>
      </c>
      <c r="B3" s="96">
        <v>229</v>
      </c>
      <c r="C3" s="60">
        <v>338</v>
      </c>
      <c r="D3" s="30">
        <v>254</v>
      </c>
      <c r="E3" s="44">
        <f t="shared" ref="E3:E66" si="2">D3/$D$83</f>
        <v>2.5019700551615447E-3</v>
      </c>
      <c r="F3" s="44">
        <f t="shared" si="0"/>
        <v>0.1091703056768559</v>
      </c>
      <c r="G3" s="60">
        <f t="shared" si="1"/>
        <v>25</v>
      </c>
      <c r="H3" s="60">
        <f t="shared" ref="H3:H66" si="3">D3-C3</f>
        <v>-84</v>
      </c>
    </row>
    <row r="4" spans="1:8">
      <c r="A4" s="49" t="s">
        <v>177</v>
      </c>
      <c r="B4" s="96">
        <v>302</v>
      </c>
      <c r="C4" s="60">
        <v>575</v>
      </c>
      <c r="D4" s="30">
        <v>515</v>
      </c>
      <c r="E4" s="44">
        <f t="shared" si="2"/>
        <v>5.0728920409771477E-3</v>
      </c>
      <c r="F4" s="44">
        <f t="shared" si="0"/>
        <v>0.70529801324503316</v>
      </c>
      <c r="G4" s="60">
        <f t="shared" si="1"/>
        <v>213</v>
      </c>
      <c r="H4" s="60">
        <f t="shared" si="3"/>
        <v>-60</v>
      </c>
    </row>
    <row r="5" spans="1:8">
      <c r="A5" s="49" t="s">
        <v>178</v>
      </c>
      <c r="B5" s="96">
        <v>112</v>
      </c>
      <c r="C5" s="60">
        <v>75</v>
      </c>
      <c r="D5" s="30">
        <v>65</v>
      </c>
      <c r="E5" s="44">
        <f t="shared" si="2"/>
        <v>6.4026792750197E-4</v>
      </c>
      <c r="F5" s="44">
        <f t="shared" si="0"/>
        <v>-0.41964285714285715</v>
      </c>
      <c r="G5" s="60">
        <f t="shared" si="1"/>
        <v>-47</v>
      </c>
      <c r="H5" s="60">
        <f t="shared" si="3"/>
        <v>-10</v>
      </c>
    </row>
    <row r="6" spans="1:8">
      <c r="A6" s="49" t="s">
        <v>179</v>
      </c>
      <c r="B6" s="96">
        <v>116</v>
      </c>
      <c r="C6" s="60">
        <v>209</v>
      </c>
      <c r="D6" s="30">
        <v>205</v>
      </c>
      <c r="E6" s="44">
        <f t="shared" si="2"/>
        <v>2.0193065405831362E-3</v>
      </c>
      <c r="F6" s="44">
        <f t="shared" si="0"/>
        <v>0.76724137931034486</v>
      </c>
      <c r="G6" s="60">
        <f t="shared" si="1"/>
        <v>89</v>
      </c>
      <c r="H6" s="60">
        <f t="shared" si="3"/>
        <v>-4</v>
      </c>
    </row>
    <row r="7" spans="1:8">
      <c r="A7" s="49" t="s">
        <v>180</v>
      </c>
      <c r="B7" s="96">
        <v>144</v>
      </c>
      <c r="C7" s="60">
        <v>294</v>
      </c>
      <c r="D7" s="30">
        <v>256</v>
      </c>
      <c r="E7" s="44">
        <f t="shared" si="2"/>
        <v>2.5216706067769899E-3</v>
      </c>
      <c r="F7" s="44">
        <f t="shared" si="0"/>
        <v>0.77777777777777779</v>
      </c>
      <c r="G7" s="60">
        <f t="shared" si="1"/>
        <v>112</v>
      </c>
      <c r="H7" s="60">
        <f t="shared" si="3"/>
        <v>-38</v>
      </c>
    </row>
    <row r="8" spans="1:8">
      <c r="A8" s="49" t="s">
        <v>181</v>
      </c>
      <c r="B8" s="96">
        <v>6073</v>
      </c>
      <c r="C8" s="60">
        <v>8577</v>
      </c>
      <c r="D8" s="30">
        <v>7461</v>
      </c>
      <c r="E8" s="44">
        <f t="shared" si="2"/>
        <v>7.3492907801418442E-2</v>
      </c>
      <c r="F8" s="44">
        <f t="shared" si="0"/>
        <v>0.22855260991272847</v>
      </c>
      <c r="G8" s="60">
        <f t="shared" si="1"/>
        <v>1388</v>
      </c>
      <c r="H8" s="60">
        <f t="shared" si="3"/>
        <v>-1116</v>
      </c>
    </row>
    <row r="9" spans="1:8">
      <c r="A9" s="49" t="s">
        <v>182</v>
      </c>
      <c r="B9" s="96">
        <v>2529</v>
      </c>
      <c r="C9" s="60">
        <v>4921</v>
      </c>
      <c r="D9" s="30">
        <v>4383</v>
      </c>
      <c r="E9" s="44">
        <f t="shared" si="2"/>
        <v>4.3173758865248227E-2</v>
      </c>
      <c r="F9" s="44">
        <f t="shared" si="0"/>
        <v>0.73309608540925264</v>
      </c>
      <c r="G9" s="60">
        <f t="shared" si="1"/>
        <v>1854</v>
      </c>
      <c r="H9" s="60">
        <f t="shared" si="3"/>
        <v>-538</v>
      </c>
    </row>
    <row r="10" spans="1:8">
      <c r="A10" s="49" t="s">
        <v>183</v>
      </c>
      <c r="B10" s="96">
        <v>24</v>
      </c>
      <c r="C10" s="60">
        <v>43</v>
      </c>
      <c r="D10" s="30">
        <v>29</v>
      </c>
      <c r="E10" s="44">
        <f t="shared" si="2"/>
        <v>2.8565799842395585E-4</v>
      </c>
      <c r="F10" s="44">
        <f t="shared" si="0"/>
        <v>0.20833333333333334</v>
      </c>
      <c r="G10" s="60">
        <f t="shared" si="1"/>
        <v>5</v>
      </c>
      <c r="H10" s="60">
        <f t="shared" si="3"/>
        <v>-14</v>
      </c>
    </row>
    <row r="11" spans="1:8">
      <c r="A11" s="49" t="s">
        <v>184</v>
      </c>
      <c r="B11" s="96">
        <v>238</v>
      </c>
      <c r="C11" s="60">
        <v>208</v>
      </c>
      <c r="D11" s="30">
        <v>181</v>
      </c>
      <c r="E11" s="44">
        <f t="shared" si="2"/>
        <v>1.7828999211977935E-3</v>
      </c>
      <c r="F11" s="44">
        <f t="shared" si="0"/>
        <v>-0.23949579831932774</v>
      </c>
      <c r="G11" s="60">
        <f t="shared" si="1"/>
        <v>-57</v>
      </c>
      <c r="H11" s="60">
        <f t="shared" si="3"/>
        <v>-27</v>
      </c>
    </row>
    <row r="12" spans="1:8">
      <c r="A12" s="49" t="s">
        <v>185</v>
      </c>
      <c r="B12" s="96">
        <v>670</v>
      </c>
      <c r="C12" s="60">
        <v>1099</v>
      </c>
      <c r="D12" s="30">
        <v>866</v>
      </c>
      <c r="E12" s="44">
        <f t="shared" si="2"/>
        <v>8.5303388494877858E-3</v>
      </c>
      <c r="F12" s="44">
        <f t="shared" si="0"/>
        <v>0.29253731343283584</v>
      </c>
      <c r="G12" s="60">
        <f t="shared" si="1"/>
        <v>196</v>
      </c>
      <c r="H12" s="60">
        <f t="shared" si="3"/>
        <v>-233</v>
      </c>
    </row>
    <row r="13" spans="1:8">
      <c r="A13" s="49" t="s">
        <v>186</v>
      </c>
      <c r="B13" s="96">
        <v>741</v>
      </c>
      <c r="C13" s="60">
        <v>1234</v>
      </c>
      <c r="D13" s="30">
        <v>900</v>
      </c>
      <c r="E13" s="44">
        <f t="shared" si="2"/>
        <v>8.8652482269503553E-3</v>
      </c>
      <c r="F13" s="44">
        <f t="shared" si="0"/>
        <v>0.2145748987854251</v>
      </c>
      <c r="G13" s="60">
        <f t="shared" si="1"/>
        <v>159</v>
      </c>
      <c r="H13" s="60">
        <f t="shared" si="3"/>
        <v>-334</v>
      </c>
    </row>
    <row r="14" spans="1:8">
      <c r="A14" s="49" t="s">
        <v>187</v>
      </c>
      <c r="B14" s="96">
        <v>122</v>
      </c>
      <c r="C14" s="60">
        <v>234</v>
      </c>
      <c r="D14" s="30">
        <v>242</v>
      </c>
      <c r="E14" s="44">
        <f t="shared" si="2"/>
        <v>2.3837667454688731E-3</v>
      </c>
      <c r="F14" s="44">
        <f t="shared" si="0"/>
        <v>0.98360655737704916</v>
      </c>
      <c r="G14" s="60">
        <f t="shared" si="1"/>
        <v>120</v>
      </c>
      <c r="H14" s="60">
        <f t="shared" si="3"/>
        <v>8</v>
      </c>
    </row>
    <row r="15" spans="1:8">
      <c r="A15" s="49" t="s">
        <v>188</v>
      </c>
      <c r="B15" s="96">
        <v>205</v>
      </c>
      <c r="C15" s="60">
        <v>311</v>
      </c>
      <c r="D15" s="30">
        <v>259</v>
      </c>
      <c r="E15" s="44">
        <f t="shared" si="2"/>
        <v>2.5512214342001578E-3</v>
      </c>
      <c r="F15" s="44">
        <f t="shared" si="0"/>
        <v>0.26341463414634148</v>
      </c>
      <c r="G15" s="60">
        <f t="shared" si="1"/>
        <v>54</v>
      </c>
      <c r="H15" s="60">
        <f t="shared" si="3"/>
        <v>-52</v>
      </c>
    </row>
    <row r="16" spans="1:8">
      <c r="A16" s="49" t="s">
        <v>189</v>
      </c>
      <c r="B16" s="96">
        <v>36</v>
      </c>
      <c r="C16" s="60">
        <v>67</v>
      </c>
      <c r="D16" s="30">
        <v>64</v>
      </c>
      <c r="E16" s="44">
        <f t="shared" si="2"/>
        <v>6.3041765169424748E-4</v>
      </c>
      <c r="F16" s="44">
        <f t="shared" si="0"/>
        <v>0.77777777777777779</v>
      </c>
      <c r="G16" s="60">
        <f t="shared" si="1"/>
        <v>28</v>
      </c>
      <c r="H16" s="60">
        <f t="shared" si="3"/>
        <v>-3</v>
      </c>
    </row>
    <row r="17" spans="1:8">
      <c r="A17" s="49" t="s">
        <v>190</v>
      </c>
      <c r="B17" s="96">
        <v>222</v>
      </c>
      <c r="C17" s="60">
        <v>404</v>
      </c>
      <c r="D17" s="30">
        <v>327</v>
      </c>
      <c r="E17" s="44">
        <f t="shared" si="2"/>
        <v>3.2210401891252954E-3</v>
      </c>
      <c r="F17" s="44">
        <f t="shared" si="0"/>
        <v>0.47297297297297297</v>
      </c>
      <c r="G17" s="60">
        <f t="shared" si="1"/>
        <v>105</v>
      </c>
      <c r="H17" s="60">
        <f t="shared" si="3"/>
        <v>-77</v>
      </c>
    </row>
    <row r="18" spans="1:8">
      <c r="A18" s="49" t="s">
        <v>191</v>
      </c>
      <c r="B18" s="96">
        <v>86</v>
      </c>
      <c r="C18" s="60">
        <v>110</v>
      </c>
      <c r="D18" s="30">
        <v>85</v>
      </c>
      <c r="E18" s="44">
        <f t="shared" si="2"/>
        <v>8.372734436564224E-4</v>
      </c>
      <c r="F18" s="44">
        <f t="shared" si="0"/>
        <v>-1.1627906976744186E-2</v>
      </c>
      <c r="G18" s="60">
        <f t="shared" si="1"/>
        <v>-1</v>
      </c>
      <c r="H18" s="60">
        <f t="shared" si="3"/>
        <v>-25</v>
      </c>
    </row>
    <row r="19" spans="1:8">
      <c r="A19" s="49" t="s">
        <v>192</v>
      </c>
      <c r="B19" s="96">
        <v>49</v>
      </c>
      <c r="C19" s="60">
        <v>119</v>
      </c>
      <c r="D19" s="30">
        <v>93</v>
      </c>
      <c r="E19" s="44">
        <f t="shared" si="2"/>
        <v>9.1607565011820333E-4</v>
      </c>
      <c r="F19" s="44">
        <f t="shared" si="0"/>
        <v>0.89795918367346939</v>
      </c>
      <c r="G19" s="60">
        <f t="shared" si="1"/>
        <v>44</v>
      </c>
      <c r="H19" s="60">
        <f t="shared" si="3"/>
        <v>-26</v>
      </c>
    </row>
    <row r="20" spans="1:8">
      <c r="A20" s="49" t="s">
        <v>193</v>
      </c>
      <c r="B20" s="96">
        <v>324</v>
      </c>
      <c r="C20" s="60">
        <v>576</v>
      </c>
      <c r="D20" s="30">
        <v>515</v>
      </c>
      <c r="E20" s="44">
        <f t="shared" si="2"/>
        <v>5.0728920409771477E-3</v>
      </c>
      <c r="F20" s="44">
        <f t="shared" si="0"/>
        <v>0.58950617283950613</v>
      </c>
      <c r="G20" s="60">
        <f t="shared" si="1"/>
        <v>191</v>
      </c>
      <c r="H20" s="60">
        <f t="shared" si="3"/>
        <v>-61</v>
      </c>
    </row>
    <row r="21" spans="1:8">
      <c r="A21" s="49" t="s">
        <v>194</v>
      </c>
      <c r="B21" s="96">
        <v>106</v>
      </c>
      <c r="C21" s="60">
        <v>210</v>
      </c>
      <c r="D21" s="30">
        <v>200</v>
      </c>
      <c r="E21" s="44">
        <f t="shared" si="2"/>
        <v>1.9700551615445231E-3</v>
      </c>
      <c r="F21" s="44">
        <f t="shared" si="0"/>
        <v>0.8867924528301887</v>
      </c>
      <c r="G21" s="60">
        <f t="shared" si="1"/>
        <v>94</v>
      </c>
      <c r="H21" s="60">
        <f t="shared" si="3"/>
        <v>-10</v>
      </c>
    </row>
    <row r="22" spans="1:8">
      <c r="A22" s="49" t="s">
        <v>195</v>
      </c>
      <c r="B22" s="96">
        <v>4252</v>
      </c>
      <c r="C22" s="60">
        <v>6551</v>
      </c>
      <c r="D22" s="30">
        <v>5326</v>
      </c>
      <c r="E22" s="44">
        <f t="shared" si="2"/>
        <v>5.2462568951930653E-2</v>
      </c>
      <c r="F22" s="44">
        <f t="shared" si="0"/>
        <v>0.25258701787394167</v>
      </c>
      <c r="G22" s="60">
        <f t="shared" si="1"/>
        <v>1074</v>
      </c>
      <c r="H22" s="60">
        <f t="shared" si="3"/>
        <v>-1225</v>
      </c>
    </row>
    <row r="23" spans="1:8">
      <c r="A23" s="49" t="s">
        <v>196</v>
      </c>
      <c r="B23" s="96">
        <v>267</v>
      </c>
      <c r="C23" s="60">
        <v>565</v>
      </c>
      <c r="D23" s="30">
        <v>454</v>
      </c>
      <c r="E23" s="44">
        <f t="shared" si="2"/>
        <v>4.4720252167060682E-3</v>
      </c>
      <c r="F23" s="44">
        <f t="shared" si="0"/>
        <v>0.70037453183520604</v>
      </c>
      <c r="G23" s="60">
        <f t="shared" si="1"/>
        <v>187</v>
      </c>
      <c r="H23" s="60">
        <f t="shared" si="3"/>
        <v>-111</v>
      </c>
    </row>
    <row r="24" spans="1:8">
      <c r="A24" s="49" t="s">
        <v>197</v>
      </c>
      <c r="B24" s="96">
        <v>108</v>
      </c>
      <c r="C24" s="60">
        <v>167</v>
      </c>
      <c r="D24" s="30">
        <v>116</v>
      </c>
      <c r="E24" s="44">
        <f t="shared" si="2"/>
        <v>1.1426319936958234E-3</v>
      </c>
      <c r="F24" s="44">
        <f t="shared" si="0"/>
        <v>7.407407407407407E-2</v>
      </c>
      <c r="G24" s="60">
        <f t="shared" si="1"/>
        <v>8</v>
      </c>
      <c r="H24" s="60">
        <f t="shared" si="3"/>
        <v>-51</v>
      </c>
    </row>
    <row r="25" spans="1:8">
      <c r="A25" s="49" t="s">
        <v>198</v>
      </c>
      <c r="B25" s="96">
        <v>571</v>
      </c>
      <c r="C25" s="60">
        <v>465</v>
      </c>
      <c r="D25" s="30">
        <v>548</v>
      </c>
      <c r="E25" s="44">
        <f t="shared" si="2"/>
        <v>5.3979511426319937E-3</v>
      </c>
      <c r="F25" s="44">
        <f t="shared" si="0"/>
        <v>-4.0280210157618214E-2</v>
      </c>
      <c r="G25" s="60">
        <f t="shared" si="1"/>
        <v>-23</v>
      </c>
      <c r="H25" s="60">
        <f t="shared" si="3"/>
        <v>83</v>
      </c>
    </row>
    <row r="26" spans="1:8">
      <c r="A26" s="49" t="s">
        <v>199</v>
      </c>
      <c r="B26" s="96">
        <v>1086</v>
      </c>
      <c r="C26" s="60">
        <v>1695</v>
      </c>
      <c r="D26" s="30">
        <v>1507</v>
      </c>
      <c r="E26" s="44">
        <f t="shared" si="2"/>
        <v>1.4844365642237983E-2</v>
      </c>
      <c r="F26" s="44">
        <f t="shared" si="0"/>
        <v>0.38766114180478822</v>
      </c>
      <c r="G26" s="60">
        <f t="shared" si="1"/>
        <v>421</v>
      </c>
      <c r="H26" s="60">
        <f t="shared" si="3"/>
        <v>-188</v>
      </c>
    </row>
    <row r="27" spans="1:8">
      <c r="A27" s="49" t="s">
        <v>112</v>
      </c>
      <c r="B27" s="96">
        <v>471</v>
      </c>
      <c r="C27" s="60">
        <v>824</v>
      </c>
      <c r="D27" s="30">
        <v>756</v>
      </c>
      <c r="E27" s="44">
        <f t="shared" si="2"/>
        <v>7.4468085106382982E-3</v>
      </c>
      <c r="F27" s="44">
        <f t="shared" si="0"/>
        <v>0.60509554140127386</v>
      </c>
      <c r="G27" s="60">
        <f t="shared" si="1"/>
        <v>285</v>
      </c>
      <c r="H27" s="60">
        <f t="shared" si="3"/>
        <v>-68</v>
      </c>
    </row>
    <row r="28" spans="1:8">
      <c r="A28" s="49" t="s">
        <v>200</v>
      </c>
      <c r="B28" s="96">
        <v>476</v>
      </c>
      <c r="C28" s="60">
        <v>783</v>
      </c>
      <c r="D28" s="30">
        <v>774</v>
      </c>
      <c r="E28" s="44">
        <f t="shared" si="2"/>
        <v>7.6241134751773047E-3</v>
      </c>
      <c r="F28" s="44">
        <f t="shared" si="0"/>
        <v>0.62605042016806722</v>
      </c>
      <c r="G28" s="60">
        <f t="shared" si="1"/>
        <v>298</v>
      </c>
      <c r="H28" s="60">
        <f t="shared" si="3"/>
        <v>-9</v>
      </c>
    </row>
    <row r="29" spans="1:8">
      <c r="A29" s="49" t="s">
        <v>201</v>
      </c>
      <c r="B29" s="96">
        <v>278</v>
      </c>
      <c r="C29" s="60">
        <v>472</v>
      </c>
      <c r="D29" s="30">
        <v>367</v>
      </c>
      <c r="E29" s="44">
        <f t="shared" si="2"/>
        <v>3.6150512214342002E-3</v>
      </c>
      <c r="F29" s="44">
        <f t="shared" si="0"/>
        <v>0.32014388489208634</v>
      </c>
      <c r="G29" s="60">
        <f t="shared" si="1"/>
        <v>89</v>
      </c>
      <c r="H29" s="60">
        <f t="shared" si="3"/>
        <v>-105</v>
      </c>
    </row>
    <row r="30" spans="1:8">
      <c r="A30" s="49" t="s">
        <v>202</v>
      </c>
      <c r="B30" s="96">
        <v>337</v>
      </c>
      <c r="C30" s="60">
        <v>515</v>
      </c>
      <c r="D30" s="30">
        <v>479</v>
      </c>
      <c r="E30" s="44">
        <f t="shared" si="2"/>
        <v>4.718282111899133E-3</v>
      </c>
      <c r="F30" s="44">
        <f t="shared" si="0"/>
        <v>0.42136498516320475</v>
      </c>
      <c r="G30" s="60">
        <f t="shared" si="1"/>
        <v>142</v>
      </c>
      <c r="H30" s="60">
        <f t="shared" si="3"/>
        <v>-36</v>
      </c>
    </row>
    <row r="31" spans="1:8">
      <c r="A31" s="49" t="s">
        <v>203</v>
      </c>
      <c r="B31" s="96">
        <v>116</v>
      </c>
      <c r="C31" s="60">
        <v>163</v>
      </c>
      <c r="D31" s="30">
        <v>181</v>
      </c>
      <c r="E31" s="44">
        <f t="shared" si="2"/>
        <v>1.7828999211977935E-3</v>
      </c>
      <c r="F31" s="44">
        <f t="shared" si="0"/>
        <v>0.56034482758620685</v>
      </c>
      <c r="G31" s="60">
        <f t="shared" si="1"/>
        <v>65</v>
      </c>
      <c r="H31" s="60">
        <f t="shared" si="3"/>
        <v>18</v>
      </c>
    </row>
    <row r="32" spans="1:8">
      <c r="A32" s="49" t="s">
        <v>204</v>
      </c>
      <c r="B32" s="96">
        <v>416</v>
      </c>
      <c r="C32" s="60">
        <v>715</v>
      </c>
      <c r="D32" s="30">
        <v>523</v>
      </c>
      <c r="E32" s="44">
        <f t="shared" si="2"/>
        <v>5.1516942474389279E-3</v>
      </c>
      <c r="F32" s="44">
        <f t="shared" si="0"/>
        <v>0.25721153846153844</v>
      </c>
      <c r="G32" s="60">
        <f t="shared" si="1"/>
        <v>107</v>
      </c>
      <c r="H32" s="60">
        <f t="shared" si="3"/>
        <v>-192</v>
      </c>
    </row>
    <row r="33" spans="1:8">
      <c r="A33" s="49" t="s">
        <v>205</v>
      </c>
      <c r="B33" s="96">
        <v>755</v>
      </c>
      <c r="C33" s="60">
        <v>1086</v>
      </c>
      <c r="D33" s="30">
        <v>1141</v>
      </c>
      <c r="E33" s="44">
        <f t="shared" si="2"/>
        <v>1.1239164696611506E-2</v>
      </c>
      <c r="F33" s="44">
        <f t="shared" si="0"/>
        <v>0.51125827814569536</v>
      </c>
      <c r="G33" s="60">
        <f t="shared" si="1"/>
        <v>386</v>
      </c>
      <c r="H33" s="60">
        <f t="shared" si="3"/>
        <v>55</v>
      </c>
    </row>
    <row r="34" spans="1:8">
      <c r="A34" s="49" t="s">
        <v>206</v>
      </c>
      <c r="B34" s="96">
        <v>1702</v>
      </c>
      <c r="C34" s="60">
        <v>2324</v>
      </c>
      <c r="D34" s="30">
        <v>2086</v>
      </c>
      <c r="E34" s="44">
        <f t="shared" si="2"/>
        <v>2.0547675334909376E-2</v>
      </c>
      <c r="F34" s="44">
        <f t="shared" si="0"/>
        <v>0.22561692126909519</v>
      </c>
      <c r="G34" s="60">
        <f t="shared" si="1"/>
        <v>384</v>
      </c>
      <c r="H34" s="60">
        <f t="shared" si="3"/>
        <v>-238</v>
      </c>
    </row>
    <row r="35" spans="1:8">
      <c r="A35" s="49" t="s">
        <v>207</v>
      </c>
      <c r="B35" s="96">
        <v>260</v>
      </c>
      <c r="C35" s="60">
        <v>381</v>
      </c>
      <c r="D35" s="30">
        <v>369</v>
      </c>
      <c r="E35" s="44">
        <f t="shared" si="2"/>
        <v>3.6347517730496454E-3</v>
      </c>
      <c r="F35" s="44">
        <f t="shared" si="0"/>
        <v>0.41923076923076924</v>
      </c>
      <c r="G35" s="60">
        <f t="shared" si="1"/>
        <v>109</v>
      </c>
      <c r="H35" s="60">
        <f t="shared" si="3"/>
        <v>-12</v>
      </c>
    </row>
    <row r="36" spans="1:8">
      <c r="A36" s="49" t="s">
        <v>208</v>
      </c>
      <c r="B36" s="96">
        <v>71</v>
      </c>
      <c r="C36" s="60">
        <v>88</v>
      </c>
      <c r="D36" s="30">
        <v>79</v>
      </c>
      <c r="E36" s="44">
        <f t="shared" si="2"/>
        <v>7.7817178881008672E-4</v>
      </c>
      <c r="F36" s="44">
        <f t="shared" si="0"/>
        <v>0.11267605633802817</v>
      </c>
      <c r="G36" s="60">
        <f t="shared" si="1"/>
        <v>8</v>
      </c>
      <c r="H36" s="60">
        <f t="shared" si="3"/>
        <v>-9</v>
      </c>
    </row>
    <row r="37" spans="1:8">
      <c r="A37" s="49" t="s">
        <v>209</v>
      </c>
      <c r="B37" s="96">
        <v>33</v>
      </c>
      <c r="C37" s="60">
        <v>163</v>
      </c>
      <c r="D37" s="30">
        <v>110</v>
      </c>
      <c r="E37" s="44">
        <f t="shared" si="2"/>
        <v>1.0835303388494878E-3</v>
      </c>
      <c r="F37" s="44">
        <f t="shared" si="0"/>
        <v>2.3333333333333335</v>
      </c>
      <c r="G37" s="60">
        <f t="shared" si="1"/>
        <v>77</v>
      </c>
      <c r="H37" s="60">
        <f t="shared" si="3"/>
        <v>-53</v>
      </c>
    </row>
    <row r="38" spans="1:8">
      <c r="A38" s="49" t="s">
        <v>210</v>
      </c>
      <c r="B38" s="96">
        <v>713</v>
      </c>
      <c r="C38" s="60">
        <v>1049</v>
      </c>
      <c r="D38" s="30">
        <v>918</v>
      </c>
      <c r="E38" s="44">
        <f t="shared" si="2"/>
        <v>9.0425531914893609E-3</v>
      </c>
      <c r="F38" s="44">
        <f t="shared" si="0"/>
        <v>0.28751753155680226</v>
      </c>
      <c r="G38" s="60">
        <f t="shared" si="1"/>
        <v>205</v>
      </c>
      <c r="H38" s="60">
        <f t="shared" si="3"/>
        <v>-131</v>
      </c>
    </row>
    <row r="39" spans="1:8">
      <c r="A39" s="49" t="s">
        <v>211</v>
      </c>
      <c r="B39" s="96">
        <v>52</v>
      </c>
      <c r="C39" s="60">
        <v>102</v>
      </c>
      <c r="D39" s="30">
        <v>74</v>
      </c>
      <c r="E39" s="44">
        <f t="shared" si="2"/>
        <v>7.2892040977147357E-4</v>
      </c>
      <c r="F39" s="44">
        <f t="shared" si="0"/>
        <v>0.42307692307692307</v>
      </c>
      <c r="G39" s="60">
        <f t="shared" si="1"/>
        <v>22</v>
      </c>
      <c r="H39" s="60">
        <f t="shared" si="3"/>
        <v>-28</v>
      </c>
    </row>
    <row r="40" spans="1:8">
      <c r="A40" s="49" t="s">
        <v>212</v>
      </c>
      <c r="B40" s="96">
        <v>251</v>
      </c>
      <c r="C40" s="60">
        <v>338</v>
      </c>
      <c r="D40" s="30">
        <v>334</v>
      </c>
      <c r="E40" s="44">
        <f t="shared" si="2"/>
        <v>3.2899921197793538E-3</v>
      </c>
      <c r="F40" s="44">
        <f t="shared" si="0"/>
        <v>0.33067729083665337</v>
      </c>
      <c r="G40" s="60">
        <f t="shared" si="1"/>
        <v>83</v>
      </c>
      <c r="H40" s="60">
        <f t="shared" si="3"/>
        <v>-4</v>
      </c>
    </row>
    <row r="41" spans="1:8">
      <c r="A41" s="49" t="s">
        <v>213</v>
      </c>
      <c r="B41" s="96">
        <v>23779</v>
      </c>
      <c r="C41" s="60">
        <v>33306</v>
      </c>
      <c r="D41" s="30">
        <v>30696</v>
      </c>
      <c r="E41" s="44">
        <f t="shared" si="2"/>
        <v>0.30236406619385342</v>
      </c>
      <c r="F41" s="44">
        <f t="shared" si="0"/>
        <v>0.29088691702762942</v>
      </c>
      <c r="G41" s="60">
        <f t="shared" si="1"/>
        <v>6917</v>
      </c>
      <c r="H41" s="60">
        <f t="shared" si="3"/>
        <v>-2610</v>
      </c>
    </row>
    <row r="42" spans="1:8">
      <c r="A42" s="49" t="s">
        <v>214</v>
      </c>
      <c r="B42" s="96">
        <v>5547</v>
      </c>
      <c r="C42" s="60">
        <v>7269</v>
      </c>
      <c r="D42" s="30">
        <v>6699</v>
      </c>
      <c r="E42" s="44">
        <f t="shared" si="2"/>
        <v>6.5986997635933811E-2</v>
      </c>
      <c r="F42" s="44">
        <f t="shared" si="0"/>
        <v>0.20767982693347756</v>
      </c>
      <c r="G42" s="60">
        <f t="shared" si="1"/>
        <v>1152</v>
      </c>
      <c r="H42" s="60">
        <f t="shared" si="3"/>
        <v>-570</v>
      </c>
    </row>
    <row r="43" spans="1:8">
      <c r="A43" s="49" t="s">
        <v>215</v>
      </c>
      <c r="B43" s="96">
        <v>897</v>
      </c>
      <c r="C43" s="60">
        <v>1184</v>
      </c>
      <c r="D43" s="30">
        <v>1031</v>
      </c>
      <c r="E43" s="44">
        <f t="shared" si="2"/>
        <v>1.0155634357762018E-2</v>
      </c>
      <c r="F43" s="44">
        <f t="shared" si="0"/>
        <v>0.14938684503901895</v>
      </c>
      <c r="G43" s="60">
        <f t="shared" si="1"/>
        <v>134</v>
      </c>
      <c r="H43" s="60">
        <f t="shared" si="3"/>
        <v>-153</v>
      </c>
    </row>
    <row r="44" spans="1:8">
      <c r="A44" s="49" t="s">
        <v>216</v>
      </c>
      <c r="B44" s="96">
        <v>182</v>
      </c>
      <c r="C44" s="60">
        <v>280</v>
      </c>
      <c r="D44" s="30">
        <v>261</v>
      </c>
      <c r="E44" s="44">
        <f t="shared" si="2"/>
        <v>2.5709219858156026E-3</v>
      </c>
      <c r="F44" s="44">
        <f t="shared" si="0"/>
        <v>0.43406593406593408</v>
      </c>
      <c r="G44" s="60">
        <f t="shared" si="1"/>
        <v>79</v>
      </c>
      <c r="H44" s="60">
        <f t="shared" si="3"/>
        <v>-19</v>
      </c>
    </row>
    <row r="45" spans="1:8">
      <c r="A45" s="49" t="s">
        <v>217</v>
      </c>
      <c r="B45" s="96">
        <v>298</v>
      </c>
      <c r="C45" s="60">
        <v>361</v>
      </c>
      <c r="D45" s="30">
        <v>352</v>
      </c>
      <c r="E45" s="44">
        <f t="shared" si="2"/>
        <v>3.4672970843183607E-3</v>
      </c>
      <c r="F45" s="44">
        <f t="shared" si="0"/>
        <v>0.18120805369127516</v>
      </c>
      <c r="G45" s="60">
        <f t="shared" si="1"/>
        <v>54</v>
      </c>
      <c r="H45" s="60">
        <f t="shared" si="3"/>
        <v>-9</v>
      </c>
    </row>
    <row r="46" spans="1:8">
      <c r="A46" s="49" t="s">
        <v>218</v>
      </c>
      <c r="B46" s="96">
        <v>51</v>
      </c>
      <c r="C46" s="60">
        <v>91</v>
      </c>
      <c r="D46" s="30">
        <v>114</v>
      </c>
      <c r="E46" s="44">
        <f t="shared" si="2"/>
        <v>1.1229314420803784E-3</v>
      </c>
      <c r="F46" s="44">
        <f t="shared" si="0"/>
        <v>1.2352941176470589</v>
      </c>
      <c r="G46" s="60">
        <f t="shared" si="1"/>
        <v>63</v>
      </c>
      <c r="H46" s="60">
        <f t="shared" si="3"/>
        <v>23</v>
      </c>
    </row>
    <row r="47" spans="1:8">
      <c r="A47" s="49" t="s">
        <v>219</v>
      </c>
      <c r="B47" s="96">
        <v>211</v>
      </c>
      <c r="C47" s="60">
        <v>301</v>
      </c>
      <c r="D47" s="30">
        <v>242</v>
      </c>
      <c r="E47" s="44">
        <f t="shared" si="2"/>
        <v>2.3837667454688731E-3</v>
      </c>
      <c r="F47" s="44">
        <f t="shared" si="0"/>
        <v>0.14691943127962084</v>
      </c>
      <c r="G47" s="60">
        <f t="shared" si="1"/>
        <v>31</v>
      </c>
      <c r="H47" s="60">
        <f t="shared" si="3"/>
        <v>-59</v>
      </c>
    </row>
    <row r="48" spans="1:8">
      <c r="A48" s="49" t="s">
        <v>220</v>
      </c>
      <c r="B48" s="96">
        <v>1358</v>
      </c>
      <c r="C48" s="60">
        <v>1888</v>
      </c>
      <c r="D48" s="30">
        <v>1586</v>
      </c>
      <c r="E48" s="44">
        <f t="shared" si="2"/>
        <v>1.5622537431048069E-2</v>
      </c>
      <c r="F48" s="44">
        <f t="shared" si="0"/>
        <v>0.16789396170839468</v>
      </c>
      <c r="G48" s="60">
        <f t="shared" si="1"/>
        <v>228</v>
      </c>
      <c r="H48" s="60">
        <f t="shared" si="3"/>
        <v>-302</v>
      </c>
    </row>
    <row r="49" spans="1:8">
      <c r="A49" s="49" t="s">
        <v>222</v>
      </c>
      <c r="B49" s="96">
        <v>28</v>
      </c>
      <c r="C49" s="60">
        <v>63</v>
      </c>
      <c r="D49" s="30">
        <v>60</v>
      </c>
      <c r="E49" s="44">
        <f t="shared" si="2"/>
        <v>5.9101654846335696E-4</v>
      </c>
      <c r="F49" s="44">
        <f t="shared" si="0"/>
        <v>1.1428571428571428</v>
      </c>
      <c r="G49" s="60">
        <f t="shared" si="1"/>
        <v>32</v>
      </c>
      <c r="H49" s="60">
        <f t="shared" si="3"/>
        <v>-3</v>
      </c>
    </row>
    <row r="50" spans="1:8">
      <c r="A50" s="49" t="s">
        <v>130</v>
      </c>
      <c r="B50" s="96">
        <v>155</v>
      </c>
      <c r="C50" s="60">
        <v>253</v>
      </c>
      <c r="D50" s="30">
        <v>223</v>
      </c>
      <c r="E50" s="44">
        <f t="shared" si="2"/>
        <v>2.1966115051221436E-3</v>
      </c>
      <c r="F50" s="44">
        <f t="shared" si="0"/>
        <v>0.43870967741935485</v>
      </c>
      <c r="G50" s="60">
        <f t="shared" si="1"/>
        <v>68</v>
      </c>
      <c r="H50" s="60">
        <f t="shared" si="3"/>
        <v>-30</v>
      </c>
    </row>
    <row r="51" spans="1:8">
      <c r="A51" s="49" t="s">
        <v>223</v>
      </c>
      <c r="B51" s="96">
        <v>288</v>
      </c>
      <c r="C51" s="60">
        <v>494</v>
      </c>
      <c r="D51" s="30">
        <v>666</v>
      </c>
      <c r="E51" s="44">
        <f t="shared" si="2"/>
        <v>6.5602836879432623E-3</v>
      </c>
      <c r="F51" s="44">
        <f t="shared" si="0"/>
        <v>1.3125</v>
      </c>
      <c r="G51" s="60">
        <f t="shared" si="1"/>
        <v>378</v>
      </c>
      <c r="H51" s="60">
        <f t="shared" si="3"/>
        <v>172</v>
      </c>
    </row>
    <row r="52" spans="1:8">
      <c r="A52" s="49" t="s">
        <v>221</v>
      </c>
      <c r="B52" s="96">
        <v>118</v>
      </c>
      <c r="C52" s="60">
        <v>134</v>
      </c>
      <c r="D52" s="30">
        <v>117</v>
      </c>
      <c r="E52" s="44">
        <f t="shared" si="2"/>
        <v>1.152482269503546E-3</v>
      </c>
      <c r="F52" s="44">
        <f t="shared" si="0"/>
        <v>-8.4745762711864406E-3</v>
      </c>
      <c r="G52" s="60">
        <f t="shared" si="1"/>
        <v>-1</v>
      </c>
      <c r="H52" s="60">
        <f t="shared" si="3"/>
        <v>-17</v>
      </c>
    </row>
    <row r="53" spans="1:8">
      <c r="A53" s="49" t="s">
        <v>224</v>
      </c>
      <c r="B53" s="96">
        <v>2974</v>
      </c>
      <c r="C53" s="60">
        <v>3760</v>
      </c>
      <c r="D53" s="30">
        <v>3532</v>
      </c>
      <c r="E53" s="44">
        <f t="shared" si="2"/>
        <v>3.4791174152876282E-2</v>
      </c>
      <c r="F53" s="44">
        <f t="shared" si="0"/>
        <v>0.18762609280430398</v>
      </c>
      <c r="G53" s="60">
        <f t="shared" si="1"/>
        <v>558</v>
      </c>
      <c r="H53" s="60">
        <f t="shared" si="3"/>
        <v>-228</v>
      </c>
    </row>
    <row r="54" spans="1:8">
      <c r="A54" s="49" t="s">
        <v>225</v>
      </c>
      <c r="B54" s="96">
        <v>1121</v>
      </c>
      <c r="C54" s="60">
        <v>1847</v>
      </c>
      <c r="D54" s="30">
        <v>2045</v>
      </c>
      <c r="E54" s="44">
        <f t="shared" si="2"/>
        <v>2.0143814026792752E-2</v>
      </c>
      <c r="F54" s="44">
        <f t="shared" si="0"/>
        <v>0.82426404995539693</v>
      </c>
      <c r="G54" s="60">
        <f t="shared" si="1"/>
        <v>924</v>
      </c>
      <c r="H54" s="60">
        <f t="shared" si="3"/>
        <v>198</v>
      </c>
    </row>
    <row r="55" spans="1:8">
      <c r="A55" s="49" t="s">
        <v>226</v>
      </c>
      <c r="B55" s="96">
        <v>328</v>
      </c>
      <c r="C55" s="60">
        <v>857</v>
      </c>
      <c r="D55" s="30">
        <v>562</v>
      </c>
      <c r="E55" s="44">
        <f t="shared" si="2"/>
        <v>5.5358550039401105E-3</v>
      </c>
      <c r="F55" s="44">
        <f t="shared" si="0"/>
        <v>0.71341463414634143</v>
      </c>
      <c r="G55" s="60">
        <f t="shared" si="1"/>
        <v>234</v>
      </c>
      <c r="H55" s="60">
        <f t="shared" si="3"/>
        <v>-295</v>
      </c>
    </row>
    <row r="56" spans="1:8">
      <c r="A56" s="49" t="s">
        <v>227</v>
      </c>
      <c r="B56" s="96">
        <v>639</v>
      </c>
      <c r="C56" s="60">
        <v>792</v>
      </c>
      <c r="D56" s="30">
        <v>573</v>
      </c>
      <c r="E56" s="44">
        <f t="shared" si="2"/>
        <v>5.6442080378250594E-3</v>
      </c>
      <c r="F56" s="44">
        <f t="shared" si="0"/>
        <v>-0.10328638497652583</v>
      </c>
      <c r="G56" s="60">
        <f t="shared" si="1"/>
        <v>-66</v>
      </c>
      <c r="H56" s="60">
        <f t="shared" si="3"/>
        <v>-219</v>
      </c>
    </row>
    <row r="57" spans="1:8">
      <c r="A57" s="49" t="s">
        <v>228</v>
      </c>
      <c r="B57" s="96">
        <v>1316</v>
      </c>
      <c r="C57" s="60">
        <v>1642</v>
      </c>
      <c r="D57" s="30">
        <v>1550</v>
      </c>
      <c r="E57" s="44">
        <f t="shared" si="2"/>
        <v>1.5267927501970055E-2</v>
      </c>
      <c r="F57" s="44">
        <f t="shared" si="0"/>
        <v>0.17781155015197569</v>
      </c>
      <c r="G57" s="60">
        <f t="shared" si="1"/>
        <v>234</v>
      </c>
      <c r="H57" s="60">
        <f t="shared" si="3"/>
        <v>-92</v>
      </c>
    </row>
    <row r="58" spans="1:8">
      <c r="A58" s="49" t="s">
        <v>229</v>
      </c>
      <c r="B58" s="96">
        <v>232</v>
      </c>
      <c r="C58" s="60">
        <v>471</v>
      </c>
      <c r="D58" s="30">
        <v>532</v>
      </c>
      <c r="E58" s="44">
        <f t="shared" si="2"/>
        <v>5.2403467297084316E-3</v>
      </c>
      <c r="F58" s="44">
        <f t="shared" si="0"/>
        <v>1.2931034482758621</v>
      </c>
      <c r="G58" s="60">
        <f t="shared" si="1"/>
        <v>300</v>
      </c>
      <c r="H58" s="60">
        <f t="shared" si="3"/>
        <v>61</v>
      </c>
    </row>
    <row r="59" spans="1:8">
      <c r="A59" s="49" t="s">
        <v>230</v>
      </c>
      <c r="B59" s="96">
        <v>1377</v>
      </c>
      <c r="C59" s="60">
        <v>1989</v>
      </c>
      <c r="D59" s="30">
        <v>1701</v>
      </c>
      <c r="E59" s="44">
        <f t="shared" si="2"/>
        <v>1.675531914893617E-2</v>
      </c>
      <c r="F59" s="44">
        <f t="shared" si="0"/>
        <v>0.23529411764705882</v>
      </c>
      <c r="G59" s="60">
        <f t="shared" si="1"/>
        <v>324</v>
      </c>
      <c r="H59" s="60">
        <f t="shared" si="3"/>
        <v>-288</v>
      </c>
    </row>
    <row r="60" spans="1:8">
      <c r="A60" s="49" t="s">
        <v>231</v>
      </c>
      <c r="B60" s="96">
        <v>677</v>
      </c>
      <c r="C60" s="60">
        <v>1187</v>
      </c>
      <c r="D60" s="30">
        <v>1005</v>
      </c>
      <c r="E60" s="44">
        <f t="shared" si="2"/>
        <v>9.8995271867612297E-3</v>
      </c>
      <c r="F60" s="44">
        <f t="shared" si="0"/>
        <v>0.48449039881831613</v>
      </c>
      <c r="G60" s="60">
        <f t="shared" si="1"/>
        <v>328</v>
      </c>
      <c r="H60" s="60">
        <f t="shared" si="3"/>
        <v>-182</v>
      </c>
    </row>
    <row r="61" spans="1:8">
      <c r="A61" s="49" t="s">
        <v>232</v>
      </c>
      <c r="B61" s="96">
        <v>51</v>
      </c>
      <c r="C61" s="60">
        <v>88</v>
      </c>
      <c r="D61" s="30">
        <v>96</v>
      </c>
      <c r="E61" s="44">
        <f t="shared" si="2"/>
        <v>9.4562647754137111E-4</v>
      </c>
      <c r="F61" s="44">
        <f t="shared" si="0"/>
        <v>0.88235294117647056</v>
      </c>
      <c r="G61" s="60">
        <f t="shared" si="1"/>
        <v>45</v>
      </c>
      <c r="H61" s="60">
        <f t="shared" si="3"/>
        <v>8</v>
      </c>
    </row>
    <row r="62" spans="1:8">
      <c r="A62" s="49" t="s">
        <v>233</v>
      </c>
      <c r="B62" s="96">
        <v>141</v>
      </c>
      <c r="C62" s="60">
        <v>298</v>
      </c>
      <c r="D62" s="30">
        <v>370</v>
      </c>
      <c r="E62" s="44">
        <f t="shared" si="2"/>
        <v>3.6446020488573681E-3</v>
      </c>
      <c r="F62" s="44">
        <f t="shared" si="0"/>
        <v>1.624113475177305</v>
      </c>
      <c r="G62" s="60">
        <f t="shared" si="1"/>
        <v>229</v>
      </c>
      <c r="H62" s="60">
        <f t="shared" si="3"/>
        <v>72</v>
      </c>
    </row>
    <row r="63" spans="1:8">
      <c r="A63" s="49" t="s">
        <v>234</v>
      </c>
      <c r="B63" s="96">
        <v>146</v>
      </c>
      <c r="C63" s="60">
        <v>298</v>
      </c>
      <c r="D63" s="30">
        <v>533</v>
      </c>
      <c r="E63" s="44">
        <f t="shared" si="2"/>
        <v>5.2501970055161542E-3</v>
      </c>
      <c r="F63" s="44">
        <f t="shared" si="0"/>
        <v>2.6506849315068495</v>
      </c>
      <c r="G63" s="60">
        <f t="shared" si="1"/>
        <v>387</v>
      </c>
      <c r="H63" s="60">
        <f t="shared" si="3"/>
        <v>235</v>
      </c>
    </row>
    <row r="64" spans="1:8">
      <c r="A64" s="49" t="s">
        <v>235</v>
      </c>
      <c r="B64" s="96">
        <v>315</v>
      </c>
      <c r="C64" s="60">
        <v>572</v>
      </c>
      <c r="D64" s="30">
        <v>459</v>
      </c>
      <c r="E64" s="44">
        <f t="shared" si="2"/>
        <v>4.5212765957446804E-3</v>
      </c>
      <c r="F64" s="44">
        <f t="shared" si="0"/>
        <v>0.45714285714285713</v>
      </c>
      <c r="G64" s="60">
        <f t="shared" si="1"/>
        <v>144</v>
      </c>
      <c r="H64" s="60">
        <f t="shared" si="3"/>
        <v>-113</v>
      </c>
    </row>
    <row r="65" spans="1:8">
      <c r="A65" s="49" t="s">
        <v>236</v>
      </c>
      <c r="B65" s="96">
        <v>277</v>
      </c>
      <c r="C65" s="60">
        <v>580</v>
      </c>
      <c r="D65" s="30">
        <v>461</v>
      </c>
      <c r="E65" s="44">
        <f t="shared" si="2"/>
        <v>4.5409771473601257E-3</v>
      </c>
      <c r="F65" s="44">
        <f t="shared" si="0"/>
        <v>0.66425992779783394</v>
      </c>
      <c r="G65" s="60">
        <f t="shared" si="1"/>
        <v>184</v>
      </c>
      <c r="H65" s="60">
        <f t="shared" si="3"/>
        <v>-119</v>
      </c>
    </row>
    <row r="66" spans="1:8">
      <c r="A66" s="49" t="s">
        <v>237</v>
      </c>
      <c r="B66" s="96">
        <v>197</v>
      </c>
      <c r="C66" s="60">
        <v>305</v>
      </c>
      <c r="D66" s="30">
        <v>286</v>
      </c>
      <c r="E66" s="44">
        <f t="shared" si="2"/>
        <v>2.8171788810086684E-3</v>
      </c>
      <c r="F66" s="44">
        <f t="shared" ref="F66:F83" si="4">(D66-B66)/B66</f>
        <v>0.45177664974619292</v>
      </c>
      <c r="G66" s="60">
        <f t="shared" ref="G66:G83" si="5">D66-B66</f>
        <v>89</v>
      </c>
      <c r="H66" s="60">
        <f t="shared" si="3"/>
        <v>-19</v>
      </c>
    </row>
    <row r="67" spans="1:8">
      <c r="A67" s="49" t="s">
        <v>238</v>
      </c>
      <c r="B67" s="96">
        <v>889</v>
      </c>
      <c r="C67" s="60">
        <v>1228</v>
      </c>
      <c r="D67" s="30">
        <v>1102</v>
      </c>
      <c r="E67" s="44">
        <f t="shared" ref="E67:E83" si="6">D67/$D$83</f>
        <v>1.0855003940110323E-2</v>
      </c>
      <c r="F67" s="44">
        <f t="shared" si="4"/>
        <v>0.23959505061867267</v>
      </c>
      <c r="G67" s="60">
        <f t="shared" si="5"/>
        <v>213</v>
      </c>
      <c r="H67" s="60">
        <f t="shared" ref="H67:H83" si="7">D67-C67</f>
        <v>-126</v>
      </c>
    </row>
    <row r="68" spans="1:8">
      <c r="A68" s="49" t="s">
        <v>239</v>
      </c>
      <c r="B68" s="96">
        <v>630</v>
      </c>
      <c r="C68" s="60">
        <v>1048</v>
      </c>
      <c r="D68" s="30">
        <v>950</v>
      </c>
      <c r="E68" s="44">
        <f t="shared" si="6"/>
        <v>9.357762017336485E-3</v>
      </c>
      <c r="F68" s="44">
        <f t="shared" si="4"/>
        <v>0.50793650793650791</v>
      </c>
      <c r="G68" s="60">
        <f t="shared" si="5"/>
        <v>320</v>
      </c>
      <c r="H68" s="60">
        <f t="shared" si="7"/>
        <v>-98</v>
      </c>
    </row>
    <row r="69" spans="1:8">
      <c r="A69" s="49" t="s">
        <v>240</v>
      </c>
      <c r="B69" s="96">
        <v>104</v>
      </c>
      <c r="C69" s="60">
        <v>197</v>
      </c>
      <c r="D69" s="30">
        <v>165</v>
      </c>
      <c r="E69" s="44">
        <f t="shared" si="6"/>
        <v>1.6252955082742316E-3</v>
      </c>
      <c r="F69" s="44">
        <f t="shared" si="4"/>
        <v>0.58653846153846156</v>
      </c>
      <c r="G69" s="60">
        <f t="shared" si="5"/>
        <v>61</v>
      </c>
      <c r="H69" s="60">
        <f t="shared" si="7"/>
        <v>-32</v>
      </c>
    </row>
    <row r="70" spans="1:8">
      <c r="A70" s="49" t="s">
        <v>241</v>
      </c>
      <c r="B70" s="96">
        <v>81</v>
      </c>
      <c r="C70" s="60">
        <v>130</v>
      </c>
      <c r="D70" s="30">
        <v>128</v>
      </c>
      <c r="E70" s="44">
        <f t="shared" si="6"/>
        <v>1.260835303388495E-3</v>
      </c>
      <c r="F70" s="44">
        <f t="shared" si="4"/>
        <v>0.58024691358024694</v>
      </c>
      <c r="G70" s="60">
        <f t="shared" si="5"/>
        <v>47</v>
      </c>
      <c r="H70" s="60">
        <f t="shared" si="7"/>
        <v>-2</v>
      </c>
    </row>
    <row r="71" spans="1:8">
      <c r="A71" s="49" t="s">
        <v>242</v>
      </c>
      <c r="B71" s="96">
        <v>312</v>
      </c>
      <c r="C71" s="60">
        <v>555</v>
      </c>
      <c r="D71" s="30">
        <v>479</v>
      </c>
      <c r="E71" s="44">
        <f t="shared" si="6"/>
        <v>4.718282111899133E-3</v>
      </c>
      <c r="F71" s="44">
        <f t="shared" si="4"/>
        <v>0.53525641025641024</v>
      </c>
      <c r="G71" s="60">
        <f t="shared" si="5"/>
        <v>167</v>
      </c>
      <c r="H71" s="60">
        <f t="shared" si="7"/>
        <v>-76</v>
      </c>
    </row>
    <row r="72" spans="1:8">
      <c r="A72" s="49" t="s">
        <v>243</v>
      </c>
      <c r="B72" s="96">
        <v>538</v>
      </c>
      <c r="C72" s="60">
        <v>891</v>
      </c>
      <c r="D72" s="30">
        <v>1141</v>
      </c>
      <c r="E72" s="44">
        <f t="shared" si="6"/>
        <v>1.1239164696611506E-2</v>
      </c>
      <c r="F72" s="44">
        <f t="shared" si="4"/>
        <v>1.1208178438661709</v>
      </c>
      <c r="G72" s="60">
        <f t="shared" si="5"/>
        <v>603</v>
      </c>
      <c r="H72" s="60">
        <f t="shared" si="7"/>
        <v>250</v>
      </c>
    </row>
    <row r="73" spans="1:8">
      <c r="A73" s="49" t="s">
        <v>244</v>
      </c>
      <c r="B73" s="96">
        <v>93</v>
      </c>
      <c r="C73" s="60">
        <v>311</v>
      </c>
      <c r="D73" s="30">
        <v>289</v>
      </c>
      <c r="E73" s="44">
        <f t="shared" si="6"/>
        <v>2.8467297084318363E-3</v>
      </c>
      <c r="F73" s="44">
        <f t="shared" si="4"/>
        <v>2.10752688172043</v>
      </c>
      <c r="G73" s="60">
        <f t="shared" si="5"/>
        <v>196</v>
      </c>
      <c r="H73" s="60">
        <f t="shared" si="7"/>
        <v>-22</v>
      </c>
    </row>
    <row r="74" spans="1:8">
      <c r="A74" s="49" t="s">
        <v>245</v>
      </c>
      <c r="B74" s="96">
        <v>1979</v>
      </c>
      <c r="C74" s="60">
        <v>2988</v>
      </c>
      <c r="D74" s="30">
        <v>2655</v>
      </c>
      <c r="E74" s="44">
        <f t="shared" si="6"/>
        <v>2.6152482269503546E-2</v>
      </c>
      <c r="F74" s="44">
        <f t="shared" si="4"/>
        <v>0.34158665992925719</v>
      </c>
      <c r="G74" s="60">
        <f t="shared" si="5"/>
        <v>676</v>
      </c>
      <c r="H74" s="60">
        <f t="shared" si="7"/>
        <v>-333</v>
      </c>
    </row>
    <row r="75" spans="1:8">
      <c r="A75" s="49" t="s">
        <v>246</v>
      </c>
      <c r="B75" s="96">
        <v>241</v>
      </c>
      <c r="C75" s="60">
        <v>528</v>
      </c>
      <c r="D75" s="30">
        <v>344</v>
      </c>
      <c r="E75" s="44">
        <f t="shared" si="6"/>
        <v>3.3884948778565801E-3</v>
      </c>
      <c r="F75" s="44">
        <f t="shared" si="4"/>
        <v>0.42738589211618255</v>
      </c>
      <c r="G75" s="60">
        <f t="shared" si="5"/>
        <v>103</v>
      </c>
      <c r="H75" s="60">
        <f t="shared" si="7"/>
        <v>-184</v>
      </c>
    </row>
    <row r="76" spans="1:8">
      <c r="A76" s="49" t="s">
        <v>247</v>
      </c>
      <c r="B76" s="96">
        <v>582</v>
      </c>
      <c r="C76" s="60">
        <v>757</v>
      </c>
      <c r="D76" s="30">
        <v>688</v>
      </c>
      <c r="E76" s="44">
        <f t="shared" si="6"/>
        <v>6.7769897557131602E-3</v>
      </c>
      <c r="F76" s="44">
        <f t="shared" si="4"/>
        <v>0.18213058419243985</v>
      </c>
      <c r="G76" s="60">
        <f t="shared" si="5"/>
        <v>106</v>
      </c>
      <c r="H76" s="60">
        <f t="shared" si="7"/>
        <v>-69</v>
      </c>
    </row>
    <row r="77" spans="1:8">
      <c r="A77" s="49" t="s">
        <v>248</v>
      </c>
      <c r="B77" s="96">
        <v>23</v>
      </c>
      <c r="C77" s="60">
        <v>26</v>
      </c>
      <c r="D77" s="30">
        <v>32</v>
      </c>
      <c r="E77" s="44">
        <f t="shared" si="6"/>
        <v>3.1520882584712374E-4</v>
      </c>
      <c r="F77" s="44">
        <f t="shared" si="4"/>
        <v>0.39130434782608697</v>
      </c>
      <c r="G77" s="60">
        <f t="shared" si="5"/>
        <v>9</v>
      </c>
      <c r="H77" s="60">
        <f t="shared" si="7"/>
        <v>6</v>
      </c>
    </row>
    <row r="78" spans="1:8">
      <c r="A78" s="49" t="s">
        <v>249</v>
      </c>
      <c r="B78" s="96">
        <v>470</v>
      </c>
      <c r="C78" s="60">
        <v>649</v>
      </c>
      <c r="D78" s="30">
        <v>573</v>
      </c>
      <c r="E78" s="44">
        <f t="shared" si="6"/>
        <v>5.6442080378250594E-3</v>
      </c>
      <c r="F78" s="44">
        <f t="shared" si="4"/>
        <v>0.21914893617021278</v>
      </c>
      <c r="G78" s="60">
        <f t="shared" si="5"/>
        <v>103</v>
      </c>
      <c r="H78" s="60">
        <f t="shared" si="7"/>
        <v>-76</v>
      </c>
    </row>
    <row r="79" spans="1:8">
      <c r="A79" s="49" t="s">
        <v>250</v>
      </c>
      <c r="B79" s="96">
        <v>234</v>
      </c>
      <c r="C79" s="60">
        <v>430</v>
      </c>
      <c r="D79" s="30">
        <v>473</v>
      </c>
      <c r="E79" s="44">
        <f t="shared" si="6"/>
        <v>4.6591804570527973E-3</v>
      </c>
      <c r="F79" s="44">
        <f t="shared" si="4"/>
        <v>1.0213675213675213</v>
      </c>
      <c r="G79" s="60">
        <f t="shared" si="5"/>
        <v>239</v>
      </c>
      <c r="H79" s="60">
        <f t="shared" si="7"/>
        <v>43</v>
      </c>
    </row>
    <row r="80" spans="1:8">
      <c r="A80" s="49" t="s">
        <v>251</v>
      </c>
      <c r="B80" s="96">
        <v>235</v>
      </c>
      <c r="C80" s="60">
        <v>420</v>
      </c>
      <c r="D80" s="30">
        <v>343</v>
      </c>
      <c r="E80" s="44">
        <f t="shared" si="6"/>
        <v>3.3786446020488575E-3</v>
      </c>
      <c r="F80" s="44">
        <f t="shared" si="4"/>
        <v>0.45957446808510638</v>
      </c>
      <c r="G80" s="60">
        <f t="shared" si="5"/>
        <v>108</v>
      </c>
      <c r="H80" s="60">
        <f t="shared" si="7"/>
        <v>-77</v>
      </c>
    </row>
    <row r="81" spans="1:9">
      <c r="A81" s="49" t="s">
        <v>252</v>
      </c>
      <c r="B81" s="96">
        <v>150</v>
      </c>
      <c r="C81" s="60">
        <v>289</v>
      </c>
      <c r="D81" s="30">
        <v>243</v>
      </c>
      <c r="E81" s="44">
        <f t="shared" si="6"/>
        <v>2.3936170212765957E-3</v>
      </c>
      <c r="F81" s="44">
        <f t="shared" si="4"/>
        <v>0.62</v>
      </c>
      <c r="G81" s="60">
        <f t="shared" si="5"/>
        <v>93</v>
      </c>
      <c r="H81" s="60">
        <f t="shared" si="7"/>
        <v>-46</v>
      </c>
    </row>
    <row r="82" spans="1:9">
      <c r="A82" s="49" t="s">
        <v>253</v>
      </c>
      <c r="B82" s="96">
        <v>382</v>
      </c>
      <c r="C82" s="60">
        <v>765</v>
      </c>
      <c r="D82" s="30">
        <v>628</v>
      </c>
      <c r="E82" s="44">
        <f t="shared" si="6"/>
        <v>6.1859732072498032E-3</v>
      </c>
      <c r="F82" s="44">
        <f t="shared" si="4"/>
        <v>0.64397905759162299</v>
      </c>
      <c r="G82" s="60">
        <f t="shared" si="5"/>
        <v>246</v>
      </c>
      <c r="H82" s="60">
        <f t="shared" si="7"/>
        <v>-137</v>
      </c>
    </row>
    <row r="83" spans="1:9" s="11" customFormat="1">
      <c r="A83" s="50" t="s">
        <v>173</v>
      </c>
      <c r="B83" s="95">
        <v>76259</v>
      </c>
      <c r="C83" s="72">
        <v>112111</v>
      </c>
      <c r="D83" s="75">
        <v>101520</v>
      </c>
      <c r="E83" s="44">
        <f t="shared" si="6"/>
        <v>1</v>
      </c>
      <c r="F83" s="44">
        <f t="shared" si="4"/>
        <v>0.33125270459880146</v>
      </c>
      <c r="G83" s="60">
        <f t="shared" si="5"/>
        <v>25261</v>
      </c>
      <c r="H83" s="60">
        <f t="shared" si="7"/>
        <v>-10591</v>
      </c>
      <c r="I83" s="11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>
      <pane ySplit="1" topLeftCell="A2" activePane="bottomLeft" state="frozen"/>
      <selection pane="bottomLeft" activeCell="I83" sqref="I83"/>
    </sheetView>
  </sheetViews>
  <sheetFormatPr defaultColWidth="8.81640625" defaultRowHeight="16.5" customHeight="1"/>
  <cols>
    <col min="1" max="1" width="18.26953125" style="7" bestFit="1" customWidth="1"/>
    <col min="2" max="2" width="12" style="7" customWidth="1"/>
    <col min="3" max="3" width="12" style="7" bestFit="1" customWidth="1"/>
    <col min="4" max="4" width="12" style="7" customWidth="1"/>
    <col min="5" max="5" width="21.453125" style="7" customWidth="1"/>
    <col min="6" max="6" width="31.1796875" style="7" customWidth="1"/>
    <col min="7" max="7" width="36.7265625" style="7" customWidth="1"/>
    <col min="8" max="16384" width="8.81640625" style="7"/>
  </cols>
  <sheetData>
    <row r="1" spans="1:8" ht="55.5" customHeight="1">
      <c r="A1" s="20" t="s">
        <v>174</v>
      </c>
      <c r="B1" s="51">
        <v>42095</v>
      </c>
      <c r="C1" s="51">
        <v>42430</v>
      </c>
      <c r="D1" s="51">
        <v>42461</v>
      </c>
      <c r="E1" s="1" t="s">
        <v>283</v>
      </c>
      <c r="F1" s="2" t="s">
        <v>287</v>
      </c>
      <c r="G1" s="2" t="s">
        <v>288</v>
      </c>
      <c r="H1" s="2" t="s">
        <v>263</v>
      </c>
    </row>
    <row r="2" spans="1:8" ht="16.5" customHeight="1">
      <c r="A2" s="49" t="s">
        <v>175</v>
      </c>
      <c r="B2" s="76">
        <v>965</v>
      </c>
      <c r="C2" s="60">
        <v>1361</v>
      </c>
      <c r="D2" s="30">
        <v>1227</v>
      </c>
      <c r="E2" s="44">
        <f>D2/$D$83</f>
        <v>2.4957285818891874E-2</v>
      </c>
      <c r="F2" s="44">
        <f t="shared" ref="F2:F65" si="0">(D2-B2)/B2</f>
        <v>0.27150259067357513</v>
      </c>
      <c r="G2" s="60">
        <f t="shared" ref="G2:G65" si="1">D2-B2</f>
        <v>262</v>
      </c>
      <c r="H2" s="60">
        <f>D2-C2</f>
        <v>-134</v>
      </c>
    </row>
    <row r="3" spans="1:8" ht="16.5" customHeight="1">
      <c r="A3" s="49" t="s">
        <v>176</v>
      </c>
      <c r="B3" s="76">
        <v>113</v>
      </c>
      <c r="C3" s="60">
        <v>206</v>
      </c>
      <c r="D3" s="30">
        <v>127</v>
      </c>
      <c r="E3" s="44">
        <f t="shared" ref="E3:E66" si="2">D3/$D$83</f>
        <v>2.5831909527296395E-3</v>
      </c>
      <c r="F3" s="44">
        <f t="shared" si="0"/>
        <v>0.12389380530973451</v>
      </c>
      <c r="G3" s="60">
        <f t="shared" si="1"/>
        <v>14</v>
      </c>
      <c r="H3" s="60">
        <f t="shared" ref="H3:H66" si="3">D3-C3</f>
        <v>-79</v>
      </c>
    </row>
    <row r="4" spans="1:8" ht="16.5" customHeight="1">
      <c r="A4" s="49" t="s">
        <v>177</v>
      </c>
      <c r="B4" s="76">
        <v>146</v>
      </c>
      <c r="C4" s="60">
        <v>275</v>
      </c>
      <c r="D4" s="30">
        <v>253</v>
      </c>
      <c r="E4" s="44">
        <f t="shared" si="2"/>
        <v>5.1460418192173134E-3</v>
      </c>
      <c r="F4" s="44">
        <f t="shared" si="0"/>
        <v>0.73287671232876717</v>
      </c>
      <c r="G4" s="60">
        <f t="shared" si="1"/>
        <v>107</v>
      </c>
      <c r="H4" s="60">
        <f t="shared" si="3"/>
        <v>-22</v>
      </c>
    </row>
    <row r="5" spans="1:8" ht="16.5" customHeight="1">
      <c r="A5" s="49" t="s">
        <v>178</v>
      </c>
      <c r="B5" s="76">
        <v>31</v>
      </c>
      <c r="C5" s="60">
        <v>27</v>
      </c>
      <c r="D5" s="30">
        <v>26</v>
      </c>
      <c r="E5" s="44">
        <f t="shared" si="2"/>
        <v>5.2884224229110728E-4</v>
      </c>
      <c r="F5" s="44">
        <f t="shared" si="0"/>
        <v>-0.16129032258064516</v>
      </c>
      <c r="G5" s="60">
        <f t="shared" si="1"/>
        <v>-5</v>
      </c>
      <c r="H5" s="60">
        <f t="shared" si="3"/>
        <v>-1</v>
      </c>
    </row>
    <row r="6" spans="1:8" ht="16.5" customHeight="1">
      <c r="A6" s="49" t="s">
        <v>179</v>
      </c>
      <c r="B6" s="76">
        <v>50</v>
      </c>
      <c r="C6" s="60">
        <v>110</v>
      </c>
      <c r="D6" s="30">
        <v>106</v>
      </c>
      <c r="E6" s="44">
        <f t="shared" si="2"/>
        <v>2.1560491416483607E-3</v>
      </c>
      <c r="F6" s="44">
        <f t="shared" si="0"/>
        <v>1.1200000000000001</v>
      </c>
      <c r="G6" s="60">
        <f t="shared" si="1"/>
        <v>56</v>
      </c>
      <c r="H6" s="60">
        <f t="shared" si="3"/>
        <v>-4</v>
      </c>
    </row>
    <row r="7" spans="1:8" ht="16.5" customHeight="1">
      <c r="A7" s="49" t="s">
        <v>180</v>
      </c>
      <c r="B7" s="76">
        <v>48</v>
      </c>
      <c r="C7" s="60">
        <v>142</v>
      </c>
      <c r="D7" s="30">
        <v>112</v>
      </c>
      <c r="E7" s="44">
        <f t="shared" si="2"/>
        <v>2.2780896591001547E-3</v>
      </c>
      <c r="F7" s="44">
        <f t="shared" si="0"/>
        <v>1.3333333333333333</v>
      </c>
      <c r="G7" s="60">
        <f t="shared" si="1"/>
        <v>64</v>
      </c>
      <c r="H7" s="60">
        <f t="shared" si="3"/>
        <v>-30</v>
      </c>
    </row>
    <row r="8" spans="1:8" ht="16.5" customHeight="1">
      <c r="A8" s="49" t="s">
        <v>181</v>
      </c>
      <c r="B8" s="76">
        <v>2498</v>
      </c>
      <c r="C8" s="60">
        <v>3979</v>
      </c>
      <c r="D8" s="30">
        <v>3359</v>
      </c>
      <c r="E8" s="44">
        <f t="shared" si="2"/>
        <v>6.8322349686762665E-2</v>
      </c>
      <c r="F8" s="44">
        <f t="shared" si="0"/>
        <v>0.34467574059247397</v>
      </c>
      <c r="G8" s="60">
        <f t="shared" si="1"/>
        <v>861</v>
      </c>
      <c r="H8" s="60">
        <f t="shared" si="3"/>
        <v>-620</v>
      </c>
    </row>
    <row r="9" spans="1:8" ht="16.5" customHeight="1">
      <c r="A9" s="49" t="s">
        <v>182</v>
      </c>
      <c r="B9" s="76">
        <v>887</v>
      </c>
      <c r="C9" s="60">
        <v>1971</v>
      </c>
      <c r="D9" s="30">
        <v>1794</v>
      </c>
      <c r="E9" s="44">
        <f t="shared" si="2"/>
        <v>3.6490114718086407E-2</v>
      </c>
      <c r="F9" s="44">
        <f t="shared" si="0"/>
        <v>1.0225479143179257</v>
      </c>
      <c r="G9" s="60">
        <f t="shared" si="1"/>
        <v>907</v>
      </c>
      <c r="H9" s="60">
        <f t="shared" si="3"/>
        <v>-177</v>
      </c>
    </row>
    <row r="10" spans="1:8" ht="16.5" customHeight="1">
      <c r="A10" s="49" t="s">
        <v>183</v>
      </c>
      <c r="B10" s="76">
        <v>3</v>
      </c>
      <c r="C10" s="60">
        <v>16</v>
      </c>
      <c r="D10" s="30">
        <v>9</v>
      </c>
      <c r="E10" s="44">
        <f t="shared" si="2"/>
        <v>1.8306077617769099E-4</v>
      </c>
      <c r="F10" s="44">
        <f t="shared" si="0"/>
        <v>2</v>
      </c>
      <c r="G10" s="60">
        <f t="shared" si="1"/>
        <v>6</v>
      </c>
      <c r="H10" s="60">
        <f t="shared" si="3"/>
        <v>-7</v>
      </c>
    </row>
    <row r="11" spans="1:8" ht="16.5" customHeight="1">
      <c r="A11" s="49" t="s">
        <v>184</v>
      </c>
      <c r="B11" s="76">
        <v>134</v>
      </c>
      <c r="C11" s="60">
        <v>88</v>
      </c>
      <c r="D11" s="30">
        <v>90</v>
      </c>
      <c r="E11" s="44">
        <f t="shared" si="2"/>
        <v>1.8306077617769099E-3</v>
      </c>
      <c r="F11" s="44">
        <f t="shared" si="0"/>
        <v>-0.32835820895522388</v>
      </c>
      <c r="G11" s="60">
        <f t="shared" si="1"/>
        <v>-44</v>
      </c>
      <c r="H11" s="60">
        <f t="shared" si="3"/>
        <v>2</v>
      </c>
    </row>
    <row r="12" spans="1:8" ht="16.5" customHeight="1">
      <c r="A12" s="49" t="s">
        <v>185</v>
      </c>
      <c r="B12" s="76">
        <v>234</v>
      </c>
      <c r="C12" s="60">
        <v>537</v>
      </c>
      <c r="D12" s="30">
        <v>360</v>
      </c>
      <c r="E12" s="44">
        <f t="shared" si="2"/>
        <v>7.3224310471076397E-3</v>
      </c>
      <c r="F12" s="44">
        <f t="shared" si="0"/>
        <v>0.53846153846153844</v>
      </c>
      <c r="G12" s="60">
        <f t="shared" si="1"/>
        <v>126</v>
      </c>
      <c r="H12" s="60">
        <f t="shared" si="3"/>
        <v>-177</v>
      </c>
    </row>
    <row r="13" spans="1:8" ht="16.5" customHeight="1">
      <c r="A13" s="49" t="s">
        <v>186</v>
      </c>
      <c r="B13" s="76">
        <v>325</v>
      </c>
      <c r="C13" s="60">
        <v>642</v>
      </c>
      <c r="D13" s="30">
        <v>464</v>
      </c>
      <c r="E13" s="44">
        <f t="shared" si="2"/>
        <v>9.4378000162720684E-3</v>
      </c>
      <c r="F13" s="44">
        <f t="shared" si="0"/>
        <v>0.4276923076923077</v>
      </c>
      <c r="G13" s="60">
        <f t="shared" si="1"/>
        <v>139</v>
      </c>
      <c r="H13" s="60">
        <f t="shared" si="3"/>
        <v>-178</v>
      </c>
    </row>
    <row r="14" spans="1:8" ht="16.5" customHeight="1">
      <c r="A14" s="49" t="s">
        <v>187</v>
      </c>
      <c r="B14" s="76">
        <v>54</v>
      </c>
      <c r="C14" s="60">
        <v>100</v>
      </c>
      <c r="D14" s="30">
        <v>104</v>
      </c>
      <c r="E14" s="44">
        <f t="shared" si="2"/>
        <v>2.1153689691644291E-3</v>
      </c>
      <c r="F14" s="44">
        <f t="shared" si="0"/>
        <v>0.92592592592592593</v>
      </c>
      <c r="G14" s="60">
        <f t="shared" si="1"/>
        <v>50</v>
      </c>
      <c r="H14" s="60">
        <f t="shared" si="3"/>
        <v>4</v>
      </c>
    </row>
    <row r="15" spans="1:8" ht="16.5" customHeight="1">
      <c r="A15" s="49" t="s">
        <v>188</v>
      </c>
      <c r="B15" s="76">
        <v>112</v>
      </c>
      <c r="C15" s="60">
        <v>186</v>
      </c>
      <c r="D15" s="30">
        <v>177</v>
      </c>
      <c r="E15" s="44">
        <f t="shared" si="2"/>
        <v>3.6001952648279227E-3</v>
      </c>
      <c r="F15" s="44">
        <f t="shared" si="0"/>
        <v>0.5803571428571429</v>
      </c>
      <c r="G15" s="60">
        <f t="shared" si="1"/>
        <v>65</v>
      </c>
      <c r="H15" s="60">
        <f t="shared" si="3"/>
        <v>-9</v>
      </c>
    </row>
    <row r="16" spans="1:8" ht="16.5" customHeight="1">
      <c r="A16" s="49" t="s">
        <v>189</v>
      </c>
      <c r="B16" s="76">
        <v>6</v>
      </c>
      <c r="C16" s="60">
        <v>34</v>
      </c>
      <c r="D16" s="30">
        <v>27</v>
      </c>
      <c r="E16" s="44">
        <f t="shared" si="2"/>
        <v>5.4918232853307298E-4</v>
      </c>
      <c r="F16" s="44">
        <f t="shared" si="0"/>
        <v>3.5</v>
      </c>
      <c r="G16" s="60">
        <f t="shared" si="1"/>
        <v>21</v>
      </c>
      <c r="H16" s="60">
        <f t="shared" si="3"/>
        <v>-7</v>
      </c>
    </row>
    <row r="17" spans="1:8" ht="16.5" customHeight="1">
      <c r="A17" s="49" t="s">
        <v>190</v>
      </c>
      <c r="B17" s="76">
        <v>87</v>
      </c>
      <c r="C17" s="60">
        <v>215</v>
      </c>
      <c r="D17" s="30">
        <v>155</v>
      </c>
      <c r="E17" s="44">
        <f t="shared" si="2"/>
        <v>3.1527133675046783E-3</v>
      </c>
      <c r="F17" s="44">
        <f t="shared" si="0"/>
        <v>0.7816091954022989</v>
      </c>
      <c r="G17" s="60">
        <f t="shared" si="1"/>
        <v>68</v>
      </c>
      <c r="H17" s="60">
        <f t="shared" si="3"/>
        <v>-60</v>
      </c>
    </row>
    <row r="18" spans="1:8" ht="16.5" customHeight="1">
      <c r="A18" s="49" t="s">
        <v>191</v>
      </c>
      <c r="B18" s="76">
        <v>44</v>
      </c>
      <c r="C18" s="60">
        <v>67</v>
      </c>
      <c r="D18" s="30">
        <v>58</v>
      </c>
      <c r="E18" s="44">
        <f t="shared" si="2"/>
        <v>1.1797250020340086E-3</v>
      </c>
      <c r="F18" s="44">
        <f t="shared" si="0"/>
        <v>0.31818181818181818</v>
      </c>
      <c r="G18" s="60">
        <f t="shared" si="1"/>
        <v>14</v>
      </c>
      <c r="H18" s="60">
        <f t="shared" si="3"/>
        <v>-9</v>
      </c>
    </row>
    <row r="19" spans="1:8" ht="16.5" customHeight="1">
      <c r="A19" s="49" t="s">
        <v>192</v>
      </c>
      <c r="B19" s="76">
        <v>18</v>
      </c>
      <c r="C19" s="60">
        <v>44</v>
      </c>
      <c r="D19" s="30">
        <v>51</v>
      </c>
      <c r="E19" s="44">
        <f t="shared" si="2"/>
        <v>1.037344398340249E-3</v>
      </c>
      <c r="F19" s="44">
        <f t="shared" si="0"/>
        <v>1.8333333333333333</v>
      </c>
      <c r="G19" s="60">
        <f t="shared" si="1"/>
        <v>33</v>
      </c>
      <c r="H19" s="60">
        <f t="shared" si="3"/>
        <v>7</v>
      </c>
    </row>
    <row r="20" spans="1:8" ht="16.5" customHeight="1">
      <c r="A20" s="49" t="s">
        <v>193</v>
      </c>
      <c r="B20" s="76">
        <v>119</v>
      </c>
      <c r="C20" s="60">
        <v>292</v>
      </c>
      <c r="D20" s="30">
        <v>281</v>
      </c>
      <c r="E20" s="44">
        <f t="shared" si="2"/>
        <v>5.7155642339923518E-3</v>
      </c>
      <c r="F20" s="44">
        <f t="shared" si="0"/>
        <v>1.3613445378151261</v>
      </c>
      <c r="G20" s="60">
        <f t="shared" si="1"/>
        <v>162</v>
      </c>
      <c r="H20" s="60">
        <f t="shared" si="3"/>
        <v>-11</v>
      </c>
    </row>
    <row r="21" spans="1:8" ht="16.5" customHeight="1">
      <c r="A21" s="49" t="s">
        <v>194</v>
      </c>
      <c r="B21" s="76">
        <v>38</v>
      </c>
      <c r="C21" s="60">
        <v>101</v>
      </c>
      <c r="D21" s="30">
        <v>101</v>
      </c>
      <c r="E21" s="44">
        <f t="shared" si="2"/>
        <v>2.0543487104385323E-3</v>
      </c>
      <c r="F21" s="44">
        <f t="shared" si="0"/>
        <v>1.6578947368421053</v>
      </c>
      <c r="G21" s="60">
        <f t="shared" si="1"/>
        <v>63</v>
      </c>
      <c r="H21" s="60">
        <f t="shared" si="3"/>
        <v>0</v>
      </c>
    </row>
    <row r="22" spans="1:8" ht="16.5" customHeight="1">
      <c r="A22" s="49" t="s">
        <v>195</v>
      </c>
      <c r="B22" s="76">
        <v>1922</v>
      </c>
      <c r="C22" s="60">
        <v>3317</v>
      </c>
      <c r="D22" s="30">
        <v>2697</v>
      </c>
      <c r="E22" s="44">
        <f t="shared" si="2"/>
        <v>5.48572125945814E-2</v>
      </c>
      <c r="F22" s="44">
        <f t="shared" si="0"/>
        <v>0.40322580645161288</v>
      </c>
      <c r="G22" s="60">
        <f t="shared" si="1"/>
        <v>775</v>
      </c>
      <c r="H22" s="60">
        <f t="shared" si="3"/>
        <v>-620</v>
      </c>
    </row>
    <row r="23" spans="1:8" ht="16.5" customHeight="1">
      <c r="A23" s="49" t="s">
        <v>196</v>
      </c>
      <c r="B23" s="76">
        <v>105</v>
      </c>
      <c r="C23" s="60">
        <v>287</v>
      </c>
      <c r="D23" s="30">
        <v>203</v>
      </c>
      <c r="E23" s="44">
        <f t="shared" si="2"/>
        <v>4.1290375071190303E-3</v>
      </c>
      <c r="F23" s="44">
        <f t="shared" si="0"/>
        <v>0.93333333333333335</v>
      </c>
      <c r="G23" s="60">
        <f t="shared" si="1"/>
        <v>98</v>
      </c>
      <c r="H23" s="60">
        <f t="shared" si="3"/>
        <v>-84</v>
      </c>
    </row>
    <row r="24" spans="1:8" ht="16.5" customHeight="1">
      <c r="A24" s="49" t="s">
        <v>197</v>
      </c>
      <c r="B24" s="76">
        <v>33</v>
      </c>
      <c r="C24" s="60">
        <v>57</v>
      </c>
      <c r="D24" s="30">
        <v>43</v>
      </c>
      <c r="E24" s="44">
        <f t="shared" si="2"/>
        <v>8.7462370840452367E-4</v>
      </c>
      <c r="F24" s="44">
        <f t="shared" si="0"/>
        <v>0.30303030303030304</v>
      </c>
      <c r="G24" s="60">
        <f t="shared" si="1"/>
        <v>10</v>
      </c>
      <c r="H24" s="60">
        <f t="shared" si="3"/>
        <v>-14</v>
      </c>
    </row>
    <row r="25" spans="1:8" ht="16.5" customHeight="1">
      <c r="A25" s="49" t="s">
        <v>198</v>
      </c>
      <c r="B25" s="76">
        <v>274</v>
      </c>
      <c r="C25" s="60">
        <v>190</v>
      </c>
      <c r="D25" s="30">
        <v>208</v>
      </c>
      <c r="E25" s="44">
        <f t="shared" si="2"/>
        <v>4.2307379383288582E-3</v>
      </c>
      <c r="F25" s="44">
        <f t="shared" si="0"/>
        <v>-0.24087591240875914</v>
      </c>
      <c r="G25" s="60">
        <f t="shared" si="1"/>
        <v>-66</v>
      </c>
      <c r="H25" s="60">
        <f t="shared" si="3"/>
        <v>18</v>
      </c>
    </row>
    <row r="26" spans="1:8" ht="16.5" customHeight="1">
      <c r="A26" s="49" t="s">
        <v>199</v>
      </c>
      <c r="B26" s="76">
        <v>464</v>
      </c>
      <c r="C26" s="60">
        <v>826</v>
      </c>
      <c r="D26" s="30">
        <v>739</v>
      </c>
      <c r="E26" s="44">
        <f t="shared" si="2"/>
        <v>1.5031323732812627E-2</v>
      </c>
      <c r="F26" s="44">
        <f t="shared" si="0"/>
        <v>0.59267241379310343</v>
      </c>
      <c r="G26" s="60">
        <f t="shared" si="1"/>
        <v>275</v>
      </c>
      <c r="H26" s="60">
        <f t="shared" si="3"/>
        <v>-87</v>
      </c>
    </row>
    <row r="27" spans="1:8" ht="16.5" customHeight="1">
      <c r="A27" s="49" t="s">
        <v>112</v>
      </c>
      <c r="B27" s="76">
        <v>225</v>
      </c>
      <c r="C27" s="60">
        <v>528</v>
      </c>
      <c r="D27" s="30">
        <v>485</v>
      </c>
      <c r="E27" s="44">
        <f t="shared" si="2"/>
        <v>9.8649418273533476E-3</v>
      </c>
      <c r="F27" s="44">
        <f t="shared" si="0"/>
        <v>1.1555555555555554</v>
      </c>
      <c r="G27" s="60">
        <f t="shared" si="1"/>
        <v>260</v>
      </c>
      <c r="H27" s="60">
        <f t="shared" si="3"/>
        <v>-43</v>
      </c>
    </row>
    <row r="28" spans="1:8" ht="16.5" customHeight="1">
      <c r="A28" s="49" t="s">
        <v>200</v>
      </c>
      <c r="B28" s="76">
        <v>183</v>
      </c>
      <c r="C28" s="60">
        <v>369</v>
      </c>
      <c r="D28" s="30">
        <v>401</v>
      </c>
      <c r="E28" s="44">
        <f t="shared" si="2"/>
        <v>8.1563745830282326E-3</v>
      </c>
      <c r="F28" s="44">
        <f t="shared" si="0"/>
        <v>1.1912568306010929</v>
      </c>
      <c r="G28" s="60">
        <f t="shared" si="1"/>
        <v>218</v>
      </c>
      <c r="H28" s="60">
        <f t="shared" si="3"/>
        <v>32</v>
      </c>
    </row>
    <row r="29" spans="1:8" ht="16.5" customHeight="1">
      <c r="A29" s="49" t="s">
        <v>201</v>
      </c>
      <c r="B29" s="76">
        <v>104</v>
      </c>
      <c r="C29" s="60">
        <v>286</v>
      </c>
      <c r="D29" s="30">
        <v>212</v>
      </c>
      <c r="E29" s="44">
        <f t="shared" si="2"/>
        <v>4.3120982832967215E-3</v>
      </c>
      <c r="F29" s="44">
        <f t="shared" si="0"/>
        <v>1.0384615384615385</v>
      </c>
      <c r="G29" s="60">
        <f t="shared" si="1"/>
        <v>108</v>
      </c>
      <c r="H29" s="60">
        <f t="shared" si="3"/>
        <v>-74</v>
      </c>
    </row>
    <row r="30" spans="1:8" ht="16.5" customHeight="1">
      <c r="A30" s="49" t="s">
        <v>202</v>
      </c>
      <c r="B30" s="76">
        <v>134</v>
      </c>
      <c r="C30" s="60">
        <v>237</v>
      </c>
      <c r="D30" s="30">
        <v>192</v>
      </c>
      <c r="E30" s="44">
        <f t="shared" si="2"/>
        <v>3.9052965584574079E-3</v>
      </c>
      <c r="F30" s="44">
        <f t="shared" si="0"/>
        <v>0.43283582089552236</v>
      </c>
      <c r="G30" s="60">
        <f t="shared" si="1"/>
        <v>58</v>
      </c>
      <c r="H30" s="60">
        <f t="shared" si="3"/>
        <v>-45</v>
      </c>
    </row>
    <row r="31" spans="1:8" ht="16.5" customHeight="1">
      <c r="A31" s="49" t="s">
        <v>203</v>
      </c>
      <c r="B31" s="76">
        <v>40</v>
      </c>
      <c r="C31" s="60">
        <v>82</v>
      </c>
      <c r="D31" s="30">
        <v>69</v>
      </c>
      <c r="E31" s="44">
        <f t="shared" si="2"/>
        <v>1.403465950695631E-3</v>
      </c>
      <c r="F31" s="44">
        <f t="shared" si="0"/>
        <v>0.72499999999999998</v>
      </c>
      <c r="G31" s="60">
        <f t="shared" si="1"/>
        <v>29</v>
      </c>
      <c r="H31" s="60">
        <f t="shared" si="3"/>
        <v>-13</v>
      </c>
    </row>
    <row r="32" spans="1:8" ht="16.5" customHeight="1">
      <c r="A32" s="49" t="s">
        <v>204</v>
      </c>
      <c r="B32" s="76">
        <v>71</v>
      </c>
      <c r="C32" s="60">
        <v>242</v>
      </c>
      <c r="D32" s="30">
        <v>186</v>
      </c>
      <c r="E32" s="44">
        <f t="shared" si="2"/>
        <v>3.7832560410056139E-3</v>
      </c>
      <c r="F32" s="44">
        <f t="shared" si="0"/>
        <v>1.619718309859155</v>
      </c>
      <c r="G32" s="60">
        <f t="shared" si="1"/>
        <v>115</v>
      </c>
      <c r="H32" s="60">
        <f t="shared" si="3"/>
        <v>-56</v>
      </c>
    </row>
    <row r="33" spans="1:8" ht="16.5" customHeight="1">
      <c r="A33" s="49" t="s">
        <v>205</v>
      </c>
      <c r="B33" s="76">
        <v>303</v>
      </c>
      <c r="C33" s="60">
        <v>493</v>
      </c>
      <c r="D33" s="30">
        <v>565</v>
      </c>
      <c r="E33" s="44">
        <f t="shared" si="2"/>
        <v>1.1492148726710602E-2</v>
      </c>
      <c r="F33" s="44">
        <f t="shared" si="0"/>
        <v>0.86468646864686471</v>
      </c>
      <c r="G33" s="60">
        <f t="shared" si="1"/>
        <v>262</v>
      </c>
      <c r="H33" s="60">
        <f t="shared" si="3"/>
        <v>72</v>
      </c>
    </row>
    <row r="34" spans="1:8" ht="16.5" customHeight="1">
      <c r="A34" s="49" t="s">
        <v>206</v>
      </c>
      <c r="B34" s="76">
        <v>900</v>
      </c>
      <c r="C34" s="60">
        <v>1229</v>
      </c>
      <c r="D34" s="30">
        <v>1112</v>
      </c>
      <c r="E34" s="44">
        <f t="shared" si="2"/>
        <v>2.261817590106582E-2</v>
      </c>
      <c r="F34" s="44">
        <f t="shared" si="0"/>
        <v>0.23555555555555555</v>
      </c>
      <c r="G34" s="60">
        <f t="shared" si="1"/>
        <v>212</v>
      </c>
      <c r="H34" s="60">
        <f t="shared" si="3"/>
        <v>-117</v>
      </c>
    </row>
    <row r="35" spans="1:8" ht="16.5" customHeight="1">
      <c r="A35" s="49" t="s">
        <v>207</v>
      </c>
      <c r="B35" s="76">
        <v>79</v>
      </c>
      <c r="C35" s="60">
        <v>180</v>
      </c>
      <c r="D35" s="30">
        <v>135</v>
      </c>
      <c r="E35" s="44">
        <f t="shared" si="2"/>
        <v>2.7459116426653647E-3</v>
      </c>
      <c r="F35" s="44">
        <f t="shared" si="0"/>
        <v>0.70886075949367089</v>
      </c>
      <c r="G35" s="60">
        <f t="shared" si="1"/>
        <v>56</v>
      </c>
      <c r="H35" s="60">
        <f t="shared" si="3"/>
        <v>-45</v>
      </c>
    </row>
    <row r="36" spans="1:8" ht="16.5" customHeight="1">
      <c r="A36" s="49" t="s">
        <v>208</v>
      </c>
      <c r="B36" s="76">
        <v>32</v>
      </c>
      <c r="C36" s="60">
        <v>44</v>
      </c>
      <c r="D36" s="30">
        <v>36</v>
      </c>
      <c r="E36" s="44">
        <f t="shared" si="2"/>
        <v>7.3224310471076397E-4</v>
      </c>
      <c r="F36" s="44">
        <f t="shared" si="0"/>
        <v>0.125</v>
      </c>
      <c r="G36" s="60">
        <f t="shared" si="1"/>
        <v>4</v>
      </c>
      <c r="H36" s="60">
        <f t="shared" si="3"/>
        <v>-8</v>
      </c>
    </row>
    <row r="37" spans="1:8" ht="16.5" customHeight="1">
      <c r="A37" s="49" t="s">
        <v>209</v>
      </c>
      <c r="B37" s="76">
        <v>11</v>
      </c>
      <c r="C37" s="60">
        <v>92</v>
      </c>
      <c r="D37" s="30">
        <v>53</v>
      </c>
      <c r="E37" s="44">
        <f t="shared" si="2"/>
        <v>1.0780245708241804E-3</v>
      </c>
      <c r="F37" s="44">
        <f t="shared" si="0"/>
        <v>3.8181818181818183</v>
      </c>
      <c r="G37" s="60">
        <f t="shared" si="1"/>
        <v>42</v>
      </c>
      <c r="H37" s="60">
        <f t="shared" si="3"/>
        <v>-39</v>
      </c>
    </row>
    <row r="38" spans="1:8" ht="16.5" customHeight="1">
      <c r="A38" s="49" t="s">
        <v>210</v>
      </c>
      <c r="B38" s="76">
        <v>270</v>
      </c>
      <c r="C38" s="60">
        <v>466</v>
      </c>
      <c r="D38" s="30">
        <v>419</v>
      </c>
      <c r="E38" s="44">
        <f t="shared" si="2"/>
        <v>8.5224961353836132E-3</v>
      </c>
      <c r="F38" s="44">
        <f t="shared" si="0"/>
        <v>0.55185185185185182</v>
      </c>
      <c r="G38" s="60">
        <f t="shared" si="1"/>
        <v>149</v>
      </c>
      <c r="H38" s="60">
        <f t="shared" si="3"/>
        <v>-47</v>
      </c>
    </row>
    <row r="39" spans="1:8" ht="16.5" customHeight="1">
      <c r="A39" s="49" t="s">
        <v>211</v>
      </c>
      <c r="B39" s="76">
        <v>25</v>
      </c>
      <c r="C39" s="60">
        <v>38</v>
      </c>
      <c r="D39" s="30">
        <v>24</v>
      </c>
      <c r="E39" s="44">
        <f t="shared" si="2"/>
        <v>4.8816206980717598E-4</v>
      </c>
      <c r="F39" s="44">
        <f t="shared" si="0"/>
        <v>-0.04</v>
      </c>
      <c r="G39" s="60">
        <f t="shared" si="1"/>
        <v>-1</v>
      </c>
      <c r="H39" s="60">
        <f t="shared" si="3"/>
        <v>-14</v>
      </c>
    </row>
    <row r="40" spans="1:8" ht="16.5" customHeight="1">
      <c r="A40" s="49" t="s">
        <v>212</v>
      </c>
      <c r="B40" s="76">
        <v>116</v>
      </c>
      <c r="C40" s="60">
        <v>182</v>
      </c>
      <c r="D40" s="30">
        <v>170</v>
      </c>
      <c r="E40" s="44">
        <f t="shared" si="2"/>
        <v>3.4578146611341631E-3</v>
      </c>
      <c r="F40" s="44">
        <f t="shared" si="0"/>
        <v>0.46551724137931033</v>
      </c>
      <c r="G40" s="60">
        <f t="shared" si="1"/>
        <v>54</v>
      </c>
      <c r="H40" s="60">
        <f t="shared" si="3"/>
        <v>-12</v>
      </c>
    </row>
    <row r="41" spans="1:8" ht="16.5" customHeight="1">
      <c r="A41" s="49" t="s">
        <v>213</v>
      </c>
      <c r="B41" s="76">
        <v>10383</v>
      </c>
      <c r="C41" s="60">
        <v>17659</v>
      </c>
      <c r="D41" s="30">
        <v>15943</v>
      </c>
      <c r="E41" s="44">
        <f t="shared" si="2"/>
        <v>0.32428199495565863</v>
      </c>
      <c r="F41" s="44">
        <f t="shared" si="0"/>
        <v>0.53549070596166815</v>
      </c>
      <c r="G41" s="60">
        <f t="shared" si="1"/>
        <v>5560</v>
      </c>
      <c r="H41" s="60">
        <f t="shared" si="3"/>
        <v>-1716</v>
      </c>
    </row>
    <row r="42" spans="1:8" ht="16.5" customHeight="1">
      <c r="A42" s="49" t="s">
        <v>214</v>
      </c>
      <c r="B42" s="76">
        <v>2559</v>
      </c>
      <c r="C42" s="60">
        <v>3706</v>
      </c>
      <c r="D42" s="30">
        <v>3302</v>
      </c>
      <c r="E42" s="44">
        <f t="shared" si="2"/>
        <v>6.7162964770970626E-2</v>
      </c>
      <c r="F42" s="44">
        <f t="shared" si="0"/>
        <v>0.29034779210629152</v>
      </c>
      <c r="G42" s="60">
        <f t="shared" si="1"/>
        <v>743</v>
      </c>
      <c r="H42" s="60">
        <f t="shared" si="3"/>
        <v>-404</v>
      </c>
    </row>
    <row r="43" spans="1:8" ht="16.5" customHeight="1">
      <c r="A43" s="49" t="s">
        <v>215</v>
      </c>
      <c r="B43" s="76">
        <v>198</v>
      </c>
      <c r="C43" s="60">
        <v>390</v>
      </c>
      <c r="D43" s="30">
        <v>355</v>
      </c>
      <c r="E43" s="44">
        <f t="shared" si="2"/>
        <v>7.2207306158978118E-3</v>
      </c>
      <c r="F43" s="44">
        <f t="shared" si="0"/>
        <v>0.79292929292929293</v>
      </c>
      <c r="G43" s="60">
        <f t="shared" si="1"/>
        <v>157</v>
      </c>
      <c r="H43" s="60">
        <f t="shared" si="3"/>
        <v>-35</v>
      </c>
    </row>
    <row r="44" spans="1:8" ht="16.5" customHeight="1">
      <c r="A44" s="49" t="s">
        <v>216</v>
      </c>
      <c r="B44" s="76">
        <v>70</v>
      </c>
      <c r="C44" s="60">
        <v>134</v>
      </c>
      <c r="D44" s="30">
        <v>120</v>
      </c>
      <c r="E44" s="44">
        <f t="shared" si="2"/>
        <v>2.4408103490358799E-3</v>
      </c>
      <c r="F44" s="44">
        <f t="shared" si="0"/>
        <v>0.7142857142857143</v>
      </c>
      <c r="G44" s="60">
        <f t="shared" si="1"/>
        <v>50</v>
      </c>
      <c r="H44" s="60">
        <f t="shared" si="3"/>
        <v>-14</v>
      </c>
    </row>
    <row r="45" spans="1:8" ht="16.5" customHeight="1">
      <c r="A45" s="49" t="s">
        <v>217</v>
      </c>
      <c r="B45" s="76">
        <v>74</v>
      </c>
      <c r="C45" s="60">
        <v>119</v>
      </c>
      <c r="D45" s="30">
        <v>113</v>
      </c>
      <c r="E45" s="44">
        <f t="shared" si="2"/>
        <v>2.2984297453421203E-3</v>
      </c>
      <c r="F45" s="44">
        <f t="shared" si="0"/>
        <v>0.52702702702702697</v>
      </c>
      <c r="G45" s="60">
        <f t="shared" si="1"/>
        <v>39</v>
      </c>
      <c r="H45" s="60">
        <f t="shared" si="3"/>
        <v>-6</v>
      </c>
    </row>
    <row r="46" spans="1:8" ht="16.5" customHeight="1">
      <c r="A46" s="49" t="s">
        <v>218</v>
      </c>
      <c r="B46" s="76">
        <v>16</v>
      </c>
      <c r="C46" s="60">
        <v>38</v>
      </c>
      <c r="D46" s="30">
        <v>38</v>
      </c>
      <c r="E46" s="44">
        <f t="shared" si="2"/>
        <v>7.7292327719469527E-4</v>
      </c>
      <c r="F46" s="44">
        <f t="shared" si="0"/>
        <v>1.375</v>
      </c>
      <c r="G46" s="60">
        <f t="shared" si="1"/>
        <v>22</v>
      </c>
      <c r="H46" s="60">
        <f t="shared" si="3"/>
        <v>0</v>
      </c>
    </row>
    <row r="47" spans="1:8" ht="16.5" customHeight="1">
      <c r="A47" s="49" t="s">
        <v>219</v>
      </c>
      <c r="B47" s="76">
        <v>57</v>
      </c>
      <c r="C47" s="60">
        <v>120</v>
      </c>
      <c r="D47" s="30">
        <v>93</v>
      </c>
      <c r="E47" s="44">
        <f t="shared" si="2"/>
        <v>1.8916280205028069E-3</v>
      </c>
      <c r="F47" s="44">
        <f t="shared" si="0"/>
        <v>0.63157894736842102</v>
      </c>
      <c r="G47" s="60">
        <f t="shared" si="1"/>
        <v>36</v>
      </c>
      <c r="H47" s="60">
        <f t="shared" si="3"/>
        <v>-27</v>
      </c>
    </row>
    <row r="48" spans="1:8" ht="16.5" customHeight="1">
      <c r="A48" s="49" t="s">
        <v>220</v>
      </c>
      <c r="B48" s="76">
        <v>515</v>
      </c>
      <c r="C48" s="60">
        <v>794</v>
      </c>
      <c r="D48" s="30">
        <v>666</v>
      </c>
      <c r="E48" s="44">
        <f t="shared" si="2"/>
        <v>1.3546497437149134E-2</v>
      </c>
      <c r="F48" s="44">
        <f t="shared" si="0"/>
        <v>0.29320388349514565</v>
      </c>
      <c r="G48" s="60">
        <f t="shared" si="1"/>
        <v>151</v>
      </c>
      <c r="H48" s="60">
        <f t="shared" si="3"/>
        <v>-128</v>
      </c>
    </row>
    <row r="49" spans="1:8" ht="16.5" customHeight="1">
      <c r="A49" s="49" t="s">
        <v>222</v>
      </c>
      <c r="B49" s="76">
        <v>14</v>
      </c>
      <c r="C49" s="60">
        <v>29</v>
      </c>
      <c r="D49" s="30">
        <v>36</v>
      </c>
      <c r="E49" s="44">
        <f t="shared" si="2"/>
        <v>7.3224310471076397E-4</v>
      </c>
      <c r="F49" s="44">
        <f t="shared" si="0"/>
        <v>1.5714285714285714</v>
      </c>
      <c r="G49" s="60">
        <f t="shared" si="1"/>
        <v>22</v>
      </c>
      <c r="H49" s="60">
        <f t="shared" si="3"/>
        <v>7</v>
      </c>
    </row>
    <row r="50" spans="1:8" ht="16.5" customHeight="1">
      <c r="A50" s="49" t="s">
        <v>130</v>
      </c>
      <c r="B50" s="76">
        <v>59</v>
      </c>
      <c r="C50" s="60">
        <v>114</v>
      </c>
      <c r="D50" s="30">
        <v>114</v>
      </c>
      <c r="E50" s="44">
        <f t="shared" si="2"/>
        <v>2.3187698315840859E-3</v>
      </c>
      <c r="F50" s="44">
        <f t="shared" si="0"/>
        <v>0.93220338983050843</v>
      </c>
      <c r="G50" s="60">
        <f t="shared" si="1"/>
        <v>55</v>
      </c>
      <c r="H50" s="60">
        <f t="shared" si="3"/>
        <v>0</v>
      </c>
    </row>
    <row r="51" spans="1:8" ht="16.5" customHeight="1">
      <c r="A51" s="49" t="s">
        <v>223</v>
      </c>
      <c r="B51" s="76">
        <v>133</v>
      </c>
      <c r="C51" s="60">
        <v>275</v>
      </c>
      <c r="D51" s="30">
        <v>301</v>
      </c>
      <c r="E51" s="44">
        <f t="shared" si="2"/>
        <v>6.1223659588316654E-3</v>
      </c>
      <c r="F51" s="44">
        <f t="shared" si="0"/>
        <v>1.263157894736842</v>
      </c>
      <c r="G51" s="60">
        <f t="shared" si="1"/>
        <v>168</v>
      </c>
      <c r="H51" s="60">
        <f t="shared" si="3"/>
        <v>26</v>
      </c>
    </row>
    <row r="52" spans="1:8" ht="16.5" customHeight="1">
      <c r="A52" s="49" t="s">
        <v>221</v>
      </c>
      <c r="B52" s="76">
        <v>63</v>
      </c>
      <c r="C52" s="60">
        <v>85</v>
      </c>
      <c r="D52" s="30">
        <v>72</v>
      </c>
      <c r="E52" s="44">
        <f t="shared" si="2"/>
        <v>1.4644862094215279E-3</v>
      </c>
      <c r="F52" s="44">
        <f t="shared" si="0"/>
        <v>0.14285714285714285</v>
      </c>
      <c r="G52" s="60">
        <f t="shared" si="1"/>
        <v>9</v>
      </c>
      <c r="H52" s="60">
        <f t="shared" si="3"/>
        <v>-13</v>
      </c>
    </row>
    <row r="53" spans="1:8" ht="16.5" customHeight="1">
      <c r="A53" s="49" t="s">
        <v>224</v>
      </c>
      <c r="B53" s="76">
        <v>1156</v>
      </c>
      <c r="C53" s="60">
        <v>1628</v>
      </c>
      <c r="D53" s="30">
        <v>1568</v>
      </c>
      <c r="E53" s="44">
        <f t="shared" si="2"/>
        <v>3.1893255227402162E-2</v>
      </c>
      <c r="F53" s="44">
        <f t="shared" si="0"/>
        <v>0.356401384083045</v>
      </c>
      <c r="G53" s="60">
        <f t="shared" si="1"/>
        <v>412</v>
      </c>
      <c r="H53" s="60">
        <f t="shared" si="3"/>
        <v>-60</v>
      </c>
    </row>
    <row r="54" spans="1:8" ht="16.5" customHeight="1">
      <c r="A54" s="49" t="s">
        <v>225</v>
      </c>
      <c r="B54" s="76">
        <v>355</v>
      </c>
      <c r="C54" s="60">
        <v>668</v>
      </c>
      <c r="D54" s="30">
        <v>707</v>
      </c>
      <c r="E54" s="44">
        <f t="shared" si="2"/>
        <v>1.4380440973069725E-2</v>
      </c>
      <c r="F54" s="44">
        <f t="shared" si="0"/>
        <v>0.9915492957746479</v>
      </c>
      <c r="G54" s="60">
        <f t="shared" si="1"/>
        <v>352</v>
      </c>
      <c r="H54" s="60">
        <f t="shared" si="3"/>
        <v>39</v>
      </c>
    </row>
    <row r="55" spans="1:8" ht="16.5" customHeight="1">
      <c r="A55" s="49" t="s">
        <v>226</v>
      </c>
      <c r="B55" s="76">
        <v>107</v>
      </c>
      <c r="C55" s="60">
        <v>432</v>
      </c>
      <c r="D55" s="30">
        <v>234</v>
      </c>
      <c r="E55" s="44">
        <f t="shared" si="2"/>
        <v>4.7595801806199654E-3</v>
      </c>
      <c r="F55" s="44">
        <f t="shared" si="0"/>
        <v>1.1869158878504673</v>
      </c>
      <c r="G55" s="60">
        <f t="shared" si="1"/>
        <v>127</v>
      </c>
      <c r="H55" s="60">
        <f t="shared" si="3"/>
        <v>-198</v>
      </c>
    </row>
    <row r="56" spans="1:8" ht="16.5" customHeight="1">
      <c r="A56" s="49" t="s">
        <v>227</v>
      </c>
      <c r="B56" s="76">
        <v>339</v>
      </c>
      <c r="C56" s="60">
        <v>443</v>
      </c>
      <c r="D56" s="30">
        <v>276</v>
      </c>
      <c r="E56" s="44">
        <f t="shared" si="2"/>
        <v>5.6138638027825238E-3</v>
      </c>
      <c r="F56" s="44">
        <f t="shared" si="0"/>
        <v>-0.18584070796460178</v>
      </c>
      <c r="G56" s="60">
        <f t="shared" si="1"/>
        <v>-63</v>
      </c>
      <c r="H56" s="60">
        <f t="shared" si="3"/>
        <v>-167</v>
      </c>
    </row>
    <row r="57" spans="1:8" ht="16.5" customHeight="1">
      <c r="A57" s="49" t="s">
        <v>228</v>
      </c>
      <c r="B57" s="76">
        <v>537</v>
      </c>
      <c r="C57" s="60">
        <v>752</v>
      </c>
      <c r="D57" s="30">
        <v>790</v>
      </c>
      <c r="E57" s="44">
        <f t="shared" si="2"/>
        <v>1.6068668131152875E-2</v>
      </c>
      <c r="F57" s="44">
        <f t="shared" si="0"/>
        <v>0.47113594040968343</v>
      </c>
      <c r="G57" s="60">
        <f t="shared" si="1"/>
        <v>253</v>
      </c>
      <c r="H57" s="60">
        <f t="shared" si="3"/>
        <v>38</v>
      </c>
    </row>
    <row r="58" spans="1:8" ht="16.5" customHeight="1">
      <c r="A58" s="49" t="s">
        <v>229</v>
      </c>
      <c r="B58" s="76">
        <v>85</v>
      </c>
      <c r="C58" s="60">
        <v>245</v>
      </c>
      <c r="D58" s="30">
        <v>299</v>
      </c>
      <c r="E58" s="44">
        <f t="shared" si="2"/>
        <v>6.0816857863477342E-3</v>
      </c>
      <c r="F58" s="44">
        <f t="shared" si="0"/>
        <v>2.5176470588235293</v>
      </c>
      <c r="G58" s="60">
        <f t="shared" si="1"/>
        <v>214</v>
      </c>
      <c r="H58" s="60">
        <f t="shared" si="3"/>
        <v>54</v>
      </c>
    </row>
    <row r="59" spans="1:8" ht="16.5" customHeight="1">
      <c r="A59" s="49" t="s">
        <v>230</v>
      </c>
      <c r="B59" s="76">
        <v>500</v>
      </c>
      <c r="C59" s="60">
        <v>869</v>
      </c>
      <c r="D59" s="30">
        <v>715</v>
      </c>
      <c r="E59" s="44">
        <f t="shared" si="2"/>
        <v>1.4543161663005452E-2</v>
      </c>
      <c r="F59" s="44">
        <f t="shared" si="0"/>
        <v>0.43</v>
      </c>
      <c r="G59" s="60">
        <f t="shared" si="1"/>
        <v>215</v>
      </c>
      <c r="H59" s="60">
        <f t="shared" si="3"/>
        <v>-154</v>
      </c>
    </row>
    <row r="60" spans="1:8" ht="16.5" customHeight="1">
      <c r="A60" s="49" t="s">
        <v>231</v>
      </c>
      <c r="B60" s="76">
        <v>215</v>
      </c>
      <c r="C60" s="60">
        <v>515</v>
      </c>
      <c r="D60" s="30">
        <v>419</v>
      </c>
      <c r="E60" s="44">
        <f t="shared" si="2"/>
        <v>8.5224961353836132E-3</v>
      </c>
      <c r="F60" s="44">
        <f t="shared" si="0"/>
        <v>0.94883720930232562</v>
      </c>
      <c r="G60" s="60">
        <f t="shared" si="1"/>
        <v>204</v>
      </c>
      <c r="H60" s="60">
        <f t="shared" si="3"/>
        <v>-96</v>
      </c>
    </row>
    <row r="61" spans="1:8" ht="16.5" customHeight="1">
      <c r="A61" s="49" t="s">
        <v>232</v>
      </c>
      <c r="B61" s="76">
        <v>24</v>
      </c>
      <c r="C61" s="60">
        <v>45</v>
      </c>
      <c r="D61" s="30">
        <v>42</v>
      </c>
      <c r="E61" s="44">
        <f t="shared" si="2"/>
        <v>8.5428362216255797E-4</v>
      </c>
      <c r="F61" s="44">
        <f t="shared" si="0"/>
        <v>0.75</v>
      </c>
      <c r="G61" s="60">
        <f t="shared" si="1"/>
        <v>18</v>
      </c>
      <c r="H61" s="60">
        <f t="shared" si="3"/>
        <v>-3</v>
      </c>
    </row>
    <row r="62" spans="1:8" ht="16.5" customHeight="1">
      <c r="A62" s="49" t="s">
        <v>233</v>
      </c>
      <c r="B62" s="76">
        <v>69</v>
      </c>
      <c r="C62" s="60">
        <v>171</v>
      </c>
      <c r="D62" s="30">
        <v>226</v>
      </c>
      <c r="E62" s="44">
        <f t="shared" si="2"/>
        <v>4.5968594906842406E-3</v>
      </c>
      <c r="F62" s="44">
        <f t="shared" si="0"/>
        <v>2.2753623188405796</v>
      </c>
      <c r="G62" s="60">
        <f t="shared" si="1"/>
        <v>157</v>
      </c>
      <c r="H62" s="60">
        <f t="shared" si="3"/>
        <v>55</v>
      </c>
    </row>
    <row r="63" spans="1:8" ht="16.5" customHeight="1">
      <c r="A63" s="49" t="s">
        <v>234</v>
      </c>
      <c r="B63" s="76">
        <v>46</v>
      </c>
      <c r="C63" s="60">
        <v>114</v>
      </c>
      <c r="D63" s="30">
        <v>271</v>
      </c>
      <c r="E63" s="44">
        <f t="shared" si="2"/>
        <v>5.5121633715726958E-3</v>
      </c>
      <c r="F63" s="44">
        <f t="shared" si="0"/>
        <v>4.8913043478260869</v>
      </c>
      <c r="G63" s="60">
        <f t="shared" si="1"/>
        <v>225</v>
      </c>
      <c r="H63" s="60">
        <f t="shared" si="3"/>
        <v>157</v>
      </c>
    </row>
    <row r="64" spans="1:8" ht="16.5" customHeight="1">
      <c r="A64" s="49" t="s">
        <v>235</v>
      </c>
      <c r="B64" s="76">
        <v>158</v>
      </c>
      <c r="C64" s="60">
        <v>315</v>
      </c>
      <c r="D64" s="30">
        <v>211</v>
      </c>
      <c r="E64" s="44">
        <f t="shared" si="2"/>
        <v>4.2917581970547559E-3</v>
      </c>
      <c r="F64" s="44">
        <f t="shared" si="0"/>
        <v>0.33544303797468356</v>
      </c>
      <c r="G64" s="60">
        <f t="shared" si="1"/>
        <v>53</v>
      </c>
      <c r="H64" s="60">
        <f t="shared" si="3"/>
        <v>-104</v>
      </c>
    </row>
    <row r="65" spans="1:8" ht="16.5" customHeight="1">
      <c r="A65" s="49" t="s">
        <v>236</v>
      </c>
      <c r="B65" s="76">
        <v>97</v>
      </c>
      <c r="C65" s="60">
        <v>270</v>
      </c>
      <c r="D65" s="30">
        <v>219</v>
      </c>
      <c r="E65" s="44">
        <f t="shared" si="2"/>
        <v>4.4544788869904806E-3</v>
      </c>
      <c r="F65" s="44">
        <f t="shared" si="0"/>
        <v>1.2577319587628866</v>
      </c>
      <c r="G65" s="60">
        <f t="shared" si="1"/>
        <v>122</v>
      </c>
      <c r="H65" s="60">
        <f t="shared" si="3"/>
        <v>-51</v>
      </c>
    </row>
    <row r="66" spans="1:8" ht="16.5" customHeight="1">
      <c r="A66" s="49" t="s">
        <v>237</v>
      </c>
      <c r="B66" s="76">
        <v>78</v>
      </c>
      <c r="C66" s="60">
        <v>147</v>
      </c>
      <c r="D66" s="30">
        <v>127</v>
      </c>
      <c r="E66" s="44">
        <f t="shared" si="2"/>
        <v>2.5831909527296395E-3</v>
      </c>
      <c r="F66" s="44">
        <f t="shared" ref="F66:F83" si="4">(D66-B66)/B66</f>
        <v>0.62820512820512819</v>
      </c>
      <c r="G66" s="60">
        <f t="shared" ref="G66:G83" si="5">D66-B66</f>
        <v>49</v>
      </c>
      <c r="H66" s="60">
        <f t="shared" si="3"/>
        <v>-20</v>
      </c>
    </row>
    <row r="67" spans="1:8" ht="16.5" customHeight="1">
      <c r="A67" s="49" t="s">
        <v>238</v>
      </c>
      <c r="B67" s="76">
        <v>361</v>
      </c>
      <c r="C67" s="60">
        <v>591</v>
      </c>
      <c r="D67" s="30">
        <v>531</v>
      </c>
      <c r="E67" s="44">
        <f t="shared" ref="E67:E83" si="6">D67/$D$83</f>
        <v>1.0800585794483768E-2</v>
      </c>
      <c r="F67" s="44">
        <f t="shared" si="4"/>
        <v>0.47091412742382271</v>
      </c>
      <c r="G67" s="60">
        <f t="shared" si="5"/>
        <v>170</v>
      </c>
      <c r="H67" s="60">
        <f t="shared" ref="H67:H83" si="7">D67-C67</f>
        <v>-60</v>
      </c>
    </row>
    <row r="68" spans="1:8" ht="16.5" customHeight="1">
      <c r="A68" s="49" t="s">
        <v>239</v>
      </c>
      <c r="B68" s="76">
        <v>358</v>
      </c>
      <c r="C68" s="60">
        <v>642</v>
      </c>
      <c r="D68" s="30">
        <v>565</v>
      </c>
      <c r="E68" s="44">
        <f t="shared" si="6"/>
        <v>1.1492148726710602E-2</v>
      </c>
      <c r="F68" s="44">
        <f t="shared" si="4"/>
        <v>0.57821229050279332</v>
      </c>
      <c r="G68" s="60">
        <f t="shared" si="5"/>
        <v>207</v>
      </c>
      <c r="H68" s="60">
        <f t="shared" si="7"/>
        <v>-77</v>
      </c>
    </row>
    <row r="69" spans="1:8" ht="16.5" customHeight="1">
      <c r="A69" s="49" t="s">
        <v>240</v>
      </c>
      <c r="B69" s="76">
        <v>35</v>
      </c>
      <c r="C69" s="60">
        <v>99</v>
      </c>
      <c r="D69" s="30">
        <v>70</v>
      </c>
      <c r="E69" s="44">
        <f t="shared" si="6"/>
        <v>1.4238060369375965E-3</v>
      </c>
      <c r="F69" s="44">
        <f t="shared" si="4"/>
        <v>1</v>
      </c>
      <c r="G69" s="60">
        <f t="shared" si="5"/>
        <v>35</v>
      </c>
      <c r="H69" s="60">
        <f t="shared" si="7"/>
        <v>-29</v>
      </c>
    </row>
    <row r="70" spans="1:8" ht="16.5" customHeight="1">
      <c r="A70" s="49" t="s">
        <v>241</v>
      </c>
      <c r="B70" s="76">
        <v>45</v>
      </c>
      <c r="C70" s="60">
        <v>89</v>
      </c>
      <c r="D70" s="30">
        <v>85</v>
      </c>
      <c r="E70" s="44">
        <f t="shared" si="6"/>
        <v>1.7289073305670815E-3</v>
      </c>
      <c r="F70" s="44">
        <f t="shared" si="4"/>
        <v>0.88888888888888884</v>
      </c>
      <c r="G70" s="60">
        <f t="shared" si="5"/>
        <v>40</v>
      </c>
      <c r="H70" s="60">
        <f t="shared" si="7"/>
        <v>-4</v>
      </c>
    </row>
    <row r="71" spans="1:8" ht="16.5" customHeight="1">
      <c r="A71" s="49" t="s">
        <v>242</v>
      </c>
      <c r="B71" s="76">
        <v>93</v>
      </c>
      <c r="C71" s="60">
        <v>180</v>
      </c>
      <c r="D71" s="30">
        <v>130</v>
      </c>
      <c r="E71" s="44">
        <f t="shared" si="6"/>
        <v>2.6442112114555367E-3</v>
      </c>
      <c r="F71" s="44">
        <f t="shared" si="4"/>
        <v>0.39784946236559138</v>
      </c>
      <c r="G71" s="60">
        <f t="shared" si="5"/>
        <v>37</v>
      </c>
      <c r="H71" s="60">
        <f t="shared" si="7"/>
        <v>-50</v>
      </c>
    </row>
    <row r="72" spans="1:8" ht="16.5" customHeight="1">
      <c r="A72" s="49" t="s">
        <v>243</v>
      </c>
      <c r="B72" s="76">
        <v>137</v>
      </c>
      <c r="C72" s="60">
        <v>405</v>
      </c>
      <c r="D72" s="30">
        <v>655</v>
      </c>
      <c r="E72" s="44">
        <f t="shared" si="6"/>
        <v>1.3322756488487511E-2</v>
      </c>
      <c r="F72" s="44">
        <f t="shared" si="4"/>
        <v>3.781021897810219</v>
      </c>
      <c r="G72" s="60">
        <f t="shared" si="5"/>
        <v>518</v>
      </c>
      <c r="H72" s="60">
        <f t="shared" si="7"/>
        <v>250</v>
      </c>
    </row>
    <row r="73" spans="1:8" ht="16.5" customHeight="1">
      <c r="A73" s="49" t="s">
        <v>244</v>
      </c>
      <c r="B73" s="76">
        <v>32</v>
      </c>
      <c r="C73" s="60">
        <v>85</v>
      </c>
      <c r="D73" s="30">
        <v>128</v>
      </c>
      <c r="E73" s="44">
        <f t="shared" si="6"/>
        <v>2.6035310389716051E-3</v>
      </c>
      <c r="F73" s="44">
        <f t="shared" si="4"/>
        <v>3</v>
      </c>
      <c r="G73" s="60">
        <f t="shared" si="5"/>
        <v>96</v>
      </c>
      <c r="H73" s="60">
        <f t="shared" si="7"/>
        <v>43</v>
      </c>
    </row>
    <row r="74" spans="1:8" ht="16.5" customHeight="1">
      <c r="A74" s="49" t="s">
        <v>245</v>
      </c>
      <c r="B74" s="76">
        <v>794</v>
      </c>
      <c r="C74" s="60">
        <v>1603</v>
      </c>
      <c r="D74" s="30">
        <v>1291</v>
      </c>
      <c r="E74" s="44">
        <f t="shared" si="6"/>
        <v>2.6259051338377675E-2</v>
      </c>
      <c r="F74" s="44">
        <f t="shared" si="4"/>
        <v>0.62594458438287148</v>
      </c>
      <c r="G74" s="60">
        <f t="shared" si="5"/>
        <v>497</v>
      </c>
      <c r="H74" s="60">
        <f t="shared" si="7"/>
        <v>-312</v>
      </c>
    </row>
    <row r="75" spans="1:8" ht="16.5" customHeight="1">
      <c r="A75" s="49" t="s">
        <v>246</v>
      </c>
      <c r="B75" s="76">
        <v>102</v>
      </c>
      <c r="C75" s="60">
        <v>162</v>
      </c>
      <c r="D75" s="30">
        <v>149</v>
      </c>
      <c r="E75" s="44">
        <f t="shared" si="6"/>
        <v>3.0306728500528843E-3</v>
      </c>
      <c r="F75" s="44">
        <f t="shared" si="4"/>
        <v>0.46078431372549017</v>
      </c>
      <c r="G75" s="60">
        <f t="shared" si="5"/>
        <v>47</v>
      </c>
      <c r="H75" s="60">
        <f t="shared" si="7"/>
        <v>-13</v>
      </c>
    </row>
    <row r="76" spans="1:8" ht="16.5" customHeight="1">
      <c r="A76" s="49" t="s">
        <v>247</v>
      </c>
      <c r="B76" s="76">
        <v>201</v>
      </c>
      <c r="C76" s="60">
        <v>370</v>
      </c>
      <c r="D76" s="30">
        <v>329</v>
      </c>
      <c r="E76" s="44">
        <f t="shared" si="6"/>
        <v>6.6918883736067037E-3</v>
      </c>
      <c r="F76" s="44">
        <f t="shared" si="4"/>
        <v>0.63681592039800994</v>
      </c>
      <c r="G76" s="60">
        <f t="shared" si="5"/>
        <v>128</v>
      </c>
      <c r="H76" s="60">
        <f t="shared" si="7"/>
        <v>-41</v>
      </c>
    </row>
    <row r="77" spans="1:8" ht="16.5" customHeight="1">
      <c r="A77" s="49" t="s">
        <v>248</v>
      </c>
      <c r="B77" s="76">
        <v>18</v>
      </c>
      <c r="C77" s="60">
        <v>16</v>
      </c>
      <c r="D77" s="30">
        <v>24</v>
      </c>
      <c r="E77" s="44">
        <f t="shared" si="6"/>
        <v>4.8816206980717598E-4</v>
      </c>
      <c r="F77" s="44">
        <f t="shared" si="4"/>
        <v>0.33333333333333331</v>
      </c>
      <c r="G77" s="60">
        <f t="shared" si="5"/>
        <v>6</v>
      </c>
      <c r="H77" s="60">
        <f t="shared" si="7"/>
        <v>8</v>
      </c>
    </row>
    <row r="78" spans="1:8" ht="16.5" customHeight="1">
      <c r="A78" s="49" t="s">
        <v>249</v>
      </c>
      <c r="B78" s="76">
        <v>213</v>
      </c>
      <c r="C78" s="60">
        <v>286</v>
      </c>
      <c r="D78" s="30">
        <v>265</v>
      </c>
      <c r="E78" s="44">
        <f t="shared" si="6"/>
        <v>5.3901228541209014E-3</v>
      </c>
      <c r="F78" s="44">
        <f t="shared" si="4"/>
        <v>0.24413145539906103</v>
      </c>
      <c r="G78" s="60">
        <f t="shared" si="5"/>
        <v>52</v>
      </c>
      <c r="H78" s="60">
        <f t="shared" si="7"/>
        <v>-21</v>
      </c>
    </row>
    <row r="79" spans="1:8" ht="16.5" customHeight="1">
      <c r="A79" s="49" t="s">
        <v>250</v>
      </c>
      <c r="B79" s="76">
        <v>76</v>
      </c>
      <c r="C79" s="60">
        <v>193</v>
      </c>
      <c r="D79" s="30">
        <v>296</v>
      </c>
      <c r="E79" s="44">
        <f t="shared" si="6"/>
        <v>6.0206655276218374E-3</v>
      </c>
      <c r="F79" s="44">
        <f t="shared" si="4"/>
        <v>2.8947368421052633</v>
      </c>
      <c r="G79" s="60">
        <f t="shared" si="5"/>
        <v>220</v>
      </c>
      <c r="H79" s="60">
        <f t="shared" si="7"/>
        <v>103</v>
      </c>
    </row>
    <row r="80" spans="1:8" ht="16.5" customHeight="1">
      <c r="A80" s="49" t="s">
        <v>251</v>
      </c>
      <c r="B80" s="76">
        <v>85</v>
      </c>
      <c r="C80" s="60">
        <v>210</v>
      </c>
      <c r="D80" s="30">
        <v>179</v>
      </c>
      <c r="E80" s="44">
        <f t="shared" si="6"/>
        <v>3.6408754373118543E-3</v>
      </c>
      <c r="F80" s="44">
        <f t="shared" si="4"/>
        <v>1.1058823529411765</v>
      </c>
      <c r="G80" s="60">
        <f t="shared" si="5"/>
        <v>94</v>
      </c>
      <c r="H80" s="60">
        <f t="shared" si="7"/>
        <v>-31</v>
      </c>
    </row>
    <row r="81" spans="1:9" ht="16.5" customHeight="1">
      <c r="A81" s="49" t="s">
        <v>252</v>
      </c>
      <c r="B81" s="76">
        <v>59</v>
      </c>
      <c r="C81" s="60">
        <v>123</v>
      </c>
      <c r="D81" s="30">
        <v>90</v>
      </c>
      <c r="E81" s="44">
        <f t="shared" si="6"/>
        <v>1.8306077617769099E-3</v>
      </c>
      <c r="F81" s="44">
        <f t="shared" si="4"/>
        <v>0.52542372881355937</v>
      </c>
      <c r="G81" s="60">
        <f t="shared" si="5"/>
        <v>31</v>
      </c>
      <c r="H81" s="60">
        <f t="shared" si="7"/>
        <v>-33</v>
      </c>
    </row>
    <row r="82" spans="1:9" ht="16.5" customHeight="1">
      <c r="A82" s="49" t="s">
        <v>253</v>
      </c>
      <c r="B82" s="76">
        <v>163</v>
      </c>
      <c r="C82" s="60">
        <v>344</v>
      </c>
      <c r="D82" s="30">
        <v>290</v>
      </c>
      <c r="E82" s="44">
        <f t="shared" si="6"/>
        <v>5.898625010170043E-3</v>
      </c>
      <c r="F82" s="44">
        <f t="shared" si="4"/>
        <v>0.77914110429447858</v>
      </c>
      <c r="G82" s="60">
        <f t="shared" si="5"/>
        <v>127</v>
      </c>
      <c r="H82" s="60">
        <f t="shared" si="7"/>
        <v>-54</v>
      </c>
    </row>
    <row r="83" spans="1:9" s="11" customFormat="1" ht="16.5" customHeight="1">
      <c r="A83" s="49" t="s">
        <v>173</v>
      </c>
      <c r="B83" s="71">
        <v>31882</v>
      </c>
      <c r="C83" s="72">
        <v>55013</v>
      </c>
      <c r="D83" s="75">
        <v>49164</v>
      </c>
      <c r="E83" s="44">
        <f t="shared" si="6"/>
        <v>1</v>
      </c>
      <c r="F83" s="44">
        <f t="shared" si="4"/>
        <v>0.54206135123267052</v>
      </c>
      <c r="G83" s="60">
        <f t="shared" si="5"/>
        <v>17282</v>
      </c>
      <c r="H83" s="60">
        <f t="shared" si="7"/>
        <v>-5849</v>
      </c>
      <c r="I83" s="11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4"/>
  <sheetViews>
    <sheetView topLeftCell="A88" zoomScale="80" zoomScaleNormal="80" workbookViewId="0">
      <selection activeCell="H46" sqref="H46"/>
    </sheetView>
  </sheetViews>
  <sheetFormatPr defaultRowHeight="14.5"/>
  <cols>
    <col min="1" max="1" width="38.453125" customWidth="1"/>
    <col min="2" max="2" width="9.1796875" style="156"/>
    <col min="3" max="3" width="9.1796875" style="152"/>
    <col min="4" max="4" width="15.08984375" style="154" customWidth="1"/>
    <col min="5" max="6" width="8.7265625" style="167"/>
    <col min="7" max="7" width="12.90625" style="167" customWidth="1"/>
    <col min="8" max="8" width="24.453125" customWidth="1"/>
    <col min="9" max="9" width="27" customWidth="1"/>
    <col min="10" max="10" width="29.54296875" customWidth="1"/>
    <col min="11" max="11" width="29.54296875" style="167" customWidth="1"/>
  </cols>
  <sheetData>
    <row r="1" spans="1:11" s="167" customFormat="1" ht="15" thickBot="1">
      <c r="B1" s="183" t="s">
        <v>290</v>
      </c>
      <c r="C1" s="183"/>
      <c r="D1" s="184"/>
      <c r="E1" s="185" t="s">
        <v>289</v>
      </c>
      <c r="F1" s="183"/>
      <c r="G1" s="184"/>
    </row>
    <row r="2" spans="1:11" ht="48.65" customHeight="1">
      <c r="A2" s="102" t="s">
        <v>90</v>
      </c>
      <c r="B2" s="171">
        <v>42217</v>
      </c>
      <c r="C2" s="171">
        <v>42552</v>
      </c>
      <c r="D2" s="171">
        <v>42583</v>
      </c>
      <c r="E2" s="171">
        <v>42217</v>
      </c>
      <c r="F2" s="171">
        <v>42552</v>
      </c>
      <c r="G2" s="171">
        <v>42583</v>
      </c>
      <c r="H2" s="15" t="s">
        <v>316</v>
      </c>
      <c r="I2" s="100" t="s">
        <v>317</v>
      </c>
      <c r="J2" s="2" t="s">
        <v>318</v>
      </c>
      <c r="K2" s="174" t="s">
        <v>319</v>
      </c>
    </row>
    <row r="3" spans="1:11">
      <c r="A3" s="86" t="s">
        <v>2</v>
      </c>
      <c r="B3" s="115">
        <v>64.211279537833704</v>
      </c>
      <c r="C3" s="115">
        <v>75.845219986700798</v>
      </c>
      <c r="D3" s="115">
        <v>77.679263666745683</v>
      </c>
      <c r="E3" s="115">
        <v>64.787000000000006</v>
      </c>
      <c r="F3" s="115">
        <v>76.257000000000005</v>
      </c>
      <c r="G3" s="115">
        <v>78.155000000000001</v>
      </c>
      <c r="H3" s="98">
        <f>(D3-B3)/B3</f>
        <v>0.20974483339763625</v>
      </c>
      <c r="I3" s="87">
        <f>D3-B3</f>
        <v>13.467984128911979</v>
      </c>
      <c r="J3" s="87">
        <f>D3-C3</f>
        <v>1.8340436800448856</v>
      </c>
      <c r="K3" s="87">
        <f>G3-F3</f>
        <v>1.8979999999999961</v>
      </c>
    </row>
    <row r="4" spans="1:11">
      <c r="A4" s="86" t="s">
        <v>3</v>
      </c>
      <c r="B4" s="115">
        <v>73.087732120078968</v>
      </c>
      <c r="C4" s="115">
        <v>101.33770471926327</v>
      </c>
      <c r="D4" s="115">
        <v>129.11392050183545</v>
      </c>
      <c r="E4" s="115">
        <v>65.998999999999995</v>
      </c>
      <c r="F4" s="115">
        <v>106.087</v>
      </c>
      <c r="G4" s="115">
        <v>120.90900000000001</v>
      </c>
      <c r="H4" s="98">
        <f t="shared" ref="H4:H67" si="0">(D4-B4)/B4</f>
        <v>0.76656077232918729</v>
      </c>
      <c r="I4" s="87">
        <f t="shared" ref="I4:I67" si="1">D4-B4</f>
        <v>56.026188381756484</v>
      </c>
      <c r="J4" s="87">
        <f t="shared" ref="J4:J67" si="2">D4-C4</f>
        <v>27.77621578257218</v>
      </c>
      <c r="K4" s="87">
        <f t="shared" ref="K4:K67" si="3">G4-F4</f>
        <v>14.822000000000003</v>
      </c>
    </row>
    <row r="5" spans="1:11">
      <c r="A5" s="86" t="s">
        <v>4</v>
      </c>
      <c r="B5" s="115">
        <v>65.831054976989648</v>
      </c>
      <c r="C5" s="115">
        <v>84.840659078093495</v>
      </c>
      <c r="D5" s="115">
        <v>84.660987115731302</v>
      </c>
      <c r="E5" s="115">
        <v>65.355999999999995</v>
      </c>
      <c r="F5" s="115">
        <v>83.045000000000002</v>
      </c>
      <c r="G5" s="115">
        <v>84.293000000000006</v>
      </c>
      <c r="H5" s="98">
        <f t="shared" si="0"/>
        <v>0.28603418470695025</v>
      </c>
      <c r="I5" s="87">
        <f t="shared" si="1"/>
        <v>18.829932138741654</v>
      </c>
      <c r="J5" s="87">
        <f t="shared" si="2"/>
        <v>-0.17967196236219252</v>
      </c>
      <c r="K5" s="87">
        <f t="shared" si="3"/>
        <v>1.2480000000000047</v>
      </c>
    </row>
    <row r="6" spans="1:11">
      <c r="A6" s="86" t="s">
        <v>5</v>
      </c>
      <c r="B6" s="115">
        <v>107.52646340762601</v>
      </c>
      <c r="C6" s="115">
        <v>131.11895950343336</v>
      </c>
      <c r="D6" s="115">
        <v>142.41858183748681</v>
      </c>
      <c r="E6" s="115">
        <v>111.428</v>
      </c>
      <c r="F6" s="115">
        <v>141.06800000000001</v>
      </c>
      <c r="G6" s="115">
        <v>144.25800000000001</v>
      </c>
      <c r="H6" s="98">
        <f t="shared" si="0"/>
        <v>0.32449796379507984</v>
      </c>
      <c r="I6" s="87">
        <f t="shared" si="1"/>
        <v>34.892118429860801</v>
      </c>
      <c r="J6" s="87">
        <f t="shared" si="2"/>
        <v>11.299622334053453</v>
      </c>
      <c r="K6" s="87">
        <f t="shared" si="3"/>
        <v>3.1899999999999977</v>
      </c>
    </row>
    <row r="7" spans="1:11">
      <c r="A7" s="86" t="s">
        <v>6</v>
      </c>
      <c r="B7" s="115">
        <v>183.5195959867419</v>
      </c>
      <c r="C7" s="115">
        <v>257.52227894150093</v>
      </c>
      <c r="D7" s="115">
        <v>229.12486359538835</v>
      </c>
      <c r="E7" s="115">
        <v>176.386</v>
      </c>
      <c r="F7" s="115">
        <v>238.01</v>
      </c>
      <c r="G7" s="115">
        <v>221.93</v>
      </c>
      <c r="H7" s="98">
        <f t="shared" si="0"/>
        <v>0.24850353099045144</v>
      </c>
      <c r="I7" s="87">
        <f t="shared" si="1"/>
        <v>45.605267608646443</v>
      </c>
      <c r="J7" s="87">
        <f t="shared" si="2"/>
        <v>-28.397415346112581</v>
      </c>
      <c r="K7" s="87">
        <f t="shared" si="3"/>
        <v>-16.079999999999984</v>
      </c>
    </row>
    <row r="8" spans="1:11">
      <c r="A8" s="86" t="s">
        <v>7</v>
      </c>
      <c r="B8" s="115">
        <v>92.025453579279713</v>
      </c>
      <c r="C8" s="115">
        <v>109.06671864685522</v>
      </c>
      <c r="D8" s="115">
        <v>111.58431200180949</v>
      </c>
      <c r="E8" s="115">
        <v>91.935000000000002</v>
      </c>
      <c r="F8" s="115">
        <v>108.77800000000001</v>
      </c>
      <c r="G8" s="115">
        <v>111.333</v>
      </c>
      <c r="H8" s="98">
        <f t="shared" si="0"/>
        <v>0.21253748459582295</v>
      </c>
      <c r="I8" s="87">
        <f t="shared" si="1"/>
        <v>19.558858422529781</v>
      </c>
      <c r="J8" s="87">
        <f t="shared" si="2"/>
        <v>2.5175933549542719</v>
      </c>
      <c r="K8" s="87">
        <f t="shared" si="3"/>
        <v>2.5549999999999926</v>
      </c>
    </row>
    <row r="9" spans="1:11">
      <c r="A9" s="86" t="s">
        <v>282</v>
      </c>
      <c r="B9" s="115">
        <v>71.936668749339589</v>
      </c>
      <c r="C9" s="115">
        <v>83.342899149102365</v>
      </c>
      <c r="D9" s="115">
        <v>89.229920419820786</v>
      </c>
      <c r="E9" s="115">
        <v>69.965000000000003</v>
      </c>
      <c r="F9" s="115">
        <v>83.697000000000003</v>
      </c>
      <c r="G9" s="115">
        <v>87.195999999999998</v>
      </c>
      <c r="H9" s="98">
        <f t="shared" si="0"/>
        <v>0.24039550303251925</v>
      </c>
      <c r="I9" s="87">
        <f t="shared" si="1"/>
        <v>17.293251670481197</v>
      </c>
      <c r="J9" s="87">
        <f t="shared" si="2"/>
        <v>5.8870212707184209</v>
      </c>
      <c r="K9" s="87">
        <f t="shared" si="3"/>
        <v>3.4989999999999952</v>
      </c>
    </row>
    <row r="10" spans="1:11">
      <c r="A10" s="86" t="s">
        <v>8</v>
      </c>
      <c r="B10" s="115">
        <v>91.997772366989594</v>
      </c>
      <c r="C10" s="115">
        <v>120.05754796398239</v>
      </c>
      <c r="D10" s="115">
        <v>124.37423535963988</v>
      </c>
      <c r="E10" s="115">
        <v>93.751000000000005</v>
      </c>
      <c r="F10" s="115">
        <v>126.407</v>
      </c>
      <c r="G10" s="115">
        <v>126.184</v>
      </c>
      <c r="H10" s="98">
        <f t="shared" si="0"/>
        <v>0.35192659734734544</v>
      </c>
      <c r="I10" s="87">
        <f t="shared" si="1"/>
        <v>32.376462992650289</v>
      </c>
      <c r="J10" s="87">
        <f t="shared" si="2"/>
        <v>4.316687395657496</v>
      </c>
      <c r="K10" s="87">
        <f t="shared" si="3"/>
        <v>-0.22299999999999898</v>
      </c>
    </row>
    <row r="11" spans="1:11">
      <c r="A11" s="86" t="s">
        <v>9</v>
      </c>
      <c r="B11" s="115">
        <v>63.278992851042972</v>
      </c>
      <c r="C11" s="115">
        <v>76.669180675716817</v>
      </c>
      <c r="D11" s="115">
        <v>81.815523632176152</v>
      </c>
      <c r="E11" s="115">
        <v>62.878</v>
      </c>
      <c r="F11" s="115">
        <v>77.465000000000003</v>
      </c>
      <c r="G11" s="115">
        <v>81.105000000000004</v>
      </c>
      <c r="H11" s="98">
        <f t="shared" si="0"/>
        <v>0.29293340405666174</v>
      </c>
      <c r="I11" s="87">
        <f t="shared" si="1"/>
        <v>18.53653078113318</v>
      </c>
      <c r="J11" s="87">
        <f t="shared" si="2"/>
        <v>5.1463429564593355</v>
      </c>
      <c r="K11" s="87">
        <f t="shared" si="3"/>
        <v>3.6400000000000006</v>
      </c>
    </row>
    <row r="12" spans="1:11">
      <c r="A12" s="86" t="s">
        <v>10</v>
      </c>
      <c r="B12" s="115">
        <v>90.244020693831033</v>
      </c>
      <c r="C12" s="115">
        <v>110.12461283323492</v>
      </c>
      <c r="D12" s="115">
        <v>116.37630526376672</v>
      </c>
      <c r="E12" s="115">
        <v>89.117999999999995</v>
      </c>
      <c r="F12" s="115">
        <v>110.056</v>
      </c>
      <c r="G12" s="115">
        <v>114.85</v>
      </c>
      <c r="H12" s="98">
        <f t="shared" si="0"/>
        <v>0.2895735846986931</v>
      </c>
      <c r="I12" s="87">
        <f t="shared" si="1"/>
        <v>26.132284569935692</v>
      </c>
      <c r="J12" s="87">
        <f t="shared" si="2"/>
        <v>6.2516924305318042</v>
      </c>
      <c r="K12" s="87">
        <f t="shared" si="3"/>
        <v>4.7939999999999969</v>
      </c>
    </row>
    <row r="13" spans="1:11">
      <c r="A13" s="86" t="s">
        <v>11</v>
      </c>
      <c r="B13" s="115">
        <v>155.81783525650224</v>
      </c>
      <c r="C13" s="115">
        <v>186.32452899178261</v>
      </c>
      <c r="D13" s="115">
        <v>189.77405583555782</v>
      </c>
      <c r="E13" s="115">
        <v>159.46199999999999</v>
      </c>
      <c r="F13" s="115">
        <v>188.71600000000001</v>
      </c>
      <c r="G13" s="115">
        <v>193.833</v>
      </c>
      <c r="H13" s="98">
        <f t="shared" si="0"/>
        <v>0.21792255375103858</v>
      </c>
      <c r="I13" s="87">
        <f t="shared" si="1"/>
        <v>33.956220579055582</v>
      </c>
      <c r="J13" s="87">
        <f t="shared" si="2"/>
        <v>3.4495268437752031</v>
      </c>
      <c r="K13" s="87">
        <f t="shared" si="3"/>
        <v>5.1169999999999902</v>
      </c>
    </row>
    <row r="14" spans="1:11">
      <c r="A14" s="86" t="s">
        <v>12</v>
      </c>
      <c r="B14" s="115">
        <v>61.000280542106722</v>
      </c>
      <c r="C14" s="115">
        <v>74.440924242747812</v>
      </c>
      <c r="D14" s="115">
        <v>76.678240483682984</v>
      </c>
      <c r="E14" s="115">
        <v>159.46199999999999</v>
      </c>
      <c r="F14" s="115">
        <v>188.71600000000001</v>
      </c>
      <c r="G14" s="115">
        <v>193.833</v>
      </c>
      <c r="H14" s="98">
        <f t="shared" si="0"/>
        <v>0.25701455472412493</v>
      </c>
      <c r="I14" s="87">
        <f t="shared" si="1"/>
        <v>15.677959941576262</v>
      </c>
      <c r="J14" s="87">
        <f t="shared" si="2"/>
        <v>2.2373162409351721</v>
      </c>
      <c r="K14" s="87">
        <f t="shared" si="3"/>
        <v>5.1169999999999902</v>
      </c>
    </row>
    <row r="15" spans="1:11">
      <c r="A15" s="86" t="s">
        <v>13</v>
      </c>
      <c r="B15" s="115">
        <v>52.226384907713907</v>
      </c>
      <c r="C15" s="115">
        <v>64.257439572842017</v>
      </c>
      <c r="D15" s="115">
        <v>65.965387444398104</v>
      </c>
      <c r="E15" s="115">
        <v>52.12</v>
      </c>
      <c r="F15" s="115">
        <v>64.718999999999994</v>
      </c>
      <c r="G15" s="115">
        <v>66.025000000000006</v>
      </c>
      <c r="H15" s="98">
        <f t="shared" si="0"/>
        <v>0.26306631333877617</v>
      </c>
      <c r="I15" s="87">
        <f t="shared" si="1"/>
        <v>13.739002536684197</v>
      </c>
      <c r="J15" s="87">
        <f t="shared" si="2"/>
        <v>1.7079478715560867</v>
      </c>
      <c r="K15" s="87">
        <f t="shared" si="3"/>
        <v>1.3060000000000116</v>
      </c>
    </row>
    <row r="16" spans="1:11">
      <c r="A16" s="86" t="s">
        <v>14</v>
      </c>
      <c r="B16" s="115">
        <v>50.634673097032248</v>
      </c>
      <c r="C16" s="115">
        <v>62.828444204125915</v>
      </c>
      <c r="D16" s="115">
        <v>63.563434412192777</v>
      </c>
      <c r="E16" s="115">
        <v>50.573999999999998</v>
      </c>
      <c r="F16" s="115">
        <v>62.795999999999999</v>
      </c>
      <c r="G16" s="115">
        <v>63.771999999999998</v>
      </c>
      <c r="H16" s="98">
        <f t="shared" si="0"/>
        <v>0.25533415196311987</v>
      </c>
      <c r="I16" s="87">
        <f t="shared" si="1"/>
        <v>12.928761315160529</v>
      </c>
      <c r="J16" s="87">
        <f t="shared" si="2"/>
        <v>0.73499020806686133</v>
      </c>
      <c r="K16" s="87">
        <f t="shared" si="3"/>
        <v>0.97599999999999909</v>
      </c>
    </row>
    <row r="17" spans="1:11">
      <c r="A17" s="86" t="s">
        <v>264</v>
      </c>
      <c r="B17" s="115">
        <v>58.406684473590829</v>
      </c>
      <c r="C17" s="115">
        <v>69.365448136532692</v>
      </c>
      <c r="D17" s="115">
        <v>73.196997835513855</v>
      </c>
      <c r="E17" s="115">
        <v>58.033000000000001</v>
      </c>
      <c r="F17" s="115">
        <v>71.138000000000005</v>
      </c>
      <c r="G17" s="115">
        <v>72.784999999999997</v>
      </c>
      <c r="H17" s="98">
        <f t="shared" si="0"/>
        <v>0.25322980571873782</v>
      </c>
      <c r="I17" s="87">
        <f t="shared" si="1"/>
        <v>14.790313361923026</v>
      </c>
      <c r="J17" s="87">
        <f t="shared" si="2"/>
        <v>3.8315496989811635</v>
      </c>
      <c r="K17" s="87">
        <f t="shared" si="3"/>
        <v>1.6469999999999914</v>
      </c>
    </row>
    <row r="18" spans="1:11">
      <c r="A18" s="86" t="s">
        <v>16</v>
      </c>
      <c r="B18" s="115">
        <v>79.724648254735271</v>
      </c>
      <c r="C18" s="115">
        <v>93.838541336328632</v>
      </c>
      <c r="D18" s="115">
        <v>95.132621607245099</v>
      </c>
      <c r="E18" s="115">
        <v>79.070999999999998</v>
      </c>
      <c r="F18" s="115">
        <v>94.311000000000007</v>
      </c>
      <c r="G18" s="115">
        <v>94.686000000000007</v>
      </c>
      <c r="H18" s="98">
        <f t="shared" si="0"/>
        <v>0.19326486462854561</v>
      </c>
      <c r="I18" s="87">
        <f t="shared" si="1"/>
        <v>15.407973352509828</v>
      </c>
      <c r="J18" s="87">
        <f t="shared" si="2"/>
        <v>1.2940802709164672</v>
      </c>
      <c r="K18" s="87">
        <f t="shared" si="3"/>
        <v>0.375</v>
      </c>
    </row>
    <row r="19" spans="1:11">
      <c r="A19" s="86" t="s">
        <v>17</v>
      </c>
      <c r="B19" s="115">
        <v>64.671917869305318</v>
      </c>
      <c r="C19" s="115">
        <v>77.456652021893476</v>
      </c>
      <c r="D19" s="115">
        <v>79.394449175059066</v>
      </c>
      <c r="E19" s="115">
        <v>64.63</v>
      </c>
      <c r="F19" s="115">
        <v>77.625</v>
      </c>
      <c r="G19" s="115">
        <v>79.537000000000006</v>
      </c>
      <c r="H19" s="98">
        <f t="shared" si="0"/>
        <v>0.22764952379340797</v>
      </c>
      <c r="I19" s="87">
        <f t="shared" si="1"/>
        <v>14.722531305753748</v>
      </c>
      <c r="J19" s="87">
        <f t="shared" si="2"/>
        <v>1.9377971531655902</v>
      </c>
      <c r="K19" s="87">
        <f t="shared" si="3"/>
        <v>1.9120000000000061</v>
      </c>
    </row>
    <row r="20" spans="1:11">
      <c r="A20" s="86" t="s">
        <v>265</v>
      </c>
      <c r="B20" s="115">
        <v>176.4739281575898</v>
      </c>
      <c r="C20" s="115">
        <v>215.20921078614214</v>
      </c>
      <c r="D20" s="115">
        <v>211.13875389572658</v>
      </c>
      <c r="E20" s="115">
        <v>184.018</v>
      </c>
      <c r="F20" s="115">
        <v>218.208</v>
      </c>
      <c r="G20" s="115">
        <v>222</v>
      </c>
      <c r="H20" s="98">
        <f t="shared" si="0"/>
        <v>0.19643029483188798</v>
      </c>
      <c r="I20" s="87">
        <f t="shared" si="1"/>
        <v>34.664825738136784</v>
      </c>
      <c r="J20" s="87">
        <f t="shared" si="2"/>
        <v>-4.0704568904155565</v>
      </c>
      <c r="K20" s="87">
        <f t="shared" si="3"/>
        <v>3.7920000000000016</v>
      </c>
    </row>
    <row r="21" spans="1:11">
      <c r="A21" s="86" t="s">
        <v>19</v>
      </c>
      <c r="B21" s="115">
        <v>95.655289380684778</v>
      </c>
      <c r="C21" s="115">
        <v>113.98522876169829</v>
      </c>
      <c r="D21" s="115">
        <v>114.21586472811337</v>
      </c>
      <c r="E21" s="115">
        <v>95.412999999999997</v>
      </c>
      <c r="F21" s="115">
        <v>112.57299999999999</v>
      </c>
      <c r="G21" s="115">
        <v>114.27800000000001</v>
      </c>
      <c r="H21" s="98">
        <f t="shared" si="0"/>
        <v>0.19403605872292146</v>
      </c>
      <c r="I21" s="87">
        <f t="shared" si="1"/>
        <v>18.560575347428596</v>
      </c>
      <c r="J21" s="87">
        <f t="shared" si="2"/>
        <v>0.230635966415079</v>
      </c>
      <c r="K21" s="87">
        <f t="shared" si="3"/>
        <v>1.7050000000000125</v>
      </c>
    </row>
    <row r="22" spans="1:11">
      <c r="A22" s="86" t="s">
        <v>266</v>
      </c>
      <c r="B22" s="115">
        <v>127.9239146366229</v>
      </c>
      <c r="C22" s="115">
        <v>137.41998389313289</v>
      </c>
      <c r="D22" s="115">
        <v>138.78287784671778</v>
      </c>
      <c r="E22" s="115">
        <v>132.49299999999999</v>
      </c>
      <c r="F22" s="115">
        <v>142.33799999999999</v>
      </c>
      <c r="G22" s="115">
        <v>144.268</v>
      </c>
      <c r="H22" s="98">
        <f t="shared" si="0"/>
        <v>8.4886107816044817E-2</v>
      </c>
      <c r="I22" s="87">
        <f t="shared" si="1"/>
        <v>10.858963210094885</v>
      </c>
      <c r="J22" s="87">
        <f t="shared" si="2"/>
        <v>1.3628939535848872</v>
      </c>
      <c r="K22" s="87">
        <f t="shared" si="3"/>
        <v>1.9300000000000068</v>
      </c>
    </row>
    <row r="23" spans="1:11">
      <c r="A23" s="86" t="s">
        <v>267</v>
      </c>
      <c r="B23" s="115">
        <v>73.620734925905893</v>
      </c>
      <c r="C23" s="115">
        <v>87.011976743542789</v>
      </c>
      <c r="D23" s="115">
        <v>89.712831464316878</v>
      </c>
      <c r="E23" s="115">
        <v>73.016000000000005</v>
      </c>
      <c r="F23" s="115">
        <v>87.63</v>
      </c>
      <c r="G23" s="115">
        <v>89.406000000000006</v>
      </c>
      <c r="H23" s="98">
        <f t="shared" si="0"/>
        <v>0.21858103636980195</v>
      </c>
      <c r="I23" s="87">
        <f t="shared" si="1"/>
        <v>16.092096538410985</v>
      </c>
      <c r="J23" s="87">
        <f t="shared" si="2"/>
        <v>2.7008547207740889</v>
      </c>
      <c r="K23" s="87">
        <f t="shared" si="3"/>
        <v>1.7760000000000105</v>
      </c>
    </row>
    <row r="24" spans="1:11">
      <c r="A24" s="86" t="s">
        <v>268</v>
      </c>
      <c r="B24" s="115">
        <v>69.03209759935298</v>
      </c>
      <c r="C24" s="115">
        <v>85.034364345235005</v>
      </c>
      <c r="D24" s="115">
        <v>84.426882217955793</v>
      </c>
      <c r="E24" s="115">
        <v>71.281999999999996</v>
      </c>
      <c r="F24" s="115">
        <v>85.445999999999998</v>
      </c>
      <c r="G24" s="115">
        <v>87.037999999999997</v>
      </c>
      <c r="H24" s="98">
        <f t="shared" si="0"/>
        <v>0.22300908061566863</v>
      </c>
      <c r="I24" s="87">
        <f t="shared" si="1"/>
        <v>15.394784618602813</v>
      </c>
      <c r="J24" s="87">
        <f t="shared" si="2"/>
        <v>-0.60748212727921214</v>
      </c>
      <c r="K24" s="87">
        <f t="shared" si="3"/>
        <v>1.5919999999999987</v>
      </c>
    </row>
    <row r="25" spans="1:11">
      <c r="A25" s="86" t="s">
        <v>23</v>
      </c>
      <c r="B25" s="115">
        <v>106.01636189397014</v>
      </c>
      <c r="C25" s="115">
        <v>115.29392761220679</v>
      </c>
      <c r="D25" s="115">
        <v>118.4171607985644</v>
      </c>
      <c r="E25" s="115">
        <v>101.82</v>
      </c>
      <c r="F25" s="115">
        <v>113.119</v>
      </c>
      <c r="G25" s="115">
        <v>114.51900000000001</v>
      </c>
      <c r="H25" s="98">
        <f t="shared" si="0"/>
        <v>0.116970613620911</v>
      </c>
      <c r="I25" s="87">
        <f t="shared" si="1"/>
        <v>12.400798904594254</v>
      </c>
      <c r="J25" s="87">
        <f t="shared" si="2"/>
        <v>3.1232331863576093</v>
      </c>
      <c r="K25" s="87">
        <f t="shared" si="3"/>
        <v>1.4000000000000057</v>
      </c>
    </row>
    <row r="26" spans="1:11">
      <c r="A26" s="86" t="s">
        <v>269</v>
      </c>
      <c r="B26" s="115">
        <v>70.860555450685155</v>
      </c>
      <c r="C26" s="115">
        <v>82.155542506146119</v>
      </c>
      <c r="D26" s="115">
        <v>84.73726705830984</v>
      </c>
      <c r="E26" s="115">
        <v>70.212000000000003</v>
      </c>
      <c r="F26" s="115">
        <v>82.739000000000004</v>
      </c>
      <c r="G26" s="115">
        <v>84.186999999999998</v>
      </c>
      <c r="H26" s="98">
        <f t="shared" si="0"/>
        <v>0.19583125646371871</v>
      </c>
      <c r="I26" s="87">
        <f t="shared" si="1"/>
        <v>13.876711607624685</v>
      </c>
      <c r="J26" s="87">
        <f t="shared" si="2"/>
        <v>2.5817245521637204</v>
      </c>
      <c r="K26" s="87">
        <f t="shared" si="3"/>
        <v>1.4479999999999933</v>
      </c>
    </row>
    <row r="27" spans="1:11">
      <c r="A27" s="86" t="s">
        <v>25</v>
      </c>
      <c r="B27" s="115">
        <v>95.161453171719231</v>
      </c>
      <c r="C27" s="115">
        <v>112.67598376304424</v>
      </c>
      <c r="D27" s="115">
        <v>109.95316567742076</v>
      </c>
      <c r="E27" s="115">
        <v>94.984999999999999</v>
      </c>
      <c r="F27" s="115">
        <v>110.569</v>
      </c>
      <c r="G27" s="115">
        <v>110.256</v>
      </c>
      <c r="H27" s="98">
        <f t="shared" si="0"/>
        <v>0.15543806880512659</v>
      </c>
      <c r="I27" s="87">
        <f t="shared" si="1"/>
        <v>14.791712505701526</v>
      </c>
      <c r="J27" s="87">
        <f t="shared" si="2"/>
        <v>-2.7228180856234871</v>
      </c>
      <c r="K27" s="87">
        <f t="shared" si="3"/>
        <v>-0.31300000000000239</v>
      </c>
    </row>
    <row r="28" spans="1:11">
      <c r="A28" s="86" t="s">
        <v>26</v>
      </c>
      <c r="B28" s="115">
        <v>90.814638229504581</v>
      </c>
      <c r="C28" s="115">
        <v>96.820332454170654</v>
      </c>
      <c r="D28" s="115">
        <v>98.258864058269282</v>
      </c>
      <c r="E28" s="115">
        <v>88.028999999999996</v>
      </c>
      <c r="F28" s="115">
        <v>95.795000000000002</v>
      </c>
      <c r="G28" s="115">
        <v>95.777000000000001</v>
      </c>
      <c r="H28" s="98">
        <f t="shared" si="0"/>
        <v>8.1971650979347971E-2</v>
      </c>
      <c r="I28" s="87">
        <f t="shared" si="1"/>
        <v>7.4442258287647007</v>
      </c>
      <c r="J28" s="87">
        <f t="shared" si="2"/>
        <v>1.4385316040986282</v>
      </c>
      <c r="K28" s="87">
        <f t="shared" si="3"/>
        <v>-1.8000000000000682E-2</v>
      </c>
    </row>
    <row r="29" spans="1:11">
      <c r="A29" s="86" t="s">
        <v>27</v>
      </c>
      <c r="B29" s="115">
        <v>79.860874410805394</v>
      </c>
      <c r="C29" s="115">
        <v>91.160827448703969</v>
      </c>
      <c r="D29" s="115">
        <v>91.597802211474928</v>
      </c>
      <c r="E29" s="115">
        <v>79.027000000000001</v>
      </c>
      <c r="F29" s="115">
        <v>90.563999999999993</v>
      </c>
      <c r="G29" s="115">
        <v>90.816000000000003</v>
      </c>
      <c r="H29" s="98">
        <f t="shared" si="0"/>
        <v>0.14696718370869097</v>
      </c>
      <c r="I29" s="87">
        <f t="shared" si="1"/>
        <v>11.736927800669534</v>
      </c>
      <c r="J29" s="87">
        <f t="shared" si="2"/>
        <v>0.43697476277095859</v>
      </c>
      <c r="K29" s="87">
        <f t="shared" si="3"/>
        <v>0.25200000000000955</v>
      </c>
    </row>
    <row r="30" spans="1:11">
      <c r="A30" s="86" t="s">
        <v>28</v>
      </c>
      <c r="B30" s="115">
        <v>113.61433405200853</v>
      </c>
      <c r="C30" s="115">
        <v>116.57936297899543</v>
      </c>
      <c r="D30" s="115">
        <v>115.61252301387762</v>
      </c>
      <c r="E30" s="115">
        <v>111.026</v>
      </c>
      <c r="F30" s="115">
        <v>113.51</v>
      </c>
      <c r="G30" s="115">
        <v>113.399</v>
      </c>
      <c r="H30" s="98">
        <f t="shared" si="0"/>
        <v>1.7587472377863796E-2</v>
      </c>
      <c r="I30" s="87">
        <f t="shared" si="1"/>
        <v>1.99818896186909</v>
      </c>
      <c r="J30" s="87">
        <f t="shared" si="2"/>
        <v>-0.96683996511781345</v>
      </c>
      <c r="K30" s="87">
        <f t="shared" si="3"/>
        <v>-0.11100000000000421</v>
      </c>
    </row>
    <row r="31" spans="1:11">
      <c r="A31" s="86" t="s">
        <v>29</v>
      </c>
      <c r="B31" s="115">
        <v>135.8427574308528</v>
      </c>
      <c r="C31" s="115">
        <v>136.2661745438277</v>
      </c>
      <c r="D31" s="115">
        <v>170.10505018659879</v>
      </c>
      <c r="E31" s="115">
        <v>129.965</v>
      </c>
      <c r="F31" s="115">
        <v>152.66</v>
      </c>
      <c r="G31" s="115">
        <v>160.48599999999999</v>
      </c>
      <c r="H31" s="98">
        <f t="shared" si="0"/>
        <v>0.25222023907447783</v>
      </c>
      <c r="I31" s="87">
        <f t="shared" si="1"/>
        <v>34.262292755745989</v>
      </c>
      <c r="J31" s="87">
        <f t="shared" si="2"/>
        <v>33.838875642771086</v>
      </c>
      <c r="K31" s="87">
        <f t="shared" si="3"/>
        <v>7.8259999999999934</v>
      </c>
    </row>
    <row r="32" spans="1:11">
      <c r="A32" s="86" t="s">
        <v>30</v>
      </c>
      <c r="B32" s="115">
        <v>54.762996900515276</v>
      </c>
      <c r="C32" s="115">
        <v>66.166491643217768</v>
      </c>
      <c r="D32" s="115">
        <v>69.071072253458539</v>
      </c>
      <c r="E32" s="115">
        <v>53.813000000000002</v>
      </c>
      <c r="F32" s="115">
        <v>66.552999999999997</v>
      </c>
      <c r="G32" s="115">
        <v>68.183999999999997</v>
      </c>
      <c r="H32" s="98">
        <f t="shared" si="0"/>
        <v>0.26127268708350465</v>
      </c>
      <c r="I32" s="87">
        <f t="shared" si="1"/>
        <v>14.308075352943263</v>
      </c>
      <c r="J32" s="87">
        <f t="shared" si="2"/>
        <v>2.904580610240771</v>
      </c>
      <c r="K32" s="87">
        <f t="shared" si="3"/>
        <v>1.6310000000000002</v>
      </c>
    </row>
    <row r="33" spans="1:11">
      <c r="A33" s="86" t="s">
        <v>31</v>
      </c>
      <c r="B33" s="115">
        <v>57.496768060213277</v>
      </c>
      <c r="C33" s="115">
        <v>70.99090543683819</v>
      </c>
      <c r="D33" s="115">
        <v>73.245422514379626</v>
      </c>
      <c r="E33" s="115">
        <v>57.728999999999999</v>
      </c>
      <c r="F33" s="115">
        <v>71.813999999999993</v>
      </c>
      <c r="G33" s="115">
        <v>73.613</v>
      </c>
      <c r="H33" s="98">
        <f t="shared" si="0"/>
        <v>0.27390503823925599</v>
      </c>
      <c r="I33" s="87">
        <f t="shared" si="1"/>
        <v>15.748654454166349</v>
      </c>
      <c r="J33" s="87">
        <f t="shared" si="2"/>
        <v>2.2545170775414363</v>
      </c>
      <c r="K33" s="87">
        <f t="shared" si="3"/>
        <v>1.7990000000000066</v>
      </c>
    </row>
    <row r="34" spans="1:11">
      <c r="A34" s="86" t="s">
        <v>270</v>
      </c>
      <c r="B34" s="115">
        <v>92.810604522102366</v>
      </c>
      <c r="C34" s="115">
        <v>103.12614731140064</v>
      </c>
      <c r="D34" s="115">
        <v>112.67655617294255</v>
      </c>
      <c r="E34" s="115">
        <v>90.134</v>
      </c>
      <c r="F34" s="115">
        <v>106.491</v>
      </c>
      <c r="G34" s="115">
        <v>109.971</v>
      </c>
      <c r="H34" s="98">
        <f t="shared" si="0"/>
        <v>0.21404829494574851</v>
      </c>
      <c r="I34" s="87">
        <f t="shared" si="1"/>
        <v>19.865951650840188</v>
      </c>
      <c r="J34" s="87">
        <f t="shared" si="2"/>
        <v>9.5504088615419107</v>
      </c>
      <c r="K34" s="87">
        <f t="shared" si="3"/>
        <v>3.480000000000004</v>
      </c>
    </row>
    <row r="35" spans="1:11">
      <c r="A35" s="86" t="s">
        <v>271</v>
      </c>
      <c r="B35" s="115">
        <v>93.607841369380566</v>
      </c>
      <c r="C35" s="115">
        <v>108.85240691439317</v>
      </c>
      <c r="D35" s="115">
        <v>112.54325985827188</v>
      </c>
      <c r="E35" s="115">
        <v>93.728999999999999</v>
      </c>
      <c r="F35" s="115">
        <v>109.684</v>
      </c>
      <c r="G35" s="115">
        <v>112.67100000000001</v>
      </c>
      <c r="H35" s="98">
        <f t="shared" si="0"/>
        <v>0.20228453313191297</v>
      </c>
      <c r="I35" s="87">
        <f t="shared" si="1"/>
        <v>18.935418488891315</v>
      </c>
      <c r="J35" s="87">
        <f t="shared" si="2"/>
        <v>3.6908529438787099</v>
      </c>
      <c r="K35" s="87">
        <f t="shared" si="3"/>
        <v>2.987000000000009</v>
      </c>
    </row>
    <row r="36" spans="1:11">
      <c r="A36" s="86" t="s">
        <v>34</v>
      </c>
      <c r="B36" s="115">
        <v>148.45627335099519</v>
      </c>
      <c r="C36" s="115">
        <v>138.37911325160647</v>
      </c>
      <c r="D36" s="115">
        <v>182.70089233481275</v>
      </c>
      <c r="E36" s="115">
        <v>137.77699999999999</v>
      </c>
      <c r="F36" s="115">
        <v>152.58699999999999</v>
      </c>
      <c r="G36" s="115">
        <v>166.73400000000001</v>
      </c>
      <c r="H36" s="98">
        <f t="shared" si="0"/>
        <v>0.23067141731931395</v>
      </c>
      <c r="I36" s="87">
        <f t="shared" si="1"/>
        <v>34.24461898381756</v>
      </c>
      <c r="J36" s="87">
        <f t="shared" si="2"/>
        <v>44.32177908320628</v>
      </c>
      <c r="K36" s="87">
        <f t="shared" si="3"/>
        <v>14.14700000000002</v>
      </c>
    </row>
    <row r="37" spans="1:11">
      <c r="A37" s="86" t="s">
        <v>35</v>
      </c>
      <c r="B37" s="115">
        <v>106.14237185319988</v>
      </c>
      <c r="C37" s="115">
        <v>109.12203740041777</v>
      </c>
      <c r="D37" s="115">
        <v>118.29742290378782</v>
      </c>
      <c r="E37" s="115">
        <v>100.21599999999999</v>
      </c>
      <c r="F37" s="115">
        <v>107.345</v>
      </c>
      <c r="G37" s="115">
        <v>111.988</v>
      </c>
      <c r="H37" s="98">
        <f t="shared" si="0"/>
        <v>0.11451648232808455</v>
      </c>
      <c r="I37" s="87">
        <f t="shared" si="1"/>
        <v>12.155051050587943</v>
      </c>
      <c r="J37" s="87">
        <f t="shared" si="2"/>
        <v>9.1753855033700518</v>
      </c>
      <c r="K37" s="87">
        <f t="shared" si="3"/>
        <v>4.6430000000000007</v>
      </c>
    </row>
    <row r="38" spans="1:11">
      <c r="A38" s="86" t="s">
        <v>36</v>
      </c>
      <c r="B38" s="115">
        <v>83.072720545592261</v>
      </c>
      <c r="C38" s="115">
        <v>94.712130161957845</v>
      </c>
      <c r="D38" s="115">
        <v>99.352496310213724</v>
      </c>
      <c r="E38" s="115">
        <v>81.397999999999996</v>
      </c>
      <c r="F38" s="115">
        <v>94.846999999999994</v>
      </c>
      <c r="G38" s="115">
        <v>97.677000000000007</v>
      </c>
      <c r="H38" s="98">
        <f t="shared" si="0"/>
        <v>0.19597017718574342</v>
      </c>
      <c r="I38" s="87">
        <f t="shared" si="1"/>
        <v>16.279775764621462</v>
      </c>
      <c r="J38" s="87">
        <f t="shared" si="2"/>
        <v>4.6403661482558789</v>
      </c>
      <c r="K38" s="87">
        <f t="shared" si="3"/>
        <v>2.8300000000000125</v>
      </c>
    </row>
    <row r="39" spans="1:11">
      <c r="A39" s="86" t="s">
        <v>37</v>
      </c>
      <c r="B39" s="115">
        <v>103.97045873693655</v>
      </c>
      <c r="C39" s="115">
        <v>109.73103767996497</v>
      </c>
      <c r="D39" s="115">
        <v>128.67308820902758</v>
      </c>
      <c r="E39" s="115">
        <v>98.25</v>
      </c>
      <c r="F39" s="115">
        <v>115.682</v>
      </c>
      <c r="G39" s="115">
        <v>122.32</v>
      </c>
      <c r="H39" s="98">
        <f t="shared" si="0"/>
        <v>0.23759277175637944</v>
      </c>
      <c r="I39" s="87">
        <f t="shared" si="1"/>
        <v>24.702629472091033</v>
      </c>
      <c r="J39" s="87">
        <f t="shared" si="2"/>
        <v>18.942050529062612</v>
      </c>
      <c r="K39" s="87">
        <f t="shared" si="3"/>
        <v>6.637999999999991</v>
      </c>
    </row>
    <row r="40" spans="1:11">
      <c r="A40" s="86" t="s">
        <v>38</v>
      </c>
      <c r="B40" s="115">
        <v>51.558907646633301</v>
      </c>
      <c r="C40" s="115">
        <v>64.861624863798625</v>
      </c>
      <c r="D40" s="115">
        <v>64.935396549394909</v>
      </c>
      <c r="E40" s="115">
        <v>52.042000000000002</v>
      </c>
      <c r="F40" s="115">
        <v>64.956000000000003</v>
      </c>
      <c r="G40" s="115">
        <v>65.872</v>
      </c>
      <c r="H40" s="98">
        <f t="shared" si="0"/>
        <v>0.25944089030045747</v>
      </c>
      <c r="I40" s="87">
        <f t="shared" si="1"/>
        <v>13.376488902761608</v>
      </c>
      <c r="J40" s="87">
        <f t="shared" si="2"/>
        <v>7.3771685596284442E-2</v>
      </c>
      <c r="K40" s="87">
        <f t="shared" si="3"/>
        <v>0.91599999999999682</v>
      </c>
    </row>
    <row r="41" spans="1:11">
      <c r="A41" s="86" t="s">
        <v>39</v>
      </c>
      <c r="B41" s="115">
        <v>93.21755283257842</v>
      </c>
      <c r="C41" s="115">
        <v>100.8241589313531</v>
      </c>
      <c r="D41" s="115">
        <v>110.88562711399695</v>
      </c>
      <c r="E41" s="115">
        <v>90.367999999999995</v>
      </c>
      <c r="F41" s="115">
        <v>105.322</v>
      </c>
      <c r="G41" s="115">
        <v>107.926</v>
      </c>
      <c r="H41" s="98">
        <f t="shared" si="0"/>
        <v>0.18953591619328314</v>
      </c>
      <c r="I41" s="87">
        <f t="shared" si="1"/>
        <v>17.668074281418527</v>
      </c>
      <c r="J41" s="87">
        <f t="shared" si="2"/>
        <v>10.06146818264385</v>
      </c>
      <c r="K41" s="87">
        <f t="shared" si="3"/>
        <v>2.6039999999999992</v>
      </c>
    </row>
    <row r="42" spans="1:11">
      <c r="A42" s="86" t="s">
        <v>40</v>
      </c>
      <c r="B42" s="115">
        <v>59.593486953689379</v>
      </c>
      <c r="C42" s="115">
        <v>71.914422333945723</v>
      </c>
      <c r="D42" s="115">
        <v>73.523210590702035</v>
      </c>
      <c r="E42" s="115">
        <v>59.74</v>
      </c>
      <c r="F42" s="115">
        <v>72.703999999999994</v>
      </c>
      <c r="G42" s="115">
        <v>73.718000000000004</v>
      </c>
      <c r="H42" s="98">
        <f t="shared" si="0"/>
        <v>0.23374573882272684</v>
      </c>
      <c r="I42" s="87">
        <f t="shared" si="1"/>
        <v>13.929723637012657</v>
      </c>
      <c r="J42" s="87">
        <f t="shared" si="2"/>
        <v>1.6087882567563128</v>
      </c>
      <c r="K42" s="87">
        <f t="shared" si="3"/>
        <v>1.01400000000001</v>
      </c>
    </row>
    <row r="43" spans="1:11">
      <c r="A43" s="86" t="s">
        <v>272</v>
      </c>
      <c r="B43" s="115">
        <v>67.548835283443893</v>
      </c>
      <c r="C43" s="115">
        <v>79.940523029845991</v>
      </c>
      <c r="D43" s="115">
        <v>83.914079416269104</v>
      </c>
      <c r="E43" s="115">
        <v>66.632999999999996</v>
      </c>
      <c r="F43" s="115">
        <v>81.194000000000003</v>
      </c>
      <c r="G43" s="115">
        <v>82.948999999999998</v>
      </c>
      <c r="H43" s="98">
        <f t="shared" si="0"/>
        <v>0.2422727803396531</v>
      </c>
      <c r="I43" s="87">
        <f t="shared" si="1"/>
        <v>16.365244132825211</v>
      </c>
      <c r="J43" s="87">
        <f t="shared" si="2"/>
        <v>3.9735563864231125</v>
      </c>
      <c r="K43" s="87">
        <f t="shared" si="3"/>
        <v>1.7549999999999955</v>
      </c>
    </row>
    <row r="44" spans="1:11">
      <c r="A44" s="86" t="s">
        <v>42</v>
      </c>
      <c r="B44" s="115">
        <v>69.499775047283023</v>
      </c>
      <c r="C44" s="115">
        <v>84.73339273153627</v>
      </c>
      <c r="D44" s="115">
        <v>85.15596650918701</v>
      </c>
      <c r="E44" s="115">
        <v>69.903999999999996</v>
      </c>
      <c r="F44" s="115">
        <v>84.68</v>
      </c>
      <c r="G44" s="115">
        <v>85.786000000000001</v>
      </c>
      <c r="H44" s="98">
        <f t="shared" si="0"/>
        <v>0.225269671034943</v>
      </c>
      <c r="I44" s="87">
        <f t="shared" si="1"/>
        <v>15.656191461903987</v>
      </c>
      <c r="J44" s="87">
        <f t="shared" si="2"/>
        <v>0.42257377765074011</v>
      </c>
      <c r="K44" s="87">
        <f t="shared" si="3"/>
        <v>1.1059999999999945</v>
      </c>
    </row>
    <row r="45" spans="1:11">
      <c r="A45" s="86" t="s">
        <v>273</v>
      </c>
      <c r="B45" s="115">
        <v>56.820807514313394</v>
      </c>
      <c r="C45" s="115">
        <v>71.280358502416135</v>
      </c>
      <c r="D45" s="115">
        <v>69.923723394001271</v>
      </c>
      <c r="E45" s="115">
        <v>57.326999999999998</v>
      </c>
      <c r="F45" s="115">
        <v>70.575999999999993</v>
      </c>
      <c r="G45" s="115">
        <v>70.792000000000002</v>
      </c>
      <c r="H45" s="98">
        <f t="shared" si="0"/>
        <v>0.23060066290658046</v>
      </c>
      <c r="I45" s="87">
        <f t="shared" si="1"/>
        <v>13.102915879687878</v>
      </c>
      <c r="J45" s="87">
        <f t="shared" si="2"/>
        <v>-1.3566351084148636</v>
      </c>
      <c r="K45" s="87">
        <f t="shared" si="3"/>
        <v>0.21600000000000819</v>
      </c>
    </row>
    <row r="46" spans="1:11">
      <c r="A46" s="86" t="s">
        <v>274</v>
      </c>
      <c r="B46" s="115">
        <v>58.825834442419726</v>
      </c>
      <c r="C46" s="115">
        <v>71.655491773105595</v>
      </c>
      <c r="D46" s="115">
        <v>72.747067207511577</v>
      </c>
      <c r="E46" s="115">
        <v>58.743000000000002</v>
      </c>
      <c r="F46" s="115">
        <v>71.822000000000003</v>
      </c>
      <c r="G46" s="115">
        <v>72.841999999999999</v>
      </c>
      <c r="H46" s="98">
        <f t="shared" si="0"/>
        <v>0.23665168368700865</v>
      </c>
      <c r="I46" s="87">
        <f t="shared" si="1"/>
        <v>13.921232765091851</v>
      </c>
      <c r="J46" s="87">
        <f t="shared" si="2"/>
        <v>1.091575434405982</v>
      </c>
      <c r="K46" s="87">
        <f t="shared" si="3"/>
        <v>1.019999999999996</v>
      </c>
    </row>
    <row r="47" spans="1:11">
      <c r="A47" s="86" t="s">
        <v>45</v>
      </c>
      <c r="B47" s="115">
        <v>106.30233434414089</v>
      </c>
      <c r="C47" s="115">
        <v>131.62555528188528</v>
      </c>
      <c r="D47" s="115">
        <v>131.27691235055394</v>
      </c>
      <c r="E47" s="115">
        <v>111.98399999999999</v>
      </c>
      <c r="F47" s="115">
        <v>136.93700000000001</v>
      </c>
      <c r="G47" s="115">
        <v>137.279</v>
      </c>
      <c r="H47" s="98">
        <f t="shared" si="0"/>
        <v>0.23493913055155397</v>
      </c>
      <c r="I47" s="87">
        <f t="shared" si="1"/>
        <v>24.974578006413054</v>
      </c>
      <c r="J47" s="87">
        <f t="shared" si="2"/>
        <v>-0.34864293133134083</v>
      </c>
      <c r="K47" s="87">
        <f t="shared" si="3"/>
        <v>0.34199999999998454</v>
      </c>
    </row>
    <row r="48" spans="1:11">
      <c r="A48" s="86" t="s">
        <v>46</v>
      </c>
      <c r="B48" s="115">
        <v>193.94064714084155</v>
      </c>
      <c r="C48" s="115">
        <v>237.19299274563318</v>
      </c>
      <c r="D48" s="115">
        <v>231.46546624970671</v>
      </c>
      <c r="E48" s="115">
        <v>199.815</v>
      </c>
      <c r="F48" s="115">
        <v>237.304</v>
      </c>
      <c r="G48" s="115">
        <v>238.673</v>
      </c>
      <c r="H48" s="98">
        <f t="shared" si="0"/>
        <v>0.19348609825775345</v>
      </c>
      <c r="I48" s="87">
        <f t="shared" si="1"/>
        <v>37.524819108865159</v>
      </c>
      <c r="J48" s="87">
        <f t="shared" si="2"/>
        <v>-5.7275264959264689</v>
      </c>
      <c r="K48" s="87">
        <f t="shared" si="3"/>
        <v>1.3689999999999998</v>
      </c>
    </row>
    <row r="49" spans="1:11">
      <c r="A49" s="86" t="s">
        <v>47</v>
      </c>
      <c r="B49" s="115">
        <v>81.126543988949663</v>
      </c>
      <c r="C49" s="115">
        <v>94.595410678285958</v>
      </c>
      <c r="D49" s="115">
        <v>98.313164822680534</v>
      </c>
      <c r="E49" s="115">
        <v>80.287000000000006</v>
      </c>
      <c r="F49" s="115">
        <v>95.89</v>
      </c>
      <c r="G49" s="115">
        <v>97.613</v>
      </c>
      <c r="H49" s="98">
        <f t="shared" si="0"/>
        <v>0.21184953763187397</v>
      </c>
      <c r="I49" s="87">
        <f t="shared" si="1"/>
        <v>17.186620833730871</v>
      </c>
      <c r="J49" s="87">
        <f t="shared" si="2"/>
        <v>3.7177541443945756</v>
      </c>
      <c r="K49" s="87">
        <f t="shared" si="3"/>
        <v>1.722999999999999</v>
      </c>
    </row>
    <row r="50" spans="1:11">
      <c r="A50" s="86" t="s">
        <v>48</v>
      </c>
      <c r="B50" s="115">
        <v>68.301013112245712</v>
      </c>
      <c r="C50" s="115">
        <v>85.162449051136093</v>
      </c>
      <c r="D50" s="115">
        <v>86.962206795110376</v>
      </c>
      <c r="E50" s="115">
        <v>68.796999999999997</v>
      </c>
      <c r="F50" s="115">
        <v>86.805000000000007</v>
      </c>
      <c r="G50" s="115">
        <v>87.933000000000007</v>
      </c>
      <c r="H50" s="98">
        <f t="shared" si="0"/>
        <v>0.27321986647836255</v>
      </c>
      <c r="I50" s="87">
        <f t="shared" si="1"/>
        <v>18.661193682864663</v>
      </c>
      <c r="J50" s="87">
        <f t="shared" si="2"/>
        <v>1.7997577439742827</v>
      </c>
      <c r="K50" s="87">
        <f t="shared" si="3"/>
        <v>1.1280000000000001</v>
      </c>
    </row>
    <row r="51" spans="1:11">
      <c r="A51" s="86" t="s">
        <v>49</v>
      </c>
      <c r="B51" s="115">
        <v>67.841058507432265</v>
      </c>
      <c r="C51" s="115">
        <v>80.320670862247269</v>
      </c>
      <c r="D51" s="115">
        <v>77.421079663045717</v>
      </c>
      <c r="E51" s="115">
        <v>69.644000000000005</v>
      </c>
      <c r="F51" s="115">
        <v>80.28</v>
      </c>
      <c r="G51" s="115">
        <v>79.817999999999998</v>
      </c>
      <c r="H51" s="98">
        <f t="shared" si="0"/>
        <v>0.14121273114516514</v>
      </c>
      <c r="I51" s="87">
        <f t="shared" si="1"/>
        <v>9.5800211556134514</v>
      </c>
      <c r="J51" s="87">
        <f t="shared" si="2"/>
        <v>-2.8995911992015522</v>
      </c>
      <c r="K51" s="87">
        <f t="shared" si="3"/>
        <v>-0.4620000000000033</v>
      </c>
    </row>
    <row r="52" spans="1:11">
      <c r="A52" s="86" t="s">
        <v>50</v>
      </c>
      <c r="B52" s="115">
        <v>52.05596943400294</v>
      </c>
      <c r="C52" s="115">
        <v>64.893254943571208</v>
      </c>
      <c r="D52" s="115">
        <v>64.668004795434129</v>
      </c>
      <c r="E52" s="115">
        <v>51.834000000000003</v>
      </c>
      <c r="F52" s="115">
        <v>64.001000000000005</v>
      </c>
      <c r="G52" s="115">
        <v>64.87</v>
      </c>
      <c r="H52" s="98">
        <f t="shared" si="0"/>
        <v>0.24227836881264597</v>
      </c>
      <c r="I52" s="87">
        <f t="shared" si="1"/>
        <v>12.61203536143119</v>
      </c>
      <c r="J52" s="87">
        <f t="shared" si="2"/>
        <v>-0.22525014813707855</v>
      </c>
      <c r="K52" s="87">
        <f t="shared" si="3"/>
        <v>0.86899999999999977</v>
      </c>
    </row>
    <row r="53" spans="1:11">
      <c r="A53" s="86" t="s">
        <v>51</v>
      </c>
      <c r="B53" s="115">
        <v>105.8645679649045</v>
      </c>
      <c r="C53" s="115">
        <v>117.63134786703819</v>
      </c>
      <c r="D53" s="115">
        <v>116.30944830453114</v>
      </c>
      <c r="E53" s="115">
        <v>105.503</v>
      </c>
      <c r="F53" s="115">
        <v>116.69799999999999</v>
      </c>
      <c r="G53" s="115">
        <v>116.25700000000001</v>
      </c>
      <c r="H53" s="98">
        <f t="shared" si="0"/>
        <v>9.8662664387288351E-2</v>
      </c>
      <c r="I53" s="87">
        <f t="shared" si="1"/>
        <v>10.44488033962665</v>
      </c>
      <c r="J53" s="87">
        <f t="shared" si="2"/>
        <v>-1.321899562507042</v>
      </c>
      <c r="K53" s="87">
        <f t="shared" si="3"/>
        <v>-0.44099999999998829</v>
      </c>
    </row>
    <row r="54" spans="1:11">
      <c r="A54" s="86" t="s">
        <v>52</v>
      </c>
      <c r="B54" s="115">
        <v>82.094079583270428</v>
      </c>
      <c r="C54" s="115">
        <v>91.138653268954712</v>
      </c>
      <c r="D54" s="115">
        <v>92.19464523984476</v>
      </c>
      <c r="E54" s="115">
        <v>81.14</v>
      </c>
      <c r="F54" s="115">
        <v>91.313000000000002</v>
      </c>
      <c r="G54" s="115">
        <v>91.242000000000004</v>
      </c>
      <c r="H54" s="98">
        <f t="shared" si="0"/>
        <v>0.12303646874229258</v>
      </c>
      <c r="I54" s="87">
        <f t="shared" si="1"/>
        <v>10.100565656574332</v>
      </c>
      <c r="J54" s="87">
        <f t="shared" si="2"/>
        <v>1.055991970890048</v>
      </c>
      <c r="K54" s="87">
        <f t="shared" si="3"/>
        <v>-7.0999999999997954E-2</v>
      </c>
    </row>
    <row r="55" spans="1:11">
      <c r="A55" s="86" t="s">
        <v>53</v>
      </c>
      <c r="B55" s="115">
        <v>114.66872227377554</v>
      </c>
      <c r="C55" s="115">
        <v>136.89840564135028</v>
      </c>
      <c r="D55" s="115">
        <v>145.17173556455131</v>
      </c>
      <c r="E55" s="115">
        <v>111.854</v>
      </c>
      <c r="F55" s="115">
        <v>137.416</v>
      </c>
      <c r="G55" s="115">
        <v>142.21700000000001</v>
      </c>
      <c r="H55" s="98">
        <f t="shared" si="0"/>
        <v>0.26600988208405052</v>
      </c>
      <c r="I55" s="87">
        <f t="shared" si="1"/>
        <v>30.503013290775769</v>
      </c>
      <c r="J55" s="87">
        <f t="shared" si="2"/>
        <v>8.2733299232010324</v>
      </c>
      <c r="K55" s="87">
        <f t="shared" si="3"/>
        <v>4.8010000000000161</v>
      </c>
    </row>
    <row r="56" spans="1:11">
      <c r="A56" s="86" t="s">
        <v>54</v>
      </c>
      <c r="B56" s="115">
        <v>112.00372837524836</v>
      </c>
      <c r="C56" s="115">
        <v>140.76147818101319</v>
      </c>
      <c r="D56" s="115">
        <v>140.61754713179093</v>
      </c>
      <c r="E56" s="115">
        <v>114.923</v>
      </c>
      <c r="F56" s="115">
        <v>142.226</v>
      </c>
      <c r="G56" s="115">
        <v>144.655</v>
      </c>
      <c r="H56" s="98">
        <f t="shared" si="0"/>
        <v>0.25547202018737369</v>
      </c>
      <c r="I56" s="87">
        <f t="shared" si="1"/>
        <v>28.613818756542571</v>
      </c>
      <c r="J56" s="87">
        <f t="shared" si="2"/>
        <v>-0.1439310492222603</v>
      </c>
      <c r="K56" s="87">
        <f t="shared" si="3"/>
        <v>2.429000000000002</v>
      </c>
    </row>
    <row r="57" spans="1:11">
      <c r="A57" s="86" t="s">
        <v>55</v>
      </c>
      <c r="B57" s="115">
        <v>131.7925251235921</v>
      </c>
      <c r="C57" s="115">
        <v>158.3825398941166</v>
      </c>
      <c r="D57" s="115">
        <v>158.16346334676768</v>
      </c>
      <c r="E57" s="115">
        <v>132.23599999999999</v>
      </c>
      <c r="F57" s="115">
        <v>158.523</v>
      </c>
      <c r="G57" s="115">
        <v>158.84200000000001</v>
      </c>
      <c r="H57" s="98">
        <f t="shared" si="0"/>
        <v>0.20009433917777586</v>
      </c>
      <c r="I57" s="87">
        <f t="shared" si="1"/>
        <v>26.370938223175585</v>
      </c>
      <c r="J57" s="87">
        <f t="shared" si="2"/>
        <v>-0.21907654734891935</v>
      </c>
      <c r="K57" s="87">
        <f t="shared" si="3"/>
        <v>0.31900000000001683</v>
      </c>
    </row>
    <row r="58" spans="1:11">
      <c r="A58" s="86" t="s">
        <v>56</v>
      </c>
      <c r="B58" s="115">
        <v>67.483349531848134</v>
      </c>
      <c r="C58" s="115">
        <v>88.28527787136197</v>
      </c>
      <c r="D58" s="115">
        <v>87.288582591416443</v>
      </c>
      <c r="E58" s="115">
        <v>68.152000000000001</v>
      </c>
      <c r="F58" s="115">
        <v>87.724000000000004</v>
      </c>
      <c r="G58" s="115">
        <v>88.251000000000005</v>
      </c>
      <c r="H58" s="98">
        <f t="shared" si="0"/>
        <v>0.29348325471339287</v>
      </c>
      <c r="I58" s="87">
        <f t="shared" si="1"/>
        <v>19.805233059568309</v>
      </c>
      <c r="J58" s="87">
        <f t="shared" si="2"/>
        <v>-0.99669527994552709</v>
      </c>
      <c r="K58" s="87">
        <f t="shared" si="3"/>
        <v>0.52700000000000102</v>
      </c>
    </row>
    <row r="59" spans="1:11">
      <c r="A59" s="86" t="s">
        <v>57</v>
      </c>
      <c r="B59" s="115">
        <v>161.69121798651324</v>
      </c>
      <c r="C59" s="115">
        <v>178.48942699865526</v>
      </c>
      <c r="D59" s="115">
        <v>189.40275744015779</v>
      </c>
      <c r="E59" s="115">
        <v>162.04499999999999</v>
      </c>
      <c r="F59" s="115">
        <v>185.16800000000001</v>
      </c>
      <c r="G59" s="115">
        <v>189.82599999999999</v>
      </c>
      <c r="H59" s="98">
        <f t="shared" si="0"/>
        <v>0.17138555698155472</v>
      </c>
      <c r="I59" s="87">
        <f t="shared" si="1"/>
        <v>27.711539453644548</v>
      </c>
      <c r="J59" s="87">
        <f t="shared" si="2"/>
        <v>10.913330441502524</v>
      </c>
      <c r="K59" s="87">
        <f t="shared" si="3"/>
        <v>4.657999999999987</v>
      </c>
    </row>
    <row r="60" spans="1:11">
      <c r="A60" s="86" t="s">
        <v>275</v>
      </c>
      <c r="B60" s="115">
        <v>105.69416791242971</v>
      </c>
      <c r="C60" s="115">
        <v>130.06796368610446</v>
      </c>
      <c r="D60" s="115">
        <v>124.25702932769623</v>
      </c>
      <c r="E60" s="115">
        <v>110.602</v>
      </c>
      <c r="F60" s="115">
        <v>129.47</v>
      </c>
      <c r="G60" s="115">
        <v>130.46299999999999</v>
      </c>
      <c r="H60" s="98">
        <f t="shared" si="0"/>
        <v>0.17562805764880354</v>
      </c>
      <c r="I60" s="87">
        <f t="shared" si="1"/>
        <v>18.562861415266525</v>
      </c>
      <c r="J60" s="87">
        <f t="shared" si="2"/>
        <v>-5.8109343584082325</v>
      </c>
      <c r="K60" s="87">
        <f t="shared" si="3"/>
        <v>0.992999999999995</v>
      </c>
    </row>
    <row r="61" spans="1:11">
      <c r="A61" s="86" t="s">
        <v>59</v>
      </c>
      <c r="B61" s="115">
        <v>88.160814970194224</v>
      </c>
      <c r="C61" s="115">
        <v>108.63680053997403</v>
      </c>
      <c r="D61" s="115">
        <v>106.57467194082778</v>
      </c>
      <c r="E61" s="115">
        <v>90.183000000000007</v>
      </c>
      <c r="F61" s="115">
        <v>108.67100000000001</v>
      </c>
      <c r="G61" s="115">
        <v>109.18300000000001</v>
      </c>
      <c r="H61" s="98">
        <f t="shared" si="0"/>
        <v>0.20886668274174863</v>
      </c>
      <c r="I61" s="87">
        <f t="shared" si="1"/>
        <v>18.41385697063356</v>
      </c>
      <c r="J61" s="87">
        <f t="shared" si="2"/>
        <v>-2.0621285991462486</v>
      </c>
      <c r="K61" s="87">
        <f t="shared" si="3"/>
        <v>0.51200000000000045</v>
      </c>
    </row>
    <row r="62" spans="1:11">
      <c r="A62" s="86" t="s">
        <v>60</v>
      </c>
      <c r="B62" s="115">
        <v>58.016032529103327</v>
      </c>
      <c r="C62" s="115">
        <v>72.820663027605505</v>
      </c>
      <c r="D62" s="115">
        <v>72.26175459352811</v>
      </c>
      <c r="E62" s="115">
        <v>58.442999999999998</v>
      </c>
      <c r="F62" s="115">
        <v>72.403000000000006</v>
      </c>
      <c r="G62" s="115">
        <v>72.774000000000001</v>
      </c>
      <c r="H62" s="98">
        <f t="shared" si="0"/>
        <v>0.24554802256218602</v>
      </c>
      <c r="I62" s="87">
        <f t="shared" si="1"/>
        <v>14.245722064424783</v>
      </c>
      <c r="J62" s="87">
        <f t="shared" si="2"/>
        <v>-0.5589084340773951</v>
      </c>
      <c r="K62" s="87">
        <f t="shared" si="3"/>
        <v>0.37099999999999511</v>
      </c>
    </row>
    <row r="63" spans="1:11">
      <c r="A63" s="86" t="s">
        <v>61</v>
      </c>
      <c r="B63" s="115">
        <v>58.129572270968985</v>
      </c>
      <c r="C63" s="115">
        <v>72.316990685804797</v>
      </c>
      <c r="D63" s="115">
        <v>72.470654921517621</v>
      </c>
      <c r="E63" s="115">
        <v>58.677999999999997</v>
      </c>
      <c r="F63" s="115">
        <v>72.436999999999998</v>
      </c>
      <c r="G63" s="115">
        <v>73.161000000000001</v>
      </c>
      <c r="H63" s="98">
        <f t="shared" si="0"/>
        <v>0.24670889687091066</v>
      </c>
      <c r="I63" s="87">
        <f t="shared" si="1"/>
        <v>14.341082650548636</v>
      </c>
      <c r="J63" s="87">
        <f t="shared" si="2"/>
        <v>0.15366423571282439</v>
      </c>
      <c r="K63" s="87">
        <f t="shared" si="3"/>
        <v>0.72400000000000375</v>
      </c>
    </row>
    <row r="64" spans="1:11">
      <c r="A64" s="86" t="s">
        <v>62</v>
      </c>
      <c r="B64" s="115">
        <v>117.95446692076109</v>
      </c>
      <c r="C64" s="115">
        <v>140.26694044585255</v>
      </c>
      <c r="D64" s="115">
        <v>142.02211752439544</v>
      </c>
      <c r="E64" s="115">
        <v>118.28400000000001</v>
      </c>
      <c r="F64" s="115">
        <v>140.80199999999999</v>
      </c>
      <c r="G64" s="115">
        <v>142.41499999999999</v>
      </c>
      <c r="H64" s="98">
        <f t="shared" si="0"/>
        <v>0.20404187507203439</v>
      </c>
      <c r="I64" s="87">
        <f t="shared" si="1"/>
        <v>24.067650603634348</v>
      </c>
      <c r="J64" s="87">
        <f t="shared" si="2"/>
        <v>1.7551770785428857</v>
      </c>
      <c r="K64" s="87">
        <f t="shared" si="3"/>
        <v>1.6129999999999995</v>
      </c>
    </row>
    <row r="65" spans="1:11">
      <c r="A65" s="86" t="s">
        <v>63</v>
      </c>
      <c r="B65" s="115">
        <v>93.012169998093157</v>
      </c>
      <c r="C65" s="115">
        <v>108.16322428942198</v>
      </c>
      <c r="D65" s="115">
        <v>115.37391050915032</v>
      </c>
      <c r="E65" s="115">
        <v>91.853999999999999</v>
      </c>
      <c r="F65" s="115">
        <v>109.57299999999999</v>
      </c>
      <c r="G65" s="115">
        <v>114.029</v>
      </c>
      <c r="H65" s="98">
        <f t="shared" si="0"/>
        <v>0.2404173616368224</v>
      </c>
      <c r="I65" s="87">
        <f t="shared" si="1"/>
        <v>22.361740511057164</v>
      </c>
      <c r="J65" s="87">
        <f t="shared" si="2"/>
        <v>7.2106862197283448</v>
      </c>
      <c r="K65" s="87">
        <f t="shared" si="3"/>
        <v>4.4560000000000031</v>
      </c>
    </row>
    <row r="66" spans="1:11">
      <c r="A66" s="86" t="s">
        <v>64</v>
      </c>
      <c r="B66" s="115">
        <v>170.32850397142644</v>
      </c>
      <c r="C66" s="115">
        <v>183.24240891376417</v>
      </c>
      <c r="D66" s="115">
        <v>202.75947831610998</v>
      </c>
      <c r="E66" s="115">
        <v>166.59</v>
      </c>
      <c r="F66" s="115">
        <v>196.303</v>
      </c>
      <c r="G66" s="115">
        <v>199.352</v>
      </c>
      <c r="H66" s="98">
        <f t="shared" si="0"/>
        <v>0.19040250802721786</v>
      </c>
      <c r="I66" s="87">
        <f t="shared" si="1"/>
        <v>32.430974344683534</v>
      </c>
      <c r="J66" s="87">
        <f t="shared" si="2"/>
        <v>19.517069402345811</v>
      </c>
      <c r="K66" s="87">
        <f t="shared" si="3"/>
        <v>3.0490000000000066</v>
      </c>
    </row>
    <row r="67" spans="1:11">
      <c r="A67" s="86" t="s">
        <v>65</v>
      </c>
      <c r="B67" s="115">
        <v>76.350361708137385</v>
      </c>
      <c r="C67" s="115">
        <v>92.79674125177219</v>
      </c>
      <c r="D67" s="115">
        <v>93.111057762021304</v>
      </c>
      <c r="E67" s="115">
        <v>76.608999999999995</v>
      </c>
      <c r="F67" s="115">
        <v>92.385999999999996</v>
      </c>
      <c r="G67" s="115">
        <v>93.554000000000002</v>
      </c>
      <c r="H67" s="98">
        <f t="shared" si="0"/>
        <v>0.21952346627976188</v>
      </c>
      <c r="I67" s="87">
        <f t="shared" si="1"/>
        <v>16.760696053883919</v>
      </c>
      <c r="J67" s="87">
        <f t="shared" si="2"/>
        <v>0.31431651024911389</v>
      </c>
      <c r="K67" s="87">
        <f t="shared" si="3"/>
        <v>1.1680000000000064</v>
      </c>
    </row>
    <row r="68" spans="1:11">
      <c r="A68" s="86" t="s">
        <v>66</v>
      </c>
      <c r="B68" s="115">
        <v>68.313740970377438</v>
      </c>
      <c r="C68" s="115">
        <v>80.861903581822901</v>
      </c>
      <c r="D68" s="115">
        <v>85.341180246867808</v>
      </c>
      <c r="E68" s="115">
        <v>66.683000000000007</v>
      </c>
      <c r="F68" s="115">
        <v>82.787999999999997</v>
      </c>
      <c r="G68" s="115">
        <v>83.712000000000003</v>
      </c>
      <c r="H68" s="98">
        <f t="shared" ref="H68:H91" si="4">(D68-B68)/B68</f>
        <v>0.24925350353560488</v>
      </c>
      <c r="I68" s="87">
        <f t="shared" ref="I68:I91" si="5">D68-B68</f>
        <v>17.027439276490369</v>
      </c>
      <c r="J68" s="87">
        <f t="shared" ref="J68:J91" si="6">D68-C68</f>
        <v>4.4792766650449067</v>
      </c>
      <c r="K68" s="87">
        <f t="shared" ref="K68:K91" si="7">G68-F68</f>
        <v>0.92400000000000659</v>
      </c>
    </row>
    <row r="69" spans="1:11">
      <c r="A69" s="86" t="s">
        <v>67</v>
      </c>
      <c r="B69" s="115">
        <v>65.069345337096138</v>
      </c>
      <c r="C69" s="115">
        <v>82.428763342727393</v>
      </c>
      <c r="D69" s="115">
        <v>84.164863002493561</v>
      </c>
      <c r="E69" s="115">
        <v>66.337999999999994</v>
      </c>
      <c r="F69" s="115">
        <v>83.453999999999994</v>
      </c>
      <c r="G69" s="115">
        <v>85.460999999999999</v>
      </c>
      <c r="H69" s="98">
        <f t="shared" si="4"/>
        <v>0.29346411227086738</v>
      </c>
      <c r="I69" s="87">
        <f t="shared" si="5"/>
        <v>19.095517665397423</v>
      </c>
      <c r="J69" s="87">
        <f t="shared" si="6"/>
        <v>1.7360996597661682</v>
      </c>
      <c r="K69" s="87">
        <f t="shared" si="7"/>
        <v>2.007000000000005</v>
      </c>
    </row>
    <row r="70" spans="1:11">
      <c r="A70" s="86" t="s">
        <v>68</v>
      </c>
      <c r="B70" s="115">
        <v>78.310352799399908</v>
      </c>
      <c r="C70" s="115">
        <v>94.472641011852488</v>
      </c>
      <c r="D70" s="115">
        <v>93.586568861404047</v>
      </c>
      <c r="E70" s="115">
        <v>82.81</v>
      </c>
      <c r="F70" s="115">
        <v>97.376999999999995</v>
      </c>
      <c r="G70" s="115">
        <v>99.075999999999993</v>
      </c>
      <c r="H70" s="98">
        <f t="shared" si="4"/>
        <v>0.19507275240012967</v>
      </c>
      <c r="I70" s="87">
        <f t="shared" si="5"/>
        <v>15.276216062004139</v>
      </c>
      <c r="J70" s="87">
        <f t="shared" si="6"/>
        <v>-0.88607215044844168</v>
      </c>
      <c r="K70" s="87">
        <f t="shared" si="7"/>
        <v>1.6989999999999981</v>
      </c>
    </row>
    <row r="71" spans="1:11">
      <c r="A71" s="86" t="s">
        <v>69</v>
      </c>
      <c r="B71" s="115">
        <v>71.374582060502945</v>
      </c>
      <c r="C71" s="115">
        <v>79.588146756634941</v>
      </c>
      <c r="D71" s="115">
        <v>78.420166329792153</v>
      </c>
      <c r="E71" s="115">
        <v>70.971000000000004</v>
      </c>
      <c r="F71" s="115">
        <v>76.763000000000005</v>
      </c>
      <c r="G71" s="115">
        <v>78.082999999999998</v>
      </c>
      <c r="H71" s="98">
        <f t="shared" si="4"/>
        <v>9.8712791947654324E-2</v>
      </c>
      <c r="I71" s="87">
        <f t="shared" si="5"/>
        <v>7.0455842692892077</v>
      </c>
      <c r="J71" s="87">
        <f t="shared" si="6"/>
        <v>-1.1679804268427887</v>
      </c>
      <c r="K71" s="87">
        <f t="shared" si="7"/>
        <v>1.3199999999999932</v>
      </c>
    </row>
    <row r="72" spans="1:11">
      <c r="A72" s="86" t="s">
        <v>70</v>
      </c>
      <c r="B72" s="115">
        <v>71.919002349120532</v>
      </c>
      <c r="C72" s="115">
        <v>86.780003392794228</v>
      </c>
      <c r="D72" s="115">
        <v>86.534350427960362</v>
      </c>
      <c r="E72" s="115">
        <v>73.436000000000007</v>
      </c>
      <c r="F72" s="115">
        <v>87.888999999999996</v>
      </c>
      <c r="G72" s="115">
        <v>88.201999999999998</v>
      </c>
      <c r="H72" s="98">
        <f t="shared" si="4"/>
        <v>0.20321956091509319</v>
      </c>
      <c r="I72" s="87">
        <f t="shared" si="5"/>
        <v>14.61534807883983</v>
      </c>
      <c r="J72" s="87">
        <f t="shared" si="6"/>
        <v>-0.24565296483386589</v>
      </c>
      <c r="K72" s="87">
        <f t="shared" si="7"/>
        <v>0.31300000000000239</v>
      </c>
    </row>
    <row r="73" spans="1:11">
      <c r="A73" s="86" t="s">
        <v>276</v>
      </c>
      <c r="B73" s="115">
        <v>62.876780603629079</v>
      </c>
      <c r="C73" s="115">
        <v>80.884273483243447</v>
      </c>
      <c r="D73" s="115">
        <v>77.702607069336224</v>
      </c>
      <c r="E73" s="115">
        <v>63.286000000000001</v>
      </c>
      <c r="F73" s="115">
        <v>78.11</v>
      </c>
      <c r="G73" s="115">
        <v>78.927999999999997</v>
      </c>
      <c r="H73" s="98">
        <f t="shared" si="4"/>
        <v>0.23579175529307297</v>
      </c>
      <c r="I73" s="87">
        <f t="shared" si="5"/>
        <v>14.825826465707145</v>
      </c>
      <c r="J73" s="87">
        <f t="shared" si="6"/>
        <v>-3.181666413907223</v>
      </c>
      <c r="K73" s="87">
        <f t="shared" si="7"/>
        <v>0.81799999999999784</v>
      </c>
    </row>
    <row r="74" spans="1:11">
      <c r="A74" s="86" t="s">
        <v>277</v>
      </c>
      <c r="B74" s="115">
        <v>60.091082455055393</v>
      </c>
      <c r="C74" s="115">
        <v>72.292545068688128</v>
      </c>
      <c r="D74" s="115">
        <v>74.490164694203116</v>
      </c>
      <c r="E74" s="115">
        <v>57.640999999999998</v>
      </c>
      <c r="F74" s="115">
        <v>70.643000000000001</v>
      </c>
      <c r="G74" s="115">
        <v>72.08</v>
      </c>
      <c r="H74" s="98">
        <f t="shared" si="4"/>
        <v>0.23962094957962179</v>
      </c>
      <c r="I74" s="87">
        <f t="shared" si="5"/>
        <v>14.399082239147724</v>
      </c>
      <c r="J74" s="87">
        <f t="shared" si="6"/>
        <v>2.1976196255149887</v>
      </c>
      <c r="K74" s="87">
        <f t="shared" si="7"/>
        <v>1.4369999999999976</v>
      </c>
    </row>
    <row r="75" spans="1:11">
      <c r="A75" s="86" t="s">
        <v>73</v>
      </c>
      <c r="B75" s="115">
        <v>89.19340841059757</v>
      </c>
      <c r="C75" s="115">
        <v>106.83239972228941</v>
      </c>
      <c r="D75" s="115">
        <v>107.12960451701538</v>
      </c>
      <c r="E75" s="115">
        <v>89.697999999999993</v>
      </c>
      <c r="F75" s="115">
        <v>106.764</v>
      </c>
      <c r="G75" s="115">
        <v>107.94499999999999</v>
      </c>
      <c r="H75" s="98">
        <f t="shared" si="4"/>
        <v>0.20109329182543842</v>
      </c>
      <c r="I75" s="87">
        <f t="shared" si="5"/>
        <v>17.93619610641781</v>
      </c>
      <c r="J75" s="87">
        <f t="shared" si="6"/>
        <v>0.29720479472597106</v>
      </c>
      <c r="K75" s="87">
        <f t="shared" si="7"/>
        <v>1.1809999999999974</v>
      </c>
    </row>
    <row r="76" spans="1:11">
      <c r="A76" s="86" t="s">
        <v>74</v>
      </c>
      <c r="B76" s="115">
        <v>117.25953922991636</v>
      </c>
      <c r="C76" s="115">
        <v>121.47498755442747</v>
      </c>
      <c r="D76" s="115">
        <v>148.10055712128562</v>
      </c>
      <c r="E76" s="115">
        <v>108.85299999999999</v>
      </c>
      <c r="F76" s="115">
        <v>123.13800000000001</v>
      </c>
      <c r="G76" s="115">
        <v>136.25200000000001</v>
      </c>
      <c r="H76" s="98">
        <f t="shared" si="4"/>
        <v>0.26301500154198809</v>
      </c>
      <c r="I76" s="87">
        <f t="shared" si="5"/>
        <v>30.841017891369262</v>
      </c>
      <c r="J76" s="87">
        <f t="shared" si="6"/>
        <v>26.625569566858147</v>
      </c>
      <c r="K76" s="87">
        <f t="shared" si="7"/>
        <v>13.114000000000004</v>
      </c>
    </row>
    <row r="77" spans="1:11">
      <c r="A77" s="86" t="s">
        <v>75</v>
      </c>
      <c r="B77" s="115">
        <v>62.187960663567289</v>
      </c>
      <c r="C77" s="115">
        <v>68.377538602395362</v>
      </c>
      <c r="D77" s="115">
        <v>71.296119178384657</v>
      </c>
      <c r="E77" s="115">
        <v>65.046999999999997</v>
      </c>
      <c r="F77" s="115">
        <v>74.807000000000002</v>
      </c>
      <c r="G77" s="115">
        <v>74.158000000000001</v>
      </c>
      <c r="H77" s="98">
        <f t="shared" si="4"/>
        <v>0.14646176555124388</v>
      </c>
      <c r="I77" s="87">
        <f t="shared" si="5"/>
        <v>9.1081585148173687</v>
      </c>
      <c r="J77" s="87">
        <f t="shared" si="6"/>
        <v>2.9185805759892958</v>
      </c>
      <c r="K77" s="87">
        <f t="shared" si="7"/>
        <v>-0.64900000000000091</v>
      </c>
    </row>
    <row r="78" spans="1:11">
      <c r="A78" s="86" t="s">
        <v>76</v>
      </c>
      <c r="B78" s="115">
        <v>83.106134645322456</v>
      </c>
      <c r="C78" s="115">
        <v>95.004027505806278</v>
      </c>
      <c r="D78" s="115">
        <v>96.127695440078924</v>
      </c>
      <c r="E78" s="115">
        <v>82.141000000000005</v>
      </c>
      <c r="F78" s="115">
        <v>94.412000000000006</v>
      </c>
      <c r="G78" s="115">
        <v>95.248999999999995</v>
      </c>
      <c r="H78" s="98">
        <f t="shared" si="4"/>
        <v>0.1566859155503916</v>
      </c>
      <c r="I78" s="87">
        <f t="shared" si="5"/>
        <v>13.021560794756468</v>
      </c>
      <c r="J78" s="87">
        <f t="shared" si="6"/>
        <v>1.1236679342726461</v>
      </c>
      <c r="K78" s="87">
        <f t="shared" si="7"/>
        <v>0.83699999999998909</v>
      </c>
    </row>
    <row r="79" spans="1:11">
      <c r="A79" s="86" t="s">
        <v>77</v>
      </c>
      <c r="B79" s="115">
        <v>65.160668935585221</v>
      </c>
      <c r="C79" s="115">
        <v>85.830704576541265</v>
      </c>
      <c r="D79" s="115">
        <v>81.857129837023621</v>
      </c>
      <c r="E79" s="115">
        <v>66.036000000000001</v>
      </c>
      <c r="F79" s="115">
        <v>82.692999999999998</v>
      </c>
      <c r="G79" s="115">
        <v>83.584000000000003</v>
      </c>
      <c r="H79" s="98">
        <f t="shared" si="4"/>
        <v>0.25623525930870567</v>
      </c>
      <c r="I79" s="87">
        <f t="shared" si="5"/>
        <v>16.6964609014384</v>
      </c>
      <c r="J79" s="87">
        <f t="shared" si="6"/>
        <v>-3.9735747395176446</v>
      </c>
      <c r="K79" s="87">
        <f t="shared" si="7"/>
        <v>0.89100000000000534</v>
      </c>
    </row>
    <row r="80" spans="1:11">
      <c r="A80" s="86" t="s">
        <v>78</v>
      </c>
      <c r="B80" s="115">
        <v>65.111194803035616</v>
      </c>
      <c r="C80" s="115">
        <v>94.579419853569703</v>
      </c>
      <c r="D80" s="115">
        <v>79.26091970606069</v>
      </c>
      <c r="E80" s="115">
        <v>65.399000000000001</v>
      </c>
      <c r="F80" s="115">
        <v>80.281000000000006</v>
      </c>
      <c r="G80" s="115">
        <v>80.563000000000002</v>
      </c>
      <c r="H80" s="98">
        <f t="shared" si="4"/>
        <v>0.21731631474170685</v>
      </c>
      <c r="I80" s="87">
        <f t="shared" si="5"/>
        <v>14.149724903025074</v>
      </c>
      <c r="J80" s="87">
        <f t="shared" si="6"/>
        <v>-15.318500147509013</v>
      </c>
      <c r="K80" s="87">
        <f t="shared" si="7"/>
        <v>0.28199999999999648</v>
      </c>
    </row>
    <row r="81" spans="1:11">
      <c r="A81" s="86" t="s">
        <v>79</v>
      </c>
      <c r="B81" s="115">
        <v>80.487119522911087</v>
      </c>
      <c r="C81" s="115">
        <v>91.197014309301039</v>
      </c>
      <c r="D81" s="115">
        <v>96.133940366585023</v>
      </c>
      <c r="E81" s="115">
        <v>81.453999999999994</v>
      </c>
      <c r="F81" s="115">
        <v>94.412000000000006</v>
      </c>
      <c r="G81" s="115">
        <v>97.004999999999995</v>
      </c>
      <c r="H81" s="98">
        <f t="shared" si="4"/>
        <v>0.19440155066327086</v>
      </c>
      <c r="I81" s="87">
        <f t="shared" si="5"/>
        <v>15.646820843673936</v>
      </c>
      <c r="J81" s="87">
        <f t="shared" si="6"/>
        <v>4.9369260572839835</v>
      </c>
      <c r="K81" s="87">
        <f t="shared" si="7"/>
        <v>2.5929999999999893</v>
      </c>
    </row>
    <row r="82" spans="1:11">
      <c r="A82" s="86" t="s">
        <v>80</v>
      </c>
      <c r="B82" s="115">
        <v>88.589272443043484</v>
      </c>
      <c r="C82" s="115">
        <v>93.578845901506966</v>
      </c>
      <c r="D82" s="115">
        <v>106.97251798268785</v>
      </c>
      <c r="E82" s="115">
        <v>87.69</v>
      </c>
      <c r="F82" s="115">
        <v>95.447000000000003</v>
      </c>
      <c r="G82" s="115">
        <v>106.068</v>
      </c>
      <c r="H82" s="98">
        <f t="shared" si="4"/>
        <v>0.20751096642613773</v>
      </c>
      <c r="I82" s="87">
        <f t="shared" si="5"/>
        <v>18.383245539644363</v>
      </c>
      <c r="J82" s="87">
        <f t="shared" si="6"/>
        <v>13.393672081180881</v>
      </c>
      <c r="K82" s="87">
        <f t="shared" si="7"/>
        <v>10.620999999999995</v>
      </c>
    </row>
    <row r="83" spans="1:11">
      <c r="A83" s="86" t="s">
        <v>81</v>
      </c>
      <c r="B83" s="115">
        <v>47.591220803273664</v>
      </c>
      <c r="C83" s="115">
        <v>59.68764274461622</v>
      </c>
      <c r="D83" s="115">
        <v>59.539557291371004</v>
      </c>
      <c r="E83" s="115">
        <v>48.828000000000003</v>
      </c>
      <c r="F83" s="115">
        <v>60.543999999999997</v>
      </c>
      <c r="G83" s="115">
        <v>61.720999999999997</v>
      </c>
      <c r="H83" s="98">
        <f t="shared" si="4"/>
        <v>0.25106177749647995</v>
      </c>
      <c r="I83" s="87">
        <f t="shared" si="5"/>
        <v>11.94833648809734</v>
      </c>
      <c r="J83" s="87">
        <f t="shared" si="6"/>
        <v>-0.1480854532452156</v>
      </c>
      <c r="K83" s="87">
        <f t="shared" si="7"/>
        <v>1.1769999999999996</v>
      </c>
    </row>
    <row r="84" spans="1:11">
      <c r="A84" s="86" t="s">
        <v>82</v>
      </c>
      <c r="B84" s="115">
        <v>69.905996698457542</v>
      </c>
      <c r="C84" s="115">
        <v>82.618417341684975</v>
      </c>
      <c r="D84" s="115">
        <v>85.537530955224113</v>
      </c>
      <c r="E84" s="115">
        <v>72.064999999999998</v>
      </c>
      <c r="F84" s="115">
        <v>85.444000000000003</v>
      </c>
      <c r="G84" s="115">
        <v>87.986000000000004</v>
      </c>
      <c r="H84" s="98">
        <f t="shared" si="4"/>
        <v>0.22360791627353305</v>
      </c>
      <c r="I84" s="87">
        <f t="shared" si="5"/>
        <v>15.631534256766571</v>
      </c>
      <c r="J84" s="87">
        <f t="shared" si="6"/>
        <v>2.9191136135391389</v>
      </c>
      <c r="K84" s="87">
        <f t="shared" si="7"/>
        <v>2.5420000000000016</v>
      </c>
    </row>
    <row r="85" spans="1:11">
      <c r="A85" s="86" t="s">
        <v>83</v>
      </c>
      <c r="B85" s="115">
        <v>92.068942752588057</v>
      </c>
      <c r="C85" s="115">
        <v>115.33795909066659</v>
      </c>
      <c r="D85" s="115">
        <v>113.6799030848275</v>
      </c>
      <c r="E85" s="115">
        <v>93.131</v>
      </c>
      <c r="F85" s="115">
        <v>111.194</v>
      </c>
      <c r="G85" s="115">
        <v>114.473</v>
      </c>
      <c r="H85" s="98">
        <f t="shared" si="4"/>
        <v>0.23472584441762756</v>
      </c>
      <c r="I85" s="87">
        <f t="shared" si="5"/>
        <v>21.610960332239443</v>
      </c>
      <c r="J85" s="87">
        <f t="shared" si="6"/>
        <v>-1.6580560058390859</v>
      </c>
      <c r="K85" s="87">
        <f t="shared" si="7"/>
        <v>3.2789999999999964</v>
      </c>
    </row>
    <row r="86" spans="1:11">
      <c r="A86" s="86" t="s">
        <v>278</v>
      </c>
      <c r="B86" s="115">
        <v>64.29442637783751</v>
      </c>
      <c r="C86" s="115">
        <v>77.326818629225187</v>
      </c>
      <c r="D86" s="115">
        <v>78.089124180582147</v>
      </c>
      <c r="E86" s="115">
        <v>64.227000000000004</v>
      </c>
      <c r="F86" s="115">
        <v>77.424999999999997</v>
      </c>
      <c r="G86" s="115">
        <v>78.278999999999996</v>
      </c>
      <c r="H86" s="98">
        <f t="shared" si="4"/>
        <v>0.21455511122655746</v>
      </c>
      <c r="I86" s="87">
        <f t="shared" si="5"/>
        <v>13.794697802744636</v>
      </c>
      <c r="J86" s="87">
        <f t="shared" si="6"/>
        <v>0.76230555135695965</v>
      </c>
      <c r="K86" s="87">
        <f t="shared" si="7"/>
        <v>0.8539999999999992</v>
      </c>
    </row>
    <row r="87" spans="1:11">
      <c r="A87" s="86" t="s">
        <v>85</v>
      </c>
      <c r="B87" s="115">
        <v>50.501964921721765</v>
      </c>
      <c r="C87" s="115">
        <v>62.479875170741636</v>
      </c>
      <c r="D87" s="115">
        <v>62.298681887221662</v>
      </c>
      <c r="E87" s="115">
        <v>50.423000000000002</v>
      </c>
      <c r="F87" s="115">
        <v>62.189</v>
      </c>
      <c r="G87" s="115">
        <v>62.475000000000001</v>
      </c>
      <c r="H87" s="98">
        <f t="shared" si="4"/>
        <v>0.23358926694802573</v>
      </c>
      <c r="I87" s="87">
        <f t="shared" si="5"/>
        <v>11.796716965499897</v>
      </c>
      <c r="J87" s="87">
        <f t="shared" si="6"/>
        <v>-0.1811932835199741</v>
      </c>
      <c r="K87" s="87">
        <f t="shared" si="7"/>
        <v>0.28600000000000136</v>
      </c>
    </row>
    <row r="88" spans="1:11">
      <c r="A88" s="86" t="s">
        <v>86</v>
      </c>
      <c r="B88" s="115">
        <v>44.668317032978791</v>
      </c>
      <c r="C88" s="115">
        <v>57.380536490698979</v>
      </c>
      <c r="D88" s="115">
        <v>57.418889367482855</v>
      </c>
      <c r="E88" s="115">
        <v>45.345999999999997</v>
      </c>
      <c r="F88" s="115">
        <v>57.664000000000001</v>
      </c>
      <c r="G88" s="115">
        <v>58.753</v>
      </c>
      <c r="H88" s="98">
        <f t="shared" si="4"/>
        <v>0.28545002770286299</v>
      </c>
      <c r="I88" s="87">
        <f t="shared" si="5"/>
        <v>12.750572334504064</v>
      </c>
      <c r="J88" s="87">
        <f t="shared" si="6"/>
        <v>3.8352876783875445E-2</v>
      </c>
      <c r="K88" s="87">
        <f t="shared" si="7"/>
        <v>1.0889999999999986</v>
      </c>
    </row>
    <row r="89" spans="1:11">
      <c r="A89" s="86" t="s">
        <v>87</v>
      </c>
      <c r="B89" s="115">
        <v>47.825216651022679</v>
      </c>
      <c r="C89" s="115">
        <v>60.648680087361122</v>
      </c>
      <c r="D89" s="115">
        <v>60.709031646593772</v>
      </c>
      <c r="E89" s="115">
        <v>48.097000000000001</v>
      </c>
      <c r="F89" s="115">
        <v>60.546999999999997</v>
      </c>
      <c r="G89" s="115">
        <v>61.33</v>
      </c>
      <c r="H89" s="98">
        <f t="shared" si="4"/>
        <v>0.26939376123653358</v>
      </c>
      <c r="I89" s="87">
        <f t="shared" si="5"/>
        <v>12.883814995571093</v>
      </c>
      <c r="J89" s="87">
        <f t="shared" si="6"/>
        <v>6.0351559232650231E-2</v>
      </c>
      <c r="K89" s="87">
        <f t="shared" si="7"/>
        <v>0.78300000000000125</v>
      </c>
    </row>
    <row r="90" spans="1:11">
      <c r="A90" s="86" t="s">
        <v>279</v>
      </c>
      <c r="B90" s="115">
        <v>126.717686956823</v>
      </c>
      <c r="C90" s="115">
        <v>147.89782121115027</v>
      </c>
      <c r="D90" s="115">
        <v>149.20174864260619</v>
      </c>
      <c r="E90" s="115">
        <v>127.777</v>
      </c>
      <c r="F90" s="115">
        <v>148.03399999999999</v>
      </c>
      <c r="G90" s="115">
        <v>150.36500000000001</v>
      </c>
      <c r="H90" s="98">
        <f t="shared" si="4"/>
        <v>0.17743428108377854</v>
      </c>
      <c r="I90" s="87">
        <f t="shared" si="5"/>
        <v>22.484061685783189</v>
      </c>
      <c r="J90" s="87">
        <f t="shared" si="6"/>
        <v>1.3039274314559179</v>
      </c>
      <c r="K90" s="87">
        <f t="shared" si="7"/>
        <v>2.3310000000000173</v>
      </c>
    </row>
    <row r="91" spans="1:11" s="124" customFormat="1">
      <c r="A91" s="86" t="s">
        <v>173</v>
      </c>
      <c r="B91" s="178">
        <v>70.329446041978301</v>
      </c>
      <c r="C91" s="178">
        <v>83.76723095974819</v>
      </c>
      <c r="D91" s="178">
        <v>85.598228625039368</v>
      </c>
      <c r="E91" s="178">
        <v>69.718000000000004</v>
      </c>
      <c r="F91" s="179">
        <v>81.855000000000004</v>
      </c>
      <c r="G91" s="179">
        <v>84.988</v>
      </c>
      <c r="H91" s="122">
        <f t="shared" si="4"/>
        <v>0.21710369471625618</v>
      </c>
      <c r="I91" s="123">
        <f t="shared" si="5"/>
        <v>15.268782583061068</v>
      </c>
      <c r="J91" s="123">
        <f t="shared" si="6"/>
        <v>1.8309976652911786</v>
      </c>
      <c r="K91" s="87">
        <f t="shared" si="7"/>
        <v>3.1329999999999956</v>
      </c>
    </row>
    <row r="94" spans="1:11">
      <c r="B94" s="157"/>
      <c r="C94" s="153"/>
      <c r="D94" s="155"/>
      <c r="E94" s="157"/>
      <c r="F94" s="157"/>
      <c r="G94" s="157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I1" zoomScale="80" zoomScaleNormal="80" workbookViewId="0">
      <selection activeCell="Q14" sqref="Q14"/>
    </sheetView>
  </sheetViews>
  <sheetFormatPr defaultRowHeight="14.5"/>
  <cols>
    <col min="1" max="1" width="16.1796875" customWidth="1"/>
    <col min="2" max="2" width="9.1796875" style="159"/>
    <col min="3" max="3" width="9.1796875" style="158"/>
    <col min="4" max="4" width="15.1796875" style="159" customWidth="1"/>
    <col min="5" max="6" width="8.7265625" style="167"/>
    <col min="7" max="7" width="13.36328125" style="167" customWidth="1"/>
    <col min="8" max="8" width="30.54296875" customWidth="1"/>
    <col min="9" max="9" width="30" customWidth="1"/>
    <col min="10" max="10" width="33.453125" customWidth="1"/>
    <col min="11" max="11" width="33.453125" style="167" customWidth="1"/>
  </cols>
  <sheetData>
    <row r="1" spans="1:11" s="167" customFormat="1" ht="15" thickBot="1">
      <c r="B1" s="183" t="s">
        <v>290</v>
      </c>
      <c r="C1" s="183"/>
      <c r="D1" s="184"/>
      <c r="E1" s="185" t="s">
        <v>289</v>
      </c>
      <c r="F1" s="183"/>
      <c r="G1" s="184"/>
    </row>
    <row r="2" spans="1:11" ht="49.5" customHeight="1">
      <c r="A2" s="101" t="s">
        <v>174</v>
      </c>
      <c r="B2" s="171">
        <v>42217</v>
      </c>
      <c r="C2" s="171">
        <v>42552</v>
      </c>
      <c r="D2" s="171">
        <v>42583</v>
      </c>
      <c r="E2" s="171">
        <v>42217</v>
      </c>
      <c r="F2" s="171">
        <v>42552</v>
      </c>
      <c r="G2" s="171">
        <v>42583</v>
      </c>
      <c r="H2" s="100" t="s">
        <v>316</v>
      </c>
      <c r="I2" s="100" t="s">
        <v>317</v>
      </c>
      <c r="J2" s="100" t="s">
        <v>318</v>
      </c>
      <c r="K2" s="174" t="s">
        <v>320</v>
      </c>
    </row>
    <row r="3" spans="1:11">
      <c r="A3" s="88" t="s">
        <v>175</v>
      </c>
      <c r="B3" s="112">
        <v>64.971894729649151</v>
      </c>
      <c r="C3" s="112">
        <v>77.927158742316337</v>
      </c>
      <c r="D3" s="112">
        <v>79.473781936661595</v>
      </c>
      <c r="E3" s="112">
        <v>64.596999999999994</v>
      </c>
      <c r="F3" s="112">
        <v>77.787999999999997</v>
      </c>
      <c r="G3" s="112">
        <v>79.195999999999998</v>
      </c>
      <c r="H3" s="98">
        <f>(D3-B3)/B3</f>
        <v>0.2232024672722786</v>
      </c>
      <c r="I3" s="89">
        <f>(D3-B3)</f>
        <v>14.501887207012444</v>
      </c>
      <c r="J3" s="89">
        <f>(D3-C3)</f>
        <v>1.5466231943452584</v>
      </c>
      <c r="K3" s="89">
        <f>G3-F3</f>
        <v>1.4080000000000013</v>
      </c>
    </row>
    <row r="4" spans="1:11">
      <c r="A4" s="79" t="s">
        <v>176</v>
      </c>
      <c r="B4" s="113">
        <v>60.398116294973065</v>
      </c>
      <c r="C4" s="113">
        <v>74.087676060677012</v>
      </c>
      <c r="D4" s="113">
        <v>76.231844167947528</v>
      </c>
      <c r="E4" s="113">
        <v>59.052999999999997</v>
      </c>
      <c r="F4" s="113">
        <v>74.018000000000001</v>
      </c>
      <c r="G4" s="113">
        <v>74.866</v>
      </c>
      <c r="H4" s="98">
        <f t="shared" ref="H4:H67" si="0">(D4-B4)/B4</f>
        <v>0.2621559883696622</v>
      </c>
      <c r="I4" s="89">
        <f t="shared" ref="I4:I67" si="1">(D4-B4)</f>
        <v>15.833727872974464</v>
      </c>
      <c r="J4" s="89">
        <f t="shared" ref="J4:J67" si="2">(D4-C4)</f>
        <v>2.1441681072705165</v>
      </c>
      <c r="K4" s="89">
        <f t="shared" ref="K4:K67" si="3">G4-F4</f>
        <v>0.84799999999999898</v>
      </c>
    </row>
    <row r="5" spans="1:11">
      <c r="A5" s="79" t="s">
        <v>177</v>
      </c>
      <c r="B5" s="113">
        <v>58.42932806960323</v>
      </c>
      <c r="C5" s="113">
        <v>69.960758315074983</v>
      </c>
      <c r="D5" s="113">
        <v>73.551800046459334</v>
      </c>
      <c r="E5" s="113">
        <v>58.05</v>
      </c>
      <c r="F5" s="113">
        <v>71.584000000000003</v>
      </c>
      <c r="G5" s="113">
        <v>73.203999999999994</v>
      </c>
      <c r="H5" s="98">
        <f t="shared" si="0"/>
        <v>0.25881646215136417</v>
      </c>
      <c r="I5" s="89">
        <f t="shared" si="1"/>
        <v>15.122471976856104</v>
      </c>
      <c r="J5" s="89">
        <f t="shared" si="2"/>
        <v>3.591041731384351</v>
      </c>
      <c r="K5" s="89">
        <f t="shared" si="3"/>
        <v>1.6199999999999903</v>
      </c>
    </row>
    <row r="6" spans="1:11">
      <c r="A6" s="79" t="s">
        <v>178</v>
      </c>
      <c r="B6" s="113">
        <v>57.072811322096577</v>
      </c>
      <c r="C6" s="113">
        <v>70.567713116418389</v>
      </c>
      <c r="D6" s="113">
        <v>74.757760616008355</v>
      </c>
      <c r="E6" s="113">
        <v>57.674999999999997</v>
      </c>
      <c r="F6" s="113">
        <v>72.335999999999999</v>
      </c>
      <c r="G6" s="113">
        <v>75.183999999999997</v>
      </c>
      <c r="H6" s="98">
        <f t="shared" si="0"/>
        <v>0.30986644751219378</v>
      </c>
      <c r="I6" s="89">
        <f t="shared" si="1"/>
        <v>17.684949293911778</v>
      </c>
      <c r="J6" s="89">
        <f t="shared" si="2"/>
        <v>4.1900474995899657</v>
      </c>
      <c r="K6" s="89">
        <f t="shared" si="3"/>
        <v>2.847999999999999</v>
      </c>
    </row>
    <row r="7" spans="1:11">
      <c r="A7" s="79" t="s">
        <v>180</v>
      </c>
      <c r="B7" s="113">
        <v>60.136683217984086</v>
      </c>
      <c r="C7" s="113">
        <v>69.971156021239224</v>
      </c>
      <c r="D7" s="113">
        <v>75.246451390223527</v>
      </c>
      <c r="E7" s="113">
        <v>58.524999999999999</v>
      </c>
      <c r="F7" s="113">
        <v>71.706999999999994</v>
      </c>
      <c r="G7" s="113">
        <v>73.561999999999998</v>
      </c>
      <c r="H7" s="98">
        <f t="shared" si="0"/>
        <v>0.25125709240513638</v>
      </c>
      <c r="I7" s="89">
        <f t="shared" si="1"/>
        <v>15.109768172239441</v>
      </c>
      <c r="J7" s="89">
        <f t="shared" si="2"/>
        <v>5.2752953689843025</v>
      </c>
      <c r="K7" s="89">
        <f t="shared" si="3"/>
        <v>1.855000000000004</v>
      </c>
    </row>
    <row r="8" spans="1:11">
      <c r="A8" s="79" t="s">
        <v>181</v>
      </c>
      <c r="B8" s="113">
        <v>74.488212516845138</v>
      </c>
      <c r="C8" s="113">
        <v>86.562923762376414</v>
      </c>
      <c r="D8" s="113">
        <v>88.822749927292023</v>
      </c>
      <c r="E8" s="113">
        <v>74.369</v>
      </c>
      <c r="F8" s="113">
        <v>87.52</v>
      </c>
      <c r="G8" s="113">
        <v>88.762</v>
      </c>
      <c r="H8" s="98">
        <f t="shared" si="0"/>
        <v>0.19244034627901965</v>
      </c>
      <c r="I8" s="89">
        <f t="shared" si="1"/>
        <v>14.334537410446885</v>
      </c>
      <c r="J8" s="89">
        <f t="shared" si="2"/>
        <v>2.2598261649156086</v>
      </c>
      <c r="K8" s="89">
        <f t="shared" si="3"/>
        <v>1.2420000000000044</v>
      </c>
    </row>
    <row r="9" spans="1:11">
      <c r="A9" s="79" t="s">
        <v>182</v>
      </c>
      <c r="B9" s="113">
        <v>64.922930026800998</v>
      </c>
      <c r="C9" s="113">
        <v>77.36109492752945</v>
      </c>
      <c r="D9" s="113">
        <v>77.239358282810215</v>
      </c>
      <c r="E9" s="113">
        <v>64.850999999999999</v>
      </c>
      <c r="F9" s="113">
        <v>76.606999999999999</v>
      </c>
      <c r="G9" s="113">
        <v>77.504000000000005</v>
      </c>
      <c r="H9" s="98">
        <f t="shared" si="0"/>
        <v>0.18970844739947568</v>
      </c>
      <c r="I9" s="89">
        <f t="shared" si="1"/>
        <v>12.316428256009218</v>
      </c>
      <c r="J9" s="89">
        <f t="shared" si="2"/>
        <v>-0.12173664471923473</v>
      </c>
      <c r="K9" s="89">
        <f t="shared" si="3"/>
        <v>0.89700000000000557</v>
      </c>
    </row>
    <row r="10" spans="1:11">
      <c r="A10" s="79" t="s">
        <v>184</v>
      </c>
      <c r="B10" s="113">
        <v>69.783463107156095</v>
      </c>
      <c r="C10" s="113">
        <v>78.051598715384685</v>
      </c>
      <c r="D10" s="113">
        <v>83.996759040033552</v>
      </c>
      <c r="E10" s="113">
        <v>66.998000000000005</v>
      </c>
      <c r="F10" s="113">
        <v>78.224000000000004</v>
      </c>
      <c r="G10" s="113">
        <v>80.894999999999996</v>
      </c>
      <c r="H10" s="98">
        <f t="shared" si="0"/>
        <v>0.20367713638763113</v>
      </c>
      <c r="I10" s="89">
        <f t="shared" si="1"/>
        <v>14.213295932877458</v>
      </c>
      <c r="J10" s="89">
        <f t="shared" si="2"/>
        <v>5.9451603246488673</v>
      </c>
      <c r="K10" s="89">
        <f t="shared" si="3"/>
        <v>2.6709999999999923</v>
      </c>
    </row>
    <row r="11" spans="1:11">
      <c r="A11" s="79" t="s">
        <v>185</v>
      </c>
      <c r="B11" s="113">
        <v>58.427047392229184</v>
      </c>
      <c r="C11" s="113">
        <v>72.004755476034632</v>
      </c>
      <c r="D11" s="113">
        <v>73.034908350617769</v>
      </c>
      <c r="E11" s="113">
        <v>58.526000000000003</v>
      </c>
      <c r="F11" s="113">
        <v>72.099000000000004</v>
      </c>
      <c r="G11" s="113">
        <v>73.277000000000001</v>
      </c>
      <c r="H11" s="98">
        <f t="shared" si="0"/>
        <v>0.25001881166994305</v>
      </c>
      <c r="I11" s="89">
        <f t="shared" si="1"/>
        <v>14.607860958388585</v>
      </c>
      <c r="J11" s="89">
        <f t="shared" si="2"/>
        <v>1.0301528745831376</v>
      </c>
      <c r="K11" s="89">
        <f t="shared" si="3"/>
        <v>1.1779999999999973</v>
      </c>
    </row>
    <row r="12" spans="1:11">
      <c r="A12" s="79" t="s">
        <v>186</v>
      </c>
      <c r="B12" s="113">
        <v>62.601847588246066</v>
      </c>
      <c r="C12" s="113">
        <v>73.94331458801372</v>
      </c>
      <c r="D12" s="113">
        <v>78.257709191575941</v>
      </c>
      <c r="E12" s="113">
        <v>61.460999999999999</v>
      </c>
      <c r="F12" s="113">
        <v>74.488</v>
      </c>
      <c r="G12" s="113">
        <v>76.897000000000006</v>
      </c>
      <c r="H12" s="98">
        <f>(D12-B12)/B12</f>
        <v>0.25008625474289309</v>
      </c>
      <c r="I12" s="89">
        <f t="shared" si="1"/>
        <v>15.655861603329875</v>
      </c>
      <c r="J12" s="89">
        <f t="shared" si="2"/>
        <v>4.3143946035622207</v>
      </c>
      <c r="K12" s="89">
        <f t="shared" si="3"/>
        <v>2.409000000000006</v>
      </c>
    </row>
    <row r="13" spans="1:11">
      <c r="A13" s="79" t="s">
        <v>190</v>
      </c>
      <c r="B13" s="113">
        <v>71.176981727021158</v>
      </c>
      <c r="C13" s="113">
        <v>82.423212906369727</v>
      </c>
      <c r="D13" s="113">
        <v>83.379244373240425</v>
      </c>
      <c r="E13" s="113">
        <v>71.909000000000006</v>
      </c>
      <c r="F13" s="113">
        <v>83.763999999999996</v>
      </c>
      <c r="G13" s="113">
        <v>84.515000000000001</v>
      </c>
      <c r="H13" s="98">
        <f t="shared" si="0"/>
        <v>0.17143551679414473</v>
      </c>
      <c r="I13" s="89">
        <f t="shared" si="1"/>
        <v>12.202262646219268</v>
      </c>
      <c r="J13" s="89">
        <f t="shared" si="2"/>
        <v>0.95603146687069795</v>
      </c>
      <c r="K13" s="89">
        <f t="shared" si="3"/>
        <v>0.75100000000000477</v>
      </c>
    </row>
    <row r="14" spans="1:11">
      <c r="A14" s="79" t="s">
        <v>191</v>
      </c>
      <c r="B14" s="113">
        <v>61.696735685667186</v>
      </c>
      <c r="C14" s="113">
        <v>72.834824410983273</v>
      </c>
      <c r="D14" s="113">
        <v>75.252364234066022</v>
      </c>
      <c r="E14" s="113">
        <v>59.83</v>
      </c>
      <c r="F14" s="113">
        <v>72.777000000000001</v>
      </c>
      <c r="G14" s="113">
        <v>73.516999999999996</v>
      </c>
      <c r="H14" s="98">
        <f t="shared" si="0"/>
        <v>0.21971386974931892</v>
      </c>
      <c r="I14" s="89">
        <f t="shared" si="1"/>
        <v>13.555628548398836</v>
      </c>
      <c r="J14" s="89">
        <f t="shared" si="2"/>
        <v>2.4175398230827483</v>
      </c>
      <c r="K14" s="89">
        <f t="shared" si="3"/>
        <v>0.73999999999999488</v>
      </c>
    </row>
    <row r="15" spans="1:11">
      <c r="A15" s="79" t="s">
        <v>192</v>
      </c>
      <c r="B15" s="113">
        <v>60.964667635923512</v>
      </c>
      <c r="C15" s="113">
        <v>75.385579789866298</v>
      </c>
      <c r="D15" s="113">
        <v>80.011128545272527</v>
      </c>
      <c r="E15" s="113">
        <v>59.796999999999997</v>
      </c>
      <c r="F15" s="113">
        <v>75.933000000000007</v>
      </c>
      <c r="G15" s="113">
        <v>78.572000000000003</v>
      </c>
      <c r="H15" s="98">
        <f t="shared" si="0"/>
        <v>0.31241802256830253</v>
      </c>
      <c r="I15" s="89">
        <f t="shared" si="1"/>
        <v>19.046460909349015</v>
      </c>
      <c r="J15" s="89">
        <f t="shared" si="2"/>
        <v>4.6255487554062285</v>
      </c>
      <c r="K15" s="89">
        <f t="shared" si="3"/>
        <v>2.6389999999999958</v>
      </c>
    </row>
    <row r="16" spans="1:11">
      <c r="A16" s="79" t="s">
        <v>193</v>
      </c>
      <c r="B16" s="113">
        <v>62.459271281280252</v>
      </c>
      <c r="C16" s="113">
        <v>73.024986454900713</v>
      </c>
      <c r="D16" s="113">
        <v>75.176574558842759</v>
      </c>
      <c r="E16" s="113">
        <v>61.915999999999997</v>
      </c>
      <c r="F16" s="113">
        <v>73.997</v>
      </c>
      <c r="G16" s="113">
        <v>74.837000000000003</v>
      </c>
      <c r="H16" s="98">
        <f t="shared" si="0"/>
        <v>0.20360953652967173</v>
      </c>
      <c r="I16" s="89">
        <f t="shared" si="1"/>
        <v>12.717303277562507</v>
      </c>
      <c r="J16" s="89">
        <f t="shared" si="2"/>
        <v>2.1515881039420464</v>
      </c>
      <c r="K16" s="89">
        <f t="shared" si="3"/>
        <v>0.84000000000000341</v>
      </c>
    </row>
    <row r="17" spans="1:11">
      <c r="A17" s="79" t="s">
        <v>194</v>
      </c>
      <c r="B17" s="113">
        <v>61.499382557269548</v>
      </c>
      <c r="C17" s="113">
        <v>71.374794442960535</v>
      </c>
      <c r="D17" s="113">
        <v>75.658871262590154</v>
      </c>
      <c r="E17" s="113">
        <v>66.704999999999998</v>
      </c>
      <c r="F17" s="113">
        <v>72.617999999999995</v>
      </c>
      <c r="G17" s="113">
        <v>73.721000000000004</v>
      </c>
      <c r="H17" s="98">
        <f t="shared" si="0"/>
        <v>0.23023790022826626</v>
      </c>
      <c r="I17" s="89">
        <f t="shared" si="1"/>
        <v>14.159488705320605</v>
      </c>
      <c r="J17" s="89">
        <f t="shared" si="2"/>
        <v>4.2840768196296182</v>
      </c>
      <c r="K17" s="89">
        <f t="shared" si="3"/>
        <v>1.1030000000000086</v>
      </c>
    </row>
    <row r="18" spans="1:11">
      <c r="A18" s="79" t="s">
        <v>195</v>
      </c>
      <c r="B18" s="113">
        <v>72.602811756723185</v>
      </c>
      <c r="C18" s="113">
        <v>85.900251994744309</v>
      </c>
      <c r="D18" s="113">
        <v>86.089163753945797</v>
      </c>
      <c r="E18" s="113">
        <v>72.015000000000001</v>
      </c>
      <c r="F18" s="113">
        <v>84.831999999999994</v>
      </c>
      <c r="G18" s="113">
        <v>85.707999999999998</v>
      </c>
      <c r="H18" s="98">
        <f t="shared" si="0"/>
        <v>0.1857552300097213</v>
      </c>
      <c r="I18" s="89">
        <f t="shared" si="1"/>
        <v>13.486351997222613</v>
      </c>
      <c r="J18" s="89">
        <f t="shared" si="2"/>
        <v>0.18891175920148839</v>
      </c>
      <c r="K18" s="89">
        <f t="shared" si="3"/>
        <v>0.87600000000000477</v>
      </c>
    </row>
    <row r="19" spans="1:11">
      <c r="A19" s="79" t="s">
        <v>196</v>
      </c>
      <c r="B19" s="113">
        <v>65.349159016283593</v>
      </c>
      <c r="C19" s="113">
        <v>77.860951931137905</v>
      </c>
      <c r="D19" s="113">
        <v>80.748253801930744</v>
      </c>
      <c r="E19" s="113">
        <v>64.103999999999999</v>
      </c>
      <c r="F19" s="113">
        <v>78.108999999999995</v>
      </c>
      <c r="G19" s="113">
        <v>79.554000000000002</v>
      </c>
      <c r="H19" s="98">
        <f t="shared" si="0"/>
        <v>0.23564335054120636</v>
      </c>
      <c r="I19" s="89">
        <f t="shared" si="1"/>
        <v>15.399094785647151</v>
      </c>
      <c r="J19" s="89">
        <f t="shared" si="2"/>
        <v>2.8873018707928395</v>
      </c>
      <c r="K19" s="89">
        <f t="shared" si="3"/>
        <v>1.4450000000000074</v>
      </c>
    </row>
    <row r="20" spans="1:11">
      <c r="A20" s="79" t="s">
        <v>197</v>
      </c>
      <c r="B20" s="113">
        <v>63.275151522512786</v>
      </c>
      <c r="C20" s="113">
        <v>75.46610101305636</v>
      </c>
      <c r="D20" s="113">
        <v>80.583664457855377</v>
      </c>
      <c r="E20" s="113">
        <v>62.646000000000001</v>
      </c>
      <c r="F20" s="113">
        <v>76.814999999999998</v>
      </c>
      <c r="G20" s="113">
        <v>79.78</v>
      </c>
      <c r="H20" s="98">
        <f t="shared" si="0"/>
        <v>0.27354360311858539</v>
      </c>
      <c r="I20" s="89">
        <f t="shared" si="1"/>
        <v>17.308512935342591</v>
      </c>
      <c r="J20" s="89">
        <f t="shared" si="2"/>
        <v>5.1175634447990177</v>
      </c>
      <c r="K20" s="89">
        <f t="shared" si="3"/>
        <v>2.9650000000000034</v>
      </c>
    </row>
    <row r="21" spans="1:11">
      <c r="A21" s="79" t="s">
        <v>198</v>
      </c>
      <c r="B21" s="113">
        <v>57.631242668929872</v>
      </c>
      <c r="C21" s="113">
        <v>68.789397559022689</v>
      </c>
      <c r="D21" s="113">
        <v>72.270175871400028</v>
      </c>
      <c r="E21" s="113">
        <v>56.953000000000003</v>
      </c>
      <c r="F21" s="113">
        <v>69.802999999999997</v>
      </c>
      <c r="G21" s="113">
        <v>71.543999999999997</v>
      </c>
      <c r="H21" s="98">
        <f t="shared" si="0"/>
        <v>0.25401036876066341</v>
      </c>
      <c r="I21" s="89">
        <f t="shared" si="1"/>
        <v>14.638933202470156</v>
      </c>
      <c r="J21" s="89">
        <f t="shared" si="2"/>
        <v>3.480778312377339</v>
      </c>
      <c r="K21" s="89">
        <f t="shared" si="3"/>
        <v>1.7409999999999997</v>
      </c>
    </row>
    <row r="22" spans="1:11">
      <c r="A22" s="79" t="s">
        <v>199</v>
      </c>
      <c r="B22" s="113">
        <v>57.646350837364217</v>
      </c>
      <c r="C22" s="113">
        <v>70.216955338841075</v>
      </c>
      <c r="D22" s="113">
        <v>71.896834060913278</v>
      </c>
      <c r="E22" s="113">
        <v>56.994</v>
      </c>
      <c r="F22" s="113">
        <v>70.085999999999999</v>
      </c>
      <c r="G22" s="113">
        <v>71.305999999999997</v>
      </c>
      <c r="H22" s="98">
        <f t="shared" si="0"/>
        <v>0.24720529602564936</v>
      </c>
      <c r="I22" s="89">
        <f t="shared" si="1"/>
        <v>14.250483223549061</v>
      </c>
      <c r="J22" s="89">
        <f t="shared" si="2"/>
        <v>1.6798787220722033</v>
      </c>
      <c r="K22" s="89">
        <f t="shared" si="3"/>
        <v>1.2199999999999989</v>
      </c>
    </row>
    <row r="23" spans="1:11">
      <c r="A23" s="79" t="s">
        <v>112</v>
      </c>
      <c r="B23" s="113">
        <v>61.232730100617943</v>
      </c>
      <c r="C23" s="113">
        <v>72.859830860125115</v>
      </c>
      <c r="D23" s="113">
        <v>75.601134567830769</v>
      </c>
      <c r="E23" s="113">
        <v>60.466000000000001</v>
      </c>
      <c r="F23" s="113">
        <v>73.524000000000001</v>
      </c>
      <c r="G23" s="113">
        <v>74.87</v>
      </c>
      <c r="H23" s="98">
        <f t="shared" si="0"/>
        <v>0.23465235738472853</v>
      </c>
      <c r="I23" s="89">
        <f t="shared" si="1"/>
        <v>14.368404467212827</v>
      </c>
      <c r="J23" s="89">
        <f t="shared" si="2"/>
        <v>2.7413037077056543</v>
      </c>
      <c r="K23" s="89">
        <f t="shared" si="3"/>
        <v>1.3460000000000036</v>
      </c>
    </row>
    <row r="24" spans="1:11">
      <c r="A24" s="79" t="s">
        <v>201</v>
      </c>
      <c r="B24" s="113">
        <v>58.476811475770511</v>
      </c>
      <c r="C24" s="113">
        <v>71.144285868881852</v>
      </c>
      <c r="D24" s="113">
        <v>72.378041799260998</v>
      </c>
      <c r="E24" s="113">
        <v>58.59</v>
      </c>
      <c r="F24" s="113">
        <v>71.606999999999999</v>
      </c>
      <c r="G24" s="113">
        <v>72.667000000000002</v>
      </c>
      <c r="H24" s="98">
        <f t="shared" si="0"/>
        <v>0.23772209825856139</v>
      </c>
      <c r="I24" s="89">
        <f t="shared" si="1"/>
        <v>13.901230323490488</v>
      </c>
      <c r="J24" s="89">
        <f t="shared" si="2"/>
        <v>1.2337559303791465</v>
      </c>
      <c r="K24" s="89">
        <f t="shared" si="3"/>
        <v>1.0600000000000023</v>
      </c>
    </row>
    <row r="25" spans="1:11">
      <c r="A25" s="79" t="s">
        <v>202</v>
      </c>
      <c r="B25" s="113">
        <v>63.049461941140365</v>
      </c>
      <c r="C25" s="113">
        <v>72.331655541376264</v>
      </c>
      <c r="D25" s="113">
        <v>79.20841535143947</v>
      </c>
      <c r="E25" s="113">
        <v>61.304000000000002</v>
      </c>
      <c r="F25" s="113">
        <v>74.364000000000004</v>
      </c>
      <c r="G25" s="113">
        <v>77.287000000000006</v>
      </c>
      <c r="H25" s="98">
        <f t="shared" si="0"/>
        <v>0.25629010800098895</v>
      </c>
      <c r="I25" s="89">
        <f t="shared" si="1"/>
        <v>16.158953410299105</v>
      </c>
      <c r="J25" s="89">
        <f t="shared" si="2"/>
        <v>6.8767598100632057</v>
      </c>
      <c r="K25" s="89">
        <f t="shared" si="3"/>
        <v>2.9230000000000018</v>
      </c>
    </row>
    <row r="26" spans="1:11">
      <c r="A26" s="79" t="s">
        <v>203</v>
      </c>
      <c r="B26" s="113">
        <v>69.362442565747159</v>
      </c>
      <c r="C26" s="113">
        <v>80.532666225603705</v>
      </c>
      <c r="D26" s="113">
        <v>90.255929228061746</v>
      </c>
      <c r="E26" s="113">
        <v>66.581000000000003</v>
      </c>
      <c r="F26" s="113">
        <v>82.721999999999994</v>
      </c>
      <c r="G26" s="113">
        <v>86.18</v>
      </c>
      <c r="H26" s="98">
        <f t="shared" si="0"/>
        <v>0.30122189890458517</v>
      </c>
      <c r="I26" s="89">
        <f t="shared" si="1"/>
        <v>20.893486662314587</v>
      </c>
      <c r="J26" s="89">
        <f t="shared" si="2"/>
        <v>9.7232630024580402</v>
      </c>
      <c r="K26" s="89">
        <f t="shared" si="3"/>
        <v>3.4580000000000126</v>
      </c>
    </row>
    <row r="27" spans="1:11">
      <c r="A27" s="79" t="s">
        <v>204</v>
      </c>
      <c r="B27" s="113">
        <v>64.813286802083979</v>
      </c>
      <c r="C27" s="113">
        <v>75.562868992124038</v>
      </c>
      <c r="D27" s="113">
        <v>81.503355779816431</v>
      </c>
      <c r="E27" s="113">
        <v>63.904000000000003</v>
      </c>
      <c r="F27" s="113">
        <v>77.838999999999999</v>
      </c>
      <c r="G27" s="113">
        <v>80.491</v>
      </c>
      <c r="H27" s="98">
        <f t="shared" si="0"/>
        <v>0.25750999218258758</v>
      </c>
      <c r="I27" s="89">
        <f t="shared" si="1"/>
        <v>16.690068977732452</v>
      </c>
      <c r="J27" s="89">
        <f t="shared" si="2"/>
        <v>5.940486787692393</v>
      </c>
      <c r="K27" s="89">
        <f t="shared" si="3"/>
        <v>2.652000000000001</v>
      </c>
    </row>
    <row r="28" spans="1:11">
      <c r="A28" s="79" t="s">
        <v>205</v>
      </c>
      <c r="B28" s="113">
        <v>73.441486934815288</v>
      </c>
      <c r="C28" s="113">
        <v>84.889816346598934</v>
      </c>
      <c r="D28" s="113">
        <v>88.969994430786201</v>
      </c>
      <c r="E28" s="113">
        <v>72.385000000000005</v>
      </c>
      <c r="F28" s="113">
        <v>85.814999999999998</v>
      </c>
      <c r="G28" s="113">
        <v>87.796999999999997</v>
      </c>
      <c r="H28" s="98">
        <f t="shared" si="0"/>
        <v>0.2114405378223565</v>
      </c>
      <c r="I28" s="89">
        <f t="shared" si="1"/>
        <v>15.528507495970914</v>
      </c>
      <c r="J28" s="89">
        <f t="shared" si="2"/>
        <v>4.080178084187267</v>
      </c>
      <c r="K28" s="89">
        <f t="shared" si="3"/>
        <v>1.9819999999999993</v>
      </c>
    </row>
    <row r="29" spans="1:11">
      <c r="A29" s="79" t="s">
        <v>206</v>
      </c>
      <c r="B29" s="113">
        <v>57.813249095980375</v>
      </c>
      <c r="C29" s="113">
        <v>71.520906730873961</v>
      </c>
      <c r="D29" s="113">
        <v>72.839126119604501</v>
      </c>
      <c r="E29" s="113">
        <v>57.929000000000002</v>
      </c>
      <c r="F29" s="113">
        <v>71.641999999999996</v>
      </c>
      <c r="G29" s="113">
        <v>73.111999999999995</v>
      </c>
      <c r="H29" s="98">
        <f t="shared" si="0"/>
        <v>0.25990369437079158</v>
      </c>
      <c r="I29" s="89">
        <f t="shared" si="1"/>
        <v>15.025877023624126</v>
      </c>
      <c r="J29" s="89">
        <f t="shared" si="2"/>
        <v>1.3182193887305402</v>
      </c>
      <c r="K29" s="89">
        <f t="shared" si="3"/>
        <v>1.4699999999999989</v>
      </c>
    </row>
    <row r="30" spans="1:11">
      <c r="A30" s="79" t="s">
        <v>207</v>
      </c>
      <c r="B30" s="113">
        <v>55.559555663175736</v>
      </c>
      <c r="C30" s="113">
        <v>66.406740340680855</v>
      </c>
      <c r="D30" s="113">
        <v>69.497982509250477</v>
      </c>
      <c r="E30" s="113">
        <v>54.753</v>
      </c>
      <c r="F30" s="113">
        <v>67.274000000000001</v>
      </c>
      <c r="G30" s="113">
        <v>68.811999999999998</v>
      </c>
      <c r="H30" s="98">
        <f t="shared" si="0"/>
        <v>0.25087361984273349</v>
      </c>
      <c r="I30" s="89">
        <f t="shared" si="1"/>
        <v>13.938426846074741</v>
      </c>
      <c r="J30" s="89">
        <f t="shared" si="2"/>
        <v>3.0912421685696216</v>
      </c>
      <c r="K30" s="89">
        <f t="shared" si="3"/>
        <v>1.5379999999999967</v>
      </c>
    </row>
    <row r="31" spans="1:11">
      <c r="A31" s="79" t="s">
        <v>208</v>
      </c>
      <c r="B31" s="113">
        <v>62.645624900532205</v>
      </c>
      <c r="C31" s="113">
        <v>73.288734249840559</v>
      </c>
      <c r="D31" s="113">
        <v>76.494103424863326</v>
      </c>
      <c r="E31" s="113">
        <v>62.348999999999997</v>
      </c>
      <c r="F31" s="113">
        <v>75.332999999999998</v>
      </c>
      <c r="G31" s="113">
        <v>76.174999999999997</v>
      </c>
      <c r="H31" s="98">
        <f t="shared" si="0"/>
        <v>0.22106058557671873</v>
      </c>
      <c r="I31" s="89">
        <f t="shared" si="1"/>
        <v>13.848478524331121</v>
      </c>
      <c r="J31" s="89">
        <f t="shared" si="2"/>
        <v>3.2053691750227671</v>
      </c>
      <c r="K31" s="89">
        <f t="shared" si="3"/>
        <v>0.84199999999999875</v>
      </c>
    </row>
    <row r="32" spans="1:11">
      <c r="A32" s="79" t="s">
        <v>209</v>
      </c>
      <c r="B32" s="113">
        <v>59.644838473068212</v>
      </c>
      <c r="C32" s="113">
        <v>76.270158086991557</v>
      </c>
      <c r="D32" s="113">
        <v>81.253228639322245</v>
      </c>
      <c r="E32" s="113">
        <v>58.662999999999997</v>
      </c>
      <c r="F32" s="113">
        <v>77.516000000000005</v>
      </c>
      <c r="G32" s="113">
        <v>80.117000000000004</v>
      </c>
      <c r="H32" s="98">
        <f t="shared" si="0"/>
        <v>0.36228432701701418</v>
      </c>
      <c r="I32" s="89">
        <f t="shared" si="1"/>
        <v>21.608390166254033</v>
      </c>
      <c r="J32" s="89">
        <f t="shared" si="2"/>
        <v>4.9830705523306875</v>
      </c>
      <c r="K32" s="89">
        <f t="shared" si="3"/>
        <v>2.6009999999999991</v>
      </c>
    </row>
    <row r="33" spans="1:11">
      <c r="A33" s="79" t="s">
        <v>210</v>
      </c>
      <c r="B33" s="113">
        <v>64.778796950856616</v>
      </c>
      <c r="C33" s="113">
        <v>78.094836613192157</v>
      </c>
      <c r="D33" s="113">
        <v>79.422727343341776</v>
      </c>
      <c r="E33" s="113">
        <v>64.085999999999999</v>
      </c>
      <c r="F33" s="113">
        <v>77.256</v>
      </c>
      <c r="G33" s="113">
        <v>79.02</v>
      </c>
      <c r="H33" s="98">
        <f t="shared" si="0"/>
        <v>0.2260605488489473</v>
      </c>
      <c r="I33" s="89">
        <f t="shared" si="1"/>
        <v>14.64393039248516</v>
      </c>
      <c r="J33" s="89">
        <f t="shared" si="2"/>
        <v>1.327890730149619</v>
      </c>
      <c r="K33" s="89">
        <f t="shared" si="3"/>
        <v>1.7639999999999958</v>
      </c>
    </row>
    <row r="34" spans="1:11">
      <c r="A34" s="79" t="s">
        <v>212</v>
      </c>
      <c r="B34" s="113">
        <v>60.00298051069592</v>
      </c>
      <c r="C34" s="113">
        <v>70.638803125967115</v>
      </c>
      <c r="D34" s="113">
        <v>74.117957069798294</v>
      </c>
      <c r="E34" s="113">
        <v>59.537999999999997</v>
      </c>
      <c r="F34" s="113">
        <v>72.384</v>
      </c>
      <c r="G34" s="113">
        <v>73.745999999999995</v>
      </c>
      <c r="H34" s="98">
        <f t="shared" si="0"/>
        <v>0.23523792383257175</v>
      </c>
      <c r="I34" s="89">
        <f t="shared" si="1"/>
        <v>14.114976559102374</v>
      </c>
      <c r="J34" s="89">
        <f t="shared" si="2"/>
        <v>3.4791539438311787</v>
      </c>
      <c r="K34" s="89">
        <f t="shared" si="3"/>
        <v>1.3619999999999948</v>
      </c>
    </row>
    <row r="35" spans="1:11">
      <c r="A35" s="79" t="s">
        <v>230</v>
      </c>
      <c r="B35" s="113">
        <v>62.109766495098611</v>
      </c>
      <c r="C35" s="113">
        <v>75.161698407850707</v>
      </c>
      <c r="D35" s="113">
        <v>76.700712587111099</v>
      </c>
      <c r="E35" s="113">
        <v>61.616</v>
      </c>
      <c r="F35" s="113">
        <v>74.641000000000005</v>
      </c>
      <c r="G35" s="113">
        <v>76.286000000000001</v>
      </c>
      <c r="H35" s="98">
        <f t="shared" si="0"/>
        <v>0.23492192798960096</v>
      </c>
      <c r="I35" s="89">
        <f t="shared" si="1"/>
        <v>14.590946092012487</v>
      </c>
      <c r="J35" s="89">
        <f t="shared" si="2"/>
        <v>1.5390141792603913</v>
      </c>
      <c r="K35" s="89">
        <f t="shared" si="3"/>
        <v>1.644999999999996</v>
      </c>
    </row>
    <row r="36" spans="1:11">
      <c r="A36" s="79" t="s">
        <v>213</v>
      </c>
      <c r="B36" s="113">
        <v>78.173033669919008</v>
      </c>
      <c r="C36" s="113">
        <v>93.793514081201863</v>
      </c>
      <c r="D36" s="113">
        <v>94.454708341533163</v>
      </c>
      <c r="E36" s="113">
        <v>78.516000000000005</v>
      </c>
      <c r="F36" s="113">
        <v>93.968000000000004</v>
      </c>
      <c r="G36" s="113">
        <v>95.096999999999994</v>
      </c>
      <c r="H36" s="98">
        <f t="shared" si="0"/>
        <v>0.2082773804117998</v>
      </c>
      <c r="I36" s="89">
        <f t="shared" si="1"/>
        <v>16.281674671614155</v>
      </c>
      <c r="J36" s="89">
        <f t="shared" si="2"/>
        <v>0.66119426033129969</v>
      </c>
      <c r="K36" s="89">
        <f t="shared" si="3"/>
        <v>1.1289999999999907</v>
      </c>
    </row>
    <row r="37" spans="1:11">
      <c r="A37" s="79" t="s">
        <v>214</v>
      </c>
      <c r="B37" s="113">
        <v>69.864529743675092</v>
      </c>
      <c r="C37" s="113">
        <v>84.568622365410718</v>
      </c>
      <c r="D37" s="113">
        <v>85.68941997929484</v>
      </c>
      <c r="E37" s="113">
        <v>69.980999999999995</v>
      </c>
      <c r="F37" s="113">
        <v>84.582999999999998</v>
      </c>
      <c r="G37" s="113">
        <v>85.992000000000004</v>
      </c>
      <c r="H37" s="98">
        <f t="shared" si="0"/>
        <v>0.2265082194595662</v>
      </c>
      <c r="I37" s="89">
        <f t="shared" si="1"/>
        <v>15.824890235619748</v>
      </c>
      <c r="J37" s="89">
        <f t="shared" si="2"/>
        <v>1.1207976138841218</v>
      </c>
      <c r="K37" s="89">
        <f t="shared" si="3"/>
        <v>1.409000000000006</v>
      </c>
    </row>
    <row r="38" spans="1:11">
      <c r="A38" s="79" t="s">
        <v>218</v>
      </c>
      <c r="B38" s="113">
        <v>62.125641025641023</v>
      </c>
      <c r="C38" s="113">
        <v>76.124341792080216</v>
      </c>
      <c r="D38" s="113">
        <v>84.215816849979433</v>
      </c>
      <c r="E38" s="113">
        <v>60.661999999999999</v>
      </c>
      <c r="F38" s="113">
        <v>79.02</v>
      </c>
      <c r="G38" s="113">
        <v>82.176000000000002</v>
      </c>
      <c r="H38" s="98">
        <f t="shared" si="0"/>
        <v>0.35557260190234757</v>
      </c>
      <c r="I38" s="89">
        <f t="shared" si="1"/>
        <v>22.090175824338409</v>
      </c>
      <c r="J38" s="89">
        <f t="shared" si="2"/>
        <v>8.0914750578992169</v>
      </c>
      <c r="K38" s="89">
        <f t="shared" si="3"/>
        <v>3.1560000000000059</v>
      </c>
    </row>
    <row r="39" spans="1:11">
      <c r="A39" s="79" t="s">
        <v>219</v>
      </c>
      <c r="B39" s="113">
        <v>61.018206909051962</v>
      </c>
      <c r="C39" s="113">
        <v>72.174956263005129</v>
      </c>
      <c r="D39" s="113">
        <v>79.201733683193112</v>
      </c>
      <c r="E39" s="113">
        <v>59.886000000000003</v>
      </c>
      <c r="F39" s="113">
        <v>74.745000000000005</v>
      </c>
      <c r="G39" s="113">
        <v>77.614000000000004</v>
      </c>
      <c r="H39" s="98">
        <f t="shared" si="0"/>
        <v>0.29800165713233456</v>
      </c>
      <c r="I39" s="89">
        <f t="shared" si="1"/>
        <v>18.18352677414115</v>
      </c>
      <c r="J39" s="89">
        <f t="shared" si="2"/>
        <v>7.0267774201879831</v>
      </c>
      <c r="K39" s="89">
        <f t="shared" si="3"/>
        <v>2.8689999999999998</v>
      </c>
    </row>
    <row r="40" spans="1:11">
      <c r="A40" s="79" t="s">
        <v>220</v>
      </c>
      <c r="B40" s="113">
        <v>64.556358245951813</v>
      </c>
      <c r="C40" s="113">
        <v>75.094515875377596</v>
      </c>
      <c r="D40" s="113">
        <v>80.41775152418316</v>
      </c>
      <c r="E40" s="113">
        <v>63.281999999999996</v>
      </c>
      <c r="F40" s="113">
        <v>77.12</v>
      </c>
      <c r="G40" s="113">
        <v>79.040000000000006</v>
      </c>
      <c r="H40" s="98">
        <f t="shared" si="0"/>
        <v>0.24569838989060352</v>
      </c>
      <c r="I40" s="89">
        <f t="shared" si="1"/>
        <v>15.861393278231347</v>
      </c>
      <c r="J40" s="89">
        <f t="shared" si="2"/>
        <v>5.3232356488055643</v>
      </c>
      <c r="K40" s="89">
        <f t="shared" si="3"/>
        <v>1.9200000000000017</v>
      </c>
    </row>
    <row r="41" spans="1:11">
      <c r="A41" s="79" t="s">
        <v>130</v>
      </c>
      <c r="B41" s="113">
        <v>68.720702336211033</v>
      </c>
      <c r="C41" s="113">
        <v>85.331055173253404</v>
      </c>
      <c r="D41" s="113">
        <v>85.683763016628419</v>
      </c>
      <c r="E41" s="113">
        <v>68.861000000000004</v>
      </c>
      <c r="F41" s="113">
        <v>84.995000000000005</v>
      </c>
      <c r="G41" s="113">
        <v>85.832999999999998</v>
      </c>
      <c r="H41" s="98">
        <f t="shared" si="0"/>
        <v>0.24684061867451304</v>
      </c>
      <c r="I41" s="89">
        <f t="shared" si="1"/>
        <v>16.963060680417385</v>
      </c>
      <c r="J41" s="89">
        <f t="shared" si="2"/>
        <v>0.35270784337501482</v>
      </c>
      <c r="K41" s="89">
        <f t="shared" si="3"/>
        <v>0.83799999999999386</v>
      </c>
    </row>
    <row r="42" spans="1:11">
      <c r="A42" s="79" t="s">
        <v>223</v>
      </c>
      <c r="B42" s="113">
        <v>61.847373261081557</v>
      </c>
      <c r="C42" s="113">
        <v>73.468824797795705</v>
      </c>
      <c r="D42" s="113">
        <v>77.233613560964088</v>
      </c>
      <c r="E42" s="113">
        <v>62.353999999999999</v>
      </c>
      <c r="F42" s="113">
        <v>75.483999999999995</v>
      </c>
      <c r="G42" s="113">
        <v>77.355000000000004</v>
      </c>
      <c r="H42" s="98">
        <f t="shared" si="0"/>
        <v>0.2487775872862262</v>
      </c>
      <c r="I42" s="89">
        <f t="shared" si="1"/>
        <v>15.38624029988253</v>
      </c>
      <c r="J42" s="89">
        <f t="shared" si="2"/>
        <v>3.764788763168383</v>
      </c>
      <c r="K42" s="89">
        <f t="shared" si="3"/>
        <v>1.8710000000000093</v>
      </c>
    </row>
    <row r="43" spans="1:11">
      <c r="A43" s="79" t="s">
        <v>224</v>
      </c>
      <c r="B43" s="113">
        <v>90.171244430407228</v>
      </c>
      <c r="C43" s="113">
        <v>101.87733773043246</v>
      </c>
      <c r="D43" s="113">
        <v>103.90367981997532</v>
      </c>
      <c r="E43" s="113">
        <v>89.117999999999995</v>
      </c>
      <c r="F43" s="113">
        <v>102.251</v>
      </c>
      <c r="G43" s="113">
        <v>103.124</v>
      </c>
      <c r="H43" s="98">
        <f t="shared" si="0"/>
        <v>0.15229284542220747</v>
      </c>
      <c r="I43" s="89">
        <f t="shared" si="1"/>
        <v>13.732435389568096</v>
      </c>
      <c r="J43" s="89">
        <f t="shared" si="2"/>
        <v>2.0263420895428652</v>
      </c>
      <c r="K43" s="89">
        <f t="shared" si="3"/>
        <v>0.87299999999999045</v>
      </c>
    </row>
    <row r="44" spans="1:11">
      <c r="A44" s="79" t="s">
        <v>225</v>
      </c>
      <c r="B44" s="113">
        <v>60.664156406832184</v>
      </c>
      <c r="C44" s="113">
        <v>71.644176775654969</v>
      </c>
      <c r="D44" s="113">
        <v>74.681858870737216</v>
      </c>
      <c r="E44" s="113">
        <v>60.024999999999999</v>
      </c>
      <c r="F44" s="113">
        <v>72.634</v>
      </c>
      <c r="G44" s="113">
        <v>74.174000000000007</v>
      </c>
      <c r="H44" s="98">
        <f t="shared" si="0"/>
        <v>0.23107059084277176</v>
      </c>
      <c r="I44" s="89">
        <f t="shared" si="1"/>
        <v>14.017702463905032</v>
      </c>
      <c r="J44" s="89">
        <f t="shared" si="2"/>
        <v>3.0376820950822463</v>
      </c>
      <c r="K44" s="89">
        <f t="shared" si="3"/>
        <v>1.5400000000000063</v>
      </c>
    </row>
    <row r="45" spans="1:11">
      <c r="A45" s="79" t="s">
        <v>226</v>
      </c>
      <c r="B45" s="113">
        <v>64.256344225312318</v>
      </c>
      <c r="C45" s="113">
        <v>76.287029304480754</v>
      </c>
      <c r="D45" s="113">
        <v>80.784421721980507</v>
      </c>
      <c r="E45" s="113">
        <v>63.439</v>
      </c>
      <c r="F45" s="113">
        <v>77.688999999999993</v>
      </c>
      <c r="G45" s="113">
        <v>79.900999999999996</v>
      </c>
      <c r="H45" s="98">
        <f t="shared" si="0"/>
        <v>0.25722094364274978</v>
      </c>
      <c r="I45" s="89">
        <f t="shared" si="1"/>
        <v>16.528077496668189</v>
      </c>
      <c r="J45" s="89">
        <f t="shared" si="2"/>
        <v>4.4973924174997535</v>
      </c>
      <c r="K45" s="89">
        <f t="shared" si="3"/>
        <v>2.2120000000000033</v>
      </c>
    </row>
    <row r="46" spans="1:11">
      <c r="A46" s="79" t="s">
        <v>227</v>
      </c>
      <c r="B46" s="113">
        <v>57.141273632249451</v>
      </c>
      <c r="C46" s="113">
        <v>69.195785415212384</v>
      </c>
      <c r="D46" s="113">
        <v>72.391257548563246</v>
      </c>
      <c r="E46" s="113">
        <v>56.841000000000001</v>
      </c>
      <c r="F46" s="113">
        <v>70.260999999999996</v>
      </c>
      <c r="G46" s="113">
        <v>72.194999999999993</v>
      </c>
      <c r="H46" s="98">
        <f t="shared" si="0"/>
        <v>0.26688211422202168</v>
      </c>
      <c r="I46" s="89">
        <f t="shared" si="1"/>
        <v>15.249983916313795</v>
      </c>
      <c r="J46" s="89">
        <f t="shared" si="2"/>
        <v>3.1954721333508616</v>
      </c>
      <c r="K46" s="89">
        <f t="shared" si="3"/>
        <v>1.9339999999999975</v>
      </c>
    </row>
    <row r="47" spans="1:11">
      <c r="A47" s="79" t="s">
        <v>228</v>
      </c>
      <c r="B47" s="113">
        <v>69.080197574261874</v>
      </c>
      <c r="C47" s="113">
        <v>83.326872052483992</v>
      </c>
      <c r="D47" s="113">
        <v>83.119195090199241</v>
      </c>
      <c r="E47" s="113">
        <v>68.963999999999999</v>
      </c>
      <c r="F47" s="113">
        <v>83.028000000000006</v>
      </c>
      <c r="G47" s="113">
        <v>83.281999999999996</v>
      </c>
      <c r="H47" s="98">
        <f t="shared" si="0"/>
        <v>0.20322752407946301</v>
      </c>
      <c r="I47" s="89">
        <f t="shared" si="1"/>
        <v>14.038997515937368</v>
      </c>
      <c r="J47" s="89">
        <f t="shared" si="2"/>
        <v>-0.20767696228475074</v>
      </c>
      <c r="K47" s="89">
        <f t="shared" si="3"/>
        <v>0.25399999999999068</v>
      </c>
    </row>
    <row r="48" spans="1:11">
      <c r="A48" s="79" t="s">
        <v>280</v>
      </c>
      <c r="B48" s="113">
        <v>60.594701404280691</v>
      </c>
      <c r="C48" s="113">
        <v>71.972224610744831</v>
      </c>
      <c r="D48" s="113">
        <v>75.478482699309055</v>
      </c>
      <c r="E48" s="113">
        <v>60.131999999999998</v>
      </c>
      <c r="F48" s="113">
        <v>73.784000000000006</v>
      </c>
      <c r="G48" s="113">
        <v>75.075999999999993</v>
      </c>
      <c r="H48" s="98">
        <f t="shared" si="0"/>
        <v>0.24562842872556681</v>
      </c>
      <c r="I48" s="89">
        <f t="shared" si="1"/>
        <v>14.883781295028363</v>
      </c>
      <c r="J48" s="89">
        <f t="shared" si="2"/>
        <v>3.5062580885642234</v>
      </c>
      <c r="K48" s="89">
        <f t="shared" si="3"/>
        <v>1.2919999999999874</v>
      </c>
    </row>
    <row r="49" spans="1:11">
      <c r="A49" s="79" t="s">
        <v>229</v>
      </c>
      <c r="B49" s="113">
        <v>54.470770563358755</v>
      </c>
      <c r="C49" s="113">
        <v>68.880930796717863</v>
      </c>
      <c r="D49" s="113">
        <v>69.126408749852217</v>
      </c>
      <c r="E49" s="113">
        <v>54.052999999999997</v>
      </c>
      <c r="F49" s="113">
        <v>68.034000000000006</v>
      </c>
      <c r="G49" s="113">
        <v>69.02</v>
      </c>
      <c r="H49" s="98">
        <f t="shared" si="0"/>
        <v>0.26905509202309641</v>
      </c>
      <c r="I49" s="89">
        <f t="shared" si="1"/>
        <v>14.655638186493462</v>
      </c>
      <c r="J49" s="89">
        <f t="shared" si="2"/>
        <v>0.24547795313435472</v>
      </c>
      <c r="K49" s="89">
        <f t="shared" si="3"/>
        <v>0.98599999999999</v>
      </c>
    </row>
    <row r="50" spans="1:11">
      <c r="A50" s="79" t="s">
        <v>231</v>
      </c>
      <c r="B50" s="113">
        <v>63.044028053513969</v>
      </c>
      <c r="C50" s="113">
        <v>76.519479969434883</v>
      </c>
      <c r="D50" s="113">
        <v>76.888023574765938</v>
      </c>
      <c r="E50" s="113">
        <v>63.05</v>
      </c>
      <c r="F50" s="113">
        <v>76.102000000000004</v>
      </c>
      <c r="G50" s="113">
        <v>77.037000000000006</v>
      </c>
      <c r="H50" s="98">
        <f t="shared" si="0"/>
        <v>0.21959249668344008</v>
      </c>
      <c r="I50" s="89">
        <f t="shared" si="1"/>
        <v>13.843995521251969</v>
      </c>
      <c r="J50" s="89">
        <f t="shared" si="2"/>
        <v>0.36854360533105535</v>
      </c>
      <c r="K50" s="89">
        <f t="shared" si="3"/>
        <v>0.93500000000000227</v>
      </c>
    </row>
    <row r="51" spans="1:11">
      <c r="A51" s="79" t="s">
        <v>232</v>
      </c>
      <c r="B51" s="113">
        <v>61.010515588360427</v>
      </c>
      <c r="C51" s="113">
        <v>72.906862872198474</v>
      </c>
      <c r="D51" s="113">
        <v>79.5425707330606</v>
      </c>
      <c r="E51" s="113">
        <v>60.991</v>
      </c>
      <c r="F51" s="113">
        <v>75.656999999999996</v>
      </c>
      <c r="G51" s="113">
        <v>79.004000000000005</v>
      </c>
      <c r="H51" s="98">
        <f t="shared" si="0"/>
        <v>0.3037518199278374</v>
      </c>
      <c r="I51" s="89">
        <f t="shared" si="1"/>
        <v>18.532055144700173</v>
      </c>
      <c r="J51" s="89">
        <f t="shared" si="2"/>
        <v>6.6357078608621265</v>
      </c>
      <c r="K51" s="89">
        <f t="shared" si="3"/>
        <v>3.3470000000000084</v>
      </c>
    </row>
    <row r="52" spans="1:11">
      <c r="A52" s="79" t="s">
        <v>233</v>
      </c>
      <c r="B52" s="113">
        <v>55.07968873361289</v>
      </c>
      <c r="C52" s="113">
        <v>66.847842397585566</v>
      </c>
      <c r="D52" s="113">
        <v>68.890856639315558</v>
      </c>
      <c r="E52" s="113">
        <v>54.573</v>
      </c>
      <c r="F52" s="113">
        <v>67.186999999999998</v>
      </c>
      <c r="G52" s="113">
        <v>68.528999999999996</v>
      </c>
      <c r="H52" s="98">
        <f t="shared" si="0"/>
        <v>0.25074883724377828</v>
      </c>
      <c r="I52" s="89">
        <f t="shared" si="1"/>
        <v>13.811167905702668</v>
      </c>
      <c r="J52" s="89">
        <f t="shared" si="2"/>
        <v>2.0430142417299919</v>
      </c>
      <c r="K52" s="89">
        <f t="shared" si="3"/>
        <v>1.3419999999999987</v>
      </c>
    </row>
    <row r="53" spans="1:11">
      <c r="A53" s="79" t="s">
        <v>234</v>
      </c>
      <c r="B53" s="113">
        <v>56.652883532972986</v>
      </c>
      <c r="C53" s="113">
        <v>68.325491086037445</v>
      </c>
      <c r="D53" s="113">
        <v>71.436551712525841</v>
      </c>
      <c r="E53" s="113">
        <v>56.026000000000003</v>
      </c>
      <c r="F53" s="113">
        <v>69.274000000000001</v>
      </c>
      <c r="G53" s="113">
        <v>70.843999999999994</v>
      </c>
      <c r="H53" s="98">
        <f t="shared" si="0"/>
        <v>0.26095173374447034</v>
      </c>
      <c r="I53" s="89">
        <f t="shared" si="1"/>
        <v>14.783668179552855</v>
      </c>
      <c r="J53" s="89">
        <f t="shared" si="2"/>
        <v>3.1110606264883955</v>
      </c>
      <c r="K53" s="89">
        <f t="shared" si="3"/>
        <v>1.5699999999999932</v>
      </c>
    </row>
    <row r="54" spans="1:11">
      <c r="A54" s="79" t="s">
        <v>235</v>
      </c>
      <c r="B54" s="113">
        <v>55.967553262513654</v>
      </c>
      <c r="C54" s="113">
        <v>68.230294567417488</v>
      </c>
      <c r="D54" s="113">
        <v>69.375476447283873</v>
      </c>
      <c r="E54" s="113">
        <v>55.988</v>
      </c>
      <c r="F54" s="113">
        <v>68.617999999999995</v>
      </c>
      <c r="G54" s="113">
        <v>69.754999999999995</v>
      </c>
      <c r="H54" s="98">
        <f t="shared" si="0"/>
        <v>0.23956600571550576</v>
      </c>
      <c r="I54" s="89">
        <f t="shared" si="1"/>
        <v>13.407923184770219</v>
      </c>
      <c r="J54" s="89">
        <f t="shared" si="2"/>
        <v>1.1451818798663851</v>
      </c>
      <c r="K54" s="89">
        <f t="shared" si="3"/>
        <v>1.1370000000000005</v>
      </c>
    </row>
    <row r="55" spans="1:11">
      <c r="A55" s="79" t="s">
        <v>237</v>
      </c>
      <c r="B55" s="113">
        <v>67.67416067797663</v>
      </c>
      <c r="C55" s="113">
        <v>77.800468832954849</v>
      </c>
      <c r="D55" s="113">
        <v>89.065649938366207</v>
      </c>
      <c r="E55" s="113">
        <v>61.374000000000002</v>
      </c>
      <c r="F55" s="113">
        <v>75.468999999999994</v>
      </c>
      <c r="G55" s="113">
        <v>81.591999999999999</v>
      </c>
      <c r="H55" s="98">
        <f t="shared" si="0"/>
        <v>0.3160953759320293</v>
      </c>
      <c r="I55" s="89">
        <f t="shared" si="1"/>
        <v>21.391489260389577</v>
      </c>
      <c r="J55" s="89">
        <f t="shared" si="2"/>
        <v>11.265181105411358</v>
      </c>
      <c r="K55" s="89">
        <f t="shared" si="3"/>
        <v>6.1230000000000047</v>
      </c>
    </row>
    <row r="56" spans="1:11">
      <c r="A56" s="79" t="s">
        <v>238</v>
      </c>
      <c r="B56" s="113">
        <v>69.740878329293878</v>
      </c>
      <c r="C56" s="113">
        <v>80.976391956126875</v>
      </c>
      <c r="D56" s="113">
        <v>85.013006706643495</v>
      </c>
      <c r="E56" s="113">
        <v>69.161000000000001</v>
      </c>
      <c r="F56" s="113">
        <v>81.864999999999995</v>
      </c>
      <c r="G56" s="113">
        <v>84.316000000000003</v>
      </c>
      <c r="H56" s="98">
        <f t="shared" si="0"/>
        <v>0.21898388353010934</v>
      </c>
      <c r="I56" s="89">
        <f t="shared" si="1"/>
        <v>15.272128377349617</v>
      </c>
      <c r="J56" s="89">
        <f t="shared" si="2"/>
        <v>4.0366147505166197</v>
      </c>
      <c r="K56" s="89">
        <f t="shared" si="3"/>
        <v>2.4510000000000076</v>
      </c>
    </row>
    <row r="57" spans="1:11">
      <c r="A57" s="79" t="s">
        <v>239</v>
      </c>
      <c r="B57" s="113">
        <v>60.666350379581822</v>
      </c>
      <c r="C57" s="113">
        <v>72.39363284664951</v>
      </c>
      <c r="D57" s="113">
        <v>75.337090805495535</v>
      </c>
      <c r="E57" s="113">
        <v>60.216999999999999</v>
      </c>
      <c r="F57" s="113">
        <v>73.143000000000001</v>
      </c>
      <c r="G57" s="113">
        <v>74.917000000000002</v>
      </c>
      <c r="H57" s="98">
        <f t="shared" si="0"/>
        <v>0.24182665240484572</v>
      </c>
      <c r="I57" s="89">
        <f t="shared" si="1"/>
        <v>14.670740425913714</v>
      </c>
      <c r="J57" s="89">
        <f t="shared" si="2"/>
        <v>2.9434579588460252</v>
      </c>
      <c r="K57" s="89">
        <f t="shared" si="3"/>
        <v>1.7740000000000009</v>
      </c>
    </row>
    <row r="58" spans="1:11">
      <c r="A58" s="79" t="s">
        <v>240</v>
      </c>
      <c r="B58" s="113">
        <v>65.28971422136631</v>
      </c>
      <c r="C58" s="113">
        <v>72.808638747018122</v>
      </c>
      <c r="D58" s="113">
        <v>76.885795854532262</v>
      </c>
      <c r="E58" s="113">
        <v>63.392000000000003</v>
      </c>
      <c r="F58" s="113">
        <v>73.177999999999997</v>
      </c>
      <c r="G58" s="113">
        <v>74.968999999999994</v>
      </c>
      <c r="H58" s="98">
        <f t="shared" si="0"/>
        <v>0.17760962460103843</v>
      </c>
      <c r="I58" s="89">
        <f t="shared" si="1"/>
        <v>11.596081633165952</v>
      </c>
      <c r="J58" s="89">
        <f t="shared" si="2"/>
        <v>4.0771571075141395</v>
      </c>
      <c r="K58" s="89">
        <f t="shared" si="3"/>
        <v>1.7909999999999968</v>
      </c>
    </row>
    <row r="59" spans="1:11">
      <c r="A59" s="79" t="s">
        <v>241</v>
      </c>
      <c r="B59" s="113">
        <v>56.275651275901126</v>
      </c>
      <c r="C59" s="113">
        <v>68.720745660452835</v>
      </c>
      <c r="D59" s="113">
        <v>71.592433771679055</v>
      </c>
      <c r="E59" s="113">
        <v>55.576000000000001</v>
      </c>
      <c r="F59" s="113">
        <v>69.251999999999995</v>
      </c>
      <c r="G59" s="113">
        <v>70.903000000000006</v>
      </c>
      <c r="H59" s="98">
        <f t="shared" si="0"/>
        <v>0.27217423785439193</v>
      </c>
      <c r="I59" s="89">
        <f t="shared" si="1"/>
        <v>15.316782495777929</v>
      </c>
      <c r="J59" s="89">
        <f t="shared" si="2"/>
        <v>2.87168811122622</v>
      </c>
      <c r="K59" s="89">
        <f t="shared" si="3"/>
        <v>1.6510000000000105</v>
      </c>
    </row>
    <row r="60" spans="1:11">
      <c r="A60" s="79" t="s">
        <v>242</v>
      </c>
      <c r="B60" s="113">
        <v>64.70414464820287</v>
      </c>
      <c r="C60" s="113">
        <v>77.140648599328301</v>
      </c>
      <c r="D60" s="113">
        <v>83.258788683798159</v>
      </c>
      <c r="E60" s="113">
        <v>64.5</v>
      </c>
      <c r="F60" s="113">
        <v>79.808999999999997</v>
      </c>
      <c r="G60" s="113">
        <v>82.528999999999996</v>
      </c>
      <c r="H60" s="98">
        <f t="shared" si="0"/>
        <v>0.28676129074075685</v>
      </c>
      <c r="I60" s="89">
        <f t="shared" si="1"/>
        <v>18.554644035595288</v>
      </c>
      <c r="J60" s="89">
        <f t="shared" si="2"/>
        <v>6.1181400844698572</v>
      </c>
      <c r="K60" s="89">
        <f t="shared" si="3"/>
        <v>2.7199999999999989</v>
      </c>
    </row>
    <row r="61" spans="1:11">
      <c r="A61" s="79" t="s">
        <v>245</v>
      </c>
      <c r="B61" s="113">
        <v>71.915331945420192</v>
      </c>
      <c r="C61" s="113">
        <v>84.840487806038354</v>
      </c>
      <c r="D61" s="113">
        <v>86.331662230338864</v>
      </c>
      <c r="E61" s="113">
        <v>71.519000000000005</v>
      </c>
      <c r="F61" s="113">
        <v>85.084000000000003</v>
      </c>
      <c r="G61" s="113">
        <v>86.055000000000007</v>
      </c>
      <c r="H61" s="98">
        <f t="shared" si="0"/>
        <v>0.2004625424778666</v>
      </c>
      <c r="I61" s="89">
        <f t="shared" si="1"/>
        <v>14.416330284918672</v>
      </c>
      <c r="J61" s="89">
        <f t="shared" si="2"/>
        <v>1.4911744243005103</v>
      </c>
      <c r="K61" s="89">
        <f t="shared" si="3"/>
        <v>0.97100000000000364</v>
      </c>
    </row>
    <row r="62" spans="1:11">
      <c r="A62" s="79" t="s">
        <v>246</v>
      </c>
      <c r="B62" s="113">
        <v>58.241986341792426</v>
      </c>
      <c r="C62" s="113">
        <v>68.647921487896639</v>
      </c>
      <c r="D62" s="113">
        <v>74.711115057990995</v>
      </c>
      <c r="E62" s="113">
        <v>56.860999999999997</v>
      </c>
      <c r="F62" s="113">
        <v>70.441999999999993</v>
      </c>
      <c r="G62" s="113">
        <v>73.072000000000003</v>
      </c>
      <c r="H62" s="98">
        <f t="shared" si="0"/>
        <v>0.28277072522131502</v>
      </c>
      <c r="I62" s="89">
        <f t="shared" si="1"/>
        <v>16.469128716198568</v>
      </c>
      <c r="J62" s="89">
        <f t="shared" si="2"/>
        <v>6.0631935700943558</v>
      </c>
      <c r="K62" s="89">
        <f t="shared" si="3"/>
        <v>2.6300000000000097</v>
      </c>
    </row>
    <row r="63" spans="1:11">
      <c r="A63" s="79" t="s">
        <v>247</v>
      </c>
      <c r="B63" s="113">
        <v>59.099673241245057</v>
      </c>
      <c r="C63" s="113">
        <v>71.19726988054525</v>
      </c>
      <c r="D63" s="113">
        <v>74.224690251473874</v>
      </c>
      <c r="E63" s="113">
        <v>58.554000000000002</v>
      </c>
      <c r="F63" s="113">
        <v>72.001999999999995</v>
      </c>
      <c r="G63" s="113">
        <v>73.861000000000004</v>
      </c>
      <c r="H63" s="98">
        <f t="shared" si="0"/>
        <v>0.25592386862256322</v>
      </c>
      <c r="I63" s="89">
        <f t="shared" si="1"/>
        <v>15.125017010228817</v>
      </c>
      <c r="J63" s="89">
        <f t="shared" si="2"/>
        <v>3.027420370928624</v>
      </c>
      <c r="K63" s="89">
        <f t="shared" si="3"/>
        <v>1.8590000000000089</v>
      </c>
    </row>
    <row r="64" spans="1:11">
      <c r="A64" s="79" t="s">
        <v>248</v>
      </c>
      <c r="B64" s="113">
        <v>64.016917935388037</v>
      </c>
      <c r="C64" s="113">
        <v>72.653663399545337</v>
      </c>
      <c r="D64" s="113">
        <v>80.389754530395066</v>
      </c>
      <c r="E64" s="113">
        <v>62.664000000000001</v>
      </c>
      <c r="F64" s="113">
        <v>77.358000000000004</v>
      </c>
      <c r="G64" s="113">
        <v>78.894999999999996</v>
      </c>
      <c r="H64" s="98">
        <f t="shared" si="0"/>
        <v>0.25575796403588275</v>
      </c>
      <c r="I64" s="89">
        <f t="shared" si="1"/>
        <v>16.37283659500703</v>
      </c>
      <c r="J64" s="89">
        <f t="shared" si="2"/>
        <v>7.7360911308497293</v>
      </c>
      <c r="K64" s="89">
        <f t="shared" si="3"/>
        <v>1.5369999999999919</v>
      </c>
    </row>
    <row r="65" spans="1:11">
      <c r="A65" s="79" t="s">
        <v>243</v>
      </c>
      <c r="B65" s="113">
        <v>58.805780658916682</v>
      </c>
      <c r="C65" s="113">
        <v>71.812684989429172</v>
      </c>
      <c r="D65" s="113">
        <v>75.290454183917547</v>
      </c>
      <c r="E65" s="113">
        <v>57.143999999999998</v>
      </c>
      <c r="F65" s="113">
        <v>71.73</v>
      </c>
      <c r="G65" s="113">
        <v>73.561999999999998</v>
      </c>
      <c r="H65" s="98">
        <f t="shared" si="0"/>
        <v>0.28032403175828435</v>
      </c>
      <c r="I65" s="89">
        <f t="shared" si="1"/>
        <v>16.484673525000865</v>
      </c>
      <c r="J65" s="89">
        <f t="shared" si="2"/>
        <v>3.4777691944883742</v>
      </c>
      <c r="K65" s="89">
        <f t="shared" si="3"/>
        <v>1.8319999999999936</v>
      </c>
    </row>
    <row r="66" spans="1:11">
      <c r="A66" s="79" t="s">
        <v>249</v>
      </c>
      <c r="B66" s="113">
        <v>56.014959494517036</v>
      </c>
      <c r="C66" s="113">
        <v>70.792053320349567</v>
      </c>
      <c r="D66" s="113">
        <v>69.795368083243588</v>
      </c>
      <c r="E66" s="113">
        <v>56.737000000000002</v>
      </c>
      <c r="F66" s="113">
        <v>70.036000000000001</v>
      </c>
      <c r="G66" s="113">
        <v>70.896000000000001</v>
      </c>
      <c r="H66" s="98">
        <f t="shared" si="0"/>
        <v>0.24601300640189577</v>
      </c>
      <c r="I66" s="89">
        <f t="shared" si="1"/>
        <v>13.780408588726551</v>
      </c>
      <c r="J66" s="89">
        <f t="shared" si="2"/>
        <v>-0.99668523710597867</v>
      </c>
      <c r="K66" s="89">
        <f t="shared" si="3"/>
        <v>0.85999999999999943</v>
      </c>
    </row>
    <row r="67" spans="1:11">
      <c r="A67" s="79" t="s">
        <v>250</v>
      </c>
      <c r="B67" s="113">
        <v>62.549675057937044</v>
      </c>
      <c r="C67" s="113">
        <v>74.934200453579791</v>
      </c>
      <c r="D67" s="113">
        <v>80.208080142075246</v>
      </c>
      <c r="E67" s="113">
        <v>61.308999999999997</v>
      </c>
      <c r="F67" s="113">
        <v>76.168999999999997</v>
      </c>
      <c r="G67" s="113">
        <v>78.864999999999995</v>
      </c>
      <c r="H67" s="98">
        <f t="shared" si="0"/>
        <v>0.28231010101622411</v>
      </c>
      <c r="I67" s="89">
        <f t="shared" si="1"/>
        <v>17.658405084138202</v>
      </c>
      <c r="J67" s="89">
        <f t="shared" si="2"/>
        <v>5.2738796884954553</v>
      </c>
      <c r="K67" s="89">
        <f t="shared" si="3"/>
        <v>2.695999999999998</v>
      </c>
    </row>
    <row r="68" spans="1:11">
      <c r="A68" s="79" t="s">
        <v>252</v>
      </c>
      <c r="B68" s="113">
        <v>63.949233375696807</v>
      </c>
      <c r="C68" s="113">
        <v>71.749985726464871</v>
      </c>
      <c r="D68" s="113">
        <v>78.904494209884277</v>
      </c>
      <c r="E68" s="113">
        <v>61.784999999999997</v>
      </c>
      <c r="F68" s="113">
        <v>74.453999999999994</v>
      </c>
      <c r="G68" s="113">
        <v>76.61</v>
      </c>
      <c r="H68" s="98">
        <f t="shared" ref="H68:H84" si="4">(D68-B68)/B68</f>
        <v>0.23386145610732295</v>
      </c>
      <c r="I68" s="89">
        <f t="shared" ref="I68:I84" si="5">(D68-B68)</f>
        <v>14.95526083418747</v>
      </c>
      <c r="J68" s="89">
        <f t="shared" ref="J68:J84" si="6">(D68-C68)</f>
        <v>7.1545084834194057</v>
      </c>
      <c r="K68" s="89">
        <f t="shared" ref="K68:K84" si="7">G68-F68</f>
        <v>2.1560000000000059</v>
      </c>
    </row>
    <row r="69" spans="1:11">
      <c r="A69" s="79" t="s">
        <v>253</v>
      </c>
      <c r="B69" s="113">
        <v>83.254700748478882</v>
      </c>
      <c r="C69" s="113">
        <v>98.520995894531424</v>
      </c>
      <c r="D69" s="113">
        <v>103.93264966130236</v>
      </c>
      <c r="E69" s="113">
        <v>84.734999999999999</v>
      </c>
      <c r="F69" s="113">
        <v>103.379</v>
      </c>
      <c r="G69" s="113">
        <v>105.46899999999999</v>
      </c>
      <c r="H69" s="98">
        <f t="shared" si="4"/>
        <v>0.24836974641580561</v>
      </c>
      <c r="I69" s="89">
        <f t="shared" si="5"/>
        <v>20.677948912823481</v>
      </c>
      <c r="J69" s="89">
        <f t="shared" si="6"/>
        <v>5.4116537667709395</v>
      </c>
      <c r="K69" s="89">
        <f t="shared" si="7"/>
        <v>2.0899999999999892</v>
      </c>
    </row>
    <row r="70" spans="1:11">
      <c r="A70" s="79" t="s">
        <v>179</v>
      </c>
      <c r="B70" s="113">
        <v>61.604525425150143</v>
      </c>
      <c r="C70" s="113">
        <v>72.262320843475592</v>
      </c>
      <c r="D70" s="113">
        <v>73.961765811775109</v>
      </c>
      <c r="E70" s="113">
        <v>61.381999999999998</v>
      </c>
      <c r="F70" s="113">
        <v>72.578999999999994</v>
      </c>
      <c r="G70" s="113">
        <v>73.912999999999997</v>
      </c>
      <c r="H70" s="98">
        <f t="shared" si="4"/>
        <v>0.20058981546151322</v>
      </c>
      <c r="I70" s="89">
        <f t="shared" si="5"/>
        <v>12.357240386624966</v>
      </c>
      <c r="J70" s="89">
        <f t="shared" si="6"/>
        <v>1.6994449682995167</v>
      </c>
      <c r="K70" s="89">
        <f t="shared" si="7"/>
        <v>1.3340000000000032</v>
      </c>
    </row>
    <row r="71" spans="1:11">
      <c r="A71" s="79" t="s">
        <v>189</v>
      </c>
      <c r="B71" s="113">
        <v>58.300992951537609</v>
      </c>
      <c r="C71" s="113">
        <v>70.178714407314857</v>
      </c>
      <c r="D71" s="113">
        <v>74.986102079395081</v>
      </c>
      <c r="E71" s="113">
        <v>55.816000000000003</v>
      </c>
      <c r="F71" s="113">
        <v>70.459999999999994</v>
      </c>
      <c r="G71" s="113">
        <v>72.173000000000002</v>
      </c>
      <c r="H71" s="98">
        <f t="shared" si="4"/>
        <v>0.28618910730606051</v>
      </c>
      <c r="I71" s="89">
        <f t="shared" si="5"/>
        <v>16.685109127857473</v>
      </c>
      <c r="J71" s="89">
        <f t="shared" si="6"/>
        <v>4.8073876720802247</v>
      </c>
      <c r="K71" s="89">
        <f t="shared" si="7"/>
        <v>1.7130000000000081</v>
      </c>
    </row>
    <row r="72" spans="1:11">
      <c r="A72" s="79" t="s">
        <v>217</v>
      </c>
      <c r="B72" s="113">
        <v>58.822854446499498</v>
      </c>
      <c r="C72" s="113">
        <v>72.097151518730684</v>
      </c>
      <c r="D72" s="113">
        <v>75.242873812302051</v>
      </c>
      <c r="E72" s="113">
        <v>58.451000000000001</v>
      </c>
      <c r="F72" s="113">
        <v>72.998999999999995</v>
      </c>
      <c r="G72" s="113">
        <v>74.974999999999994</v>
      </c>
      <c r="H72" s="98">
        <f t="shared" si="4"/>
        <v>0.27914353222584382</v>
      </c>
      <c r="I72" s="89">
        <f t="shared" si="5"/>
        <v>16.420019365802553</v>
      </c>
      <c r="J72" s="89">
        <f t="shared" si="6"/>
        <v>3.1457222935713673</v>
      </c>
      <c r="K72" s="89">
        <f t="shared" si="7"/>
        <v>1.9759999999999991</v>
      </c>
    </row>
    <row r="73" spans="1:11">
      <c r="A73" s="79" t="s">
        <v>222</v>
      </c>
      <c r="B73" s="113">
        <v>76.70621767710557</v>
      </c>
      <c r="C73" s="113">
        <v>85.090983159739125</v>
      </c>
      <c r="D73" s="113">
        <v>92.913371892097587</v>
      </c>
      <c r="E73" s="113">
        <v>75.072999999999993</v>
      </c>
      <c r="F73" s="113">
        <v>87.85</v>
      </c>
      <c r="G73" s="113">
        <v>91.194999999999993</v>
      </c>
      <c r="H73" s="98">
        <f t="shared" si="4"/>
        <v>0.21128866349812669</v>
      </c>
      <c r="I73" s="89">
        <f t="shared" si="5"/>
        <v>16.207154214992016</v>
      </c>
      <c r="J73" s="89">
        <f t="shared" si="6"/>
        <v>7.822388732358462</v>
      </c>
      <c r="K73" s="89">
        <f t="shared" si="7"/>
        <v>3.3449999999999989</v>
      </c>
    </row>
    <row r="74" spans="1:11">
      <c r="A74" s="79" t="s">
        <v>188</v>
      </c>
      <c r="B74" s="113">
        <v>66.600532400417279</v>
      </c>
      <c r="C74" s="113">
        <v>79.88627920779021</v>
      </c>
      <c r="D74" s="113">
        <v>82.967714911273831</v>
      </c>
      <c r="E74" s="113">
        <v>64.513000000000005</v>
      </c>
      <c r="F74" s="113">
        <v>78.578000000000003</v>
      </c>
      <c r="G74" s="113">
        <v>80.796000000000006</v>
      </c>
      <c r="H74" s="98">
        <f t="shared" si="4"/>
        <v>0.24575152661623476</v>
      </c>
      <c r="I74" s="89">
        <f t="shared" si="5"/>
        <v>16.367182510856551</v>
      </c>
      <c r="J74" s="89">
        <f t="shared" si="6"/>
        <v>3.0814357034836206</v>
      </c>
      <c r="K74" s="89">
        <f t="shared" si="7"/>
        <v>2.2180000000000035</v>
      </c>
    </row>
    <row r="75" spans="1:11">
      <c r="A75" s="79" t="s">
        <v>244</v>
      </c>
      <c r="B75" s="113">
        <v>57.503264218490919</v>
      </c>
      <c r="C75" s="113">
        <v>68.078841839087261</v>
      </c>
      <c r="D75" s="113">
        <v>69.339365156430858</v>
      </c>
      <c r="E75" s="113">
        <v>56.95</v>
      </c>
      <c r="F75" s="113">
        <v>68.540999999999997</v>
      </c>
      <c r="G75" s="113">
        <v>69.180999999999997</v>
      </c>
      <c r="H75" s="98">
        <f t="shared" si="4"/>
        <v>0.20583354873502793</v>
      </c>
      <c r="I75" s="89">
        <f t="shared" si="5"/>
        <v>11.836100937939939</v>
      </c>
      <c r="J75" s="89">
        <f t="shared" si="6"/>
        <v>1.2605233173435977</v>
      </c>
      <c r="K75" s="89">
        <f t="shared" si="7"/>
        <v>0.64000000000000057</v>
      </c>
    </row>
    <row r="76" spans="1:11">
      <c r="A76" s="79" t="s">
        <v>187</v>
      </c>
      <c r="B76" s="113">
        <v>57.544253516400545</v>
      </c>
      <c r="C76" s="113">
        <v>71.4308789749402</v>
      </c>
      <c r="D76" s="113">
        <v>74.259656885193934</v>
      </c>
      <c r="E76" s="113">
        <v>58.505000000000003</v>
      </c>
      <c r="F76" s="113">
        <v>73.614999999999995</v>
      </c>
      <c r="G76" s="113">
        <v>75.292000000000002</v>
      </c>
      <c r="H76" s="98">
        <f t="shared" si="4"/>
        <v>0.29047910690212314</v>
      </c>
      <c r="I76" s="89">
        <f t="shared" si="5"/>
        <v>16.715403368793389</v>
      </c>
      <c r="J76" s="89">
        <f t="shared" si="6"/>
        <v>2.8287779102537343</v>
      </c>
      <c r="K76" s="89">
        <f t="shared" si="7"/>
        <v>1.6770000000000067</v>
      </c>
    </row>
    <row r="77" spans="1:11">
      <c r="A77" s="79" t="s">
        <v>183</v>
      </c>
      <c r="B77" s="113">
        <v>59.377771012037137</v>
      </c>
      <c r="C77" s="113">
        <v>75.510638098889899</v>
      </c>
      <c r="D77" s="113">
        <v>78.041072037784502</v>
      </c>
      <c r="E77" s="113">
        <v>57.415999999999997</v>
      </c>
      <c r="F77" s="113">
        <v>74.087000000000003</v>
      </c>
      <c r="G77" s="113">
        <v>75.638000000000005</v>
      </c>
      <c r="H77" s="98">
        <f t="shared" si="4"/>
        <v>0.31431461147242995</v>
      </c>
      <c r="I77" s="89">
        <f t="shared" si="5"/>
        <v>18.663301025747366</v>
      </c>
      <c r="J77" s="89">
        <f t="shared" si="6"/>
        <v>2.5304339388946033</v>
      </c>
      <c r="K77" s="89">
        <f t="shared" si="7"/>
        <v>1.5510000000000019</v>
      </c>
    </row>
    <row r="78" spans="1:11">
      <c r="A78" s="79" t="s">
        <v>211</v>
      </c>
      <c r="B78" s="113">
        <v>59.019322553937563</v>
      </c>
      <c r="C78" s="113">
        <v>71.096146663997587</v>
      </c>
      <c r="D78" s="113">
        <v>73.975005754742213</v>
      </c>
      <c r="E78" s="113">
        <v>57.253</v>
      </c>
      <c r="F78" s="113">
        <v>71.292000000000002</v>
      </c>
      <c r="G78" s="113">
        <v>72.135000000000005</v>
      </c>
      <c r="H78" s="98">
        <f t="shared" si="4"/>
        <v>0.25340316617725833</v>
      </c>
      <c r="I78" s="89">
        <f t="shared" si="5"/>
        <v>14.95568320080465</v>
      </c>
      <c r="J78" s="89">
        <f t="shared" si="6"/>
        <v>2.8788590907446263</v>
      </c>
      <c r="K78" s="89">
        <f t="shared" si="7"/>
        <v>0.84300000000000352</v>
      </c>
    </row>
    <row r="79" spans="1:11">
      <c r="A79" s="79" t="s">
        <v>251</v>
      </c>
      <c r="B79" s="113">
        <v>65.665481980632848</v>
      </c>
      <c r="C79" s="113">
        <v>79.251756027273984</v>
      </c>
      <c r="D79" s="113">
        <v>80.655067248139005</v>
      </c>
      <c r="E79" s="113">
        <v>64.975999999999999</v>
      </c>
      <c r="F79" s="113">
        <v>79.519000000000005</v>
      </c>
      <c r="G79" s="113">
        <v>80.22</v>
      </c>
      <c r="H79" s="98">
        <f t="shared" si="4"/>
        <v>0.2282719141835757</v>
      </c>
      <c r="I79" s="89">
        <f t="shared" si="5"/>
        <v>14.989585267506158</v>
      </c>
      <c r="J79" s="89">
        <f t="shared" si="6"/>
        <v>1.4033112208650209</v>
      </c>
      <c r="K79" s="89">
        <f t="shared" si="7"/>
        <v>0.70099999999999341</v>
      </c>
    </row>
    <row r="80" spans="1:11">
      <c r="A80" s="79" t="s">
        <v>216</v>
      </c>
      <c r="B80" s="113">
        <v>68.88241413723928</v>
      </c>
      <c r="C80" s="113">
        <v>82.208109282222324</v>
      </c>
      <c r="D80" s="113">
        <v>87.433112199055287</v>
      </c>
      <c r="E80" s="113">
        <v>68.930999999999997</v>
      </c>
      <c r="F80" s="113">
        <v>83.879000000000005</v>
      </c>
      <c r="G80" s="113">
        <v>86.956999999999994</v>
      </c>
      <c r="H80" s="98">
        <f t="shared" si="4"/>
        <v>0.26930963866707902</v>
      </c>
      <c r="I80" s="89">
        <f t="shared" si="5"/>
        <v>18.550698061816007</v>
      </c>
      <c r="J80" s="89">
        <f t="shared" si="6"/>
        <v>5.2250029168329633</v>
      </c>
      <c r="K80" s="89">
        <f t="shared" si="7"/>
        <v>3.0779999999999887</v>
      </c>
    </row>
    <row r="81" spans="1:11">
      <c r="A81" s="79" t="s">
        <v>221</v>
      </c>
      <c r="B81" s="113">
        <v>54.287664667556122</v>
      </c>
      <c r="C81" s="113">
        <v>64.137730119214311</v>
      </c>
      <c r="D81" s="113">
        <v>66.244721396961182</v>
      </c>
      <c r="E81" s="113">
        <v>52.826999999999998</v>
      </c>
      <c r="F81" s="113">
        <v>64.430000000000007</v>
      </c>
      <c r="G81" s="113">
        <v>65.284999999999997</v>
      </c>
      <c r="H81" s="98">
        <f t="shared" si="4"/>
        <v>0.22025365803865465</v>
      </c>
      <c r="I81" s="89">
        <f t="shared" si="5"/>
        <v>11.95705672940506</v>
      </c>
      <c r="J81" s="89">
        <f t="shared" si="6"/>
        <v>2.1069912777468716</v>
      </c>
      <c r="K81" s="89">
        <f t="shared" si="7"/>
        <v>0.85499999999998977</v>
      </c>
    </row>
    <row r="82" spans="1:11">
      <c r="A82" s="79" t="s">
        <v>236</v>
      </c>
      <c r="B82" s="113">
        <v>61.375487695983395</v>
      </c>
      <c r="C82" s="113">
        <v>73.8489272971958</v>
      </c>
      <c r="D82" s="113">
        <v>77.094010744397551</v>
      </c>
      <c r="E82" s="113">
        <v>59.133000000000003</v>
      </c>
      <c r="F82" s="113">
        <v>73.203000000000003</v>
      </c>
      <c r="G82" s="113">
        <v>74.814999999999998</v>
      </c>
      <c r="H82" s="98">
        <f t="shared" si="4"/>
        <v>0.25610424680084171</v>
      </c>
      <c r="I82" s="89">
        <f t="shared" si="5"/>
        <v>15.718523048414156</v>
      </c>
      <c r="J82" s="89">
        <f t="shared" si="6"/>
        <v>3.2450834472017505</v>
      </c>
      <c r="K82" s="89">
        <f t="shared" si="7"/>
        <v>1.6119999999999948</v>
      </c>
    </row>
    <row r="83" spans="1:11">
      <c r="A83" s="79" t="s">
        <v>200</v>
      </c>
      <c r="B83" s="113">
        <v>60.932338455356479</v>
      </c>
      <c r="C83" s="113">
        <v>71.98067144141487</v>
      </c>
      <c r="D83" s="113">
        <v>75.288125614659506</v>
      </c>
      <c r="E83" s="113">
        <v>59.718000000000004</v>
      </c>
      <c r="F83" s="113">
        <v>72.402000000000001</v>
      </c>
      <c r="G83" s="113">
        <v>74.248999999999995</v>
      </c>
      <c r="H83" s="98">
        <f t="shared" si="4"/>
        <v>0.23560210428853201</v>
      </c>
      <c r="I83" s="89">
        <f t="shared" si="5"/>
        <v>14.355787159303027</v>
      </c>
      <c r="J83" s="89">
        <f t="shared" si="6"/>
        <v>3.3074541732446363</v>
      </c>
      <c r="K83" s="89">
        <f t="shared" si="7"/>
        <v>1.8469999999999942</v>
      </c>
    </row>
    <row r="84" spans="1:11" s="124" customFormat="1">
      <c r="A84" s="79" t="s">
        <v>173</v>
      </c>
      <c r="B84" s="114">
        <v>70.329446041978301</v>
      </c>
      <c r="C84" s="114">
        <v>83.76723095974819</v>
      </c>
      <c r="D84" s="114">
        <v>85.598228625039368</v>
      </c>
      <c r="E84" s="114">
        <v>69.718000000000004</v>
      </c>
      <c r="F84" s="114">
        <v>81.855000000000004</v>
      </c>
      <c r="G84" s="114">
        <v>84.988</v>
      </c>
      <c r="H84" s="122">
        <f t="shared" si="4"/>
        <v>0.21710369471625618</v>
      </c>
      <c r="I84" s="125">
        <f t="shared" si="5"/>
        <v>15.268782583061068</v>
      </c>
      <c r="J84" s="125">
        <f t="shared" si="6"/>
        <v>1.8309976652911786</v>
      </c>
      <c r="K84" s="89">
        <f t="shared" si="7"/>
        <v>3.1329999999999956</v>
      </c>
    </row>
    <row r="85" spans="1:11">
      <c r="B85" s="80"/>
      <c r="C85" s="80"/>
      <c r="D85" s="80"/>
      <c r="E85" s="80"/>
      <c r="F85" s="80"/>
      <c r="G85" s="80"/>
    </row>
    <row r="86" spans="1:11">
      <c r="D86" s="181"/>
      <c r="E86" s="181"/>
    </row>
    <row r="87" spans="1:11">
      <c r="D87" s="181"/>
      <c r="E87" s="181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4"/>
  <sheetViews>
    <sheetView topLeftCell="K1" zoomScale="80" zoomScaleNormal="80" workbookViewId="0">
      <selection activeCell="Q11" sqref="Q11"/>
    </sheetView>
  </sheetViews>
  <sheetFormatPr defaultRowHeight="14.5"/>
  <cols>
    <col min="2" max="2" width="19.1796875" customWidth="1"/>
    <col min="3" max="3" width="11.1796875" style="161" customWidth="1"/>
    <col min="4" max="4" width="11.1796875" style="159" customWidth="1"/>
    <col min="5" max="5" width="11.1796875" style="160" customWidth="1"/>
    <col min="6" max="8" width="11.1796875" style="167" customWidth="1"/>
    <col min="9" max="9" width="31.1796875" customWidth="1"/>
    <col min="10" max="10" width="25.1796875" customWidth="1"/>
    <col min="11" max="11" width="29" customWidth="1"/>
    <col min="12" max="12" width="28.1796875" customWidth="1"/>
    <col min="13" max="13" width="28.1796875" style="167" customWidth="1"/>
  </cols>
  <sheetData>
    <row r="1" spans="1:13" s="167" customFormat="1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3" s="82" customFormat="1" ht="66.650000000000006" customHeight="1">
      <c r="A2" s="100" t="s">
        <v>91</v>
      </c>
      <c r="B2" s="100" t="s">
        <v>174</v>
      </c>
      <c r="C2" s="171">
        <v>42217</v>
      </c>
      <c r="D2" s="171">
        <v>42552</v>
      </c>
      <c r="E2" s="171">
        <v>42583</v>
      </c>
      <c r="F2" s="171">
        <v>42217</v>
      </c>
      <c r="G2" s="171">
        <v>42552</v>
      </c>
      <c r="H2" s="171">
        <v>42583</v>
      </c>
      <c r="I2" s="100" t="s">
        <v>321</v>
      </c>
      <c r="J2" s="100" t="s">
        <v>322</v>
      </c>
      <c r="K2" s="2" t="s">
        <v>323</v>
      </c>
      <c r="L2" s="174" t="s">
        <v>324</v>
      </c>
      <c r="M2" s="175"/>
    </row>
    <row r="3" spans="1:13">
      <c r="A3" s="83">
        <v>1</v>
      </c>
      <c r="B3" s="97" t="s">
        <v>92</v>
      </c>
      <c r="C3" s="90">
        <v>38563</v>
      </c>
      <c r="D3" s="90">
        <v>38340</v>
      </c>
      <c r="E3" s="90">
        <v>38435</v>
      </c>
      <c r="F3" s="90">
        <v>38573.9</v>
      </c>
      <c r="G3" s="90">
        <v>38845.1</v>
      </c>
      <c r="H3" s="90">
        <v>38446.5</v>
      </c>
      <c r="I3" s="98">
        <f>(E3-C3)/C3</f>
        <v>-3.3192438347638929E-3</v>
      </c>
      <c r="J3" s="91">
        <f>E3-C3</f>
        <v>-128</v>
      </c>
      <c r="K3" s="91">
        <f>E3-D3</f>
        <v>95</v>
      </c>
      <c r="L3" s="91">
        <f>H3-G3</f>
        <v>-398.59999999999854</v>
      </c>
    </row>
    <row r="4" spans="1:13">
      <c r="A4" s="83">
        <v>2</v>
      </c>
      <c r="B4" s="97" t="s">
        <v>93</v>
      </c>
      <c r="C4" s="90">
        <v>5786</v>
      </c>
      <c r="D4" s="90">
        <v>6025</v>
      </c>
      <c r="E4" s="90">
        <v>6112</v>
      </c>
      <c r="F4" s="90">
        <v>5932.0709999999999</v>
      </c>
      <c r="G4" s="90">
        <v>6233.0990000000002</v>
      </c>
      <c r="H4" s="90">
        <v>6258.8909999999996</v>
      </c>
      <c r="I4" s="98">
        <f t="shared" ref="I4:I67" si="0">(E4-C4)/C4</f>
        <v>5.6342896647079158E-2</v>
      </c>
      <c r="J4" s="91">
        <f t="shared" ref="J4:J67" si="1">E4-C4</f>
        <v>326</v>
      </c>
      <c r="K4" s="91">
        <f t="shared" ref="K4:K67" si="2">E4-D4</f>
        <v>87</v>
      </c>
      <c r="L4" s="91">
        <f t="shared" ref="L4:L67" si="3">H4-G4</f>
        <v>25.791999999999462</v>
      </c>
    </row>
    <row r="5" spans="1:13">
      <c r="A5" s="83">
        <v>3</v>
      </c>
      <c r="B5" s="97" t="s">
        <v>94</v>
      </c>
      <c r="C5" s="90">
        <v>11975</v>
      </c>
      <c r="D5" s="90">
        <v>12114</v>
      </c>
      <c r="E5" s="90">
        <v>12152</v>
      </c>
      <c r="F5" s="90">
        <v>11946.7</v>
      </c>
      <c r="G5" s="90">
        <v>12207.2</v>
      </c>
      <c r="H5" s="90">
        <v>12124.1</v>
      </c>
      <c r="I5" s="98">
        <f t="shared" si="0"/>
        <v>1.4780793319415449E-2</v>
      </c>
      <c r="J5" s="91">
        <f t="shared" si="1"/>
        <v>177</v>
      </c>
      <c r="K5" s="91">
        <f t="shared" si="2"/>
        <v>38</v>
      </c>
      <c r="L5" s="91">
        <f t="shared" si="3"/>
        <v>-83.100000000000364</v>
      </c>
    </row>
    <row r="6" spans="1:13">
      <c r="A6" s="83">
        <v>4</v>
      </c>
      <c r="B6" s="97" t="s">
        <v>95</v>
      </c>
      <c r="C6" s="90">
        <v>2222</v>
      </c>
      <c r="D6" s="90">
        <v>2270</v>
      </c>
      <c r="E6" s="90">
        <v>2341</v>
      </c>
      <c r="F6" s="90">
        <v>2304.4659999999999</v>
      </c>
      <c r="G6" s="90">
        <v>2394.598</v>
      </c>
      <c r="H6" s="90">
        <v>2420.8510000000001</v>
      </c>
      <c r="I6" s="98">
        <f t="shared" si="0"/>
        <v>5.3555355535553559E-2</v>
      </c>
      <c r="J6" s="91">
        <f t="shared" si="1"/>
        <v>119</v>
      </c>
      <c r="K6" s="91">
        <f t="shared" si="2"/>
        <v>71</v>
      </c>
      <c r="L6" s="91">
        <f t="shared" si="3"/>
        <v>26.253000000000156</v>
      </c>
    </row>
    <row r="7" spans="1:13">
      <c r="A7" s="83">
        <v>5</v>
      </c>
      <c r="B7" s="97" t="s">
        <v>96</v>
      </c>
      <c r="C7" s="90">
        <v>5481</v>
      </c>
      <c r="D7" s="90">
        <v>5431</v>
      </c>
      <c r="E7" s="90">
        <v>5463</v>
      </c>
      <c r="F7" s="90">
        <v>5516.4560000000001</v>
      </c>
      <c r="G7" s="90">
        <v>5529.9949999999999</v>
      </c>
      <c r="H7" s="90">
        <v>5498.4549999999999</v>
      </c>
      <c r="I7" s="98">
        <f t="shared" si="0"/>
        <v>-3.2840722495894909E-3</v>
      </c>
      <c r="J7" s="91">
        <f t="shared" si="1"/>
        <v>-18</v>
      </c>
      <c r="K7" s="91">
        <f t="shared" si="2"/>
        <v>32</v>
      </c>
      <c r="L7" s="91">
        <f t="shared" si="3"/>
        <v>-31.539999999999964</v>
      </c>
    </row>
    <row r="8" spans="1:13">
      <c r="A8" s="83">
        <v>6</v>
      </c>
      <c r="B8" s="97" t="s">
        <v>97</v>
      </c>
      <c r="C8" s="90">
        <v>134695</v>
      </c>
      <c r="D8" s="90">
        <v>133944</v>
      </c>
      <c r="E8" s="90">
        <v>134025</v>
      </c>
      <c r="F8" s="90">
        <v>134816</v>
      </c>
      <c r="G8" s="90">
        <v>135211</v>
      </c>
      <c r="H8" s="90">
        <v>134148</v>
      </c>
      <c r="I8" s="98">
        <f t="shared" si="0"/>
        <v>-4.974200972567653E-3</v>
      </c>
      <c r="J8" s="91">
        <f t="shared" si="1"/>
        <v>-670</v>
      </c>
      <c r="K8" s="91">
        <f t="shared" si="2"/>
        <v>81</v>
      </c>
      <c r="L8" s="91">
        <f t="shared" si="3"/>
        <v>-1063</v>
      </c>
    </row>
    <row r="9" spans="1:13">
      <c r="A9" s="83">
        <v>7</v>
      </c>
      <c r="B9" s="97" t="s">
        <v>98</v>
      </c>
      <c r="C9" s="90">
        <v>70072</v>
      </c>
      <c r="D9" s="90">
        <v>67886</v>
      </c>
      <c r="E9" s="90">
        <v>67847</v>
      </c>
      <c r="F9" s="90">
        <v>68339.7</v>
      </c>
      <c r="G9" s="90">
        <v>66702</v>
      </c>
      <c r="H9" s="90">
        <v>66116.3</v>
      </c>
      <c r="I9" s="98">
        <f t="shared" si="0"/>
        <v>-3.1753054001598356E-2</v>
      </c>
      <c r="J9" s="91">
        <f t="shared" si="1"/>
        <v>-2225</v>
      </c>
      <c r="K9" s="91">
        <f t="shared" si="2"/>
        <v>-39</v>
      </c>
      <c r="L9" s="91">
        <f t="shared" si="3"/>
        <v>-585.69999999999709</v>
      </c>
    </row>
    <row r="10" spans="1:13">
      <c r="A10" s="83">
        <v>8</v>
      </c>
      <c r="B10" s="97" t="s">
        <v>99</v>
      </c>
      <c r="C10" s="90">
        <v>3363</v>
      </c>
      <c r="D10" s="90">
        <v>3492</v>
      </c>
      <c r="E10" s="90">
        <v>3561</v>
      </c>
      <c r="F10" s="90">
        <v>3356.6619999999998</v>
      </c>
      <c r="G10" s="90">
        <v>3535.306</v>
      </c>
      <c r="H10" s="90">
        <v>3554.6460000000002</v>
      </c>
      <c r="I10" s="98">
        <f t="shared" si="0"/>
        <v>5.8876003568242644E-2</v>
      </c>
      <c r="J10" s="91">
        <f t="shared" si="1"/>
        <v>198</v>
      </c>
      <c r="K10" s="91">
        <f t="shared" si="2"/>
        <v>69</v>
      </c>
      <c r="L10" s="91">
        <f t="shared" si="3"/>
        <v>19.340000000000146</v>
      </c>
    </row>
    <row r="11" spans="1:13">
      <c r="A11" s="83">
        <v>9</v>
      </c>
      <c r="B11" s="97" t="s">
        <v>100</v>
      </c>
      <c r="C11" s="90">
        <v>25218</v>
      </c>
      <c r="D11" s="90">
        <v>25716</v>
      </c>
      <c r="E11" s="90">
        <v>25683</v>
      </c>
      <c r="F11" s="90">
        <v>25080.799999999999</v>
      </c>
      <c r="G11" s="90">
        <v>25736</v>
      </c>
      <c r="H11" s="90">
        <v>25546.2</v>
      </c>
      <c r="I11" s="98">
        <f t="shared" si="0"/>
        <v>1.8439210088032357E-2</v>
      </c>
      <c r="J11" s="91">
        <f t="shared" si="1"/>
        <v>465</v>
      </c>
      <c r="K11" s="91">
        <f t="shared" si="2"/>
        <v>-33</v>
      </c>
      <c r="L11" s="91">
        <f t="shared" si="3"/>
        <v>-189.79999999999927</v>
      </c>
    </row>
    <row r="12" spans="1:13">
      <c r="A12" s="83">
        <v>10</v>
      </c>
      <c r="B12" s="97" t="s">
        <v>101</v>
      </c>
      <c r="C12" s="90">
        <v>26714</v>
      </c>
      <c r="D12" s="90">
        <v>26915</v>
      </c>
      <c r="E12" s="90">
        <v>26981</v>
      </c>
      <c r="F12" s="90">
        <v>26756.3</v>
      </c>
      <c r="G12" s="90">
        <v>27100.9</v>
      </c>
      <c r="H12" s="90">
        <v>27023.7</v>
      </c>
      <c r="I12" s="98">
        <f t="shared" si="0"/>
        <v>9.9947593022385265E-3</v>
      </c>
      <c r="J12" s="91">
        <f t="shared" si="1"/>
        <v>267</v>
      </c>
      <c r="K12" s="91">
        <f t="shared" si="2"/>
        <v>66</v>
      </c>
      <c r="L12" s="91">
        <f t="shared" si="3"/>
        <v>-77.200000000000728</v>
      </c>
    </row>
    <row r="13" spans="1:13">
      <c r="A13" s="83">
        <v>11</v>
      </c>
      <c r="B13" s="97" t="s">
        <v>102</v>
      </c>
      <c r="C13" s="90">
        <v>4298</v>
      </c>
      <c r="D13" s="90">
        <v>4368</v>
      </c>
      <c r="E13" s="90">
        <v>4377</v>
      </c>
      <c r="F13" s="90">
        <v>4315.8280000000004</v>
      </c>
      <c r="G13" s="90">
        <v>4430.1819999999998</v>
      </c>
      <c r="H13" s="90">
        <v>4394.91</v>
      </c>
      <c r="I13" s="98">
        <f t="shared" si="0"/>
        <v>1.8380642159143788E-2</v>
      </c>
      <c r="J13" s="91">
        <f t="shared" si="1"/>
        <v>79</v>
      </c>
      <c r="K13" s="91">
        <f t="shared" si="2"/>
        <v>9</v>
      </c>
      <c r="L13" s="91">
        <f t="shared" si="3"/>
        <v>-35.271999999999935</v>
      </c>
    </row>
    <row r="14" spans="1:13">
      <c r="A14" s="83">
        <v>12</v>
      </c>
      <c r="B14" s="97" t="s">
        <v>103</v>
      </c>
      <c r="C14" s="90">
        <v>2009</v>
      </c>
      <c r="D14" s="90">
        <v>2168</v>
      </c>
      <c r="E14" s="90">
        <v>2262</v>
      </c>
      <c r="F14" s="90">
        <v>1974.075</v>
      </c>
      <c r="G14" s="90">
        <v>2179.453</v>
      </c>
      <c r="H14" s="90">
        <v>2226.788</v>
      </c>
      <c r="I14" s="98">
        <f t="shared" si="0"/>
        <v>0.12593330014932802</v>
      </c>
      <c r="J14" s="91">
        <f t="shared" si="1"/>
        <v>253</v>
      </c>
      <c r="K14" s="91">
        <f t="shared" si="2"/>
        <v>94</v>
      </c>
      <c r="L14" s="91">
        <f t="shared" si="3"/>
        <v>47.335000000000036</v>
      </c>
    </row>
    <row r="15" spans="1:13">
      <c r="A15" s="83">
        <v>13</v>
      </c>
      <c r="B15" s="97" t="s">
        <v>104</v>
      </c>
      <c r="C15" s="90">
        <v>2450</v>
      </c>
      <c r="D15" s="90">
        <v>2402</v>
      </c>
      <c r="E15" s="90">
        <v>2450</v>
      </c>
      <c r="F15" s="90">
        <v>2448.3490000000002</v>
      </c>
      <c r="G15" s="90">
        <v>2446.2750000000001</v>
      </c>
      <c r="H15" s="90">
        <v>2448.3420000000001</v>
      </c>
      <c r="I15" s="98">
        <f t="shared" si="0"/>
        <v>0</v>
      </c>
      <c r="J15" s="91">
        <f t="shared" si="1"/>
        <v>0</v>
      </c>
      <c r="K15" s="91">
        <f t="shared" si="2"/>
        <v>48</v>
      </c>
      <c r="L15" s="91">
        <f t="shared" si="3"/>
        <v>2.0670000000000073</v>
      </c>
    </row>
    <row r="16" spans="1:13">
      <c r="A16" s="83">
        <v>14</v>
      </c>
      <c r="B16" s="97" t="s">
        <v>105</v>
      </c>
      <c r="C16" s="90">
        <v>6819</v>
      </c>
      <c r="D16" s="90">
        <v>6828</v>
      </c>
      <c r="E16" s="90">
        <v>6882</v>
      </c>
      <c r="F16" s="90">
        <v>6843.95</v>
      </c>
      <c r="G16" s="90">
        <v>6922.3230000000003</v>
      </c>
      <c r="H16" s="90">
        <v>6907.0550000000003</v>
      </c>
      <c r="I16" s="98">
        <f t="shared" si="0"/>
        <v>9.2388913330400356E-3</v>
      </c>
      <c r="J16" s="91">
        <f t="shared" si="1"/>
        <v>63</v>
      </c>
      <c r="K16" s="91">
        <f t="shared" si="2"/>
        <v>54</v>
      </c>
      <c r="L16" s="91">
        <f t="shared" si="3"/>
        <v>-15.268000000000029</v>
      </c>
    </row>
    <row r="17" spans="1:12">
      <c r="A17" s="83">
        <v>15</v>
      </c>
      <c r="B17" s="97" t="s">
        <v>106</v>
      </c>
      <c r="C17" s="90">
        <v>5582</v>
      </c>
      <c r="D17" s="90">
        <v>5671</v>
      </c>
      <c r="E17" s="90">
        <v>5682</v>
      </c>
      <c r="F17" s="90">
        <v>5650.1080000000002</v>
      </c>
      <c r="G17" s="90">
        <v>5771.6289999999999</v>
      </c>
      <c r="H17" s="90">
        <v>5750.1360000000004</v>
      </c>
      <c r="I17" s="98">
        <f t="shared" si="0"/>
        <v>1.791472590469366E-2</v>
      </c>
      <c r="J17" s="91">
        <f t="shared" si="1"/>
        <v>100</v>
      </c>
      <c r="K17" s="91">
        <f t="shared" si="2"/>
        <v>11</v>
      </c>
      <c r="L17" s="91">
        <f t="shared" si="3"/>
        <v>-21.492999999999483</v>
      </c>
    </row>
    <row r="18" spans="1:12">
      <c r="A18" s="83">
        <v>16</v>
      </c>
      <c r="B18" s="97" t="s">
        <v>107</v>
      </c>
      <c r="C18" s="90">
        <v>70074</v>
      </c>
      <c r="D18" s="90">
        <v>70691</v>
      </c>
      <c r="E18" s="90">
        <v>70995</v>
      </c>
      <c r="F18" s="90">
        <v>69896.600000000006</v>
      </c>
      <c r="G18" s="90">
        <v>71144.100000000006</v>
      </c>
      <c r="H18" s="90">
        <v>70818.5</v>
      </c>
      <c r="I18" s="98">
        <f t="shared" si="0"/>
        <v>1.3143248565801867E-2</v>
      </c>
      <c r="J18" s="91">
        <f t="shared" si="1"/>
        <v>921</v>
      </c>
      <c r="K18" s="91">
        <f t="shared" si="2"/>
        <v>304</v>
      </c>
      <c r="L18" s="91">
        <f t="shared" si="3"/>
        <v>-325.60000000000582</v>
      </c>
    </row>
    <row r="19" spans="1:12">
      <c r="A19" s="83">
        <v>17</v>
      </c>
      <c r="B19" s="97" t="s">
        <v>108</v>
      </c>
      <c r="C19" s="90">
        <v>13144</v>
      </c>
      <c r="D19" s="90">
        <v>13503</v>
      </c>
      <c r="E19" s="90">
        <v>13593</v>
      </c>
      <c r="F19" s="90">
        <v>13109.8</v>
      </c>
      <c r="G19" s="90">
        <v>13587.5</v>
      </c>
      <c r="H19" s="90">
        <v>13558.9</v>
      </c>
      <c r="I19" s="98">
        <f t="shared" si="0"/>
        <v>3.4160073037127203E-2</v>
      </c>
      <c r="J19" s="91">
        <f t="shared" si="1"/>
        <v>449</v>
      </c>
      <c r="K19" s="91">
        <f t="shared" si="2"/>
        <v>90</v>
      </c>
      <c r="L19" s="91">
        <f t="shared" si="3"/>
        <v>-28.600000000000364</v>
      </c>
    </row>
    <row r="20" spans="1:12">
      <c r="A20" s="83">
        <v>18</v>
      </c>
      <c r="B20" s="97" t="s">
        <v>109</v>
      </c>
      <c r="C20" s="90">
        <v>2792</v>
      </c>
      <c r="D20" s="90">
        <v>2881</v>
      </c>
      <c r="E20" s="90">
        <v>2918</v>
      </c>
      <c r="F20" s="90">
        <v>2827.4189999999999</v>
      </c>
      <c r="G20" s="90">
        <v>2942.76</v>
      </c>
      <c r="H20" s="90">
        <v>2953.4789999999998</v>
      </c>
      <c r="I20" s="98">
        <f t="shared" si="0"/>
        <v>4.5128939828080229E-2</v>
      </c>
      <c r="J20" s="91">
        <f t="shared" si="1"/>
        <v>126</v>
      </c>
      <c r="K20" s="91">
        <f t="shared" si="2"/>
        <v>37</v>
      </c>
      <c r="L20" s="91">
        <f t="shared" si="3"/>
        <v>10.718999999999596</v>
      </c>
    </row>
    <row r="21" spans="1:12">
      <c r="A21" s="83">
        <v>19</v>
      </c>
      <c r="B21" s="97" t="s">
        <v>110</v>
      </c>
      <c r="C21" s="90">
        <v>7881</v>
      </c>
      <c r="D21" s="90">
        <v>7899</v>
      </c>
      <c r="E21" s="90">
        <v>7970</v>
      </c>
      <c r="F21" s="90">
        <v>8010.1679999999997</v>
      </c>
      <c r="G21" s="90">
        <v>8061.848</v>
      </c>
      <c r="H21" s="90">
        <v>8099.1660000000002</v>
      </c>
      <c r="I21" s="98">
        <f t="shared" si="0"/>
        <v>1.1292983123969039E-2</v>
      </c>
      <c r="J21" s="91">
        <f t="shared" si="1"/>
        <v>89</v>
      </c>
      <c r="K21" s="91">
        <f t="shared" si="2"/>
        <v>71</v>
      </c>
      <c r="L21" s="91">
        <f t="shared" si="3"/>
        <v>37.318000000000211</v>
      </c>
    </row>
    <row r="22" spans="1:12">
      <c r="A22" s="83">
        <v>20</v>
      </c>
      <c r="B22" s="97" t="s">
        <v>111</v>
      </c>
      <c r="C22" s="90">
        <v>23832</v>
      </c>
      <c r="D22" s="90">
        <v>23694</v>
      </c>
      <c r="E22" s="90">
        <v>23782</v>
      </c>
      <c r="F22" s="90">
        <v>23800.3</v>
      </c>
      <c r="G22" s="90">
        <v>23867.3</v>
      </c>
      <c r="H22" s="90">
        <v>23750.7</v>
      </c>
      <c r="I22" s="98">
        <f t="shared" si="0"/>
        <v>-2.0980194696206783E-3</v>
      </c>
      <c r="J22" s="91">
        <f t="shared" si="1"/>
        <v>-50</v>
      </c>
      <c r="K22" s="91">
        <f t="shared" si="2"/>
        <v>88</v>
      </c>
      <c r="L22" s="91">
        <f t="shared" si="3"/>
        <v>-116.59999999999854</v>
      </c>
    </row>
    <row r="23" spans="1:12">
      <c r="A23" s="83">
        <v>21</v>
      </c>
      <c r="B23" s="97" t="s">
        <v>112</v>
      </c>
      <c r="C23" s="90">
        <v>12951</v>
      </c>
      <c r="D23" s="90">
        <v>12966</v>
      </c>
      <c r="E23" s="90">
        <v>13084</v>
      </c>
      <c r="F23" s="90">
        <v>12991.5</v>
      </c>
      <c r="G23" s="90">
        <v>13097.8</v>
      </c>
      <c r="H23" s="90">
        <v>13124.5</v>
      </c>
      <c r="I23" s="98">
        <f t="shared" si="0"/>
        <v>1.0269477260443209E-2</v>
      </c>
      <c r="J23" s="91">
        <f t="shared" si="1"/>
        <v>133</v>
      </c>
      <c r="K23" s="91">
        <f t="shared" si="2"/>
        <v>118</v>
      </c>
      <c r="L23" s="91">
        <f t="shared" si="3"/>
        <v>26.700000000000728</v>
      </c>
    </row>
    <row r="24" spans="1:12">
      <c r="A24" s="83">
        <v>22</v>
      </c>
      <c r="B24" s="97" t="s">
        <v>113</v>
      </c>
      <c r="C24" s="90">
        <v>9147</v>
      </c>
      <c r="D24" s="90">
        <v>8972</v>
      </c>
      <c r="E24" s="90">
        <v>8978</v>
      </c>
      <c r="F24" s="90">
        <v>9229.1939999999995</v>
      </c>
      <c r="G24" s="90">
        <v>9124.0820000000003</v>
      </c>
      <c r="H24" s="90">
        <v>9060.3179999999993</v>
      </c>
      <c r="I24" s="98">
        <f t="shared" si="0"/>
        <v>-1.8476003061112932E-2</v>
      </c>
      <c r="J24" s="91">
        <f t="shared" si="1"/>
        <v>-169</v>
      </c>
      <c r="K24" s="91">
        <f t="shared" si="2"/>
        <v>6</v>
      </c>
      <c r="L24" s="91">
        <f t="shared" si="3"/>
        <v>-63.764000000001033</v>
      </c>
    </row>
    <row r="25" spans="1:12">
      <c r="A25" s="83">
        <v>23</v>
      </c>
      <c r="B25" s="97" t="s">
        <v>114</v>
      </c>
      <c r="C25" s="90">
        <v>6951</v>
      </c>
      <c r="D25" s="90">
        <v>7056</v>
      </c>
      <c r="E25" s="90">
        <v>7135</v>
      </c>
      <c r="F25" s="90">
        <v>6886.3609999999999</v>
      </c>
      <c r="G25" s="90">
        <v>7062.6880000000001</v>
      </c>
      <c r="H25" s="90">
        <v>7070.4179999999997</v>
      </c>
      <c r="I25" s="98">
        <f t="shared" si="0"/>
        <v>2.6471011365271184E-2</v>
      </c>
      <c r="J25" s="91">
        <f t="shared" si="1"/>
        <v>184</v>
      </c>
      <c r="K25" s="91">
        <f t="shared" si="2"/>
        <v>79</v>
      </c>
      <c r="L25" s="91">
        <f t="shared" si="3"/>
        <v>7.7299999999995634</v>
      </c>
    </row>
    <row r="26" spans="1:12">
      <c r="A26" s="83">
        <v>24</v>
      </c>
      <c r="B26" s="97" t="s">
        <v>115</v>
      </c>
      <c r="C26" s="90">
        <v>3316</v>
      </c>
      <c r="D26" s="90">
        <v>3470</v>
      </c>
      <c r="E26" s="90">
        <v>3514</v>
      </c>
      <c r="F26" s="90">
        <v>3249.2640000000001</v>
      </c>
      <c r="G26" s="90">
        <v>3432.79</v>
      </c>
      <c r="H26" s="90">
        <v>3447.3009999999999</v>
      </c>
      <c r="I26" s="98">
        <f t="shared" si="0"/>
        <v>5.9710494571773222E-2</v>
      </c>
      <c r="J26" s="91">
        <f t="shared" si="1"/>
        <v>198</v>
      </c>
      <c r="K26" s="91">
        <f t="shared" si="2"/>
        <v>44</v>
      </c>
      <c r="L26" s="91">
        <f t="shared" si="3"/>
        <v>14.510999999999967</v>
      </c>
    </row>
    <row r="27" spans="1:12">
      <c r="A27" s="83">
        <v>25</v>
      </c>
      <c r="B27" s="97" t="s">
        <v>116</v>
      </c>
      <c r="C27" s="90">
        <v>8754</v>
      </c>
      <c r="D27" s="90">
        <v>9071</v>
      </c>
      <c r="E27" s="90">
        <v>9144</v>
      </c>
      <c r="F27" s="90">
        <v>9055.5450000000001</v>
      </c>
      <c r="G27" s="90">
        <v>9457.3709999999992</v>
      </c>
      <c r="H27" s="90">
        <v>9450.4869999999992</v>
      </c>
      <c r="I27" s="98">
        <f t="shared" si="0"/>
        <v>4.4551062371487322E-2</v>
      </c>
      <c r="J27" s="91">
        <f t="shared" si="1"/>
        <v>390</v>
      </c>
      <c r="K27" s="91">
        <f t="shared" si="2"/>
        <v>73</v>
      </c>
      <c r="L27" s="91">
        <f t="shared" si="3"/>
        <v>-6.8840000000000146</v>
      </c>
    </row>
    <row r="28" spans="1:12">
      <c r="A28" s="83">
        <v>26</v>
      </c>
      <c r="B28" s="97" t="s">
        <v>117</v>
      </c>
      <c r="C28" s="90">
        <v>18997</v>
      </c>
      <c r="D28" s="90">
        <v>19026</v>
      </c>
      <c r="E28" s="90">
        <v>19141</v>
      </c>
      <c r="F28" s="90">
        <v>19049.5</v>
      </c>
      <c r="G28" s="90">
        <v>19268</v>
      </c>
      <c r="H28" s="90">
        <v>19193.8</v>
      </c>
      <c r="I28" s="98">
        <f t="shared" si="0"/>
        <v>7.5801442332999944E-3</v>
      </c>
      <c r="J28" s="91">
        <f t="shared" si="1"/>
        <v>144</v>
      </c>
      <c r="K28" s="91">
        <f t="shared" si="2"/>
        <v>115</v>
      </c>
      <c r="L28" s="91">
        <f t="shared" si="3"/>
        <v>-74.200000000000728</v>
      </c>
    </row>
    <row r="29" spans="1:12">
      <c r="A29" s="83">
        <v>27</v>
      </c>
      <c r="B29" s="97" t="s">
        <v>118</v>
      </c>
      <c r="C29" s="90">
        <v>31442</v>
      </c>
      <c r="D29" s="90">
        <v>31206</v>
      </c>
      <c r="E29" s="90">
        <v>31266</v>
      </c>
      <c r="F29" s="90">
        <v>31433.7</v>
      </c>
      <c r="G29" s="90">
        <v>31577.3</v>
      </c>
      <c r="H29" s="90">
        <v>31258.2</v>
      </c>
      <c r="I29" s="98">
        <f t="shared" si="0"/>
        <v>-5.5976082946377461E-3</v>
      </c>
      <c r="J29" s="91">
        <f t="shared" si="1"/>
        <v>-176</v>
      </c>
      <c r="K29" s="91">
        <f t="shared" si="2"/>
        <v>60</v>
      </c>
      <c r="L29" s="91">
        <f t="shared" si="3"/>
        <v>-319.09999999999854</v>
      </c>
    </row>
    <row r="30" spans="1:12">
      <c r="A30" s="83">
        <v>28</v>
      </c>
      <c r="B30" s="97" t="s">
        <v>119</v>
      </c>
      <c r="C30" s="90">
        <v>7360</v>
      </c>
      <c r="D30" s="90">
        <v>7460</v>
      </c>
      <c r="E30" s="90">
        <v>7495</v>
      </c>
      <c r="F30" s="90">
        <v>7520.5540000000001</v>
      </c>
      <c r="G30" s="90">
        <v>7661.009</v>
      </c>
      <c r="H30" s="90">
        <v>7656.3670000000002</v>
      </c>
      <c r="I30" s="98">
        <f t="shared" si="0"/>
        <v>1.8342391304347828E-2</v>
      </c>
      <c r="J30" s="91">
        <f t="shared" si="1"/>
        <v>135</v>
      </c>
      <c r="K30" s="91">
        <f t="shared" si="2"/>
        <v>35</v>
      </c>
      <c r="L30" s="91">
        <f t="shared" si="3"/>
        <v>-4.6419999999998254</v>
      </c>
    </row>
    <row r="31" spans="1:12">
      <c r="A31" s="83">
        <v>29</v>
      </c>
      <c r="B31" s="97" t="s">
        <v>120</v>
      </c>
      <c r="C31" s="90">
        <v>2124</v>
      </c>
      <c r="D31" s="90">
        <v>2143</v>
      </c>
      <c r="E31" s="90">
        <v>2239</v>
      </c>
      <c r="F31" s="90">
        <v>2066.9960000000001</v>
      </c>
      <c r="G31" s="90">
        <v>2128.549</v>
      </c>
      <c r="H31" s="90">
        <v>2181.9299999999998</v>
      </c>
      <c r="I31" s="98">
        <f t="shared" si="0"/>
        <v>5.4143126177024485E-2</v>
      </c>
      <c r="J31" s="91">
        <f t="shared" si="1"/>
        <v>115</v>
      </c>
      <c r="K31" s="91">
        <f t="shared" si="2"/>
        <v>96</v>
      </c>
      <c r="L31" s="91">
        <f t="shared" si="3"/>
        <v>53.380999999999858</v>
      </c>
    </row>
    <row r="32" spans="1:12">
      <c r="A32" s="83">
        <v>30</v>
      </c>
      <c r="B32" s="97" t="s">
        <v>121</v>
      </c>
      <c r="C32" s="90">
        <v>1195</v>
      </c>
      <c r="D32" s="90">
        <v>1155</v>
      </c>
      <c r="E32" s="90">
        <v>1209</v>
      </c>
      <c r="F32" s="90">
        <v>1212.2329999999999</v>
      </c>
      <c r="G32" s="90">
        <v>1196.0150000000001</v>
      </c>
      <c r="H32" s="90">
        <v>1218.4090000000001</v>
      </c>
      <c r="I32" s="98">
        <f t="shared" si="0"/>
        <v>1.1715481171548118E-2</v>
      </c>
      <c r="J32" s="91">
        <f t="shared" si="1"/>
        <v>14</v>
      </c>
      <c r="K32" s="91">
        <f t="shared" si="2"/>
        <v>54</v>
      </c>
      <c r="L32" s="91">
        <f t="shared" si="3"/>
        <v>22.394000000000005</v>
      </c>
    </row>
    <row r="33" spans="1:12">
      <c r="A33" s="83">
        <v>31</v>
      </c>
      <c r="B33" s="97" t="s">
        <v>122</v>
      </c>
      <c r="C33" s="90">
        <v>20933</v>
      </c>
      <c r="D33" s="90">
        <v>21075</v>
      </c>
      <c r="E33" s="90">
        <v>21206</v>
      </c>
      <c r="F33" s="90">
        <v>20851.099999999999</v>
      </c>
      <c r="G33" s="90">
        <v>21253.200000000001</v>
      </c>
      <c r="H33" s="90">
        <v>21124.400000000001</v>
      </c>
      <c r="I33" s="98">
        <f t="shared" si="0"/>
        <v>1.3041608942817562E-2</v>
      </c>
      <c r="J33" s="91">
        <f t="shared" si="1"/>
        <v>273</v>
      </c>
      <c r="K33" s="91">
        <f t="shared" si="2"/>
        <v>131</v>
      </c>
      <c r="L33" s="91">
        <f t="shared" si="3"/>
        <v>-128.79999999999927</v>
      </c>
    </row>
    <row r="34" spans="1:12">
      <c r="A34" s="83">
        <v>32</v>
      </c>
      <c r="B34" s="97" t="s">
        <v>123</v>
      </c>
      <c r="C34" s="90">
        <v>8192</v>
      </c>
      <c r="D34" s="90">
        <v>8402</v>
      </c>
      <c r="E34" s="90">
        <v>8470</v>
      </c>
      <c r="F34" s="90">
        <v>8261.5589999999993</v>
      </c>
      <c r="G34" s="90">
        <v>8556.3539999999994</v>
      </c>
      <c r="H34" s="90">
        <v>8539.66</v>
      </c>
      <c r="I34" s="98">
        <f t="shared" si="0"/>
        <v>3.3935546875E-2</v>
      </c>
      <c r="J34" s="91">
        <f t="shared" si="1"/>
        <v>278</v>
      </c>
      <c r="K34" s="91">
        <f t="shared" si="2"/>
        <v>68</v>
      </c>
      <c r="L34" s="91">
        <f t="shared" si="3"/>
        <v>-16.693999999999505</v>
      </c>
    </row>
    <row r="35" spans="1:12">
      <c r="A35" s="83">
        <v>33</v>
      </c>
      <c r="B35" s="97" t="s">
        <v>124</v>
      </c>
      <c r="C35" s="90">
        <v>33872</v>
      </c>
      <c r="D35" s="90">
        <v>34375</v>
      </c>
      <c r="E35" s="90">
        <v>34466</v>
      </c>
      <c r="F35" s="90">
        <v>33844.699999999997</v>
      </c>
      <c r="G35" s="90">
        <v>34670.800000000003</v>
      </c>
      <c r="H35" s="90">
        <v>34439.199999999997</v>
      </c>
      <c r="I35" s="98">
        <f t="shared" si="0"/>
        <v>1.7536608408124706E-2</v>
      </c>
      <c r="J35" s="91">
        <f t="shared" si="1"/>
        <v>594</v>
      </c>
      <c r="K35" s="91">
        <f t="shared" si="2"/>
        <v>91</v>
      </c>
      <c r="L35" s="91">
        <f t="shared" si="3"/>
        <v>-231.60000000000582</v>
      </c>
    </row>
    <row r="36" spans="1:12">
      <c r="A36" s="83">
        <v>34</v>
      </c>
      <c r="B36" s="97" t="s">
        <v>125</v>
      </c>
      <c r="C36" s="90">
        <v>497023</v>
      </c>
      <c r="D36" s="90">
        <v>492578</v>
      </c>
      <c r="E36" s="90">
        <v>492903</v>
      </c>
      <c r="F36" s="90">
        <v>497029</v>
      </c>
      <c r="G36" s="90">
        <v>496665</v>
      </c>
      <c r="H36" s="90">
        <v>492916</v>
      </c>
      <c r="I36" s="98">
        <f t="shared" si="0"/>
        <v>-8.2893548185898839E-3</v>
      </c>
      <c r="J36" s="91">
        <f t="shared" si="1"/>
        <v>-4120</v>
      </c>
      <c r="K36" s="91">
        <f t="shared" si="2"/>
        <v>325</v>
      </c>
      <c r="L36" s="91">
        <f t="shared" si="3"/>
        <v>-3749</v>
      </c>
    </row>
    <row r="37" spans="1:12">
      <c r="A37" s="83">
        <v>35</v>
      </c>
      <c r="B37" s="97" t="s">
        <v>126</v>
      </c>
      <c r="C37" s="90">
        <v>118653</v>
      </c>
      <c r="D37" s="90">
        <v>119030</v>
      </c>
      <c r="E37" s="90">
        <v>118991</v>
      </c>
      <c r="F37" s="90">
        <v>118636</v>
      </c>
      <c r="G37" s="90">
        <v>119787</v>
      </c>
      <c r="H37" s="90">
        <v>118975</v>
      </c>
      <c r="I37" s="98">
        <f t="shared" si="0"/>
        <v>2.848642680758177E-3</v>
      </c>
      <c r="J37" s="91">
        <f t="shared" si="1"/>
        <v>338</v>
      </c>
      <c r="K37" s="91">
        <f t="shared" si="2"/>
        <v>-39</v>
      </c>
      <c r="L37" s="91">
        <f t="shared" si="3"/>
        <v>-812</v>
      </c>
    </row>
    <row r="38" spans="1:12">
      <c r="A38" s="83">
        <v>36</v>
      </c>
      <c r="B38" s="97" t="s">
        <v>127</v>
      </c>
      <c r="C38" s="90">
        <v>2683</v>
      </c>
      <c r="D38" s="90">
        <v>2743</v>
      </c>
      <c r="E38" s="90">
        <v>2776</v>
      </c>
      <c r="F38" s="90">
        <v>2721.9859999999999</v>
      </c>
      <c r="G38" s="90">
        <v>2813.3330000000001</v>
      </c>
      <c r="H38" s="90">
        <v>2821.5859999999998</v>
      </c>
      <c r="I38" s="98">
        <f t="shared" si="0"/>
        <v>3.4662691017517705E-2</v>
      </c>
      <c r="J38" s="91">
        <f t="shared" si="1"/>
        <v>93</v>
      </c>
      <c r="K38" s="91">
        <f t="shared" si="2"/>
        <v>33</v>
      </c>
      <c r="L38" s="91">
        <f t="shared" si="3"/>
        <v>8.2529999999997017</v>
      </c>
    </row>
    <row r="39" spans="1:12">
      <c r="A39" s="83">
        <v>37</v>
      </c>
      <c r="B39" s="97" t="s">
        <v>128</v>
      </c>
      <c r="C39" s="90">
        <v>6457</v>
      </c>
      <c r="D39" s="90">
        <v>6686</v>
      </c>
      <c r="E39" s="90">
        <v>6750</v>
      </c>
      <c r="F39" s="90">
        <v>6641.7370000000001</v>
      </c>
      <c r="G39" s="90">
        <v>6905.2870000000003</v>
      </c>
      <c r="H39" s="90">
        <v>6937.933</v>
      </c>
      <c r="I39" s="98">
        <f t="shared" si="0"/>
        <v>4.5377110113055598E-2</v>
      </c>
      <c r="J39" s="91">
        <f t="shared" si="1"/>
        <v>293</v>
      </c>
      <c r="K39" s="91">
        <f t="shared" si="2"/>
        <v>64</v>
      </c>
      <c r="L39" s="91">
        <f t="shared" si="3"/>
        <v>32.645999999999731</v>
      </c>
    </row>
    <row r="40" spans="1:12">
      <c r="A40" s="83">
        <v>38</v>
      </c>
      <c r="B40" s="97" t="s">
        <v>129</v>
      </c>
      <c r="C40" s="90">
        <v>28611</v>
      </c>
      <c r="D40" s="90">
        <v>28780</v>
      </c>
      <c r="E40" s="90">
        <v>28880</v>
      </c>
      <c r="F40" s="90">
        <v>28626.799999999999</v>
      </c>
      <c r="G40" s="90">
        <v>29016.6</v>
      </c>
      <c r="H40" s="90">
        <v>28905.3</v>
      </c>
      <c r="I40" s="98">
        <f t="shared" si="0"/>
        <v>9.401978260109748E-3</v>
      </c>
      <c r="J40" s="91">
        <f t="shared" si="1"/>
        <v>269</v>
      </c>
      <c r="K40" s="91">
        <f t="shared" si="2"/>
        <v>100</v>
      </c>
      <c r="L40" s="91">
        <f t="shared" si="3"/>
        <v>-111.29999999999927</v>
      </c>
    </row>
    <row r="41" spans="1:12">
      <c r="A41" s="83">
        <v>39</v>
      </c>
      <c r="B41" s="97" t="s">
        <v>130</v>
      </c>
      <c r="C41" s="90">
        <v>7571</v>
      </c>
      <c r="D41" s="90">
        <v>7647</v>
      </c>
      <c r="E41" s="90">
        <v>7679</v>
      </c>
      <c r="F41" s="90">
        <v>7654.9690000000001</v>
      </c>
      <c r="G41" s="90">
        <v>7781.4669999999996</v>
      </c>
      <c r="H41" s="90">
        <v>7762.9780000000001</v>
      </c>
      <c r="I41" s="98">
        <f t="shared" si="0"/>
        <v>1.4264958393871352E-2</v>
      </c>
      <c r="J41" s="91">
        <f t="shared" si="1"/>
        <v>108</v>
      </c>
      <c r="K41" s="91">
        <f t="shared" si="2"/>
        <v>32</v>
      </c>
      <c r="L41" s="91">
        <f t="shared" si="3"/>
        <v>-18.488999999999578</v>
      </c>
    </row>
    <row r="42" spans="1:12">
      <c r="A42" s="83">
        <v>40</v>
      </c>
      <c r="B42" s="97" t="s">
        <v>131</v>
      </c>
      <c r="C42" s="90">
        <v>3517</v>
      </c>
      <c r="D42" s="90">
        <v>3623</v>
      </c>
      <c r="E42" s="90">
        <v>3651</v>
      </c>
      <c r="F42" s="90">
        <v>3553.8939999999998</v>
      </c>
      <c r="G42" s="90">
        <v>3643.3130000000001</v>
      </c>
      <c r="H42" s="90">
        <v>3687.8829999999998</v>
      </c>
      <c r="I42" s="98">
        <f t="shared" si="0"/>
        <v>3.8100653966448676E-2</v>
      </c>
      <c r="J42" s="91">
        <f t="shared" si="1"/>
        <v>134</v>
      </c>
      <c r="K42" s="91">
        <f t="shared" si="2"/>
        <v>28</v>
      </c>
      <c r="L42" s="91">
        <f t="shared" si="3"/>
        <v>44.569999999999709</v>
      </c>
    </row>
    <row r="43" spans="1:12">
      <c r="A43" s="83">
        <v>41</v>
      </c>
      <c r="B43" s="97" t="s">
        <v>132</v>
      </c>
      <c r="C43" s="90">
        <v>41393</v>
      </c>
      <c r="D43" s="90">
        <v>42395</v>
      </c>
      <c r="E43" s="90">
        <v>42662</v>
      </c>
      <c r="F43" s="90">
        <v>41419.4</v>
      </c>
      <c r="G43" s="90">
        <v>42724.1</v>
      </c>
      <c r="H43" s="90">
        <v>42688.7</v>
      </c>
      <c r="I43" s="98">
        <f t="shared" si="0"/>
        <v>3.0657357524219071E-2</v>
      </c>
      <c r="J43" s="91">
        <f t="shared" si="1"/>
        <v>1269</v>
      </c>
      <c r="K43" s="91">
        <f t="shared" si="2"/>
        <v>267</v>
      </c>
      <c r="L43" s="91">
        <f t="shared" si="3"/>
        <v>-35.400000000001455</v>
      </c>
    </row>
    <row r="44" spans="1:12">
      <c r="A44" s="83">
        <v>42</v>
      </c>
      <c r="B44" s="97" t="s">
        <v>133</v>
      </c>
      <c r="C44" s="90">
        <v>41359</v>
      </c>
      <c r="D44" s="90">
        <v>42012</v>
      </c>
      <c r="E44" s="90">
        <v>42145</v>
      </c>
      <c r="F44" s="90">
        <v>41509.199999999997</v>
      </c>
      <c r="G44" s="90">
        <v>42491.7</v>
      </c>
      <c r="H44" s="90">
        <v>42295.8</v>
      </c>
      <c r="I44" s="98">
        <f t="shared" si="0"/>
        <v>1.9004327957639209E-2</v>
      </c>
      <c r="J44" s="91">
        <f t="shared" si="1"/>
        <v>786</v>
      </c>
      <c r="K44" s="91">
        <f t="shared" si="2"/>
        <v>133</v>
      </c>
      <c r="L44" s="91">
        <f t="shared" si="3"/>
        <v>-195.89999999999418</v>
      </c>
    </row>
    <row r="45" spans="1:12">
      <c r="A45" s="83">
        <v>43</v>
      </c>
      <c r="B45" s="97" t="s">
        <v>134</v>
      </c>
      <c r="C45" s="90">
        <v>9821</v>
      </c>
      <c r="D45" s="90">
        <v>9849</v>
      </c>
      <c r="E45" s="90">
        <v>9908</v>
      </c>
      <c r="F45" s="90">
        <v>9908</v>
      </c>
      <c r="G45" s="90">
        <v>10048.200000000001</v>
      </c>
      <c r="H45" s="90">
        <v>9995.1</v>
      </c>
      <c r="I45" s="98">
        <f t="shared" si="0"/>
        <v>8.8585683738926797E-3</v>
      </c>
      <c r="J45" s="91">
        <f t="shared" si="1"/>
        <v>87</v>
      </c>
      <c r="K45" s="91">
        <f t="shared" si="2"/>
        <v>59</v>
      </c>
      <c r="L45" s="91">
        <f t="shared" si="3"/>
        <v>-53.100000000000364</v>
      </c>
    </row>
    <row r="46" spans="1:12">
      <c r="A46" s="83">
        <v>44</v>
      </c>
      <c r="B46" s="97" t="s">
        <v>135</v>
      </c>
      <c r="C46" s="90">
        <v>10187</v>
      </c>
      <c r="D46" s="90">
        <v>10633</v>
      </c>
      <c r="E46" s="90">
        <v>10741</v>
      </c>
      <c r="F46" s="90">
        <v>10282</v>
      </c>
      <c r="G46" s="90">
        <v>10776.3</v>
      </c>
      <c r="H46" s="90">
        <v>10837.7</v>
      </c>
      <c r="I46" s="98">
        <f t="shared" si="0"/>
        <v>5.4383037204279963E-2</v>
      </c>
      <c r="J46" s="91">
        <f t="shared" si="1"/>
        <v>554</v>
      </c>
      <c r="K46" s="91">
        <f t="shared" si="2"/>
        <v>108</v>
      </c>
      <c r="L46" s="91">
        <f t="shared" si="3"/>
        <v>61.400000000001455</v>
      </c>
    </row>
    <row r="47" spans="1:12">
      <c r="A47" s="83">
        <v>45</v>
      </c>
      <c r="B47" s="97" t="s">
        <v>136</v>
      </c>
      <c r="C47" s="90">
        <v>25336</v>
      </c>
      <c r="D47" s="90">
        <v>25579</v>
      </c>
      <c r="E47" s="90">
        <v>25575</v>
      </c>
      <c r="F47" s="90">
        <v>25629.5</v>
      </c>
      <c r="G47" s="90">
        <v>26038.1</v>
      </c>
      <c r="H47" s="90">
        <v>25868.7</v>
      </c>
      <c r="I47" s="98">
        <f t="shared" si="0"/>
        <v>9.4332175560467319E-3</v>
      </c>
      <c r="J47" s="91">
        <f t="shared" si="1"/>
        <v>239</v>
      </c>
      <c r="K47" s="91">
        <f t="shared" si="2"/>
        <v>-4</v>
      </c>
      <c r="L47" s="91">
        <f t="shared" si="3"/>
        <v>-169.39999999999782</v>
      </c>
    </row>
    <row r="48" spans="1:12">
      <c r="A48" s="83">
        <v>46</v>
      </c>
      <c r="B48" s="97" t="s">
        <v>137</v>
      </c>
      <c r="C48" s="90">
        <v>13475</v>
      </c>
      <c r="D48" s="90">
        <v>13971</v>
      </c>
      <c r="E48" s="90">
        <v>14124</v>
      </c>
      <c r="F48" s="90">
        <v>13455.3</v>
      </c>
      <c r="G48" s="90">
        <v>14086.4</v>
      </c>
      <c r="H48" s="90">
        <v>14104.3</v>
      </c>
      <c r="I48" s="98">
        <f t="shared" si="0"/>
        <v>4.8163265306122451E-2</v>
      </c>
      <c r="J48" s="91">
        <f t="shared" si="1"/>
        <v>649</v>
      </c>
      <c r="K48" s="91">
        <f t="shared" si="2"/>
        <v>153</v>
      </c>
      <c r="L48" s="91">
        <f t="shared" si="3"/>
        <v>17.899999999999636</v>
      </c>
    </row>
    <row r="49" spans="1:12">
      <c r="A49" s="83">
        <v>47</v>
      </c>
      <c r="B49" s="97" t="s">
        <v>138</v>
      </c>
      <c r="C49" s="90">
        <v>4878</v>
      </c>
      <c r="D49" s="90">
        <v>4781</v>
      </c>
      <c r="E49" s="90">
        <v>4840</v>
      </c>
      <c r="F49" s="90">
        <v>4875.3389999999999</v>
      </c>
      <c r="G49" s="90">
        <v>4870.5069999999996</v>
      </c>
      <c r="H49" s="90">
        <v>4837.42</v>
      </c>
      <c r="I49" s="98">
        <f t="shared" si="0"/>
        <v>-7.7900779007790081E-3</v>
      </c>
      <c r="J49" s="91">
        <f t="shared" si="1"/>
        <v>-38</v>
      </c>
      <c r="K49" s="91">
        <f t="shared" si="2"/>
        <v>59</v>
      </c>
      <c r="L49" s="91">
        <f t="shared" si="3"/>
        <v>-33.086999999999534</v>
      </c>
    </row>
    <row r="50" spans="1:12">
      <c r="A50" s="83">
        <v>48</v>
      </c>
      <c r="B50" s="97" t="s">
        <v>139</v>
      </c>
      <c r="C50" s="90">
        <v>34772</v>
      </c>
      <c r="D50" s="90">
        <v>34305</v>
      </c>
      <c r="E50" s="90">
        <v>34246</v>
      </c>
      <c r="F50" s="90">
        <v>33433.699999999997</v>
      </c>
      <c r="G50" s="90">
        <v>33068.199999999997</v>
      </c>
      <c r="H50" s="90">
        <v>32908.199999999997</v>
      </c>
      <c r="I50" s="98">
        <f t="shared" si="0"/>
        <v>-1.5127113769699758E-2</v>
      </c>
      <c r="J50" s="91">
        <f t="shared" si="1"/>
        <v>-526</v>
      </c>
      <c r="K50" s="91">
        <f t="shared" si="2"/>
        <v>-59</v>
      </c>
      <c r="L50" s="91">
        <f t="shared" si="3"/>
        <v>-160</v>
      </c>
    </row>
    <row r="51" spans="1:12">
      <c r="A51" s="83">
        <v>49</v>
      </c>
      <c r="B51" s="97" t="s">
        <v>140</v>
      </c>
      <c r="C51" s="90">
        <v>1940</v>
      </c>
      <c r="D51" s="90">
        <v>2046</v>
      </c>
      <c r="E51" s="90">
        <v>2108</v>
      </c>
      <c r="F51" s="90">
        <v>1936.3520000000001</v>
      </c>
      <c r="G51" s="90">
        <v>2069.9259999999999</v>
      </c>
      <c r="H51" s="90">
        <v>2104.346</v>
      </c>
      <c r="I51" s="98">
        <f t="shared" si="0"/>
        <v>8.6597938144329895E-2</v>
      </c>
      <c r="J51" s="91">
        <f t="shared" si="1"/>
        <v>168</v>
      </c>
      <c r="K51" s="91">
        <f t="shared" si="2"/>
        <v>62</v>
      </c>
      <c r="L51" s="91">
        <f t="shared" si="3"/>
        <v>34.420000000000073</v>
      </c>
    </row>
    <row r="52" spans="1:12">
      <c r="A52" s="83">
        <v>50</v>
      </c>
      <c r="B52" s="97" t="s">
        <v>141</v>
      </c>
      <c r="C52" s="90">
        <v>5855</v>
      </c>
      <c r="D52" s="90">
        <v>5855</v>
      </c>
      <c r="E52" s="90">
        <v>5884</v>
      </c>
      <c r="F52" s="90">
        <v>5847.0069999999996</v>
      </c>
      <c r="G52" s="90">
        <v>5881.5709999999999</v>
      </c>
      <c r="H52" s="90">
        <v>5878.9279999999999</v>
      </c>
      <c r="I52" s="98">
        <f t="shared" si="0"/>
        <v>4.9530315969257043E-3</v>
      </c>
      <c r="J52" s="91">
        <f t="shared" si="1"/>
        <v>29</v>
      </c>
      <c r="K52" s="91">
        <f t="shared" si="2"/>
        <v>29</v>
      </c>
      <c r="L52" s="91">
        <f t="shared" si="3"/>
        <v>-2.6430000000000291</v>
      </c>
    </row>
    <row r="53" spans="1:12">
      <c r="A53" s="83">
        <v>51</v>
      </c>
      <c r="B53" s="97" t="s">
        <v>142</v>
      </c>
      <c r="C53" s="90">
        <v>5429</v>
      </c>
      <c r="D53" s="90">
        <v>5480</v>
      </c>
      <c r="E53" s="90">
        <v>5584</v>
      </c>
      <c r="F53" s="90">
        <v>5391.7619999999997</v>
      </c>
      <c r="G53" s="90">
        <v>5481.1009999999997</v>
      </c>
      <c r="H53" s="90">
        <v>5546.7539999999999</v>
      </c>
      <c r="I53" s="98">
        <f t="shared" si="0"/>
        <v>2.8550377601768283E-2</v>
      </c>
      <c r="J53" s="91">
        <f t="shared" si="1"/>
        <v>155</v>
      </c>
      <c r="K53" s="91">
        <f t="shared" si="2"/>
        <v>104</v>
      </c>
      <c r="L53" s="91">
        <f t="shared" si="3"/>
        <v>65.653000000000247</v>
      </c>
    </row>
    <row r="54" spans="1:12">
      <c r="A54" s="83">
        <v>52</v>
      </c>
      <c r="B54" s="97" t="s">
        <v>143</v>
      </c>
      <c r="C54" s="90">
        <v>10834</v>
      </c>
      <c r="D54" s="90">
        <v>11214</v>
      </c>
      <c r="E54" s="90">
        <v>11233</v>
      </c>
      <c r="F54" s="90">
        <v>11069.7</v>
      </c>
      <c r="G54" s="90">
        <v>11465.6</v>
      </c>
      <c r="H54" s="90">
        <v>11468.7</v>
      </c>
      <c r="I54" s="98">
        <f t="shared" si="0"/>
        <v>3.6828502861362376E-2</v>
      </c>
      <c r="J54" s="91">
        <f t="shared" si="1"/>
        <v>399</v>
      </c>
      <c r="K54" s="91">
        <f t="shared" si="2"/>
        <v>19</v>
      </c>
      <c r="L54" s="91">
        <f t="shared" si="3"/>
        <v>3.1000000000003638</v>
      </c>
    </row>
    <row r="55" spans="1:12">
      <c r="A55" s="83">
        <v>53</v>
      </c>
      <c r="B55" s="97" t="s">
        <v>144</v>
      </c>
      <c r="C55" s="90">
        <v>5946</v>
      </c>
      <c r="D55" s="90">
        <v>5954</v>
      </c>
      <c r="E55" s="90">
        <v>6009</v>
      </c>
      <c r="F55" s="90">
        <v>6061.0540000000001</v>
      </c>
      <c r="G55" s="90">
        <v>6126.2389999999996</v>
      </c>
      <c r="H55" s="90">
        <v>6124.0630000000001</v>
      </c>
      <c r="I55" s="98">
        <f t="shared" si="0"/>
        <v>1.0595358224016145E-2</v>
      </c>
      <c r="J55" s="91">
        <f t="shared" si="1"/>
        <v>63</v>
      </c>
      <c r="K55" s="91">
        <f t="shared" si="2"/>
        <v>55</v>
      </c>
      <c r="L55" s="91">
        <f t="shared" si="3"/>
        <v>-2.1759999999994761</v>
      </c>
    </row>
    <row r="56" spans="1:12">
      <c r="A56" s="83">
        <v>54</v>
      </c>
      <c r="B56" s="97" t="s">
        <v>145</v>
      </c>
      <c r="C56" s="90">
        <v>20820</v>
      </c>
      <c r="D56" s="90">
        <v>21360</v>
      </c>
      <c r="E56" s="90">
        <v>21389</v>
      </c>
      <c r="F56" s="90">
        <v>20884.3</v>
      </c>
      <c r="G56" s="90">
        <v>21622.3</v>
      </c>
      <c r="H56" s="90">
        <v>21453.599999999999</v>
      </c>
      <c r="I56" s="98">
        <f t="shared" si="0"/>
        <v>2.7329490874159462E-2</v>
      </c>
      <c r="J56" s="91">
        <f t="shared" si="1"/>
        <v>569</v>
      </c>
      <c r="K56" s="91">
        <f t="shared" si="2"/>
        <v>29</v>
      </c>
      <c r="L56" s="91">
        <f t="shared" si="3"/>
        <v>-168.70000000000073</v>
      </c>
    </row>
    <row r="57" spans="1:12">
      <c r="A57" s="83">
        <v>55</v>
      </c>
      <c r="B57" s="97" t="s">
        <v>146</v>
      </c>
      <c r="C57" s="90">
        <v>22738</v>
      </c>
      <c r="D57" s="90">
        <v>23051</v>
      </c>
      <c r="E57" s="90">
        <v>23172</v>
      </c>
      <c r="F57" s="90">
        <v>22993.9</v>
      </c>
      <c r="G57" s="90">
        <v>23487.200000000001</v>
      </c>
      <c r="H57" s="90">
        <v>23428.2</v>
      </c>
      <c r="I57" s="98">
        <f t="shared" si="0"/>
        <v>1.9086990940276188E-2</v>
      </c>
      <c r="J57" s="91">
        <f t="shared" si="1"/>
        <v>434</v>
      </c>
      <c r="K57" s="91">
        <f t="shared" si="2"/>
        <v>121</v>
      </c>
      <c r="L57" s="91">
        <f t="shared" si="3"/>
        <v>-59</v>
      </c>
    </row>
    <row r="58" spans="1:12">
      <c r="A58" s="83">
        <v>56</v>
      </c>
      <c r="B58" s="97" t="s">
        <v>147</v>
      </c>
      <c r="C58" s="90">
        <v>1915</v>
      </c>
      <c r="D58" s="90">
        <v>1946</v>
      </c>
      <c r="E58" s="90">
        <v>1994</v>
      </c>
      <c r="F58" s="90">
        <v>1938.8409999999999</v>
      </c>
      <c r="G58" s="90">
        <v>1987.126</v>
      </c>
      <c r="H58" s="90">
        <v>2017.8340000000001</v>
      </c>
      <c r="I58" s="98">
        <f t="shared" si="0"/>
        <v>4.1253263707571798E-2</v>
      </c>
      <c r="J58" s="91">
        <f t="shared" si="1"/>
        <v>79</v>
      </c>
      <c r="K58" s="91">
        <f t="shared" si="2"/>
        <v>48</v>
      </c>
      <c r="L58" s="91">
        <f t="shared" si="3"/>
        <v>30.708000000000084</v>
      </c>
    </row>
    <row r="59" spans="1:12">
      <c r="A59" s="83">
        <v>57</v>
      </c>
      <c r="B59" s="97" t="s">
        <v>148</v>
      </c>
      <c r="C59" s="90">
        <v>3759</v>
      </c>
      <c r="D59" s="90">
        <v>3820</v>
      </c>
      <c r="E59" s="90">
        <v>3888</v>
      </c>
      <c r="F59" s="90">
        <v>3780.4720000000002</v>
      </c>
      <c r="G59" s="90">
        <v>3866.5909999999999</v>
      </c>
      <c r="H59" s="90">
        <v>3909.3310000000001</v>
      </c>
      <c r="I59" s="98">
        <f t="shared" si="0"/>
        <v>3.4317637669592976E-2</v>
      </c>
      <c r="J59" s="91">
        <f t="shared" si="1"/>
        <v>129</v>
      </c>
      <c r="K59" s="91">
        <f t="shared" si="2"/>
        <v>68</v>
      </c>
      <c r="L59" s="91">
        <f t="shared" si="3"/>
        <v>42.740000000000236</v>
      </c>
    </row>
    <row r="60" spans="1:12">
      <c r="A60" s="83">
        <v>58</v>
      </c>
      <c r="B60" s="97" t="s">
        <v>149</v>
      </c>
      <c r="C60" s="90">
        <v>8909</v>
      </c>
      <c r="D60" s="90">
        <v>9280</v>
      </c>
      <c r="E60" s="90">
        <v>9371</v>
      </c>
      <c r="F60" s="90">
        <v>8828.3369999999995</v>
      </c>
      <c r="G60" s="90">
        <v>9274.9570000000003</v>
      </c>
      <c r="H60" s="90">
        <v>9293.6779999999999</v>
      </c>
      <c r="I60" s="98">
        <f t="shared" si="0"/>
        <v>5.1857672017061401E-2</v>
      </c>
      <c r="J60" s="91">
        <f t="shared" si="1"/>
        <v>462</v>
      </c>
      <c r="K60" s="91">
        <f t="shared" si="2"/>
        <v>91</v>
      </c>
      <c r="L60" s="91">
        <f t="shared" si="3"/>
        <v>18.720999999999549</v>
      </c>
    </row>
    <row r="61" spans="1:12">
      <c r="A61" s="83">
        <v>59</v>
      </c>
      <c r="B61" s="97" t="s">
        <v>150</v>
      </c>
      <c r="C61" s="90">
        <v>21637</v>
      </c>
      <c r="D61" s="90">
        <v>22243</v>
      </c>
      <c r="E61" s="90">
        <v>22359</v>
      </c>
      <c r="F61" s="90">
        <v>21500.5</v>
      </c>
      <c r="G61" s="90">
        <v>22329.3</v>
      </c>
      <c r="H61" s="90">
        <v>22222.799999999999</v>
      </c>
      <c r="I61" s="98">
        <f t="shared" si="0"/>
        <v>3.3368766464851873E-2</v>
      </c>
      <c r="J61" s="91">
        <f t="shared" si="1"/>
        <v>722</v>
      </c>
      <c r="K61" s="91">
        <f t="shared" si="2"/>
        <v>116</v>
      </c>
      <c r="L61" s="91">
        <f t="shared" si="3"/>
        <v>-106.5</v>
      </c>
    </row>
    <row r="62" spans="1:12">
      <c r="A62" s="83">
        <v>60</v>
      </c>
      <c r="B62" s="97" t="s">
        <v>151</v>
      </c>
      <c r="C62" s="90">
        <v>7564</v>
      </c>
      <c r="D62" s="90">
        <v>7700</v>
      </c>
      <c r="E62" s="90">
        <v>7831</v>
      </c>
      <c r="F62" s="90">
        <v>7637.9769999999999</v>
      </c>
      <c r="G62" s="90">
        <v>7844.2860000000001</v>
      </c>
      <c r="H62" s="90">
        <v>7903.8720000000003</v>
      </c>
      <c r="I62" s="98">
        <f t="shared" si="0"/>
        <v>3.5298783712321521E-2</v>
      </c>
      <c r="J62" s="91">
        <f t="shared" si="1"/>
        <v>267</v>
      </c>
      <c r="K62" s="91">
        <f t="shared" si="2"/>
        <v>131</v>
      </c>
      <c r="L62" s="91">
        <f t="shared" si="3"/>
        <v>59.58600000000024</v>
      </c>
    </row>
    <row r="63" spans="1:12">
      <c r="A63" s="83">
        <v>61</v>
      </c>
      <c r="B63" s="97" t="s">
        <v>152</v>
      </c>
      <c r="C63" s="90">
        <v>15707</v>
      </c>
      <c r="D63" s="90">
        <v>16056</v>
      </c>
      <c r="E63" s="90">
        <v>16234</v>
      </c>
      <c r="F63" s="90">
        <v>15959.2</v>
      </c>
      <c r="G63" s="90">
        <v>16382.7</v>
      </c>
      <c r="H63" s="90">
        <v>16484.8</v>
      </c>
      <c r="I63" s="98">
        <f t="shared" si="0"/>
        <v>3.3551919526325844E-2</v>
      </c>
      <c r="J63" s="91">
        <f t="shared" si="1"/>
        <v>527</v>
      </c>
      <c r="K63" s="91">
        <f t="shared" si="2"/>
        <v>178</v>
      </c>
      <c r="L63" s="91">
        <f t="shared" si="3"/>
        <v>102.09999999999854</v>
      </c>
    </row>
    <row r="64" spans="1:12">
      <c r="A64" s="83">
        <v>62</v>
      </c>
      <c r="B64" s="97" t="s">
        <v>153</v>
      </c>
      <c r="C64" s="90">
        <v>1208</v>
      </c>
      <c r="D64" s="90">
        <v>1186</v>
      </c>
      <c r="E64" s="90">
        <v>1227</v>
      </c>
      <c r="F64" s="90">
        <v>1136.921</v>
      </c>
      <c r="G64" s="90">
        <v>1162.8</v>
      </c>
      <c r="H64" s="90">
        <v>1156.1120000000001</v>
      </c>
      <c r="I64" s="98">
        <f t="shared" si="0"/>
        <v>1.5728476821192054E-2</v>
      </c>
      <c r="J64" s="91">
        <f t="shared" si="1"/>
        <v>19</v>
      </c>
      <c r="K64" s="91">
        <f t="shared" si="2"/>
        <v>41</v>
      </c>
      <c r="L64" s="91">
        <f t="shared" si="3"/>
        <v>-6.6879999999998745</v>
      </c>
    </row>
    <row r="65" spans="1:12">
      <c r="A65" s="83">
        <v>63</v>
      </c>
      <c r="B65" s="97" t="s">
        <v>154</v>
      </c>
      <c r="C65" s="90">
        <v>10919</v>
      </c>
      <c r="D65" s="90">
        <v>11162</v>
      </c>
      <c r="E65" s="90">
        <v>11255</v>
      </c>
      <c r="F65" s="90">
        <v>11181.4</v>
      </c>
      <c r="G65" s="90">
        <v>11541</v>
      </c>
      <c r="H65" s="90">
        <v>11521.2</v>
      </c>
      <c r="I65" s="98">
        <f t="shared" si="0"/>
        <v>3.0772048722410478E-2</v>
      </c>
      <c r="J65" s="91">
        <f t="shared" si="1"/>
        <v>336</v>
      </c>
      <c r="K65" s="91">
        <f t="shared" si="2"/>
        <v>93</v>
      </c>
      <c r="L65" s="91">
        <f t="shared" si="3"/>
        <v>-19.799999999999272</v>
      </c>
    </row>
    <row r="66" spans="1:12">
      <c r="A66" s="83">
        <v>64</v>
      </c>
      <c r="B66" s="97" t="s">
        <v>155</v>
      </c>
      <c r="C66" s="90">
        <v>8022</v>
      </c>
      <c r="D66" s="90">
        <v>7982</v>
      </c>
      <c r="E66" s="90">
        <v>8017</v>
      </c>
      <c r="F66" s="90">
        <v>8143.2749999999996</v>
      </c>
      <c r="G66" s="90">
        <v>8125.1149999999998</v>
      </c>
      <c r="H66" s="90">
        <v>8138.2389999999996</v>
      </c>
      <c r="I66" s="98">
        <f t="shared" si="0"/>
        <v>-6.2328596360009968E-4</v>
      </c>
      <c r="J66" s="91">
        <f t="shared" si="1"/>
        <v>-5</v>
      </c>
      <c r="K66" s="91">
        <f t="shared" si="2"/>
        <v>35</v>
      </c>
      <c r="L66" s="91">
        <f t="shared" si="3"/>
        <v>13.123999999999796</v>
      </c>
    </row>
    <row r="67" spans="1:12">
      <c r="A67" s="83">
        <v>65</v>
      </c>
      <c r="B67" s="97" t="s">
        <v>156</v>
      </c>
      <c r="C67" s="90">
        <v>6663</v>
      </c>
      <c r="D67" s="90">
        <v>7300</v>
      </c>
      <c r="E67" s="90">
        <v>7372</v>
      </c>
      <c r="F67" s="90">
        <v>6631.2129999999997</v>
      </c>
      <c r="G67" s="90">
        <v>7295.4690000000001</v>
      </c>
      <c r="H67" s="90">
        <v>7340.3819999999996</v>
      </c>
      <c r="I67" s="98">
        <f t="shared" si="0"/>
        <v>0.10640852468857871</v>
      </c>
      <c r="J67" s="91">
        <f t="shared" si="1"/>
        <v>709</v>
      </c>
      <c r="K67" s="91">
        <f t="shared" si="2"/>
        <v>72</v>
      </c>
      <c r="L67" s="91">
        <f t="shared" si="3"/>
        <v>44.912999999999556</v>
      </c>
    </row>
    <row r="68" spans="1:12">
      <c r="A68" s="83">
        <v>66</v>
      </c>
      <c r="B68" s="97" t="s">
        <v>157</v>
      </c>
      <c r="C68" s="90">
        <v>5264</v>
      </c>
      <c r="D68" s="90">
        <v>5454</v>
      </c>
      <c r="E68" s="90">
        <v>5475</v>
      </c>
      <c r="F68" s="90">
        <v>5357.1769999999997</v>
      </c>
      <c r="G68" s="90">
        <v>5578.2370000000001</v>
      </c>
      <c r="H68" s="90">
        <v>5570.5450000000001</v>
      </c>
      <c r="I68" s="98">
        <f t="shared" ref="I68:I84" si="4">(E68-C68)/C68</f>
        <v>4.0083586626139818E-2</v>
      </c>
      <c r="J68" s="91">
        <f t="shared" ref="J68:J84" si="5">E68-C68</f>
        <v>211</v>
      </c>
      <c r="K68" s="91">
        <f t="shared" ref="K68:K84" si="6">E68-D68</f>
        <v>21</v>
      </c>
      <c r="L68" s="91">
        <f t="shared" ref="L68:L84" si="7">H68-G68</f>
        <v>-7.6920000000000073</v>
      </c>
    </row>
    <row r="69" spans="1:12">
      <c r="A69" s="83">
        <v>67</v>
      </c>
      <c r="B69" s="97" t="s">
        <v>158</v>
      </c>
      <c r="C69" s="90">
        <v>10438</v>
      </c>
      <c r="D69" s="90">
        <v>10339</v>
      </c>
      <c r="E69" s="90">
        <v>10405</v>
      </c>
      <c r="F69" s="90">
        <v>10646.1</v>
      </c>
      <c r="G69" s="90">
        <v>10599.9</v>
      </c>
      <c r="H69" s="90">
        <v>10613</v>
      </c>
      <c r="I69" s="98">
        <f t="shared" si="4"/>
        <v>-3.1615251963977775E-3</v>
      </c>
      <c r="J69" s="91">
        <f t="shared" si="5"/>
        <v>-33</v>
      </c>
      <c r="K69" s="91">
        <f t="shared" si="6"/>
        <v>66</v>
      </c>
      <c r="L69" s="91">
        <f t="shared" si="7"/>
        <v>13.100000000000364</v>
      </c>
    </row>
    <row r="70" spans="1:12">
      <c r="A70" s="83">
        <v>68</v>
      </c>
      <c r="B70" s="97" t="s">
        <v>159</v>
      </c>
      <c r="C70" s="90">
        <v>6107</v>
      </c>
      <c r="D70" s="90">
        <v>6418</v>
      </c>
      <c r="E70" s="90">
        <v>6513</v>
      </c>
      <c r="F70" s="90">
        <v>6095.6289999999999</v>
      </c>
      <c r="G70" s="90">
        <v>6503.8819999999996</v>
      </c>
      <c r="H70" s="90">
        <v>6501.6620000000003</v>
      </c>
      <c r="I70" s="98">
        <f t="shared" si="4"/>
        <v>6.6481087276895362E-2</v>
      </c>
      <c r="J70" s="91">
        <f t="shared" si="5"/>
        <v>406</v>
      </c>
      <c r="K70" s="91">
        <f t="shared" si="6"/>
        <v>95</v>
      </c>
      <c r="L70" s="91">
        <f t="shared" si="7"/>
        <v>-2.2199999999993452</v>
      </c>
    </row>
    <row r="71" spans="1:12">
      <c r="A71" s="83">
        <v>69</v>
      </c>
      <c r="B71" s="97" t="s">
        <v>160</v>
      </c>
      <c r="C71" s="90">
        <v>1077</v>
      </c>
      <c r="D71" s="90">
        <v>1074</v>
      </c>
      <c r="E71" s="90">
        <v>1090</v>
      </c>
      <c r="F71" s="90">
        <v>1075.1199999999999</v>
      </c>
      <c r="G71" s="90">
        <v>1079.384</v>
      </c>
      <c r="H71" s="90">
        <v>1088.123</v>
      </c>
      <c r="I71" s="98">
        <f t="shared" si="4"/>
        <v>1.2070566388115135E-2</v>
      </c>
      <c r="J71" s="91">
        <f t="shared" si="5"/>
        <v>13</v>
      </c>
      <c r="K71" s="91">
        <f t="shared" si="6"/>
        <v>16</v>
      </c>
      <c r="L71" s="91">
        <f t="shared" si="7"/>
        <v>8.7390000000000327</v>
      </c>
    </row>
    <row r="72" spans="1:12">
      <c r="A72" s="83">
        <v>70</v>
      </c>
      <c r="B72" s="97" t="s">
        <v>161</v>
      </c>
      <c r="C72" s="90">
        <v>3989</v>
      </c>
      <c r="D72" s="90">
        <v>4093</v>
      </c>
      <c r="E72" s="90">
        <v>4137</v>
      </c>
      <c r="F72" s="90">
        <v>4021.0509999999999</v>
      </c>
      <c r="G72" s="90">
        <v>4133.1570000000002</v>
      </c>
      <c r="H72" s="90">
        <v>4169.0349999999999</v>
      </c>
      <c r="I72" s="98">
        <f t="shared" si="4"/>
        <v>3.7102030584106292E-2</v>
      </c>
      <c r="J72" s="91">
        <f t="shared" si="5"/>
        <v>148</v>
      </c>
      <c r="K72" s="91">
        <f t="shared" si="6"/>
        <v>44</v>
      </c>
      <c r="L72" s="91">
        <f t="shared" si="7"/>
        <v>35.877999999999702</v>
      </c>
    </row>
    <row r="73" spans="1:12">
      <c r="A73" s="83">
        <v>71</v>
      </c>
      <c r="B73" s="97" t="s">
        <v>162</v>
      </c>
      <c r="C73" s="90">
        <v>4461</v>
      </c>
      <c r="D73" s="90">
        <v>4493</v>
      </c>
      <c r="E73" s="90">
        <v>4497</v>
      </c>
      <c r="F73" s="90">
        <v>4507.2280000000001</v>
      </c>
      <c r="G73" s="90">
        <v>4561.6260000000002</v>
      </c>
      <c r="H73" s="90">
        <v>4544.2950000000001</v>
      </c>
      <c r="I73" s="98">
        <f t="shared" si="4"/>
        <v>8.0699394754539348E-3</v>
      </c>
      <c r="J73" s="91">
        <f t="shared" si="5"/>
        <v>36</v>
      </c>
      <c r="K73" s="91">
        <f t="shared" si="6"/>
        <v>4</v>
      </c>
      <c r="L73" s="91">
        <f t="shared" si="7"/>
        <v>-17.331000000000131</v>
      </c>
    </row>
    <row r="74" spans="1:12">
      <c r="A74" s="83">
        <v>72</v>
      </c>
      <c r="B74" s="97" t="s">
        <v>163</v>
      </c>
      <c r="C74" s="90">
        <v>3443</v>
      </c>
      <c r="D74" s="90">
        <v>3532</v>
      </c>
      <c r="E74" s="90">
        <v>3594</v>
      </c>
      <c r="F74" s="90">
        <v>3447.5790000000002</v>
      </c>
      <c r="G74" s="90">
        <v>3585.18</v>
      </c>
      <c r="H74" s="90">
        <v>3598.59</v>
      </c>
      <c r="I74" s="98">
        <f t="shared" si="4"/>
        <v>4.3857101365088587E-2</v>
      </c>
      <c r="J74" s="91">
        <f t="shared" si="5"/>
        <v>151</v>
      </c>
      <c r="K74" s="91">
        <f t="shared" si="6"/>
        <v>62</v>
      </c>
      <c r="L74" s="91">
        <f t="shared" si="7"/>
        <v>13.410000000000309</v>
      </c>
    </row>
    <row r="75" spans="1:12">
      <c r="A75" s="83">
        <v>73</v>
      </c>
      <c r="B75" s="97" t="s">
        <v>164</v>
      </c>
      <c r="C75" s="90">
        <v>2015</v>
      </c>
      <c r="D75" s="90">
        <v>1842</v>
      </c>
      <c r="E75" s="90">
        <v>1881</v>
      </c>
      <c r="F75" s="90">
        <v>1960.366</v>
      </c>
      <c r="G75" s="90">
        <v>1810.4269999999999</v>
      </c>
      <c r="H75" s="90">
        <v>1815.4639999999999</v>
      </c>
      <c r="I75" s="98">
        <f t="shared" si="4"/>
        <v>-6.6501240694789077E-2</v>
      </c>
      <c r="J75" s="91">
        <f t="shared" si="5"/>
        <v>-134</v>
      </c>
      <c r="K75" s="91">
        <f t="shared" si="6"/>
        <v>39</v>
      </c>
      <c r="L75" s="91">
        <f t="shared" si="7"/>
        <v>5.0370000000000346</v>
      </c>
    </row>
    <row r="76" spans="1:12">
      <c r="A76" s="83">
        <v>74</v>
      </c>
      <c r="B76" s="97" t="s">
        <v>165</v>
      </c>
      <c r="C76" s="90">
        <v>3999</v>
      </c>
      <c r="D76" s="90">
        <v>3999</v>
      </c>
      <c r="E76" s="90">
        <v>4028</v>
      </c>
      <c r="F76" s="90">
        <v>3952.1089999999999</v>
      </c>
      <c r="G76" s="90">
        <v>4012.8789999999999</v>
      </c>
      <c r="H76" s="90">
        <v>3981.1610000000001</v>
      </c>
      <c r="I76" s="98">
        <f t="shared" si="4"/>
        <v>7.2518129532383093E-3</v>
      </c>
      <c r="J76" s="91">
        <f t="shared" si="5"/>
        <v>29</v>
      </c>
      <c r="K76" s="91">
        <f t="shared" si="6"/>
        <v>29</v>
      </c>
      <c r="L76" s="91">
        <f t="shared" si="7"/>
        <v>-31.717999999999847</v>
      </c>
    </row>
    <row r="77" spans="1:12">
      <c r="A77" s="83">
        <v>75</v>
      </c>
      <c r="B77" s="97" t="s">
        <v>166</v>
      </c>
      <c r="C77" s="90">
        <v>1149</v>
      </c>
      <c r="D77" s="90">
        <v>1103</v>
      </c>
      <c r="E77" s="90">
        <v>1104</v>
      </c>
      <c r="F77" s="90">
        <v>1158.348</v>
      </c>
      <c r="G77" s="90">
        <v>1128.193</v>
      </c>
      <c r="H77" s="90">
        <v>1113.481</v>
      </c>
      <c r="I77" s="98">
        <f t="shared" si="4"/>
        <v>-3.91644908616188E-2</v>
      </c>
      <c r="J77" s="91">
        <f t="shared" si="5"/>
        <v>-45</v>
      </c>
      <c r="K77" s="91">
        <f t="shared" si="6"/>
        <v>1</v>
      </c>
      <c r="L77" s="91">
        <f t="shared" si="7"/>
        <v>-14.711999999999989</v>
      </c>
    </row>
    <row r="78" spans="1:12">
      <c r="A78" s="83">
        <v>76</v>
      </c>
      <c r="B78" s="97" t="s">
        <v>167</v>
      </c>
      <c r="C78" s="90">
        <v>1625</v>
      </c>
      <c r="D78" s="90">
        <v>1696</v>
      </c>
      <c r="E78" s="90">
        <v>1679</v>
      </c>
      <c r="F78" s="90">
        <v>1637.616</v>
      </c>
      <c r="G78" s="90">
        <v>1704.8620000000001</v>
      </c>
      <c r="H78" s="90">
        <v>1691.366</v>
      </c>
      <c r="I78" s="98">
        <f t="shared" si="4"/>
        <v>3.323076923076923E-2</v>
      </c>
      <c r="J78" s="91">
        <f t="shared" si="5"/>
        <v>54</v>
      </c>
      <c r="K78" s="91">
        <f t="shared" si="6"/>
        <v>-17</v>
      </c>
      <c r="L78" s="91">
        <f t="shared" si="7"/>
        <v>-13.496000000000095</v>
      </c>
    </row>
    <row r="79" spans="1:12">
      <c r="A79" s="83">
        <v>77</v>
      </c>
      <c r="B79" s="97" t="s">
        <v>168</v>
      </c>
      <c r="C79" s="90">
        <v>6374</v>
      </c>
      <c r="D79" s="90">
        <v>6622</v>
      </c>
      <c r="E79" s="90">
        <v>6634</v>
      </c>
      <c r="F79" s="90">
        <v>6327.5950000000003</v>
      </c>
      <c r="G79" s="90">
        <v>6622.2809999999999</v>
      </c>
      <c r="H79" s="90">
        <v>6587.7340000000004</v>
      </c>
      <c r="I79" s="98">
        <f t="shared" si="4"/>
        <v>4.0790712268591149E-2</v>
      </c>
      <c r="J79" s="91">
        <f t="shared" si="5"/>
        <v>260</v>
      </c>
      <c r="K79" s="91">
        <f t="shared" si="6"/>
        <v>12</v>
      </c>
      <c r="L79" s="91">
        <f t="shared" si="7"/>
        <v>-34.546999999999571</v>
      </c>
    </row>
    <row r="80" spans="1:12">
      <c r="A80" s="83">
        <v>78</v>
      </c>
      <c r="B80" s="97" t="s">
        <v>169</v>
      </c>
      <c r="C80" s="90">
        <v>5026</v>
      </c>
      <c r="D80" s="90">
        <v>4934</v>
      </c>
      <c r="E80" s="90">
        <v>4953</v>
      </c>
      <c r="F80" s="90">
        <v>5105.9520000000002</v>
      </c>
      <c r="G80" s="90">
        <v>5055.8590000000004</v>
      </c>
      <c r="H80" s="90">
        <v>5032.9610000000002</v>
      </c>
      <c r="I80" s="98">
        <f t="shared" si="4"/>
        <v>-1.4524472741742936E-2</v>
      </c>
      <c r="J80" s="91">
        <f t="shared" si="5"/>
        <v>-73</v>
      </c>
      <c r="K80" s="91">
        <f t="shared" si="6"/>
        <v>19</v>
      </c>
      <c r="L80" s="91">
        <f t="shared" si="7"/>
        <v>-22.898000000000138</v>
      </c>
    </row>
    <row r="81" spans="1:12">
      <c r="A81" s="83">
        <v>79</v>
      </c>
      <c r="B81" s="97" t="s">
        <v>170</v>
      </c>
      <c r="C81" s="90">
        <v>1422</v>
      </c>
      <c r="D81" s="90">
        <v>1403</v>
      </c>
      <c r="E81" s="90">
        <v>1397</v>
      </c>
      <c r="F81" s="90">
        <v>1493.854</v>
      </c>
      <c r="G81" s="90">
        <v>1479.587</v>
      </c>
      <c r="H81" s="90">
        <v>1469.0170000000001</v>
      </c>
      <c r="I81" s="98">
        <f t="shared" si="4"/>
        <v>-1.7580872011251757E-2</v>
      </c>
      <c r="J81" s="91">
        <f t="shared" si="5"/>
        <v>-25</v>
      </c>
      <c r="K81" s="91">
        <f t="shared" si="6"/>
        <v>-6</v>
      </c>
      <c r="L81" s="91">
        <f t="shared" si="7"/>
        <v>-10.569999999999936</v>
      </c>
    </row>
    <row r="82" spans="1:12">
      <c r="A82" s="83">
        <v>80</v>
      </c>
      <c r="B82" s="97" t="s">
        <v>171</v>
      </c>
      <c r="C82" s="90">
        <v>5859</v>
      </c>
      <c r="D82" s="90">
        <v>5985</v>
      </c>
      <c r="E82" s="90">
        <v>6039</v>
      </c>
      <c r="F82" s="90">
        <v>5935.8329999999996</v>
      </c>
      <c r="G82" s="90">
        <v>6123.2079999999996</v>
      </c>
      <c r="H82" s="90">
        <v>6115.893</v>
      </c>
      <c r="I82" s="98">
        <f t="shared" si="4"/>
        <v>3.0721966205837174E-2</v>
      </c>
      <c r="J82" s="91">
        <f t="shared" si="5"/>
        <v>180</v>
      </c>
      <c r="K82" s="91">
        <f t="shared" si="6"/>
        <v>54</v>
      </c>
      <c r="L82" s="91">
        <f t="shared" si="7"/>
        <v>-7.3149999999995998</v>
      </c>
    </row>
    <row r="83" spans="1:12">
      <c r="A83" s="83">
        <v>81</v>
      </c>
      <c r="B83" s="97" t="s">
        <v>172</v>
      </c>
      <c r="C83" s="90">
        <v>6999</v>
      </c>
      <c r="D83" s="90">
        <v>7353</v>
      </c>
      <c r="E83" s="90">
        <v>7365</v>
      </c>
      <c r="F83" s="90">
        <v>7016.5720000000001</v>
      </c>
      <c r="G83" s="90">
        <v>7425.348</v>
      </c>
      <c r="H83" s="90">
        <v>7382.701</v>
      </c>
      <c r="I83" s="98">
        <f t="shared" si="4"/>
        <v>5.2293184740677241E-2</v>
      </c>
      <c r="J83" s="91">
        <f t="shared" si="5"/>
        <v>366</v>
      </c>
      <c r="K83" s="91">
        <f t="shared" si="6"/>
        <v>12</v>
      </c>
      <c r="L83" s="91">
        <f t="shared" si="7"/>
        <v>-42.646999999999935</v>
      </c>
    </row>
    <row r="84" spans="1:12" s="124" customFormat="1">
      <c r="A84" s="186" t="s">
        <v>173</v>
      </c>
      <c r="B84" s="186"/>
      <c r="C84" s="126">
        <f>SUM(C3:C83)</f>
        <v>1703052</v>
      </c>
      <c r="D84" s="126">
        <f t="shared" ref="D84:E84" si="8">SUM(D3:D83)</f>
        <v>1707202</v>
      </c>
      <c r="E84" s="126">
        <f t="shared" si="8"/>
        <v>1712447</v>
      </c>
      <c r="F84" s="126">
        <v>1702705</v>
      </c>
      <c r="G84" s="126">
        <v>1720949</v>
      </c>
      <c r="H84" s="126">
        <v>1712122</v>
      </c>
      <c r="I84" s="121">
        <f t="shared" si="4"/>
        <v>5.516566728438122E-3</v>
      </c>
      <c r="J84" s="127">
        <f t="shared" si="5"/>
        <v>9395</v>
      </c>
      <c r="K84" s="127">
        <f t="shared" si="6"/>
        <v>5245</v>
      </c>
      <c r="L84" s="91">
        <f t="shared" si="7"/>
        <v>-8827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4"/>
  <sheetViews>
    <sheetView topLeftCell="A85" zoomScale="80" zoomScaleNormal="80" workbookViewId="0">
      <selection activeCell="R15" sqref="R15"/>
    </sheetView>
  </sheetViews>
  <sheetFormatPr defaultRowHeight="14.5"/>
  <cols>
    <col min="2" max="2" width="34.54296875" customWidth="1"/>
    <col min="3" max="3" width="11.453125" style="162" customWidth="1"/>
    <col min="4" max="4" width="11.453125" style="161" customWidth="1"/>
    <col min="5" max="5" width="11.453125" style="163" customWidth="1"/>
    <col min="6" max="8" width="11.453125" style="167" customWidth="1"/>
    <col min="9" max="9" width="24.453125" customWidth="1"/>
    <col min="10" max="10" width="23.54296875" customWidth="1"/>
    <col min="11" max="11" width="30.81640625" customWidth="1"/>
    <col min="12" max="12" width="30.81640625" style="167" customWidth="1"/>
  </cols>
  <sheetData>
    <row r="1" spans="1:12" s="167" customFormat="1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2" ht="43.5">
      <c r="A2" s="103" t="s">
        <v>1</v>
      </c>
      <c r="B2" s="102" t="s">
        <v>90</v>
      </c>
      <c r="C2" s="171">
        <v>42217</v>
      </c>
      <c r="D2" s="171">
        <v>42552</v>
      </c>
      <c r="E2" s="171">
        <v>42583</v>
      </c>
      <c r="F2" s="171">
        <v>42217</v>
      </c>
      <c r="G2" s="171">
        <v>42552</v>
      </c>
      <c r="H2" s="171">
        <v>42583</v>
      </c>
      <c r="I2" s="100" t="s">
        <v>325</v>
      </c>
      <c r="J2" s="100" t="s">
        <v>326</v>
      </c>
      <c r="K2" s="2" t="s">
        <v>327</v>
      </c>
      <c r="L2" s="177" t="s">
        <v>328</v>
      </c>
    </row>
    <row r="3" spans="1:12">
      <c r="A3" s="92">
        <v>1</v>
      </c>
      <c r="B3" s="93" t="s">
        <v>2</v>
      </c>
      <c r="C3" s="90">
        <v>16307</v>
      </c>
      <c r="D3" s="90">
        <v>16628</v>
      </c>
      <c r="E3" s="90">
        <v>16612</v>
      </c>
      <c r="F3" s="90">
        <v>16040.3</v>
      </c>
      <c r="G3" s="90">
        <v>16487.3</v>
      </c>
      <c r="H3" s="90">
        <v>16345.7</v>
      </c>
      <c r="I3" s="98">
        <f>(E3-C3)/C3</f>
        <v>1.8703624210461765E-2</v>
      </c>
      <c r="J3" s="91">
        <f>E3-C3</f>
        <v>305</v>
      </c>
      <c r="K3" s="91">
        <f>E3-D3</f>
        <v>-16</v>
      </c>
      <c r="L3" s="91">
        <f>H3-G3</f>
        <v>-141.59999999999854</v>
      </c>
    </row>
    <row r="4" spans="1:12">
      <c r="A4" s="92">
        <v>2</v>
      </c>
      <c r="B4" s="93" t="s">
        <v>3</v>
      </c>
      <c r="C4" s="90">
        <v>3212</v>
      </c>
      <c r="D4" s="90">
        <v>3177</v>
      </c>
      <c r="E4" s="90">
        <v>3291</v>
      </c>
      <c r="F4" s="90">
        <v>3138.05</v>
      </c>
      <c r="G4" s="90">
        <v>3137.663</v>
      </c>
      <c r="H4" s="90">
        <v>3216.9389999999999</v>
      </c>
      <c r="I4" s="98">
        <f t="shared" ref="I4:I67" si="0">(E4-C4)/C4</f>
        <v>2.4595267745952679E-2</v>
      </c>
      <c r="J4" s="91">
        <f t="shared" ref="J4:J67" si="1">E4-C4</f>
        <v>79</v>
      </c>
      <c r="K4" s="91">
        <f t="shared" ref="K4:K67" si="2">E4-D4</f>
        <v>114</v>
      </c>
      <c r="L4" s="91">
        <f t="shared" ref="L4:L67" si="3">H4-G4</f>
        <v>79.27599999999984</v>
      </c>
    </row>
    <row r="5" spans="1:12">
      <c r="A5" s="92">
        <v>3</v>
      </c>
      <c r="B5" s="93" t="s">
        <v>4</v>
      </c>
      <c r="C5" s="90">
        <v>1128</v>
      </c>
      <c r="D5" s="90">
        <v>1144</v>
      </c>
      <c r="E5" s="90">
        <v>1151</v>
      </c>
      <c r="F5" s="90">
        <v>1135.798</v>
      </c>
      <c r="G5" s="90">
        <v>1167.6469999999999</v>
      </c>
      <c r="H5" s="90">
        <v>1158.8140000000001</v>
      </c>
      <c r="I5" s="98">
        <f t="shared" si="0"/>
        <v>2.0390070921985817E-2</v>
      </c>
      <c r="J5" s="91">
        <f t="shared" si="1"/>
        <v>23</v>
      </c>
      <c r="K5" s="91">
        <f t="shared" si="2"/>
        <v>7</v>
      </c>
      <c r="L5" s="91">
        <f t="shared" si="3"/>
        <v>-8.8329999999998563</v>
      </c>
    </row>
    <row r="6" spans="1:12">
      <c r="A6" s="92">
        <v>5</v>
      </c>
      <c r="B6" s="93" t="s">
        <v>5</v>
      </c>
      <c r="C6" s="90">
        <v>628</v>
      </c>
      <c r="D6" s="90">
        <v>578</v>
      </c>
      <c r="E6" s="90">
        <v>579</v>
      </c>
      <c r="F6" s="90">
        <v>628.46299999999997</v>
      </c>
      <c r="G6" s="90">
        <v>583.23099999999999</v>
      </c>
      <c r="H6" s="90">
        <v>579.46100000000001</v>
      </c>
      <c r="I6" s="98">
        <f t="shared" si="0"/>
        <v>-7.8025477707006366E-2</v>
      </c>
      <c r="J6" s="91">
        <f t="shared" si="1"/>
        <v>-49</v>
      </c>
      <c r="K6" s="91">
        <f t="shared" si="2"/>
        <v>1</v>
      </c>
      <c r="L6" s="91">
        <f t="shared" si="3"/>
        <v>-3.7699999999999818</v>
      </c>
    </row>
    <row r="7" spans="1:12">
      <c r="A7" s="92">
        <v>6</v>
      </c>
      <c r="B7" s="93" t="s">
        <v>6</v>
      </c>
      <c r="C7" s="90">
        <v>50</v>
      </c>
      <c r="D7" s="90">
        <v>40</v>
      </c>
      <c r="E7" s="90">
        <v>40</v>
      </c>
      <c r="F7" s="90">
        <v>49.71</v>
      </c>
      <c r="G7" s="90">
        <v>41.680999999999997</v>
      </c>
      <c r="H7" s="90">
        <v>39.973999999999997</v>
      </c>
      <c r="I7" s="98">
        <f t="shared" si="0"/>
        <v>-0.2</v>
      </c>
      <c r="J7" s="91">
        <f t="shared" si="1"/>
        <v>-10</v>
      </c>
      <c r="K7" s="91">
        <f t="shared" si="2"/>
        <v>0</v>
      </c>
      <c r="L7" s="91">
        <f t="shared" si="3"/>
        <v>-1.7070000000000007</v>
      </c>
    </row>
    <row r="8" spans="1:12">
      <c r="A8" s="92">
        <v>7</v>
      </c>
      <c r="B8" s="93" t="s">
        <v>7</v>
      </c>
      <c r="C8" s="90">
        <v>928</v>
      </c>
      <c r="D8" s="90">
        <v>843</v>
      </c>
      <c r="E8" s="90">
        <v>852</v>
      </c>
      <c r="F8" s="90">
        <v>901.947</v>
      </c>
      <c r="G8" s="90">
        <v>828.21900000000005</v>
      </c>
      <c r="H8" s="90">
        <v>826.29499999999996</v>
      </c>
      <c r="I8" s="98">
        <f t="shared" si="0"/>
        <v>-8.1896551724137928E-2</v>
      </c>
      <c r="J8" s="91">
        <f t="shared" si="1"/>
        <v>-76</v>
      </c>
      <c r="K8" s="91">
        <f t="shared" si="2"/>
        <v>9</v>
      </c>
      <c r="L8" s="91">
        <f t="shared" si="3"/>
        <v>-1.9240000000000919</v>
      </c>
    </row>
    <row r="9" spans="1:12">
      <c r="A9" s="92">
        <v>8</v>
      </c>
      <c r="B9" s="93" t="s">
        <v>281</v>
      </c>
      <c r="C9" s="90">
        <v>4728</v>
      </c>
      <c r="D9" s="90">
        <v>4757</v>
      </c>
      <c r="E9" s="90">
        <v>4800</v>
      </c>
      <c r="F9" s="90">
        <v>4639.5770000000002</v>
      </c>
      <c r="G9" s="90">
        <v>4693.6170000000002</v>
      </c>
      <c r="H9" s="90">
        <v>4711.576</v>
      </c>
      <c r="I9" s="98">
        <f t="shared" si="0"/>
        <v>1.5228426395939087E-2</v>
      </c>
      <c r="J9" s="91">
        <f t="shared" si="1"/>
        <v>72</v>
      </c>
      <c r="K9" s="91">
        <f t="shared" si="2"/>
        <v>43</v>
      </c>
      <c r="L9" s="91">
        <f t="shared" si="3"/>
        <v>17.958999999999833</v>
      </c>
    </row>
    <row r="10" spans="1:12">
      <c r="A10" s="92">
        <v>9</v>
      </c>
      <c r="B10" s="93" t="s">
        <v>8</v>
      </c>
      <c r="C10" s="90">
        <v>478</v>
      </c>
      <c r="D10" s="90">
        <v>481</v>
      </c>
      <c r="E10" s="90">
        <v>499</v>
      </c>
      <c r="F10" s="90">
        <v>457.87299999999999</v>
      </c>
      <c r="G10" s="90">
        <v>468.86599999999999</v>
      </c>
      <c r="H10" s="90">
        <v>478.85700000000003</v>
      </c>
      <c r="I10" s="98">
        <f t="shared" si="0"/>
        <v>4.3933054393305436E-2</v>
      </c>
      <c r="J10" s="91">
        <f t="shared" si="1"/>
        <v>21</v>
      </c>
      <c r="K10" s="91">
        <f t="shared" si="2"/>
        <v>18</v>
      </c>
      <c r="L10" s="91">
        <f t="shared" si="3"/>
        <v>9.9910000000000423</v>
      </c>
    </row>
    <row r="11" spans="1:12">
      <c r="A11" s="94">
        <v>10</v>
      </c>
      <c r="B11" s="93" t="s">
        <v>9</v>
      </c>
      <c r="C11" s="90">
        <v>41578</v>
      </c>
      <c r="D11" s="90">
        <v>41369</v>
      </c>
      <c r="E11" s="90">
        <v>41354</v>
      </c>
      <c r="F11" s="90">
        <v>41463.599999999999</v>
      </c>
      <c r="G11" s="90">
        <v>41362.5</v>
      </c>
      <c r="H11" s="90">
        <v>41239.800000000003</v>
      </c>
      <c r="I11" s="98">
        <f t="shared" si="0"/>
        <v>-5.3874645245081537E-3</v>
      </c>
      <c r="J11" s="91">
        <f t="shared" si="1"/>
        <v>-224</v>
      </c>
      <c r="K11" s="91">
        <f t="shared" si="2"/>
        <v>-15</v>
      </c>
      <c r="L11" s="91">
        <f t="shared" si="3"/>
        <v>-122.69999999999709</v>
      </c>
    </row>
    <row r="12" spans="1:12">
      <c r="A12" s="94">
        <v>11</v>
      </c>
      <c r="B12" s="93" t="s">
        <v>10</v>
      </c>
      <c r="C12" s="90">
        <v>646</v>
      </c>
      <c r="D12" s="90">
        <v>647</v>
      </c>
      <c r="E12" s="90">
        <v>645</v>
      </c>
      <c r="F12" s="90">
        <v>645.44799999999998</v>
      </c>
      <c r="G12" s="90">
        <v>647.55100000000004</v>
      </c>
      <c r="H12" s="90">
        <v>644.44299999999998</v>
      </c>
      <c r="I12" s="98">
        <f t="shared" si="0"/>
        <v>-1.5479876160990713E-3</v>
      </c>
      <c r="J12" s="91">
        <f t="shared" si="1"/>
        <v>-1</v>
      </c>
      <c r="K12" s="91">
        <f t="shared" si="2"/>
        <v>-2</v>
      </c>
      <c r="L12" s="91">
        <f t="shared" si="3"/>
        <v>-3.1080000000000609</v>
      </c>
    </row>
    <row r="13" spans="1:12">
      <c r="A13" s="94">
        <v>12</v>
      </c>
      <c r="B13" s="93" t="s">
        <v>11</v>
      </c>
      <c r="C13" s="90">
        <v>43</v>
      </c>
      <c r="D13" s="90">
        <v>44</v>
      </c>
      <c r="E13" s="90">
        <v>44</v>
      </c>
      <c r="F13" s="90">
        <v>41.162999999999997</v>
      </c>
      <c r="G13" s="90">
        <v>42.99</v>
      </c>
      <c r="H13" s="90">
        <v>42.164000000000001</v>
      </c>
      <c r="I13" s="98">
        <f t="shared" si="0"/>
        <v>2.3255813953488372E-2</v>
      </c>
      <c r="J13" s="91">
        <f t="shared" si="1"/>
        <v>1</v>
      </c>
      <c r="K13" s="91">
        <f t="shared" si="2"/>
        <v>0</v>
      </c>
      <c r="L13" s="91">
        <f t="shared" si="3"/>
        <v>-0.82600000000000051</v>
      </c>
    </row>
    <row r="14" spans="1:12">
      <c r="A14" s="94">
        <v>13</v>
      </c>
      <c r="B14" s="93" t="s">
        <v>12</v>
      </c>
      <c r="C14" s="90">
        <v>16816</v>
      </c>
      <c r="D14" s="90">
        <v>16333</v>
      </c>
      <c r="E14" s="90">
        <v>16355</v>
      </c>
      <c r="F14" s="90">
        <v>16733.400000000001</v>
      </c>
      <c r="G14" s="90">
        <v>16381.8</v>
      </c>
      <c r="H14" s="90">
        <v>16272.5</v>
      </c>
      <c r="I14" s="98">
        <f t="shared" si="0"/>
        <v>-2.7414367269267364E-2</v>
      </c>
      <c r="J14" s="91">
        <f t="shared" si="1"/>
        <v>-461</v>
      </c>
      <c r="K14" s="91">
        <f t="shared" si="2"/>
        <v>22</v>
      </c>
      <c r="L14" s="91">
        <f t="shared" si="3"/>
        <v>-109.29999999999927</v>
      </c>
    </row>
    <row r="15" spans="1:12">
      <c r="A15" s="94">
        <v>14</v>
      </c>
      <c r="B15" s="93" t="s">
        <v>13</v>
      </c>
      <c r="C15" s="90">
        <v>33323</v>
      </c>
      <c r="D15" s="90">
        <v>32231</v>
      </c>
      <c r="E15" s="90">
        <v>32323</v>
      </c>
      <c r="F15" s="90">
        <v>32834.5</v>
      </c>
      <c r="G15" s="90">
        <v>32242.7</v>
      </c>
      <c r="H15" s="90">
        <v>31835</v>
      </c>
      <c r="I15" s="98">
        <f t="shared" si="0"/>
        <v>-3.0009302883894008E-2</v>
      </c>
      <c r="J15" s="91">
        <f t="shared" si="1"/>
        <v>-1000</v>
      </c>
      <c r="K15" s="91">
        <f t="shared" si="2"/>
        <v>92</v>
      </c>
      <c r="L15" s="91">
        <f t="shared" si="3"/>
        <v>-407.70000000000073</v>
      </c>
    </row>
    <row r="16" spans="1:12">
      <c r="A16" s="94">
        <v>15</v>
      </c>
      <c r="B16" s="93" t="s">
        <v>14</v>
      </c>
      <c r="C16" s="90">
        <v>6601</v>
      </c>
      <c r="D16" s="90">
        <v>6398</v>
      </c>
      <c r="E16" s="90">
        <v>6382</v>
      </c>
      <c r="F16" s="90">
        <v>6502.0039999999999</v>
      </c>
      <c r="G16" s="90">
        <v>6407.25</v>
      </c>
      <c r="H16" s="90">
        <v>6283.1239999999998</v>
      </c>
      <c r="I16" s="98">
        <f t="shared" si="0"/>
        <v>-3.3176791395243148E-2</v>
      </c>
      <c r="J16" s="91">
        <f t="shared" si="1"/>
        <v>-219</v>
      </c>
      <c r="K16" s="91">
        <f t="shared" si="2"/>
        <v>-16</v>
      </c>
      <c r="L16" s="91">
        <f t="shared" si="3"/>
        <v>-124.1260000000002</v>
      </c>
    </row>
    <row r="17" spans="1:12">
      <c r="A17" s="94">
        <v>16</v>
      </c>
      <c r="B17" s="93" t="s">
        <v>15</v>
      </c>
      <c r="C17" s="90">
        <v>10700</v>
      </c>
      <c r="D17" s="90">
        <v>10312</v>
      </c>
      <c r="E17" s="90">
        <v>10346</v>
      </c>
      <c r="F17" s="90">
        <v>10610.2</v>
      </c>
      <c r="G17" s="90">
        <v>10246.700000000001</v>
      </c>
      <c r="H17" s="90">
        <v>10256.299999999999</v>
      </c>
      <c r="I17" s="98">
        <f t="shared" si="0"/>
        <v>-3.3084112149532711E-2</v>
      </c>
      <c r="J17" s="91">
        <f t="shared" si="1"/>
        <v>-354</v>
      </c>
      <c r="K17" s="91">
        <f t="shared" si="2"/>
        <v>34</v>
      </c>
      <c r="L17" s="91">
        <f t="shared" si="3"/>
        <v>9.5999999999985448</v>
      </c>
    </row>
    <row r="18" spans="1:12">
      <c r="A18" s="94">
        <v>17</v>
      </c>
      <c r="B18" s="93" t="s">
        <v>16</v>
      </c>
      <c r="C18" s="90">
        <v>2314</v>
      </c>
      <c r="D18" s="90">
        <v>2381</v>
      </c>
      <c r="E18" s="90">
        <v>2386</v>
      </c>
      <c r="F18" s="90">
        <v>2316.259</v>
      </c>
      <c r="G18" s="90">
        <v>2383.56</v>
      </c>
      <c r="H18" s="90">
        <v>2388.6660000000002</v>
      </c>
      <c r="I18" s="98">
        <f t="shared" si="0"/>
        <v>3.1114952463267068E-2</v>
      </c>
      <c r="J18" s="91">
        <f t="shared" si="1"/>
        <v>72</v>
      </c>
      <c r="K18" s="91">
        <f t="shared" si="2"/>
        <v>5</v>
      </c>
      <c r="L18" s="91">
        <f t="shared" si="3"/>
        <v>5.1060000000002219</v>
      </c>
    </row>
    <row r="19" spans="1:12">
      <c r="A19" s="94">
        <v>18</v>
      </c>
      <c r="B19" s="93" t="s">
        <v>17</v>
      </c>
      <c r="C19" s="90">
        <v>8449</v>
      </c>
      <c r="D19" s="90">
        <v>7937</v>
      </c>
      <c r="E19" s="90">
        <v>7926</v>
      </c>
      <c r="F19" s="90">
        <v>8466.34</v>
      </c>
      <c r="G19" s="90">
        <v>7944.2309999999998</v>
      </c>
      <c r="H19" s="90">
        <v>7943.74</v>
      </c>
      <c r="I19" s="98">
        <f t="shared" si="0"/>
        <v>-6.1900816664694047E-2</v>
      </c>
      <c r="J19" s="91">
        <f t="shared" si="1"/>
        <v>-523</v>
      </c>
      <c r="K19" s="91">
        <f t="shared" si="2"/>
        <v>-11</v>
      </c>
      <c r="L19" s="91">
        <f t="shared" si="3"/>
        <v>-0.49099999999998545</v>
      </c>
    </row>
    <row r="20" spans="1:12">
      <c r="A20" s="94">
        <v>19</v>
      </c>
      <c r="B20" s="93" t="s">
        <v>18</v>
      </c>
      <c r="C20" s="90">
        <v>316</v>
      </c>
      <c r="D20" s="90">
        <v>292</v>
      </c>
      <c r="E20" s="90">
        <v>288</v>
      </c>
      <c r="F20" s="90">
        <v>312.45100000000002</v>
      </c>
      <c r="G20" s="90">
        <v>289.57299999999998</v>
      </c>
      <c r="H20" s="90">
        <v>284.34899999999999</v>
      </c>
      <c r="I20" s="98">
        <f t="shared" si="0"/>
        <v>-8.8607594936708861E-2</v>
      </c>
      <c r="J20" s="91">
        <f t="shared" si="1"/>
        <v>-28</v>
      </c>
      <c r="K20" s="91">
        <f t="shared" si="2"/>
        <v>-4</v>
      </c>
      <c r="L20" s="91">
        <f t="shared" si="3"/>
        <v>-5.2239999999999895</v>
      </c>
    </row>
    <row r="21" spans="1:12">
      <c r="A21" s="94">
        <v>20</v>
      </c>
      <c r="B21" s="93" t="s">
        <v>19</v>
      </c>
      <c r="C21" s="90">
        <v>4304</v>
      </c>
      <c r="D21" s="90">
        <v>4327</v>
      </c>
      <c r="E21" s="90">
        <v>4342</v>
      </c>
      <c r="F21" s="90">
        <v>4299.79</v>
      </c>
      <c r="G21" s="90">
        <v>4329.598</v>
      </c>
      <c r="H21" s="90">
        <v>4337.7920000000004</v>
      </c>
      <c r="I21" s="98">
        <f t="shared" si="0"/>
        <v>8.8289962825278817E-3</v>
      </c>
      <c r="J21" s="91">
        <f t="shared" si="1"/>
        <v>38</v>
      </c>
      <c r="K21" s="91">
        <f t="shared" si="2"/>
        <v>15</v>
      </c>
      <c r="L21" s="91">
        <f t="shared" si="3"/>
        <v>8.1940000000004147</v>
      </c>
    </row>
    <row r="22" spans="1:12">
      <c r="A22" s="94">
        <v>21</v>
      </c>
      <c r="B22" s="93" t="s">
        <v>20</v>
      </c>
      <c r="C22" s="90">
        <v>301</v>
      </c>
      <c r="D22" s="90">
        <v>324</v>
      </c>
      <c r="E22" s="90">
        <v>325</v>
      </c>
      <c r="F22" s="90">
        <v>298.36799999999999</v>
      </c>
      <c r="G22" s="90">
        <v>327.40800000000002</v>
      </c>
      <c r="H22" s="90">
        <v>322.375</v>
      </c>
      <c r="I22" s="98">
        <f t="shared" si="0"/>
        <v>7.9734219269102985E-2</v>
      </c>
      <c r="J22" s="91">
        <f t="shared" si="1"/>
        <v>24</v>
      </c>
      <c r="K22" s="91">
        <f t="shared" si="2"/>
        <v>1</v>
      </c>
      <c r="L22" s="91">
        <f t="shared" si="3"/>
        <v>-5.0330000000000155</v>
      </c>
    </row>
    <row r="23" spans="1:12">
      <c r="A23" s="94">
        <v>22</v>
      </c>
      <c r="B23" s="93" t="s">
        <v>21</v>
      </c>
      <c r="C23" s="90">
        <v>12556</v>
      </c>
      <c r="D23" s="90">
        <v>12610</v>
      </c>
      <c r="E23" s="90">
        <v>12657</v>
      </c>
      <c r="F23" s="90">
        <v>12483.9</v>
      </c>
      <c r="G23" s="90">
        <v>12604.2</v>
      </c>
      <c r="H23" s="90">
        <v>12585</v>
      </c>
      <c r="I23" s="98">
        <f t="shared" si="0"/>
        <v>8.0439630455559092E-3</v>
      </c>
      <c r="J23" s="91">
        <f t="shared" si="1"/>
        <v>101</v>
      </c>
      <c r="K23" s="91">
        <f t="shared" si="2"/>
        <v>47</v>
      </c>
      <c r="L23" s="91">
        <f t="shared" si="3"/>
        <v>-19.200000000000728</v>
      </c>
    </row>
    <row r="24" spans="1:12">
      <c r="A24" s="94">
        <v>23</v>
      </c>
      <c r="B24" s="93" t="s">
        <v>22</v>
      </c>
      <c r="C24" s="90">
        <v>13742</v>
      </c>
      <c r="D24" s="90">
        <v>13693</v>
      </c>
      <c r="E24" s="90">
        <v>13708</v>
      </c>
      <c r="F24" s="90">
        <v>13538.3</v>
      </c>
      <c r="G24" s="90">
        <v>13583.2</v>
      </c>
      <c r="H24" s="90">
        <v>13504.5</v>
      </c>
      <c r="I24" s="98">
        <f t="shared" si="0"/>
        <v>-2.4741667879493523E-3</v>
      </c>
      <c r="J24" s="91">
        <f t="shared" si="1"/>
        <v>-34</v>
      </c>
      <c r="K24" s="91">
        <f t="shared" si="2"/>
        <v>15</v>
      </c>
      <c r="L24" s="91">
        <f t="shared" si="3"/>
        <v>-78.700000000000728</v>
      </c>
    </row>
    <row r="25" spans="1:12">
      <c r="A25" s="94">
        <v>24</v>
      </c>
      <c r="B25" s="93" t="s">
        <v>23</v>
      </c>
      <c r="C25" s="90">
        <v>7552</v>
      </c>
      <c r="D25" s="90">
        <v>7196</v>
      </c>
      <c r="E25" s="90">
        <v>7170</v>
      </c>
      <c r="F25" s="90">
        <v>7448.5320000000002</v>
      </c>
      <c r="G25" s="90">
        <v>7150.3230000000003</v>
      </c>
      <c r="H25" s="90">
        <v>7066.5959999999995</v>
      </c>
      <c r="I25" s="98">
        <f t="shared" si="0"/>
        <v>-5.0582627118644065E-2</v>
      </c>
      <c r="J25" s="91">
        <f t="shared" si="1"/>
        <v>-382</v>
      </c>
      <c r="K25" s="91">
        <f t="shared" si="2"/>
        <v>-26</v>
      </c>
      <c r="L25" s="91">
        <f t="shared" si="3"/>
        <v>-83.727000000000771</v>
      </c>
    </row>
    <row r="26" spans="1:12">
      <c r="A26" s="94">
        <v>25</v>
      </c>
      <c r="B26" s="93" t="s">
        <v>24</v>
      </c>
      <c r="C26" s="90">
        <v>35119</v>
      </c>
      <c r="D26" s="90">
        <v>34887</v>
      </c>
      <c r="E26" s="90">
        <v>34887</v>
      </c>
      <c r="F26" s="90">
        <v>34983.300000000003</v>
      </c>
      <c r="G26" s="90">
        <v>34746.9</v>
      </c>
      <c r="H26" s="90">
        <v>34752</v>
      </c>
      <c r="I26" s="98">
        <f t="shared" si="0"/>
        <v>-6.6061106523534266E-3</v>
      </c>
      <c r="J26" s="91">
        <f t="shared" si="1"/>
        <v>-232</v>
      </c>
      <c r="K26" s="91">
        <f t="shared" si="2"/>
        <v>0</v>
      </c>
      <c r="L26" s="91">
        <f t="shared" si="3"/>
        <v>5.0999999999985448</v>
      </c>
    </row>
    <row r="27" spans="1:12">
      <c r="A27" s="94">
        <v>26</v>
      </c>
      <c r="B27" s="93" t="s">
        <v>25</v>
      </c>
      <c r="C27" s="90">
        <v>1653</v>
      </c>
      <c r="D27" s="90">
        <v>1621</v>
      </c>
      <c r="E27" s="90">
        <v>1626</v>
      </c>
      <c r="F27" s="90">
        <v>1670.49</v>
      </c>
      <c r="G27" s="90">
        <v>1627.3489999999999</v>
      </c>
      <c r="H27" s="90">
        <v>1645.3209999999999</v>
      </c>
      <c r="I27" s="98">
        <f t="shared" si="0"/>
        <v>-1.6333938294010888E-2</v>
      </c>
      <c r="J27" s="91">
        <f t="shared" si="1"/>
        <v>-27</v>
      </c>
      <c r="K27" s="91">
        <f t="shared" si="2"/>
        <v>5</v>
      </c>
      <c r="L27" s="91">
        <f t="shared" si="3"/>
        <v>17.97199999999998</v>
      </c>
    </row>
    <row r="28" spans="1:12">
      <c r="A28" s="94">
        <v>27</v>
      </c>
      <c r="B28" s="93" t="s">
        <v>26</v>
      </c>
      <c r="C28" s="90">
        <v>5423</v>
      </c>
      <c r="D28" s="90">
        <v>5592</v>
      </c>
      <c r="E28" s="90">
        <v>5610</v>
      </c>
      <c r="F28" s="90">
        <v>5457.9459999999999</v>
      </c>
      <c r="G28" s="90">
        <v>5631.8159999999998</v>
      </c>
      <c r="H28" s="90">
        <v>5673.1180000000004</v>
      </c>
      <c r="I28" s="98">
        <f t="shared" si="0"/>
        <v>3.4482758620689655E-2</v>
      </c>
      <c r="J28" s="91">
        <f t="shared" si="1"/>
        <v>187</v>
      </c>
      <c r="K28" s="91">
        <f t="shared" si="2"/>
        <v>18</v>
      </c>
      <c r="L28" s="91">
        <f t="shared" si="3"/>
        <v>41.302000000000589</v>
      </c>
    </row>
    <row r="29" spans="1:12">
      <c r="A29" s="94">
        <v>28</v>
      </c>
      <c r="B29" s="93" t="s">
        <v>27</v>
      </c>
      <c r="C29" s="90">
        <v>9793</v>
      </c>
      <c r="D29" s="90">
        <v>10164</v>
      </c>
      <c r="E29" s="90">
        <v>10247</v>
      </c>
      <c r="F29" s="90">
        <v>9843.9</v>
      </c>
      <c r="G29" s="90">
        <v>10435.299999999999</v>
      </c>
      <c r="H29" s="90">
        <v>10297.200000000001</v>
      </c>
      <c r="I29" s="98">
        <f t="shared" si="0"/>
        <v>4.6359644644133564E-2</v>
      </c>
      <c r="J29" s="91">
        <f t="shared" si="1"/>
        <v>454</v>
      </c>
      <c r="K29" s="91">
        <f t="shared" si="2"/>
        <v>83</v>
      </c>
      <c r="L29" s="91">
        <f t="shared" si="3"/>
        <v>-138.09999999999854</v>
      </c>
    </row>
    <row r="30" spans="1:12">
      <c r="A30" s="94">
        <v>29</v>
      </c>
      <c r="B30" s="93" t="s">
        <v>28</v>
      </c>
      <c r="C30" s="90">
        <v>3410</v>
      </c>
      <c r="D30" s="90">
        <v>3457</v>
      </c>
      <c r="E30" s="90">
        <v>3445</v>
      </c>
      <c r="F30" s="90">
        <v>3390.0410000000002</v>
      </c>
      <c r="G30" s="90">
        <v>3448.7220000000002</v>
      </c>
      <c r="H30" s="90">
        <v>3424.527</v>
      </c>
      <c r="I30" s="98">
        <f t="shared" si="0"/>
        <v>1.0263929618768328E-2</v>
      </c>
      <c r="J30" s="91">
        <f t="shared" si="1"/>
        <v>35</v>
      </c>
      <c r="K30" s="91">
        <f t="shared" si="2"/>
        <v>-12</v>
      </c>
      <c r="L30" s="91">
        <f t="shared" si="3"/>
        <v>-24.195000000000164</v>
      </c>
    </row>
    <row r="31" spans="1:12">
      <c r="A31" s="94">
        <v>30</v>
      </c>
      <c r="B31" s="93" t="s">
        <v>29</v>
      </c>
      <c r="C31" s="90">
        <v>1076</v>
      </c>
      <c r="D31" s="90">
        <v>1132</v>
      </c>
      <c r="E31" s="90">
        <v>1126</v>
      </c>
      <c r="F31" s="90">
        <v>1101.8030000000001</v>
      </c>
      <c r="G31" s="90">
        <v>1141.1030000000001</v>
      </c>
      <c r="H31" s="90">
        <v>1153.1690000000001</v>
      </c>
      <c r="I31" s="98">
        <f t="shared" si="0"/>
        <v>4.6468401486988845E-2</v>
      </c>
      <c r="J31" s="91">
        <f t="shared" si="1"/>
        <v>50</v>
      </c>
      <c r="K31" s="91">
        <f t="shared" si="2"/>
        <v>-6</v>
      </c>
      <c r="L31" s="91">
        <f t="shared" si="3"/>
        <v>12.066000000000031</v>
      </c>
    </row>
    <row r="32" spans="1:12">
      <c r="A32" s="94">
        <v>31</v>
      </c>
      <c r="B32" s="93" t="s">
        <v>30</v>
      </c>
      <c r="C32" s="90">
        <v>21272</v>
      </c>
      <c r="D32" s="90">
        <v>21255</v>
      </c>
      <c r="E32" s="90">
        <v>21320</v>
      </c>
      <c r="F32" s="90">
        <v>21010.7</v>
      </c>
      <c r="G32" s="90">
        <v>21169.599999999999</v>
      </c>
      <c r="H32" s="90">
        <v>21046.9</v>
      </c>
      <c r="I32" s="98">
        <f t="shared" si="0"/>
        <v>2.2564874012786762E-3</v>
      </c>
      <c r="J32" s="91">
        <f t="shared" si="1"/>
        <v>48</v>
      </c>
      <c r="K32" s="91">
        <f t="shared" si="2"/>
        <v>65</v>
      </c>
      <c r="L32" s="91">
        <f t="shared" si="3"/>
        <v>-122.69999999999709</v>
      </c>
    </row>
    <row r="33" spans="1:12">
      <c r="A33" s="94">
        <v>32</v>
      </c>
      <c r="B33" s="93" t="s">
        <v>31</v>
      </c>
      <c r="C33" s="90">
        <v>6255</v>
      </c>
      <c r="D33" s="90">
        <v>6320</v>
      </c>
      <c r="E33" s="90">
        <v>6329</v>
      </c>
      <c r="F33" s="90">
        <v>6278.8010000000004</v>
      </c>
      <c r="G33" s="90">
        <v>6306.8050000000003</v>
      </c>
      <c r="H33" s="90">
        <v>6352.8810000000003</v>
      </c>
      <c r="I33" s="98">
        <f t="shared" si="0"/>
        <v>1.1830535571542766E-2</v>
      </c>
      <c r="J33" s="91">
        <f t="shared" si="1"/>
        <v>74</v>
      </c>
      <c r="K33" s="91">
        <f t="shared" si="2"/>
        <v>9</v>
      </c>
      <c r="L33" s="91">
        <f t="shared" si="3"/>
        <v>46.076000000000022</v>
      </c>
    </row>
    <row r="34" spans="1:12">
      <c r="A34" s="94">
        <v>33</v>
      </c>
      <c r="B34" s="93" t="s">
        <v>32</v>
      </c>
      <c r="C34" s="90">
        <v>20673</v>
      </c>
      <c r="D34" s="90">
        <v>19802</v>
      </c>
      <c r="E34" s="90">
        <v>19763</v>
      </c>
      <c r="F34" s="90">
        <v>20359.599999999999</v>
      </c>
      <c r="G34" s="90">
        <v>19462.900000000001</v>
      </c>
      <c r="H34" s="90">
        <v>19450.2</v>
      </c>
      <c r="I34" s="98">
        <f t="shared" si="0"/>
        <v>-4.4018768441929083E-2</v>
      </c>
      <c r="J34" s="91">
        <f t="shared" si="1"/>
        <v>-910</v>
      </c>
      <c r="K34" s="91">
        <f t="shared" si="2"/>
        <v>-39</v>
      </c>
      <c r="L34" s="91">
        <f t="shared" si="3"/>
        <v>-12.700000000000728</v>
      </c>
    </row>
    <row r="35" spans="1:12">
      <c r="A35" s="94">
        <v>35</v>
      </c>
      <c r="B35" s="93" t="s">
        <v>33</v>
      </c>
      <c r="C35" s="90">
        <v>18550</v>
      </c>
      <c r="D35" s="90">
        <v>17152</v>
      </c>
      <c r="E35" s="90">
        <v>17120</v>
      </c>
      <c r="F35" s="90">
        <v>20338.099999999999</v>
      </c>
      <c r="G35" s="90">
        <v>18261.5</v>
      </c>
      <c r="H35" s="90">
        <v>18906.2</v>
      </c>
      <c r="I35" s="98">
        <f t="shared" si="0"/>
        <v>-7.7088948787061989E-2</v>
      </c>
      <c r="J35" s="91">
        <f t="shared" si="1"/>
        <v>-1430</v>
      </c>
      <c r="K35" s="91">
        <f t="shared" si="2"/>
        <v>-32</v>
      </c>
      <c r="L35" s="91">
        <f t="shared" si="3"/>
        <v>644.70000000000073</v>
      </c>
    </row>
    <row r="36" spans="1:12">
      <c r="A36" s="94">
        <v>36</v>
      </c>
      <c r="B36" s="93" t="s">
        <v>34</v>
      </c>
      <c r="C36" s="90">
        <v>1026</v>
      </c>
      <c r="D36" s="90">
        <v>1021</v>
      </c>
      <c r="E36" s="90">
        <v>1041</v>
      </c>
      <c r="F36" s="90">
        <v>977.91499999999996</v>
      </c>
      <c r="G36" s="90">
        <v>953.08</v>
      </c>
      <c r="H36" s="90">
        <v>992.83699999999999</v>
      </c>
      <c r="I36" s="98">
        <f t="shared" si="0"/>
        <v>1.4619883040935672E-2</v>
      </c>
      <c r="J36" s="91">
        <f t="shared" si="1"/>
        <v>15</v>
      </c>
      <c r="K36" s="91">
        <f t="shared" si="2"/>
        <v>20</v>
      </c>
      <c r="L36" s="91">
        <f t="shared" si="3"/>
        <v>39.756999999999948</v>
      </c>
    </row>
    <row r="37" spans="1:12">
      <c r="A37" s="94">
        <v>37</v>
      </c>
      <c r="B37" s="93" t="s">
        <v>35</v>
      </c>
      <c r="C37" s="90">
        <v>448</v>
      </c>
      <c r="D37" s="90">
        <v>494</v>
      </c>
      <c r="E37" s="90">
        <v>494</v>
      </c>
      <c r="F37" s="90">
        <v>433.75599999999997</v>
      </c>
      <c r="G37" s="90">
        <v>485.72899999999998</v>
      </c>
      <c r="H37" s="90">
        <v>479.75799999999998</v>
      </c>
      <c r="I37" s="98">
        <f t="shared" si="0"/>
        <v>0.10267857142857142</v>
      </c>
      <c r="J37" s="91">
        <f t="shared" si="1"/>
        <v>46</v>
      </c>
      <c r="K37" s="91">
        <f t="shared" si="2"/>
        <v>0</v>
      </c>
      <c r="L37" s="91">
        <f t="shared" si="3"/>
        <v>-5.9710000000000036</v>
      </c>
    </row>
    <row r="38" spans="1:12">
      <c r="A38" s="94">
        <v>38</v>
      </c>
      <c r="B38" s="93" t="s">
        <v>36</v>
      </c>
      <c r="C38" s="90">
        <v>3122</v>
      </c>
      <c r="D38" s="90">
        <v>3207</v>
      </c>
      <c r="E38" s="90">
        <v>3186</v>
      </c>
      <c r="F38" s="90">
        <v>3152.5729999999999</v>
      </c>
      <c r="G38" s="90">
        <v>3240.0160000000001</v>
      </c>
      <c r="H38" s="90">
        <v>3216.5929999999998</v>
      </c>
      <c r="I38" s="98">
        <f t="shared" si="0"/>
        <v>2.0499679692504803E-2</v>
      </c>
      <c r="J38" s="91">
        <f t="shared" si="1"/>
        <v>64</v>
      </c>
      <c r="K38" s="91">
        <f t="shared" si="2"/>
        <v>-21</v>
      </c>
      <c r="L38" s="91">
        <f t="shared" si="3"/>
        <v>-23.423000000000229</v>
      </c>
    </row>
    <row r="39" spans="1:12">
      <c r="A39" s="94">
        <v>39</v>
      </c>
      <c r="B39" s="93" t="s">
        <v>37</v>
      </c>
      <c r="C39" s="90">
        <v>148</v>
      </c>
      <c r="D39" s="90">
        <v>116</v>
      </c>
      <c r="E39" s="90">
        <v>125</v>
      </c>
      <c r="F39" s="90">
        <v>149.17699999999999</v>
      </c>
      <c r="G39" s="90">
        <v>119.18899999999999</v>
      </c>
      <c r="H39" s="90">
        <v>126.102</v>
      </c>
      <c r="I39" s="98">
        <f t="shared" si="0"/>
        <v>-0.1554054054054054</v>
      </c>
      <c r="J39" s="91">
        <f t="shared" si="1"/>
        <v>-23</v>
      </c>
      <c r="K39" s="91">
        <f t="shared" si="2"/>
        <v>9</v>
      </c>
      <c r="L39" s="91">
        <f t="shared" si="3"/>
        <v>6.9130000000000109</v>
      </c>
    </row>
    <row r="40" spans="1:12">
      <c r="A40" s="94">
        <v>41</v>
      </c>
      <c r="B40" s="93" t="s">
        <v>38</v>
      </c>
      <c r="C40" s="90">
        <v>126064</v>
      </c>
      <c r="D40" s="90">
        <v>127229</v>
      </c>
      <c r="E40" s="90">
        <v>129621</v>
      </c>
      <c r="F40" s="90">
        <v>123861</v>
      </c>
      <c r="G40" s="90">
        <v>126591</v>
      </c>
      <c r="H40" s="90">
        <v>127448</v>
      </c>
      <c r="I40" s="98">
        <f t="shared" si="0"/>
        <v>2.8215826881583958E-2</v>
      </c>
      <c r="J40" s="91">
        <f t="shared" si="1"/>
        <v>3557</v>
      </c>
      <c r="K40" s="91">
        <f t="shared" si="2"/>
        <v>2392</v>
      </c>
      <c r="L40" s="91">
        <f t="shared" si="3"/>
        <v>857</v>
      </c>
    </row>
    <row r="41" spans="1:12">
      <c r="A41" s="94">
        <v>42</v>
      </c>
      <c r="B41" s="93" t="s">
        <v>39</v>
      </c>
      <c r="C41" s="90">
        <v>16103</v>
      </c>
      <c r="D41" s="90">
        <v>15310</v>
      </c>
      <c r="E41" s="90">
        <v>15929</v>
      </c>
      <c r="F41" s="90">
        <v>14593.8</v>
      </c>
      <c r="G41" s="90">
        <v>14178.7</v>
      </c>
      <c r="H41" s="90">
        <v>14428.6</v>
      </c>
      <c r="I41" s="98">
        <f t="shared" si="0"/>
        <v>-1.0805439980127927E-2</v>
      </c>
      <c r="J41" s="91">
        <f t="shared" si="1"/>
        <v>-174</v>
      </c>
      <c r="K41" s="91">
        <f t="shared" si="2"/>
        <v>619</v>
      </c>
      <c r="L41" s="91">
        <f t="shared" si="3"/>
        <v>249.89999999999964</v>
      </c>
    </row>
    <row r="42" spans="1:12">
      <c r="A42" s="94">
        <v>43</v>
      </c>
      <c r="B42" s="93" t="s">
        <v>40</v>
      </c>
      <c r="C42" s="90">
        <v>54770</v>
      </c>
      <c r="D42" s="90">
        <v>54009</v>
      </c>
      <c r="E42" s="90">
        <v>54724</v>
      </c>
      <c r="F42" s="90">
        <v>52932.1</v>
      </c>
      <c r="G42" s="90">
        <v>53577.3</v>
      </c>
      <c r="H42" s="90">
        <v>52886.9</v>
      </c>
      <c r="I42" s="98">
        <f t="shared" si="0"/>
        <v>-8.398758444403871E-4</v>
      </c>
      <c r="J42" s="91">
        <f t="shared" si="1"/>
        <v>-46</v>
      </c>
      <c r="K42" s="91">
        <f t="shared" si="2"/>
        <v>715</v>
      </c>
      <c r="L42" s="91">
        <f t="shared" si="3"/>
        <v>-690.40000000000146</v>
      </c>
    </row>
    <row r="43" spans="1:12">
      <c r="A43" s="94">
        <v>45</v>
      </c>
      <c r="B43" s="93" t="s">
        <v>41</v>
      </c>
      <c r="C43" s="90">
        <v>44690</v>
      </c>
      <c r="D43" s="90">
        <v>46698</v>
      </c>
      <c r="E43" s="90">
        <v>47045</v>
      </c>
      <c r="F43" s="90">
        <v>44181.599999999999</v>
      </c>
      <c r="G43" s="90">
        <v>46815.6</v>
      </c>
      <c r="H43" s="90">
        <v>46538.1</v>
      </c>
      <c r="I43" s="98">
        <f t="shared" si="0"/>
        <v>5.2696352651599908E-2</v>
      </c>
      <c r="J43" s="91">
        <f t="shared" si="1"/>
        <v>2355</v>
      </c>
      <c r="K43" s="91">
        <f t="shared" si="2"/>
        <v>347</v>
      </c>
      <c r="L43" s="91">
        <f t="shared" si="3"/>
        <v>-277.5</v>
      </c>
    </row>
    <row r="44" spans="1:12">
      <c r="A44" s="94">
        <v>46</v>
      </c>
      <c r="B44" s="93" t="s">
        <v>42</v>
      </c>
      <c r="C44" s="90">
        <v>119826</v>
      </c>
      <c r="D44" s="90">
        <v>124106</v>
      </c>
      <c r="E44" s="90">
        <v>124806</v>
      </c>
      <c r="F44" s="90">
        <v>119497</v>
      </c>
      <c r="G44" s="90">
        <v>124542</v>
      </c>
      <c r="H44" s="90">
        <v>124479</v>
      </c>
      <c r="I44" s="98">
        <f t="shared" si="0"/>
        <v>4.1560262380451657E-2</v>
      </c>
      <c r="J44" s="91">
        <f t="shared" si="1"/>
        <v>4980</v>
      </c>
      <c r="K44" s="91">
        <f t="shared" si="2"/>
        <v>700</v>
      </c>
      <c r="L44" s="91">
        <f t="shared" si="3"/>
        <v>-63</v>
      </c>
    </row>
    <row r="45" spans="1:12">
      <c r="A45" s="94">
        <v>47</v>
      </c>
      <c r="B45" s="93" t="s">
        <v>43</v>
      </c>
      <c r="C45" s="90">
        <v>296325</v>
      </c>
      <c r="D45" s="90">
        <v>298332</v>
      </c>
      <c r="E45" s="90">
        <v>299311</v>
      </c>
      <c r="F45" s="90">
        <v>292696</v>
      </c>
      <c r="G45" s="90">
        <v>298628</v>
      </c>
      <c r="H45" s="90">
        <v>295686</v>
      </c>
      <c r="I45" s="98">
        <f t="shared" si="0"/>
        <v>1.007677381253691E-2</v>
      </c>
      <c r="J45" s="91">
        <f t="shared" si="1"/>
        <v>2986</v>
      </c>
      <c r="K45" s="91">
        <f t="shared" si="2"/>
        <v>979</v>
      </c>
      <c r="L45" s="91">
        <f t="shared" si="3"/>
        <v>-2942</v>
      </c>
    </row>
    <row r="46" spans="1:12">
      <c r="A46" s="94">
        <v>49</v>
      </c>
      <c r="B46" s="93" t="s">
        <v>44</v>
      </c>
      <c r="C46" s="90">
        <v>117102</v>
      </c>
      <c r="D46" s="90">
        <v>113859</v>
      </c>
      <c r="E46" s="90">
        <v>113915</v>
      </c>
      <c r="F46" s="90">
        <v>118852</v>
      </c>
      <c r="G46" s="90">
        <v>117053</v>
      </c>
      <c r="H46" s="90">
        <v>115666</v>
      </c>
      <c r="I46" s="98">
        <f t="shared" si="0"/>
        <v>-2.7215589827671603E-2</v>
      </c>
      <c r="J46" s="91">
        <f t="shared" si="1"/>
        <v>-3187</v>
      </c>
      <c r="K46" s="91">
        <f t="shared" si="2"/>
        <v>56</v>
      </c>
      <c r="L46" s="91">
        <f t="shared" si="3"/>
        <v>-1387</v>
      </c>
    </row>
    <row r="47" spans="1:12">
      <c r="A47" s="94">
        <v>50</v>
      </c>
      <c r="B47" s="93" t="s">
        <v>45</v>
      </c>
      <c r="C47" s="90">
        <v>2762</v>
      </c>
      <c r="D47" s="90">
        <v>2672</v>
      </c>
      <c r="E47" s="90">
        <v>2662</v>
      </c>
      <c r="F47" s="90">
        <v>2475.3879999999999</v>
      </c>
      <c r="G47" s="90">
        <v>2409.41</v>
      </c>
      <c r="H47" s="90">
        <v>2375.4070000000002</v>
      </c>
      <c r="I47" s="98">
        <f t="shared" si="0"/>
        <v>-3.6205648081100654E-2</v>
      </c>
      <c r="J47" s="91">
        <f t="shared" si="1"/>
        <v>-100</v>
      </c>
      <c r="K47" s="91">
        <f t="shared" si="2"/>
        <v>-10</v>
      </c>
      <c r="L47" s="91">
        <f t="shared" si="3"/>
        <v>-34.002999999999702</v>
      </c>
    </row>
    <row r="48" spans="1:12">
      <c r="A48" s="94">
        <v>51</v>
      </c>
      <c r="B48" s="93" t="s">
        <v>46</v>
      </c>
      <c r="C48" s="90">
        <v>288</v>
      </c>
      <c r="D48" s="90">
        <v>280</v>
      </c>
      <c r="E48" s="90">
        <v>279</v>
      </c>
      <c r="F48" s="90">
        <v>286.06700000000001</v>
      </c>
      <c r="G48" s="90">
        <v>279.49900000000002</v>
      </c>
      <c r="H48" s="90">
        <v>277.077</v>
      </c>
      <c r="I48" s="98">
        <f t="shared" si="0"/>
        <v>-3.125E-2</v>
      </c>
      <c r="J48" s="91">
        <f t="shared" si="1"/>
        <v>-9</v>
      </c>
      <c r="K48" s="91">
        <f t="shared" si="2"/>
        <v>-1</v>
      </c>
      <c r="L48" s="91">
        <f t="shared" si="3"/>
        <v>-2.4220000000000255</v>
      </c>
    </row>
    <row r="49" spans="1:12">
      <c r="A49" s="94">
        <v>52</v>
      </c>
      <c r="B49" s="93" t="s">
        <v>47</v>
      </c>
      <c r="C49" s="90">
        <v>18159</v>
      </c>
      <c r="D49" s="90">
        <v>18189</v>
      </c>
      <c r="E49" s="90">
        <v>18269</v>
      </c>
      <c r="F49" s="90">
        <v>18114</v>
      </c>
      <c r="G49" s="90">
        <v>18219.7</v>
      </c>
      <c r="H49" s="90">
        <v>18228.099999999999</v>
      </c>
      <c r="I49" s="98">
        <f t="shared" si="0"/>
        <v>6.0576022908750485E-3</v>
      </c>
      <c r="J49" s="91">
        <f t="shared" si="1"/>
        <v>110</v>
      </c>
      <c r="K49" s="91">
        <f t="shared" si="2"/>
        <v>80</v>
      </c>
      <c r="L49" s="91">
        <f t="shared" si="3"/>
        <v>8.3999999999978172</v>
      </c>
    </row>
    <row r="50" spans="1:12">
      <c r="A50" s="94">
        <v>53</v>
      </c>
      <c r="B50" s="93" t="s">
        <v>48</v>
      </c>
      <c r="C50" s="90">
        <v>2634</v>
      </c>
      <c r="D50" s="90">
        <v>2589</v>
      </c>
      <c r="E50" s="90">
        <v>2573</v>
      </c>
      <c r="F50" s="90">
        <v>2667.576</v>
      </c>
      <c r="G50" s="90">
        <v>2612.5160000000001</v>
      </c>
      <c r="H50" s="90">
        <v>2606.634</v>
      </c>
      <c r="I50" s="98">
        <f t="shared" si="0"/>
        <v>-2.3158694001518602E-2</v>
      </c>
      <c r="J50" s="91">
        <f t="shared" si="1"/>
        <v>-61</v>
      </c>
      <c r="K50" s="91">
        <f t="shared" si="2"/>
        <v>-16</v>
      </c>
      <c r="L50" s="91">
        <f t="shared" si="3"/>
        <v>-5.8820000000000618</v>
      </c>
    </row>
    <row r="51" spans="1:12">
      <c r="A51" s="94">
        <v>55</v>
      </c>
      <c r="B51" s="93" t="s">
        <v>49</v>
      </c>
      <c r="C51" s="90">
        <v>18016</v>
      </c>
      <c r="D51" s="90">
        <v>18178</v>
      </c>
      <c r="E51" s="90">
        <v>17698</v>
      </c>
      <c r="F51" s="90">
        <v>17557.099999999999</v>
      </c>
      <c r="G51" s="90">
        <v>17734.3</v>
      </c>
      <c r="H51" s="90">
        <v>17251</v>
      </c>
      <c r="I51" s="98">
        <f t="shared" si="0"/>
        <v>-1.7650976909413855E-2</v>
      </c>
      <c r="J51" s="91">
        <f t="shared" si="1"/>
        <v>-318</v>
      </c>
      <c r="K51" s="91">
        <f t="shared" si="2"/>
        <v>-480</v>
      </c>
      <c r="L51" s="91">
        <f t="shared" si="3"/>
        <v>-483.29999999999927</v>
      </c>
    </row>
    <row r="52" spans="1:12">
      <c r="A52" s="94">
        <v>56</v>
      </c>
      <c r="B52" s="93" t="s">
        <v>50</v>
      </c>
      <c r="C52" s="90">
        <v>100230</v>
      </c>
      <c r="D52" s="90">
        <v>103056</v>
      </c>
      <c r="E52" s="90">
        <v>103391</v>
      </c>
      <c r="F52" s="90">
        <v>101250</v>
      </c>
      <c r="G52" s="90">
        <v>104716</v>
      </c>
      <c r="H52" s="90">
        <v>104418</v>
      </c>
      <c r="I52" s="98">
        <f t="shared" si="0"/>
        <v>3.1537463833183677E-2</v>
      </c>
      <c r="J52" s="91">
        <f t="shared" si="1"/>
        <v>3161</v>
      </c>
      <c r="K52" s="91">
        <f t="shared" si="2"/>
        <v>335</v>
      </c>
      <c r="L52" s="91">
        <f t="shared" si="3"/>
        <v>-298</v>
      </c>
    </row>
    <row r="53" spans="1:12">
      <c r="A53" s="94">
        <v>58</v>
      </c>
      <c r="B53" s="93" t="s">
        <v>51</v>
      </c>
      <c r="C53" s="90">
        <v>2437</v>
      </c>
      <c r="D53" s="90">
        <v>2585</v>
      </c>
      <c r="E53" s="90">
        <v>2542</v>
      </c>
      <c r="F53" s="90">
        <v>2421.5239999999999</v>
      </c>
      <c r="G53" s="90">
        <v>2627.41</v>
      </c>
      <c r="H53" s="90">
        <v>2533.433</v>
      </c>
      <c r="I53" s="98">
        <f t="shared" si="0"/>
        <v>4.3085761181780875E-2</v>
      </c>
      <c r="J53" s="91">
        <f t="shared" si="1"/>
        <v>105</v>
      </c>
      <c r="K53" s="91">
        <f t="shared" si="2"/>
        <v>-43</v>
      </c>
      <c r="L53" s="91">
        <f t="shared" si="3"/>
        <v>-93.976999999999862</v>
      </c>
    </row>
    <row r="54" spans="1:12">
      <c r="A54" s="94">
        <v>59</v>
      </c>
      <c r="B54" s="93" t="s">
        <v>52</v>
      </c>
      <c r="C54" s="90">
        <v>1955</v>
      </c>
      <c r="D54" s="90">
        <v>1945</v>
      </c>
      <c r="E54" s="90">
        <v>1954</v>
      </c>
      <c r="F54" s="90">
        <v>1948.721</v>
      </c>
      <c r="G54" s="90">
        <v>1959.1690000000001</v>
      </c>
      <c r="H54" s="90">
        <v>1947.7570000000001</v>
      </c>
      <c r="I54" s="98">
        <f t="shared" si="0"/>
        <v>-5.1150895140664957E-4</v>
      </c>
      <c r="J54" s="91">
        <f t="shared" si="1"/>
        <v>-1</v>
      </c>
      <c r="K54" s="91">
        <f t="shared" si="2"/>
        <v>9</v>
      </c>
      <c r="L54" s="91">
        <f t="shared" si="3"/>
        <v>-11.412000000000035</v>
      </c>
    </row>
    <row r="55" spans="1:12">
      <c r="A55" s="94">
        <v>60</v>
      </c>
      <c r="B55" s="93" t="s">
        <v>53</v>
      </c>
      <c r="C55" s="90">
        <v>790</v>
      </c>
      <c r="D55" s="90">
        <v>824</v>
      </c>
      <c r="E55" s="90">
        <v>817</v>
      </c>
      <c r="F55" s="90">
        <v>789.37800000000004</v>
      </c>
      <c r="G55" s="90">
        <v>828.58399999999995</v>
      </c>
      <c r="H55" s="90">
        <v>816.72799999999995</v>
      </c>
      <c r="I55" s="98">
        <f t="shared" si="0"/>
        <v>3.4177215189873419E-2</v>
      </c>
      <c r="J55" s="91">
        <f t="shared" si="1"/>
        <v>27</v>
      </c>
      <c r="K55" s="91">
        <f t="shared" si="2"/>
        <v>-7</v>
      </c>
      <c r="L55" s="91">
        <f t="shared" si="3"/>
        <v>-11.855999999999995</v>
      </c>
    </row>
    <row r="56" spans="1:12">
      <c r="A56" s="94">
        <v>61</v>
      </c>
      <c r="B56" s="93" t="s">
        <v>54</v>
      </c>
      <c r="C56" s="90">
        <v>3329</v>
      </c>
      <c r="D56" s="90">
        <v>3152</v>
      </c>
      <c r="E56" s="90">
        <v>3137</v>
      </c>
      <c r="F56" s="90">
        <v>3310.4989999999998</v>
      </c>
      <c r="G56" s="90">
        <v>3161.6590000000001</v>
      </c>
      <c r="H56" s="90">
        <v>3116.8809999999999</v>
      </c>
      <c r="I56" s="98">
        <f t="shared" si="0"/>
        <v>-5.7674977470711923E-2</v>
      </c>
      <c r="J56" s="91">
        <f t="shared" si="1"/>
        <v>-192</v>
      </c>
      <c r="K56" s="91">
        <f t="shared" si="2"/>
        <v>-15</v>
      </c>
      <c r="L56" s="91">
        <f t="shared" si="3"/>
        <v>-44.778000000000247</v>
      </c>
    </row>
    <row r="57" spans="1:12">
      <c r="A57" s="94">
        <v>62</v>
      </c>
      <c r="B57" s="93" t="s">
        <v>55</v>
      </c>
      <c r="C57" s="90">
        <v>6888</v>
      </c>
      <c r="D57" s="90">
        <v>7379</v>
      </c>
      <c r="E57" s="90">
        <v>7423</v>
      </c>
      <c r="F57" s="90">
        <v>6802.1009999999997</v>
      </c>
      <c r="G57" s="90">
        <v>7386.0169999999998</v>
      </c>
      <c r="H57" s="90">
        <v>7337.2510000000002</v>
      </c>
      <c r="I57" s="98">
        <f t="shared" si="0"/>
        <v>7.7671312427409989E-2</v>
      </c>
      <c r="J57" s="91">
        <f t="shared" si="1"/>
        <v>535</v>
      </c>
      <c r="K57" s="91">
        <f t="shared" si="2"/>
        <v>44</v>
      </c>
      <c r="L57" s="91">
        <f t="shared" si="3"/>
        <v>-48.765999999999622</v>
      </c>
    </row>
    <row r="58" spans="1:12">
      <c r="A58" s="94">
        <v>63</v>
      </c>
      <c r="B58" s="93" t="s">
        <v>56</v>
      </c>
      <c r="C58" s="90">
        <v>1749</v>
      </c>
      <c r="D58" s="90">
        <v>1727</v>
      </c>
      <c r="E58" s="90">
        <v>1701</v>
      </c>
      <c r="F58" s="90">
        <v>1742.0150000000001</v>
      </c>
      <c r="G58" s="90">
        <v>1728.7470000000001</v>
      </c>
      <c r="H58" s="90">
        <v>1694.0150000000001</v>
      </c>
      <c r="I58" s="98">
        <f t="shared" si="0"/>
        <v>-2.7444253859348199E-2</v>
      </c>
      <c r="J58" s="91">
        <f t="shared" si="1"/>
        <v>-48</v>
      </c>
      <c r="K58" s="91">
        <f t="shared" si="2"/>
        <v>-26</v>
      </c>
      <c r="L58" s="91">
        <f t="shared" si="3"/>
        <v>-34.731999999999971</v>
      </c>
    </row>
    <row r="59" spans="1:12">
      <c r="A59" s="94">
        <v>64</v>
      </c>
      <c r="B59" s="93" t="s">
        <v>57</v>
      </c>
      <c r="C59" s="90">
        <v>7734</v>
      </c>
      <c r="D59" s="90">
        <v>7550</v>
      </c>
      <c r="E59" s="90">
        <v>7542</v>
      </c>
      <c r="F59" s="90">
        <v>7768.3559999999998</v>
      </c>
      <c r="G59" s="90">
        <v>7591.8050000000003</v>
      </c>
      <c r="H59" s="90">
        <v>7576.5879999999997</v>
      </c>
      <c r="I59" s="98">
        <f t="shared" si="0"/>
        <v>-2.482544608223429E-2</v>
      </c>
      <c r="J59" s="91">
        <f t="shared" si="1"/>
        <v>-192</v>
      </c>
      <c r="K59" s="91">
        <f t="shared" si="2"/>
        <v>-8</v>
      </c>
      <c r="L59" s="91">
        <f t="shared" si="3"/>
        <v>-15.217000000000553</v>
      </c>
    </row>
    <row r="60" spans="1:12">
      <c r="A60" s="94">
        <v>65</v>
      </c>
      <c r="B60" s="93" t="s">
        <v>58</v>
      </c>
      <c r="C60" s="90">
        <v>4165</v>
      </c>
      <c r="D60" s="90">
        <v>3990</v>
      </c>
      <c r="E60" s="90">
        <v>3988</v>
      </c>
      <c r="F60" s="90">
        <v>4199.0680000000002</v>
      </c>
      <c r="G60" s="90">
        <v>4023.9560000000001</v>
      </c>
      <c r="H60" s="90">
        <v>4035.2579999999998</v>
      </c>
      <c r="I60" s="98">
        <f t="shared" si="0"/>
        <v>-4.2496998799519806E-2</v>
      </c>
      <c r="J60" s="91">
        <f t="shared" si="1"/>
        <v>-177</v>
      </c>
      <c r="K60" s="91">
        <f t="shared" si="2"/>
        <v>-2</v>
      </c>
      <c r="L60" s="91">
        <f t="shared" si="3"/>
        <v>11.30199999999968</v>
      </c>
    </row>
    <row r="61" spans="1:12">
      <c r="A61" s="94">
        <v>66</v>
      </c>
      <c r="B61" s="93" t="s">
        <v>59</v>
      </c>
      <c r="C61" s="90">
        <v>10824</v>
      </c>
      <c r="D61" s="90">
        <v>11191</v>
      </c>
      <c r="E61" s="90">
        <v>11263</v>
      </c>
      <c r="F61" s="90">
        <v>10801</v>
      </c>
      <c r="G61" s="90">
        <v>11231</v>
      </c>
      <c r="H61" s="90">
        <v>11220.2</v>
      </c>
      <c r="I61" s="98">
        <f t="shared" si="0"/>
        <v>4.0558019216555802E-2</v>
      </c>
      <c r="J61" s="91">
        <f t="shared" si="1"/>
        <v>439</v>
      </c>
      <c r="K61" s="91">
        <f t="shared" si="2"/>
        <v>72</v>
      </c>
      <c r="L61" s="91">
        <f t="shared" si="3"/>
        <v>-10.799999999999272</v>
      </c>
    </row>
    <row r="62" spans="1:12">
      <c r="A62" s="94">
        <v>68</v>
      </c>
      <c r="B62" s="93" t="s">
        <v>60</v>
      </c>
      <c r="C62" s="90">
        <v>45305</v>
      </c>
      <c r="D62" s="90">
        <v>49517</v>
      </c>
      <c r="E62" s="90">
        <v>49858</v>
      </c>
      <c r="F62" s="90">
        <v>44446.5</v>
      </c>
      <c r="G62" s="90">
        <v>49164.1</v>
      </c>
      <c r="H62" s="90">
        <v>49002.3</v>
      </c>
      <c r="I62" s="98">
        <f t="shared" si="0"/>
        <v>0.10049663392561528</v>
      </c>
      <c r="J62" s="91">
        <f t="shared" si="1"/>
        <v>4553</v>
      </c>
      <c r="K62" s="91">
        <f t="shared" si="2"/>
        <v>341</v>
      </c>
      <c r="L62" s="91">
        <f t="shared" si="3"/>
        <v>-161.79999999999563</v>
      </c>
    </row>
    <row r="63" spans="1:12">
      <c r="A63" s="94">
        <v>69</v>
      </c>
      <c r="B63" s="93" t="s">
        <v>61</v>
      </c>
      <c r="C63" s="90">
        <v>44926</v>
      </c>
      <c r="D63" s="90">
        <v>45793</v>
      </c>
      <c r="E63" s="90">
        <v>45826</v>
      </c>
      <c r="F63" s="90">
        <v>44577.8</v>
      </c>
      <c r="G63" s="90">
        <v>45724.4</v>
      </c>
      <c r="H63" s="90">
        <v>45476.9</v>
      </c>
      <c r="I63" s="98">
        <f t="shared" si="0"/>
        <v>2.0032943061924054E-2</v>
      </c>
      <c r="J63" s="91">
        <f t="shared" si="1"/>
        <v>900</v>
      </c>
      <c r="K63" s="91">
        <f t="shared" si="2"/>
        <v>33</v>
      </c>
      <c r="L63" s="91">
        <f t="shared" si="3"/>
        <v>-247.5</v>
      </c>
    </row>
    <row r="64" spans="1:12">
      <c r="A64" s="94">
        <v>70</v>
      </c>
      <c r="B64" s="93" t="s">
        <v>62</v>
      </c>
      <c r="C64" s="90">
        <v>21828</v>
      </c>
      <c r="D64" s="90">
        <v>20911</v>
      </c>
      <c r="E64" s="90">
        <v>20770</v>
      </c>
      <c r="F64" s="90">
        <v>22170.9</v>
      </c>
      <c r="G64" s="90">
        <v>21199.8</v>
      </c>
      <c r="H64" s="90">
        <v>21269.4</v>
      </c>
      <c r="I64" s="98">
        <f t="shared" si="0"/>
        <v>-4.8469855231812353E-2</v>
      </c>
      <c r="J64" s="91">
        <f t="shared" si="1"/>
        <v>-1058</v>
      </c>
      <c r="K64" s="91">
        <f t="shared" si="2"/>
        <v>-141</v>
      </c>
      <c r="L64" s="91">
        <f t="shared" si="3"/>
        <v>69.600000000002183</v>
      </c>
    </row>
    <row r="65" spans="1:12">
      <c r="A65" s="94">
        <v>71</v>
      </c>
      <c r="B65" s="93" t="s">
        <v>63</v>
      </c>
      <c r="C65" s="90">
        <v>21490</v>
      </c>
      <c r="D65" s="90">
        <v>22387</v>
      </c>
      <c r="E65" s="90">
        <v>22597</v>
      </c>
      <c r="F65" s="90">
        <v>21262.2</v>
      </c>
      <c r="G65" s="90">
        <v>22408.7</v>
      </c>
      <c r="H65" s="90">
        <v>22369.4</v>
      </c>
      <c r="I65" s="98">
        <f t="shared" si="0"/>
        <v>5.1512331316891577E-2</v>
      </c>
      <c r="J65" s="91">
        <f t="shared" si="1"/>
        <v>1107</v>
      </c>
      <c r="K65" s="91">
        <f t="shared" si="2"/>
        <v>210</v>
      </c>
      <c r="L65" s="91">
        <f t="shared" si="3"/>
        <v>-39.299999999999272</v>
      </c>
    </row>
    <row r="66" spans="1:12">
      <c r="A66" s="94">
        <v>72</v>
      </c>
      <c r="B66" s="93" t="s">
        <v>64</v>
      </c>
      <c r="C66" s="90">
        <v>899</v>
      </c>
      <c r="D66" s="90">
        <v>936</v>
      </c>
      <c r="E66" s="90">
        <v>925</v>
      </c>
      <c r="F66" s="90">
        <v>876.75099999999998</v>
      </c>
      <c r="G66" s="90">
        <v>924.90200000000004</v>
      </c>
      <c r="H66" s="90">
        <v>902.78300000000002</v>
      </c>
      <c r="I66" s="98">
        <f t="shared" si="0"/>
        <v>2.8921023359288096E-2</v>
      </c>
      <c r="J66" s="91">
        <f t="shared" si="1"/>
        <v>26</v>
      </c>
      <c r="K66" s="91">
        <f t="shared" si="2"/>
        <v>-11</v>
      </c>
      <c r="L66" s="91">
        <f t="shared" si="3"/>
        <v>-22.119000000000028</v>
      </c>
    </row>
    <row r="67" spans="1:12">
      <c r="A67" s="94">
        <v>73</v>
      </c>
      <c r="B67" s="93" t="s">
        <v>65</v>
      </c>
      <c r="C67" s="90">
        <v>7143</v>
      </c>
      <c r="D67" s="90">
        <v>7068</v>
      </c>
      <c r="E67" s="90">
        <v>7041</v>
      </c>
      <c r="F67" s="90">
        <v>7106.2120000000004</v>
      </c>
      <c r="G67" s="90">
        <v>7078.1949999999997</v>
      </c>
      <c r="H67" s="90">
        <v>7004.3419999999996</v>
      </c>
      <c r="I67" s="98">
        <f t="shared" si="0"/>
        <v>-1.4279714405711887E-2</v>
      </c>
      <c r="J67" s="91">
        <f t="shared" si="1"/>
        <v>-102</v>
      </c>
      <c r="K67" s="91">
        <f t="shared" si="2"/>
        <v>-27</v>
      </c>
      <c r="L67" s="91">
        <f t="shared" si="3"/>
        <v>-73.853000000000065</v>
      </c>
    </row>
    <row r="68" spans="1:12">
      <c r="A68" s="94">
        <v>74</v>
      </c>
      <c r="B68" s="93" t="s">
        <v>66</v>
      </c>
      <c r="C68" s="90">
        <v>7085</v>
      </c>
      <c r="D68" s="90">
        <v>7492</v>
      </c>
      <c r="E68" s="90">
        <v>7565</v>
      </c>
      <c r="F68" s="90">
        <v>6923.3069999999998</v>
      </c>
      <c r="G68" s="90">
        <v>7386.07</v>
      </c>
      <c r="H68" s="90">
        <v>7403.5969999999998</v>
      </c>
      <c r="I68" s="98">
        <f t="shared" ref="I68:I91" si="4">(E68-C68)/C68</f>
        <v>6.7748764996471422E-2</v>
      </c>
      <c r="J68" s="91">
        <f t="shared" ref="J68:J91" si="5">E68-C68</f>
        <v>480</v>
      </c>
      <c r="K68" s="91">
        <f t="shared" ref="K68:K91" si="6">E68-D68</f>
        <v>73</v>
      </c>
      <c r="L68" s="91">
        <f t="shared" ref="L68:L91" si="7">H68-G68</f>
        <v>17.527000000000044</v>
      </c>
    </row>
    <row r="69" spans="1:12">
      <c r="A69" s="94">
        <v>75</v>
      </c>
      <c r="B69" s="93" t="s">
        <v>67</v>
      </c>
      <c r="C69" s="90">
        <v>2067</v>
      </c>
      <c r="D69" s="90">
        <v>2143</v>
      </c>
      <c r="E69" s="90">
        <v>2140</v>
      </c>
      <c r="F69" s="90">
        <v>2076.1640000000002</v>
      </c>
      <c r="G69" s="90">
        <v>2204.5859999999998</v>
      </c>
      <c r="H69" s="90">
        <v>2251.768</v>
      </c>
      <c r="I69" s="98">
        <f t="shared" si="4"/>
        <v>3.531688437348815E-2</v>
      </c>
      <c r="J69" s="91">
        <f t="shared" si="5"/>
        <v>73</v>
      </c>
      <c r="K69" s="91">
        <f t="shared" si="6"/>
        <v>-3</v>
      </c>
      <c r="L69" s="91">
        <f t="shared" si="7"/>
        <v>47.182000000000244</v>
      </c>
    </row>
    <row r="70" spans="1:12">
      <c r="A70" s="94">
        <v>77</v>
      </c>
      <c r="B70" s="93" t="s">
        <v>68</v>
      </c>
      <c r="C70" s="90">
        <v>5814</v>
      </c>
      <c r="D70" s="90">
        <v>5621</v>
      </c>
      <c r="E70" s="90">
        <v>5661</v>
      </c>
      <c r="F70" s="90">
        <v>5795.4</v>
      </c>
      <c r="G70" s="90">
        <v>5698.5</v>
      </c>
      <c r="H70" s="90">
        <v>5771.6</v>
      </c>
      <c r="I70" s="98">
        <f t="shared" si="4"/>
        <v>-2.6315789473684209E-2</v>
      </c>
      <c r="J70" s="91">
        <f t="shared" si="5"/>
        <v>-153</v>
      </c>
      <c r="K70" s="91">
        <f t="shared" si="6"/>
        <v>40</v>
      </c>
      <c r="L70" s="91">
        <f t="shared" si="7"/>
        <v>73.100000000000364</v>
      </c>
    </row>
    <row r="71" spans="1:12">
      <c r="A71" s="94">
        <v>78</v>
      </c>
      <c r="B71" s="93" t="s">
        <v>69</v>
      </c>
      <c r="C71" s="90">
        <v>1198</v>
      </c>
      <c r="D71" s="90">
        <v>1444</v>
      </c>
      <c r="E71" s="90">
        <v>1492</v>
      </c>
      <c r="F71" s="90">
        <v>1195.7059999999999</v>
      </c>
      <c r="G71" s="90">
        <v>1456.8589999999999</v>
      </c>
      <c r="H71" s="90">
        <v>1489.732</v>
      </c>
      <c r="I71" s="98">
        <f t="shared" si="4"/>
        <v>0.24540901502504173</v>
      </c>
      <c r="J71" s="91">
        <f t="shared" si="5"/>
        <v>294</v>
      </c>
      <c r="K71" s="91">
        <f t="shared" si="6"/>
        <v>48</v>
      </c>
      <c r="L71" s="91">
        <f t="shared" si="7"/>
        <v>32.873000000000047</v>
      </c>
    </row>
    <row r="72" spans="1:12">
      <c r="A72" s="94">
        <v>79</v>
      </c>
      <c r="B72" s="93" t="s">
        <v>70</v>
      </c>
      <c r="C72" s="90">
        <v>8133</v>
      </c>
      <c r="D72" s="90">
        <v>8169</v>
      </c>
      <c r="E72" s="90">
        <v>8130</v>
      </c>
      <c r="F72" s="90">
        <v>8007.9790000000003</v>
      </c>
      <c r="G72" s="90">
        <v>8075.3530000000001</v>
      </c>
      <c r="H72" s="90">
        <v>8005.3429999999998</v>
      </c>
      <c r="I72" s="98">
        <f t="shared" si="4"/>
        <v>-3.6886757654002215E-4</v>
      </c>
      <c r="J72" s="91">
        <f t="shared" si="5"/>
        <v>-3</v>
      </c>
      <c r="K72" s="91">
        <f t="shared" si="6"/>
        <v>-39</v>
      </c>
      <c r="L72" s="91">
        <f t="shared" si="7"/>
        <v>-70.010000000000218</v>
      </c>
    </row>
    <row r="73" spans="1:12">
      <c r="A73" s="94">
        <v>80</v>
      </c>
      <c r="B73" s="93" t="s">
        <v>71</v>
      </c>
      <c r="C73" s="90">
        <v>19631</v>
      </c>
      <c r="D73" s="90">
        <v>19943</v>
      </c>
      <c r="E73" s="90">
        <v>19957</v>
      </c>
      <c r="F73" s="90">
        <v>19518.400000000001</v>
      </c>
      <c r="G73" s="90">
        <v>20026</v>
      </c>
      <c r="H73" s="90">
        <v>19844.7</v>
      </c>
      <c r="I73" s="98">
        <f t="shared" si="4"/>
        <v>1.6606387855942133E-2</v>
      </c>
      <c r="J73" s="91">
        <f t="shared" si="5"/>
        <v>326</v>
      </c>
      <c r="K73" s="91">
        <f t="shared" si="6"/>
        <v>14</v>
      </c>
      <c r="L73" s="91">
        <f t="shared" si="7"/>
        <v>-181.29999999999927</v>
      </c>
    </row>
    <row r="74" spans="1:12">
      <c r="A74" s="94">
        <v>81</v>
      </c>
      <c r="B74" s="93" t="s">
        <v>72</v>
      </c>
      <c r="C74" s="90">
        <v>47391</v>
      </c>
      <c r="D74" s="90">
        <v>46758</v>
      </c>
      <c r="E74" s="90">
        <v>46525</v>
      </c>
      <c r="F74" s="90">
        <v>53040.4</v>
      </c>
      <c r="G74" s="90">
        <v>52313.4</v>
      </c>
      <c r="H74" s="90">
        <v>52277.3</v>
      </c>
      <c r="I74" s="98">
        <f t="shared" si="4"/>
        <v>-1.8273511848241226E-2</v>
      </c>
      <c r="J74" s="91">
        <f t="shared" si="5"/>
        <v>-866</v>
      </c>
      <c r="K74" s="91">
        <f t="shared" si="6"/>
        <v>-233</v>
      </c>
      <c r="L74" s="91">
        <f t="shared" si="7"/>
        <v>-36.099999999998545</v>
      </c>
    </row>
    <row r="75" spans="1:12">
      <c r="A75" s="94">
        <v>82</v>
      </c>
      <c r="B75" s="93" t="s">
        <v>73</v>
      </c>
      <c r="C75" s="90">
        <v>51666</v>
      </c>
      <c r="D75" s="90">
        <v>50309</v>
      </c>
      <c r="E75" s="90">
        <v>50250</v>
      </c>
      <c r="F75" s="90">
        <v>50576</v>
      </c>
      <c r="G75" s="90">
        <v>49945.4</v>
      </c>
      <c r="H75" s="90">
        <v>49166.8</v>
      </c>
      <c r="I75" s="98">
        <f t="shared" si="4"/>
        <v>-2.740680524909999E-2</v>
      </c>
      <c r="J75" s="91">
        <f t="shared" si="5"/>
        <v>-1416</v>
      </c>
      <c r="K75" s="91">
        <f t="shared" si="6"/>
        <v>-59</v>
      </c>
      <c r="L75" s="91">
        <f t="shared" si="7"/>
        <v>-778.59999999999854</v>
      </c>
    </row>
    <row r="76" spans="1:12">
      <c r="A76" s="94">
        <v>84</v>
      </c>
      <c r="B76" s="93" t="s">
        <v>74</v>
      </c>
      <c r="C76" s="90">
        <v>1329</v>
      </c>
      <c r="D76" s="90">
        <v>2661</v>
      </c>
      <c r="E76" s="90">
        <v>2714</v>
      </c>
      <c r="F76" s="90">
        <v>1266.519</v>
      </c>
      <c r="G76" s="90">
        <v>2625.3690000000001</v>
      </c>
      <c r="H76" s="90">
        <v>2651.2829999999999</v>
      </c>
      <c r="I76" s="98">
        <f t="shared" si="4"/>
        <v>1.0421369450714824</v>
      </c>
      <c r="J76" s="91">
        <f t="shared" si="5"/>
        <v>1385</v>
      </c>
      <c r="K76" s="91">
        <f t="shared" si="6"/>
        <v>53</v>
      </c>
      <c r="L76" s="91">
        <f t="shared" si="7"/>
        <v>25.91399999999976</v>
      </c>
    </row>
    <row r="77" spans="1:12">
      <c r="A77" s="94">
        <v>85</v>
      </c>
      <c r="B77" s="93" t="s">
        <v>75</v>
      </c>
      <c r="C77" s="90">
        <v>24091</v>
      </c>
      <c r="D77" s="90">
        <v>25756</v>
      </c>
      <c r="E77" s="90">
        <v>24969</v>
      </c>
      <c r="F77" s="90">
        <v>29229.1</v>
      </c>
      <c r="G77" s="90">
        <v>30581.1</v>
      </c>
      <c r="H77" s="90">
        <v>30230.1</v>
      </c>
      <c r="I77" s="98">
        <f t="shared" si="4"/>
        <v>3.6445145490017018E-2</v>
      </c>
      <c r="J77" s="91">
        <f t="shared" si="5"/>
        <v>878</v>
      </c>
      <c r="K77" s="91">
        <f t="shared" si="6"/>
        <v>-787</v>
      </c>
      <c r="L77" s="91">
        <f t="shared" si="7"/>
        <v>-351</v>
      </c>
    </row>
    <row r="78" spans="1:12">
      <c r="A78" s="94">
        <v>86</v>
      </c>
      <c r="B78" s="93" t="s">
        <v>76</v>
      </c>
      <c r="C78" s="90">
        <v>21367</v>
      </c>
      <c r="D78" s="90">
        <v>22637</v>
      </c>
      <c r="E78" s="90">
        <v>22642</v>
      </c>
      <c r="F78" s="90">
        <v>21275.5</v>
      </c>
      <c r="G78" s="90">
        <v>22579.5</v>
      </c>
      <c r="H78" s="90">
        <v>22534.1</v>
      </c>
      <c r="I78" s="98">
        <f t="shared" si="4"/>
        <v>5.9671455983525995E-2</v>
      </c>
      <c r="J78" s="91">
        <f t="shared" si="5"/>
        <v>1275</v>
      </c>
      <c r="K78" s="91">
        <f t="shared" si="6"/>
        <v>5</v>
      </c>
      <c r="L78" s="91">
        <f t="shared" si="7"/>
        <v>-45.400000000001455</v>
      </c>
    </row>
    <row r="79" spans="1:12">
      <c r="A79" s="94">
        <v>87</v>
      </c>
      <c r="B79" s="93" t="s">
        <v>77</v>
      </c>
      <c r="C79" s="90">
        <v>1573</v>
      </c>
      <c r="D79" s="90">
        <v>1518</v>
      </c>
      <c r="E79" s="90">
        <v>1481</v>
      </c>
      <c r="F79" s="90">
        <v>1598.6959999999999</v>
      </c>
      <c r="G79" s="90">
        <v>1538.915</v>
      </c>
      <c r="H79" s="90">
        <v>1507.838</v>
      </c>
      <c r="I79" s="98">
        <f t="shared" si="4"/>
        <v>-5.8486967577876671E-2</v>
      </c>
      <c r="J79" s="91">
        <f t="shared" si="5"/>
        <v>-92</v>
      </c>
      <c r="K79" s="91">
        <f t="shared" si="6"/>
        <v>-37</v>
      </c>
      <c r="L79" s="91">
        <f t="shared" si="7"/>
        <v>-31.076999999999998</v>
      </c>
    </row>
    <row r="80" spans="1:12">
      <c r="A80" s="94">
        <v>88</v>
      </c>
      <c r="B80" s="93" t="s">
        <v>78</v>
      </c>
      <c r="C80" s="90">
        <v>4110</v>
      </c>
      <c r="D80" s="90">
        <v>4328</v>
      </c>
      <c r="E80" s="90">
        <v>4312</v>
      </c>
      <c r="F80" s="90">
        <v>4163.6689999999999</v>
      </c>
      <c r="G80" s="90">
        <v>4390.9049999999997</v>
      </c>
      <c r="H80" s="90">
        <v>4363.5060000000003</v>
      </c>
      <c r="I80" s="98">
        <f t="shared" si="4"/>
        <v>4.9148418491484186E-2</v>
      </c>
      <c r="J80" s="91">
        <f t="shared" si="5"/>
        <v>202</v>
      </c>
      <c r="K80" s="91">
        <f t="shared" si="6"/>
        <v>-16</v>
      </c>
      <c r="L80" s="91">
        <f t="shared" si="7"/>
        <v>-27.398999999999432</v>
      </c>
    </row>
    <row r="81" spans="1:12">
      <c r="A81" s="94">
        <v>90</v>
      </c>
      <c r="B81" s="93" t="s">
        <v>79</v>
      </c>
      <c r="C81" s="90">
        <v>1445</v>
      </c>
      <c r="D81" s="90">
        <v>1423</v>
      </c>
      <c r="E81" s="90">
        <v>1406</v>
      </c>
      <c r="F81" s="90">
        <v>1439.7619999999999</v>
      </c>
      <c r="G81" s="90">
        <v>1426.011</v>
      </c>
      <c r="H81" s="90">
        <v>1402.7380000000001</v>
      </c>
      <c r="I81" s="98">
        <f t="shared" si="4"/>
        <v>-2.698961937716263E-2</v>
      </c>
      <c r="J81" s="91">
        <f t="shared" si="5"/>
        <v>-39</v>
      </c>
      <c r="K81" s="91">
        <f t="shared" si="6"/>
        <v>-17</v>
      </c>
      <c r="L81" s="91">
        <f t="shared" si="7"/>
        <v>-23.272999999999911</v>
      </c>
    </row>
    <row r="82" spans="1:12">
      <c r="A82" s="94">
        <v>91</v>
      </c>
      <c r="B82" s="93" t="s">
        <v>80</v>
      </c>
      <c r="C82" s="90">
        <v>359</v>
      </c>
      <c r="D82" s="90">
        <v>400</v>
      </c>
      <c r="E82" s="90">
        <v>400</v>
      </c>
      <c r="F82" s="90">
        <v>353.86900000000003</v>
      </c>
      <c r="G82" s="90">
        <v>398.589</v>
      </c>
      <c r="H82" s="90">
        <v>394.87200000000001</v>
      </c>
      <c r="I82" s="98">
        <f t="shared" si="4"/>
        <v>0.11420612813370473</v>
      </c>
      <c r="J82" s="91">
        <f t="shared" si="5"/>
        <v>41</v>
      </c>
      <c r="K82" s="91">
        <f t="shared" si="6"/>
        <v>0</v>
      </c>
      <c r="L82" s="91">
        <f t="shared" si="7"/>
        <v>-3.7169999999999845</v>
      </c>
    </row>
    <row r="83" spans="1:12">
      <c r="A83" s="94">
        <v>92</v>
      </c>
      <c r="B83" s="93" t="s">
        <v>81</v>
      </c>
      <c r="C83" s="90">
        <v>4099</v>
      </c>
      <c r="D83" s="90">
        <v>3818</v>
      </c>
      <c r="E83" s="90">
        <v>3812</v>
      </c>
      <c r="F83" s="90">
        <v>4154.2</v>
      </c>
      <c r="G83" s="90">
        <v>4000.5</v>
      </c>
      <c r="H83" s="90">
        <v>4140.2</v>
      </c>
      <c r="I83" s="98">
        <f t="shared" si="4"/>
        <v>-7.0017077335935596E-2</v>
      </c>
      <c r="J83" s="91">
        <f t="shared" si="5"/>
        <v>-287</v>
      </c>
      <c r="K83" s="91">
        <f t="shared" si="6"/>
        <v>-6</v>
      </c>
      <c r="L83" s="91">
        <f t="shared" si="7"/>
        <v>139.69999999999982</v>
      </c>
    </row>
    <row r="84" spans="1:12">
      <c r="A84" s="94">
        <v>93</v>
      </c>
      <c r="B84" s="93" t="s">
        <v>82</v>
      </c>
      <c r="C84" s="90">
        <v>7255</v>
      </c>
      <c r="D84" s="90">
        <v>7457</v>
      </c>
      <c r="E84" s="90">
        <v>7492</v>
      </c>
      <c r="F84" s="90">
        <v>6992.683</v>
      </c>
      <c r="G84" s="90">
        <v>7386.1450000000004</v>
      </c>
      <c r="H84" s="90">
        <v>7229.3850000000002</v>
      </c>
      <c r="I84" s="98">
        <f t="shared" si="4"/>
        <v>3.2667126119917296E-2</v>
      </c>
      <c r="J84" s="91">
        <f t="shared" si="5"/>
        <v>237</v>
      </c>
      <c r="K84" s="91">
        <f t="shared" si="6"/>
        <v>35</v>
      </c>
      <c r="L84" s="91">
        <f t="shared" si="7"/>
        <v>-156.76000000000022</v>
      </c>
    </row>
    <row r="85" spans="1:12">
      <c r="A85" s="94">
        <v>94</v>
      </c>
      <c r="B85" s="93" t="s">
        <v>83</v>
      </c>
      <c r="C85" s="90">
        <v>10083</v>
      </c>
      <c r="D85" s="90">
        <v>9927</v>
      </c>
      <c r="E85" s="90">
        <v>9716</v>
      </c>
      <c r="F85" s="90">
        <v>10186.1</v>
      </c>
      <c r="G85" s="90">
        <v>9979.2999999999993</v>
      </c>
      <c r="H85" s="90">
        <v>9828.7000000000007</v>
      </c>
      <c r="I85" s="98">
        <f t="shared" si="4"/>
        <v>-3.639789745115541E-2</v>
      </c>
      <c r="J85" s="91">
        <f t="shared" si="5"/>
        <v>-367</v>
      </c>
      <c r="K85" s="91">
        <f t="shared" si="6"/>
        <v>-211</v>
      </c>
      <c r="L85" s="91">
        <f t="shared" si="7"/>
        <v>-150.59999999999854</v>
      </c>
    </row>
    <row r="86" spans="1:12">
      <c r="A86" s="94">
        <v>95</v>
      </c>
      <c r="B86" s="93" t="s">
        <v>84</v>
      </c>
      <c r="C86" s="90">
        <v>11662</v>
      </c>
      <c r="D86" s="90">
        <v>11541</v>
      </c>
      <c r="E86" s="90">
        <v>11628</v>
      </c>
      <c r="F86" s="90">
        <v>11683.2</v>
      </c>
      <c r="G86" s="90">
        <v>11657.4</v>
      </c>
      <c r="H86" s="90">
        <v>11744.5</v>
      </c>
      <c r="I86" s="98">
        <f t="shared" si="4"/>
        <v>-2.9154518950437317E-3</v>
      </c>
      <c r="J86" s="91">
        <f t="shared" si="5"/>
        <v>-34</v>
      </c>
      <c r="K86" s="91">
        <f t="shared" si="6"/>
        <v>87</v>
      </c>
      <c r="L86" s="91">
        <f t="shared" si="7"/>
        <v>87.100000000000364</v>
      </c>
    </row>
    <row r="87" spans="1:12">
      <c r="A87" s="94">
        <v>96</v>
      </c>
      <c r="B87" s="93" t="s">
        <v>85</v>
      </c>
      <c r="C87" s="90">
        <v>28887</v>
      </c>
      <c r="D87" s="90">
        <v>28748</v>
      </c>
      <c r="E87" s="90">
        <v>28975</v>
      </c>
      <c r="F87" s="90">
        <v>29979</v>
      </c>
      <c r="G87" s="90">
        <v>30319.8</v>
      </c>
      <c r="H87" s="90">
        <v>30064.9</v>
      </c>
      <c r="I87" s="98">
        <f t="shared" si="4"/>
        <v>3.046353030775089E-3</v>
      </c>
      <c r="J87" s="91">
        <f t="shared" si="5"/>
        <v>88</v>
      </c>
      <c r="K87" s="91">
        <f t="shared" si="6"/>
        <v>227</v>
      </c>
      <c r="L87" s="91">
        <f t="shared" si="7"/>
        <v>-254.89999999999782</v>
      </c>
    </row>
    <row r="88" spans="1:12">
      <c r="A88" s="94">
        <v>97</v>
      </c>
      <c r="B88" s="93" t="s">
        <v>86</v>
      </c>
      <c r="C88" s="90">
        <v>29690</v>
      </c>
      <c r="D88" s="90">
        <v>22717</v>
      </c>
      <c r="E88" s="90">
        <v>22225</v>
      </c>
      <c r="F88" s="90">
        <v>29677.1</v>
      </c>
      <c r="G88" s="90">
        <v>22926.6</v>
      </c>
      <c r="H88" s="90">
        <v>22212.799999999999</v>
      </c>
      <c r="I88" s="98">
        <f t="shared" si="4"/>
        <v>-0.25143145840350284</v>
      </c>
      <c r="J88" s="91">
        <f t="shared" si="5"/>
        <v>-7465</v>
      </c>
      <c r="K88" s="91">
        <f t="shared" si="6"/>
        <v>-492</v>
      </c>
      <c r="L88" s="91">
        <f t="shared" si="7"/>
        <v>-713.79999999999927</v>
      </c>
    </row>
    <row r="89" spans="1:12">
      <c r="A89" s="94">
        <v>98</v>
      </c>
      <c r="B89" s="93" t="s">
        <v>87</v>
      </c>
      <c r="C89" s="90">
        <v>529</v>
      </c>
      <c r="D89" s="90">
        <v>491</v>
      </c>
      <c r="E89" s="90">
        <v>483</v>
      </c>
      <c r="F89" s="90">
        <v>543.87400000000002</v>
      </c>
      <c r="G89" s="90">
        <v>505.13900000000001</v>
      </c>
      <c r="H89" s="90">
        <v>507.33600000000001</v>
      </c>
      <c r="I89" s="98">
        <f t="shared" si="4"/>
        <v>-8.6956521739130432E-2</v>
      </c>
      <c r="J89" s="91">
        <f t="shared" si="5"/>
        <v>-46</v>
      </c>
      <c r="K89" s="91">
        <f t="shared" si="6"/>
        <v>-8</v>
      </c>
      <c r="L89" s="91">
        <f t="shared" si="7"/>
        <v>2.1970000000000027</v>
      </c>
    </row>
    <row r="90" spans="1:12">
      <c r="A90" s="94">
        <v>99</v>
      </c>
      <c r="B90" s="93" t="s">
        <v>88</v>
      </c>
      <c r="C90" s="90">
        <v>489</v>
      </c>
      <c r="D90" s="90">
        <v>477</v>
      </c>
      <c r="E90" s="90">
        <v>471</v>
      </c>
      <c r="F90" s="90">
        <v>491.726</v>
      </c>
      <c r="G90" s="90">
        <v>493.51900000000001</v>
      </c>
      <c r="H90" s="90">
        <v>501.12200000000001</v>
      </c>
      <c r="I90" s="98">
        <f t="shared" si="4"/>
        <v>-3.6809815950920248E-2</v>
      </c>
      <c r="J90" s="91">
        <f t="shared" si="5"/>
        <v>-18</v>
      </c>
      <c r="K90" s="91">
        <f t="shared" si="6"/>
        <v>-6</v>
      </c>
      <c r="L90" s="91">
        <f t="shared" si="7"/>
        <v>7.6030000000000086</v>
      </c>
    </row>
    <row r="91" spans="1:12" s="124" customFormat="1" ht="14.5" customHeight="1">
      <c r="A91" s="188" t="s">
        <v>89</v>
      </c>
      <c r="B91" s="188"/>
      <c r="C91" s="126">
        <f>SUM(C3:C90)</f>
        <v>1703052</v>
      </c>
      <c r="D91" s="126">
        <f t="shared" ref="D91:E91" si="8">SUM(D3:D90)</f>
        <v>1707202</v>
      </c>
      <c r="E91" s="126">
        <f t="shared" si="8"/>
        <v>1712447</v>
      </c>
      <c r="F91" s="126">
        <v>1702705</v>
      </c>
      <c r="G91" s="126">
        <v>1720949</v>
      </c>
      <c r="H91" s="126">
        <v>1712122</v>
      </c>
      <c r="I91" s="121">
        <f t="shared" si="4"/>
        <v>5.516566728438122E-3</v>
      </c>
      <c r="J91" s="127">
        <f t="shared" si="5"/>
        <v>9395</v>
      </c>
      <c r="K91" s="127">
        <f t="shared" si="6"/>
        <v>5245</v>
      </c>
      <c r="L91" s="91">
        <f t="shared" si="7"/>
        <v>-8827</v>
      </c>
    </row>
    <row r="92" spans="1:12">
      <c r="A92" s="9"/>
      <c r="B92" s="9"/>
    </row>
    <row r="93" spans="1:12">
      <c r="E93" s="180"/>
      <c r="F93" s="180"/>
    </row>
    <row r="94" spans="1:12">
      <c r="E94" s="180"/>
      <c r="F94" s="180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J1" zoomScale="80" zoomScaleNormal="80" workbookViewId="0">
      <selection activeCell="Q11" sqref="Q11"/>
    </sheetView>
  </sheetViews>
  <sheetFormatPr defaultRowHeight="14.5"/>
  <cols>
    <col min="2" max="2" width="19.1796875" customWidth="1"/>
    <col min="3" max="3" width="13.1796875" style="164" customWidth="1"/>
    <col min="4" max="4" width="13.1796875" style="163" customWidth="1"/>
    <col min="5" max="5" width="13.1796875" style="165" customWidth="1"/>
    <col min="6" max="8" width="13.1796875" style="167" customWidth="1"/>
    <col min="9" max="9" width="34.81640625" customWidth="1"/>
    <col min="10" max="10" width="34.54296875" customWidth="1"/>
    <col min="11" max="11" width="31" customWidth="1"/>
    <col min="12" max="12" width="31" style="167" customWidth="1"/>
  </cols>
  <sheetData>
    <row r="1" spans="1:12" s="167" customFormat="1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2" ht="43.5" customHeight="1">
      <c r="A2" s="100" t="s">
        <v>91</v>
      </c>
      <c r="B2" s="100" t="s">
        <v>174</v>
      </c>
      <c r="C2" s="171">
        <v>42217</v>
      </c>
      <c r="D2" s="171">
        <v>42552</v>
      </c>
      <c r="E2" s="171">
        <v>42583</v>
      </c>
      <c r="F2" s="171">
        <v>42217</v>
      </c>
      <c r="G2" s="171">
        <v>42552</v>
      </c>
      <c r="H2" s="171">
        <v>42583</v>
      </c>
      <c r="I2" s="100" t="s">
        <v>329</v>
      </c>
      <c r="J2" s="100" t="s">
        <v>330</v>
      </c>
      <c r="K2" s="2" t="s">
        <v>331</v>
      </c>
      <c r="L2" s="177" t="s">
        <v>332</v>
      </c>
    </row>
    <row r="3" spans="1:12">
      <c r="A3" s="83">
        <v>1</v>
      </c>
      <c r="B3" s="97" t="s">
        <v>92</v>
      </c>
      <c r="C3" s="30">
        <v>241169</v>
      </c>
      <c r="D3" s="30">
        <v>240919</v>
      </c>
      <c r="E3" s="30">
        <v>241292</v>
      </c>
      <c r="F3" s="30">
        <v>242440</v>
      </c>
      <c r="G3" s="30">
        <v>243331</v>
      </c>
      <c r="H3" s="30">
        <v>242565</v>
      </c>
      <c r="I3" s="98">
        <f>(E3-C3)/C3</f>
        <v>5.1001579805032987E-4</v>
      </c>
      <c r="J3" s="30">
        <f>E3-C3</f>
        <v>123</v>
      </c>
      <c r="K3" s="30">
        <f>E3-D3</f>
        <v>373</v>
      </c>
      <c r="L3" s="30">
        <f>H3-G3</f>
        <v>-766</v>
      </c>
    </row>
    <row r="4" spans="1:12">
      <c r="A4" s="83">
        <v>2</v>
      </c>
      <c r="B4" s="97" t="s">
        <v>93</v>
      </c>
      <c r="C4" s="30">
        <v>38461</v>
      </c>
      <c r="D4" s="30">
        <v>37693</v>
      </c>
      <c r="E4" s="30">
        <v>38257</v>
      </c>
      <c r="F4" s="30">
        <v>40277.599999999999</v>
      </c>
      <c r="G4" s="30">
        <v>40291.599999999999</v>
      </c>
      <c r="H4" s="30">
        <v>40205.599999999999</v>
      </c>
      <c r="I4" s="98">
        <f t="shared" ref="I4:I67" si="0">(E4-C4)/C4</f>
        <v>-5.3040742570395986E-3</v>
      </c>
      <c r="J4" s="30">
        <f t="shared" ref="J4:J67" si="1">E4-C4</f>
        <v>-204</v>
      </c>
      <c r="K4" s="30">
        <f t="shared" ref="K4:K67" si="2">E4-D4</f>
        <v>564</v>
      </c>
      <c r="L4" s="30">
        <f t="shared" ref="L4:L67" si="3">H4-G4</f>
        <v>-86</v>
      </c>
    </row>
    <row r="5" spans="1:12">
      <c r="A5" s="83">
        <v>3</v>
      </c>
      <c r="B5" s="97" t="s">
        <v>94</v>
      </c>
      <c r="C5" s="30">
        <v>83089</v>
      </c>
      <c r="D5" s="30">
        <v>82120</v>
      </c>
      <c r="E5" s="30">
        <v>82230</v>
      </c>
      <c r="F5" s="30">
        <v>80873.2</v>
      </c>
      <c r="G5" s="30">
        <v>80587</v>
      </c>
      <c r="H5" s="30">
        <v>80015</v>
      </c>
      <c r="I5" s="98">
        <f t="shared" si="0"/>
        <v>-1.0338311930580463E-2</v>
      </c>
      <c r="J5" s="30">
        <f t="shared" si="1"/>
        <v>-859</v>
      </c>
      <c r="K5" s="30">
        <f t="shared" si="2"/>
        <v>110</v>
      </c>
      <c r="L5" s="30">
        <f t="shared" si="3"/>
        <v>-572</v>
      </c>
    </row>
    <row r="6" spans="1:12">
      <c r="A6" s="83">
        <v>4</v>
      </c>
      <c r="B6" s="97" t="s">
        <v>95</v>
      </c>
      <c r="C6" s="30">
        <v>18154</v>
      </c>
      <c r="D6" s="30">
        <v>17677</v>
      </c>
      <c r="E6" s="30">
        <v>17871</v>
      </c>
      <c r="F6" s="30">
        <v>18771.5</v>
      </c>
      <c r="G6" s="30">
        <v>18637.2</v>
      </c>
      <c r="H6" s="30">
        <v>18632.8</v>
      </c>
      <c r="I6" s="98">
        <f t="shared" si="0"/>
        <v>-1.558885094194117E-2</v>
      </c>
      <c r="J6" s="30">
        <f t="shared" si="1"/>
        <v>-283</v>
      </c>
      <c r="K6" s="30">
        <f t="shared" si="2"/>
        <v>194</v>
      </c>
      <c r="L6" s="30">
        <f t="shared" si="3"/>
        <v>-4.4000000000014552</v>
      </c>
    </row>
    <row r="7" spans="1:12">
      <c r="A7" s="83">
        <v>5</v>
      </c>
      <c r="B7" s="97" t="s">
        <v>96</v>
      </c>
      <c r="C7" s="30">
        <v>34487</v>
      </c>
      <c r="D7" s="30">
        <v>34408</v>
      </c>
      <c r="E7" s="30">
        <v>34230</v>
      </c>
      <c r="F7" s="30">
        <v>34568</v>
      </c>
      <c r="G7" s="30">
        <v>34705.199999999997</v>
      </c>
      <c r="H7" s="30">
        <v>34310.300000000003</v>
      </c>
      <c r="I7" s="98">
        <f t="shared" si="0"/>
        <v>-7.4520833937425698E-3</v>
      </c>
      <c r="J7" s="30">
        <f t="shared" si="1"/>
        <v>-257</v>
      </c>
      <c r="K7" s="30">
        <f t="shared" si="2"/>
        <v>-178</v>
      </c>
      <c r="L7" s="30">
        <f t="shared" si="3"/>
        <v>-394.89999999999418</v>
      </c>
    </row>
    <row r="8" spans="1:12">
      <c r="A8" s="83">
        <v>6</v>
      </c>
      <c r="B8" s="97" t="s">
        <v>97</v>
      </c>
      <c r="C8" s="30">
        <v>901725</v>
      </c>
      <c r="D8" s="30">
        <v>878144</v>
      </c>
      <c r="E8" s="30">
        <v>876834</v>
      </c>
      <c r="F8" s="30">
        <v>899225</v>
      </c>
      <c r="G8" s="30">
        <v>880881</v>
      </c>
      <c r="H8" s="30">
        <v>874343</v>
      </c>
      <c r="I8" s="98">
        <f t="shared" si="0"/>
        <v>-2.7603759461033019E-2</v>
      </c>
      <c r="J8" s="30">
        <f t="shared" si="1"/>
        <v>-24891</v>
      </c>
      <c r="K8" s="30">
        <f t="shared" si="2"/>
        <v>-1310</v>
      </c>
      <c r="L8" s="30">
        <f t="shared" si="3"/>
        <v>-6538</v>
      </c>
    </row>
    <row r="9" spans="1:12">
      <c r="A9" s="83">
        <v>7</v>
      </c>
      <c r="B9" s="97" t="s">
        <v>98</v>
      </c>
      <c r="C9" s="30">
        <v>444873</v>
      </c>
      <c r="D9" s="30">
        <v>415923</v>
      </c>
      <c r="E9" s="30">
        <v>414875</v>
      </c>
      <c r="F9" s="30">
        <v>425743</v>
      </c>
      <c r="G9" s="30">
        <v>397933</v>
      </c>
      <c r="H9" s="30">
        <v>395749</v>
      </c>
      <c r="I9" s="98">
        <f t="shared" si="0"/>
        <v>-6.7430480159506201E-2</v>
      </c>
      <c r="J9" s="30">
        <f t="shared" si="1"/>
        <v>-29998</v>
      </c>
      <c r="K9" s="30">
        <f t="shared" si="2"/>
        <v>-1048</v>
      </c>
      <c r="L9" s="30">
        <f t="shared" si="3"/>
        <v>-2184</v>
      </c>
    </row>
    <row r="10" spans="1:12">
      <c r="A10" s="83">
        <v>8</v>
      </c>
      <c r="B10" s="97" t="s">
        <v>99</v>
      </c>
      <c r="C10" s="30">
        <v>20213</v>
      </c>
      <c r="D10" s="30">
        <v>21440</v>
      </c>
      <c r="E10" s="30">
        <v>21129</v>
      </c>
      <c r="F10" s="30">
        <v>20661.400000000001</v>
      </c>
      <c r="G10" s="30">
        <v>21857.4</v>
      </c>
      <c r="H10" s="30">
        <v>21619.3</v>
      </c>
      <c r="I10" s="98">
        <f t="shared" si="0"/>
        <v>4.5317370009399893E-2</v>
      </c>
      <c r="J10" s="30">
        <f t="shared" si="1"/>
        <v>916</v>
      </c>
      <c r="K10" s="30">
        <f t="shared" si="2"/>
        <v>-311</v>
      </c>
      <c r="L10" s="30">
        <f t="shared" si="3"/>
        <v>-238.10000000000218</v>
      </c>
    </row>
    <row r="11" spans="1:12">
      <c r="A11" s="83">
        <v>9</v>
      </c>
      <c r="B11" s="97" t="s">
        <v>100</v>
      </c>
      <c r="C11" s="30">
        <v>138022</v>
      </c>
      <c r="D11" s="30">
        <v>140393</v>
      </c>
      <c r="E11" s="30">
        <v>140910</v>
      </c>
      <c r="F11" s="30">
        <v>133966</v>
      </c>
      <c r="G11" s="30">
        <v>136322</v>
      </c>
      <c r="H11" s="30">
        <v>136856</v>
      </c>
      <c r="I11" s="98">
        <f t="shared" si="0"/>
        <v>2.0924200489776994E-2</v>
      </c>
      <c r="J11" s="30">
        <f t="shared" si="1"/>
        <v>2888</v>
      </c>
      <c r="K11" s="30">
        <f t="shared" si="2"/>
        <v>517</v>
      </c>
      <c r="L11" s="30">
        <f t="shared" si="3"/>
        <v>534</v>
      </c>
    </row>
    <row r="12" spans="1:12">
      <c r="A12" s="83">
        <v>10</v>
      </c>
      <c r="B12" s="97" t="s">
        <v>101</v>
      </c>
      <c r="C12" s="30">
        <v>148255</v>
      </c>
      <c r="D12" s="30">
        <v>149662</v>
      </c>
      <c r="E12" s="30">
        <v>150206</v>
      </c>
      <c r="F12" s="30">
        <v>145797</v>
      </c>
      <c r="G12" s="30">
        <v>146854</v>
      </c>
      <c r="H12" s="30">
        <v>147747</v>
      </c>
      <c r="I12" s="98">
        <f t="shared" si="0"/>
        <v>1.3159758524164447E-2</v>
      </c>
      <c r="J12" s="30">
        <f t="shared" si="1"/>
        <v>1951</v>
      </c>
      <c r="K12" s="30">
        <f t="shared" si="2"/>
        <v>544</v>
      </c>
      <c r="L12" s="30">
        <f t="shared" si="3"/>
        <v>893</v>
      </c>
    </row>
    <row r="13" spans="1:12">
      <c r="A13" s="83">
        <v>11</v>
      </c>
      <c r="B13" s="97" t="s">
        <v>102</v>
      </c>
      <c r="C13" s="30">
        <v>29904</v>
      </c>
      <c r="D13" s="30">
        <v>30034</v>
      </c>
      <c r="E13" s="30">
        <v>29967</v>
      </c>
      <c r="F13" s="30">
        <v>29410.5</v>
      </c>
      <c r="G13" s="30">
        <v>29457.9</v>
      </c>
      <c r="H13" s="30">
        <v>29476.1</v>
      </c>
      <c r="I13" s="98">
        <f t="shared" si="0"/>
        <v>2.1067415730337078E-3</v>
      </c>
      <c r="J13" s="30">
        <f t="shared" si="1"/>
        <v>63</v>
      </c>
      <c r="K13" s="30">
        <f t="shared" si="2"/>
        <v>-67</v>
      </c>
      <c r="L13" s="30">
        <f t="shared" si="3"/>
        <v>18.19999999999709</v>
      </c>
    </row>
    <row r="14" spans="1:12">
      <c r="A14" s="83">
        <v>12</v>
      </c>
      <c r="B14" s="97" t="s">
        <v>103</v>
      </c>
      <c r="C14" s="30">
        <v>18889</v>
      </c>
      <c r="D14" s="30">
        <v>20149</v>
      </c>
      <c r="E14" s="30">
        <v>21194</v>
      </c>
      <c r="F14" s="30">
        <v>19054.2</v>
      </c>
      <c r="G14" s="30">
        <v>21162.5</v>
      </c>
      <c r="H14" s="30">
        <v>21374</v>
      </c>
      <c r="I14" s="98">
        <f t="shared" si="0"/>
        <v>0.12202869394885912</v>
      </c>
      <c r="J14" s="30">
        <f t="shared" si="1"/>
        <v>2305</v>
      </c>
      <c r="K14" s="30">
        <f t="shared" si="2"/>
        <v>1045</v>
      </c>
      <c r="L14" s="30">
        <f t="shared" si="3"/>
        <v>211.5</v>
      </c>
    </row>
    <row r="15" spans="1:12">
      <c r="A15" s="83">
        <v>13</v>
      </c>
      <c r="B15" s="97" t="s">
        <v>104</v>
      </c>
      <c r="C15" s="30">
        <v>19452</v>
      </c>
      <c r="D15" s="30">
        <v>17649</v>
      </c>
      <c r="E15" s="30">
        <v>18057</v>
      </c>
      <c r="F15" s="30">
        <v>18941.900000000001</v>
      </c>
      <c r="G15" s="30">
        <v>17762.900000000001</v>
      </c>
      <c r="H15" s="30">
        <v>17592.400000000001</v>
      </c>
      <c r="I15" s="98">
        <f t="shared" si="0"/>
        <v>-7.1714990746452809E-2</v>
      </c>
      <c r="J15" s="30">
        <f t="shared" si="1"/>
        <v>-1395</v>
      </c>
      <c r="K15" s="30">
        <f t="shared" si="2"/>
        <v>408</v>
      </c>
      <c r="L15" s="30">
        <f t="shared" si="3"/>
        <v>-170.5</v>
      </c>
    </row>
    <row r="16" spans="1:12">
      <c r="A16" s="83">
        <v>14</v>
      </c>
      <c r="B16" s="97" t="s">
        <v>105</v>
      </c>
      <c r="C16" s="30">
        <v>45878</v>
      </c>
      <c r="D16" s="30">
        <v>45950</v>
      </c>
      <c r="E16" s="30">
        <v>46700</v>
      </c>
      <c r="F16" s="30">
        <v>45231.3</v>
      </c>
      <c r="G16" s="30">
        <v>45326.1</v>
      </c>
      <c r="H16" s="30">
        <v>46049.3</v>
      </c>
      <c r="I16" s="98">
        <f t="shared" si="0"/>
        <v>1.7917084441344436E-2</v>
      </c>
      <c r="J16" s="30">
        <f t="shared" si="1"/>
        <v>822</v>
      </c>
      <c r="K16" s="30">
        <f t="shared" si="2"/>
        <v>750</v>
      </c>
      <c r="L16" s="30">
        <f t="shared" si="3"/>
        <v>723.20000000000437</v>
      </c>
    </row>
    <row r="17" spans="1:12">
      <c r="A17" s="83">
        <v>15</v>
      </c>
      <c r="B17" s="97" t="s">
        <v>106</v>
      </c>
      <c r="C17" s="30">
        <v>34600</v>
      </c>
      <c r="D17" s="30">
        <v>35080</v>
      </c>
      <c r="E17" s="30">
        <v>35642</v>
      </c>
      <c r="F17" s="30">
        <v>34463.199999999997</v>
      </c>
      <c r="G17" s="30">
        <v>35052.800000000003</v>
      </c>
      <c r="H17" s="30">
        <v>35415.9</v>
      </c>
      <c r="I17" s="98">
        <f t="shared" si="0"/>
        <v>3.0115606936416184E-2</v>
      </c>
      <c r="J17" s="30">
        <f t="shared" si="1"/>
        <v>1042</v>
      </c>
      <c r="K17" s="30">
        <f t="shared" si="2"/>
        <v>562</v>
      </c>
      <c r="L17" s="30">
        <f t="shared" si="3"/>
        <v>363.09999999999854</v>
      </c>
    </row>
    <row r="18" spans="1:12">
      <c r="A18" s="83">
        <v>16</v>
      </c>
      <c r="B18" s="97" t="s">
        <v>107</v>
      </c>
      <c r="C18" s="30">
        <v>502490</v>
      </c>
      <c r="D18" s="30">
        <v>496874</v>
      </c>
      <c r="E18" s="30">
        <v>500088</v>
      </c>
      <c r="F18" s="30">
        <v>501358</v>
      </c>
      <c r="G18" s="30">
        <v>497811</v>
      </c>
      <c r="H18" s="30">
        <v>498955</v>
      </c>
      <c r="I18" s="98">
        <f t="shared" si="0"/>
        <v>-4.7801946307389201E-3</v>
      </c>
      <c r="J18" s="30">
        <f t="shared" si="1"/>
        <v>-2402</v>
      </c>
      <c r="K18" s="30">
        <f t="shared" si="2"/>
        <v>3214</v>
      </c>
      <c r="L18" s="30">
        <f t="shared" si="3"/>
        <v>1144</v>
      </c>
    </row>
    <row r="19" spans="1:12">
      <c r="A19" s="83">
        <v>17</v>
      </c>
      <c r="B19" s="97" t="s">
        <v>108</v>
      </c>
      <c r="C19" s="30">
        <v>69989</v>
      </c>
      <c r="D19" s="30">
        <v>69207</v>
      </c>
      <c r="E19" s="30">
        <v>69874</v>
      </c>
      <c r="F19" s="30">
        <v>67407.8</v>
      </c>
      <c r="G19" s="30">
        <v>67334.399999999994</v>
      </c>
      <c r="H19" s="30">
        <v>67292.899999999994</v>
      </c>
      <c r="I19" s="98">
        <f t="shared" si="0"/>
        <v>-1.6431153466973381E-3</v>
      </c>
      <c r="J19" s="30">
        <f t="shared" si="1"/>
        <v>-115</v>
      </c>
      <c r="K19" s="30">
        <f t="shared" si="2"/>
        <v>667</v>
      </c>
      <c r="L19" s="30">
        <f t="shared" si="3"/>
        <v>-41.5</v>
      </c>
    </row>
    <row r="20" spans="1:12">
      <c r="A20" s="83">
        <v>18</v>
      </c>
      <c r="B20" s="97" t="s">
        <v>109</v>
      </c>
      <c r="C20" s="30">
        <v>18957</v>
      </c>
      <c r="D20" s="30">
        <v>19500</v>
      </c>
      <c r="E20" s="30">
        <v>19985</v>
      </c>
      <c r="F20" s="30">
        <v>18832.7</v>
      </c>
      <c r="G20" s="30">
        <v>19431.2</v>
      </c>
      <c r="H20" s="30">
        <v>19856</v>
      </c>
      <c r="I20" s="98">
        <f t="shared" si="0"/>
        <v>5.4227989660811313E-2</v>
      </c>
      <c r="J20" s="30">
        <f t="shared" si="1"/>
        <v>1028</v>
      </c>
      <c r="K20" s="30">
        <f t="shared" si="2"/>
        <v>485</v>
      </c>
      <c r="L20" s="30">
        <f t="shared" si="3"/>
        <v>424.79999999999927</v>
      </c>
    </row>
    <row r="21" spans="1:12">
      <c r="A21" s="83">
        <v>19</v>
      </c>
      <c r="B21" s="97" t="s">
        <v>110</v>
      </c>
      <c r="C21" s="30">
        <v>50601</v>
      </c>
      <c r="D21" s="30">
        <v>51894</v>
      </c>
      <c r="E21" s="30">
        <v>53036</v>
      </c>
      <c r="F21" s="30">
        <v>50100.9</v>
      </c>
      <c r="G21" s="30">
        <v>52183.7</v>
      </c>
      <c r="H21" s="30">
        <v>52489.5</v>
      </c>
      <c r="I21" s="98">
        <f t="shared" si="0"/>
        <v>4.8121578624928364E-2</v>
      </c>
      <c r="J21" s="30">
        <f t="shared" si="1"/>
        <v>2435</v>
      </c>
      <c r="K21" s="30">
        <f t="shared" si="2"/>
        <v>1142</v>
      </c>
      <c r="L21" s="30">
        <f t="shared" si="3"/>
        <v>305.80000000000291</v>
      </c>
    </row>
    <row r="22" spans="1:12">
      <c r="A22" s="83">
        <v>20</v>
      </c>
      <c r="B22" s="97" t="s">
        <v>111</v>
      </c>
      <c r="C22" s="30">
        <v>164734</v>
      </c>
      <c r="D22" s="30">
        <v>161674</v>
      </c>
      <c r="E22" s="30">
        <v>162445</v>
      </c>
      <c r="F22" s="30">
        <v>164119</v>
      </c>
      <c r="G22" s="30">
        <v>161591</v>
      </c>
      <c r="H22" s="30">
        <v>161830</v>
      </c>
      <c r="I22" s="98">
        <f t="shared" si="0"/>
        <v>-1.3895127903165102E-2</v>
      </c>
      <c r="J22" s="30">
        <f t="shared" si="1"/>
        <v>-2289</v>
      </c>
      <c r="K22" s="30">
        <f t="shared" si="2"/>
        <v>771</v>
      </c>
      <c r="L22" s="30">
        <f t="shared" si="3"/>
        <v>239</v>
      </c>
    </row>
    <row r="23" spans="1:12">
      <c r="A23" s="83">
        <v>21</v>
      </c>
      <c r="B23" s="97" t="s">
        <v>112</v>
      </c>
      <c r="C23" s="30">
        <v>105466</v>
      </c>
      <c r="D23" s="30">
        <v>101139</v>
      </c>
      <c r="E23" s="30">
        <v>101162</v>
      </c>
      <c r="F23" s="30">
        <v>108511</v>
      </c>
      <c r="G23" s="30">
        <v>104900</v>
      </c>
      <c r="H23" s="30">
        <v>104272</v>
      </c>
      <c r="I23" s="98">
        <f t="shared" si="0"/>
        <v>-4.0809360362581308E-2</v>
      </c>
      <c r="J23" s="30">
        <f t="shared" si="1"/>
        <v>-4304</v>
      </c>
      <c r="K23" s="30">
        <f t="shared" si="2"/>
        <v>23</v>
      </c>
      <c r="L23" s="30">
        <f t="shared" si="3"/>
        <v>-628</v>
      </c>
    </row>
    <row r="24" spans="1:12">
      <c r="A24" s="83">
        <v>22</v>
      </c>
      <c r="B24" s="97" t="s">
        <v>113</v>
      </c>
      <c r="C24" s="30">
        <v>51560</v>
      </c>
      <c r="D24" s="30">
        <v>48695</v>
      </c>
      <c r="E24" s="30">
        <v>49199</v>
      </c>
      <c r="F24" s="30">
        <v>50233.9</v>
      </c>
      <c r="G24" s="30">
        <v>47790.2</v>
      </c>
      <c r="H24" s="30">
        <v>47870.1</v>
      </c>
      <c r="I24" s="98">
        <f t="shared" si="0"/>
        <v>-4.5791311093871218E-2</v>
      </c>
      <c r="J24" s="30">
        <f t="shared" si="1"/>
        <v>-2361</v>
      </c>
      <c r="K24" s="30">
        <f t="shared" si="2"/>
        <v>504</v>
      </c>
      <c r="L24" s="30">
        <f t="shared" si="3"/>
        <v>79.900000000001455</v>
      </c>
    </row>
    <row r="25" spans="1:12">
      <c r="A25" s="83">
        <v>23</v>
      </c>
      <c r="B25" s="97" t="s">
        <v>114</v>
      </c>
      <c r="C25" s="30">
        <v>52854</v>
      </c>
      <c r="D25" s="30">
        <v>51001</v>
      </c>
      <c r="E25" s="30">
        <v>52066</v>
      </c>
      <c r="F25" s="30">
        <v>51515.1</v>
      </c>
      <c r="G25" s="30">
        <v>49618.1</v>
      </c>
      <c r="H25" s="30">
        <v>50716.7</v>
      </c>
      <c r="I25" s="98">
        <f t="shared" si="0"/>
        <v>-1.4908994588867446E-2</v>
      </c>
      <c r="J25" s="30">
        <f t="shared" si="1"/>
        <v>-788</v>
      </c>
      <c r="K25" s="30">
        <f t="shared" si="2"/>
        <v>1065</v>
      </c>
      <c r="L25" s="30">
        <f t="shared" si="3"/>
        <v>1098.5999999999985</v>
      </c>
    </row>
    <row r="26" spans="1:12">
      <c r="A26" s="83">
        <v>24</v>
      </c>
      <c r="B26" s="97" t="s">
        <v>115</v>
      </c>
      <c r="C26" s="30">
        <v>22580</v>
      </c>
      <c r="D26" s="30">
        <v>24556</v>
      </c>
      <c r="E26" s="30">
        <v>24095</v>
      </c>
      <c r="F26" s="30">
        <v>22440.3</v>
      </c>
      <c r="G26" s="30">
        <v>23827.9</v>
      </c>
      <c r="H26" s="30">
        <v>24024.9</v>
      </c>
      <c r="I26" s="98">
        <f t="shared" si="0"/>
        <v>6.7094774136403898E-2</v>
      </c>
      <c r="J26" s="30">
        <f t="shared" si="1"/>
        <v>1515</v>
      </c>
      <c r="K26" s="30">
        <f t="shared" si="2"/>
        <v>-461</v>
      </c>
      <c r="L26" s="30">
        <f t="shared" si="3"/>
        <v>197</v>
      </c>
    </row>
    <row r="27" spans="1:12">
      <c r="A27" s="83">
        <v>25</v>
      </c>
      <c r="B27" s="97" t="s">
        <v>116</v>
      </c>
      <c r="C27" s="30">
        <v>64291</v>
      </c>
      <c r="D27" s="30">
        <v>65071</v>
      </c>
      <c r="E27" s="30">
        <v>66603</v>
      </c>
      <c r="F27" s="30">
        <v>64813.7</v>
      </c>
      <c r="G27" s="30">
        <v>67165.8</v>
      </c>
      <c r="H27" s="30">
        <v>67330.2</v>
      </c>
      <c r="I27" s="98">
        <f t="shared" si="0"/>
        <v>3.5961487611018653E-2</v>
      </c>
      <c r="J27" s="30">
        <f t="shared" si="1"/>
        <v>2312</v>
      </c>
      <c r="K27" s="30">
        <f t="shared" si="2"/>
        <v>1532</v>
      </c>
      <c r="L27" s="30">
        <f t="shared" si="3"/>
        <v>164.39999999999418</v>
      </c>
    </row>
    <row r="28" spans="1:12">
      <c r="A28" s="83">
        <v>26</v>
      </c>
      <c r="B28" s="97" t="s">
        <v>117</v>
      </c>
      <c r="C28" s="30">
        <v>120483</v>
      </c>
      <c r="D28" s="30">
        <v>116448</v>
      </c>
      <c r="E28" s="30">
        <v>118082</v>
      </c>
      <c r="F28" s="30">
        <v>118873</v>
      </c>
      <c r="G28" s="30">
        <v>116573</v>
      </c>
      <c r="H28" s="30">
        <v>116474</v>
      </c>
      <c r="I28" s="98">
        <f t="shared" si="0"/>
        <v>-1.9928122639708508E-2</v>
      </c>
      <c r="J28" s="30">
        <f t="shared" si="1"/>
        <v>-2401</v>
      </c>
      <c r="K28" s="30">
        <f t="shared" si="2"/>
        <v>1634</v>
      </c>
      <c r="L28" s="30">
        <f t="shared" si="3"/>
        <v>-99</v>
      </c>
    </row>
    <row r="29" spans="1:12">
      <c r="A29" s="83">
        <v>27</v>
      </c>
      <c r="B29" s="97" t="s">
        <v>118</v>
      </c>
      <c r="C29" s="30">
        <v>205728</v>
      </c>
      <c r="D29" s="30">
        <v>196854</v>
      </c>
      <c r="E29" s="30">
        <v>197067</v>
      </c>
      <c r="F29" s="30">
        <v>204848</v>
      </c>
      <c r="G29" s="30">
        <v>198775</v>
      </c>
      <c r="H29" s="30">
        <v>196190</v>
      </c>
      <c r="I29" s="98">
        <f t="shared" si="0"/>
        <v>-4.2099276714885676E-2</v>
      </c>
      <c r="J29" s="30">
        <f t="shared" si="1"/>
        <v>-8661</v>
      </c>
      <c r="K29" s="30">
        <f t="shared" si="2"/>
        <v>213</v>
      </c>
      <c r="L29" s="30">
        <f t="shared" si="3"/>
        <v>-2585</v>
      </c>
    </row>
    <row r="30" spans="1:12">
      <c r="A30" s="83">
        <v>28</v>
      </c>
      <c r="B30" s="97" t="s">
        <v>119</v>
      </c>
      <c r="C30" s="30">
        <v>41713</v>
      </c>
      <c r="D30" s="30">
        <v>41410</v>
      </c>
      <c r="E30" s="30">
        <v>41905</v>
      </c>
      <c r="F30" s="30">
        <v>43000.6</v>
      </c>
      <c r="G30" s="30">
        <v>43116.2</v>
      </c>
      <c r="H30" s="30">
        <v>43318.2</v>
      </c>
      <c r="I30" s="98">
        <f t="shared" si="0"/>
        <v>4.6028815956656198E-3</v>
      </c>
      <c r="J30" s="30">
        <f t="shared" si="1"/>
        <v>192</v>
      </c>
      <c r="K30" s="30">
        <f t="shared" si="2"/>
        <v>495</v>
      </c>
      <c r="L30" s="30">
        <f t="shared" si="3"/>
        <v>202</v>
      </c>
    </row>
    <row r="31" spans="1:12">
      <c r="A31" s="83">
        <v>29</v>
      </c>
      <c r="B31" s="97" t="s">
        <v>120</v>
      </c>
      <c r="C31" s="30">
        <v>12566</v>
      </c>
      <c r="D31" s="30">
        <v>13854</v>
      </c>
      <c r="E31" s="30">
        <v>14831</v>
      </c>
      <c r="F31" s="30">
        <v>11592.5</v>
      </c>
      <c r="G31" s="30">
        <v>13104.5</v>
      </c>
      <c r="H31" s="30">
        <v>13857.5</v>
      </c>
      <c r="I31" s="98">
        <f t="shared" si="0"/>
        <v>0.180248289033901</v>
      </c>
      <c r="J31" s="30">
        <f t="shared" si="1"/>
        <v>2265</v>
      </c>
      <c r="K31" s="30">
        <f t="shared" si="2"/>
        <v>977</v>
      </c>
      <c r="L31" s="30">
        <f t="shared" si="3"/>
        <v>753</v>
      </c>
    </row>
    <row r="32" spans="1:12">
      <c r="A32" s="83">
        <v>30</v>
      </c>
      <c r="B32" s="97" t="s">
        <v>121</v>
      </c>
      <c r="C32" s="30">
        <v>11342</v>
      </c>
      <c r="D32" s="30">
        <v>9715</v>
      </c>
      <c r="E32" s="30">
        <v>9815</v>
      </c>
      <c r="F32" s="30">
        <v>11611.8</v>
      </c>
      <c r="G32" s="30">
        <v>9740.2999999999993</v>
      </c>
      <c r="H32" s="30">
        <v>10084</v>
      </c>
      <c r="I32" s="98">
        <f t="shared" si="0"/>
        <v>-0.13463233997531299</v>
      </c>
      <c r="J32" s="30">
        <f t="shared" si="1"/>
        <v>-1527</v>
      </c>
      <c r="K32" s="30">
        <f t="shared" si="2"/>
        <v>100</v>
      </c>
      <c r="L32" s="30">
        <f t="shared" si="3"/>
        <v>343.70000000000073</v>
      </c>
    </row>
    <row r="33" spans="1:12">
      <c r="A33" s="83">
        <v>31</v>
      </c>
      <c r="B33" s="97" t="s">
        <v>122</v>
      </c>
      <c r="C33" s="30">
        <v>128503</v>
      </c>
      <c r="D33" s="30">
        <v>128580</v>
      </c>
      <c r="E33" s="30">
        <v>128702</v>
      </c>
      <c r="F33" s="30">
        <v>129175</v>
      </c>
      <c r="G33" s="30">
        <v>129798</v>
      </c>
      <c r="H33" s="30">
        <v>129383</v>
      </c>
      <c r="I33" s="98">
        <f t="shared" si="0"/>
        <v>1.5486019781639339E-3</v>
      </c>
      <c r="J33" s="30">
        <f t="shared" si="1"/>
        <v>199</v>
      </c>
      <c r="K33" s="30">
        <f t="shared" si="2"/>
        <v>122</v>
      </c>
      <c r="L33" s="30">
        <f t="shared" si="3"/>
        <v>-415</v>
      </c>
    </row>
    <row r="34" spans="1:12">
      <c r="A34" s="83">
        <v>32</v>
      </c>
      <c r="B34" s="97" t="s">
        <v>123</v>
      </c>
      <c r="C34" s="30">
        <v>50866</v>
      </c>
      <c r="D34" s="30">
        <v>51620</v>
      </c>
      <c r="E34" s="30">
        <v>52245</v>
      </c>
      <c r="F34" s="30">
        <v>49601.3</v>
      </c>
      <c r="G34" s="30">
        <v>50459.3</v>
      </c>
      <c r="H34" s="30">
        <v>50979.8</v>
      </c>
      <c r="I34" s="98">
        <f t="shared" si="0"/>
        <v>2.7110447056973224E-2</v>
      </c>
      <c r="J34" s="30">
        <f t="shared" si="1"/>
        <v>1379</v>
      </c>
      <c r="K34" s="30">
        <f t="shared" si="2"/>
        <v>625</v>
      </c>
      <c r="L34" s="30">
        <f t="shared" si="3"/>
        <v>520.5</v>
      </c>
    </row>
    <row r="35" spans="1:12">
      <c r="A35" s="83">
        <v>33</v>
      </c>
      <c r="B35" s="97" t="s">
        <v>124</v>
      </c>
      <c r="C35" s="30">
        <v>201734</v>
      </c>
      <c r="D35" s="30">
        <v>201161</v>
      </c>
      <c r="E35" s="30">
        <v>200888</v>
      </c>
      <c r="F35" s="30">
        <v>202106</v>
      </c>
      <c r="G35" s="30">
        <v>201930</v>
      </c>
      <c r="H35" s="30">
        <v>201263</v>
      </c>
      <c r="I35" s="98">
        <f t="shared" si="0"/>
        <v>-4.1936411313908415E-3</v>
      </c>
      <c r="J35" s="30">
        <f t="shared" si="1"/>
        <v>-846</v>
      </c>
      <c r="K35" s="30">
        <f t="shared" si="2"/>
        <v>-273</v>
      </c>
      <c r="L35" s="30">
        <f t="shared" si="3"/>
        <v>-667</v>
      </c>
    </row>
    <row r="36" spans="1:12">
      <c r="A36" s="83">
        <v>34</v>
      </c>
      <c r="B36" s="97" t="s">
        <v>125</v>
      </c>
      <c r="C36" s="30">
        <v>3290095</v>
      </c>
      <c r="D36" s="30">
        <v>3220777</v>
      </c>
      <c r="E36" s="30">
        <v>3233249</v>
      </c>
      <c r="F36" s="30">
        <v>3299283</v>
      </c>
      <c r="G36" s="30">
        <v>3248195</v>
      </c>
      <c r="H36" s="30">
        <v>3242470</v>
      </c>
      <c r="I36" s="98">
        <f t="shared" si="0"/>
        <v>-1.7277920546367204E-2</v>
      </c>
      <c r="J36" s="30">
        <f t="shared" si="1"/>
        <v>-56846</v>
      </c>
      <c r="K36" s="30">
        <f t="shared" si="2"/>
        <v>12472</v>
      </c>
      <c r="L36" s="30">
        <f t="shared" si="3"/>
        <v>-5725</v>
      </c>
    </row>
    <row r="37" spans="1:12">
      <c r="A37" s="83">
        <v>35</v>
      </c>
      <c r="B37" s="97" t="s">
        <v>126</v>
      </c>
      <c r="C37" s="30">
        <v>725261</v>
      </c>
      <c r="D37" s="30">
        <v>724005</v>
      </c>
      <c r="E37" s="30">
        <v>725728</v>
      </c>
      <c r="F37" s="30">
        <v>722911</v>
      </c>
      <c r="G37" s="30">
        <v>721475</v>
      </c>
      <c r="H37" s="30">
        <v>723379</v>
      </c>
      <c r="I37" s="98">
        <f t="shared" si="0"/>
        <v>6.4390612482954413E-4</v>
      </c>
      <c r="J37" s="30">
        <f t="shared" si="1"/>
        <v>467</v>
      </c>
      <c r="K37" s="30">
        <f t="shared" si="2"/>
        <v>1723</v>
      </c>
      <c r="L37" s="30">
        <f t="shared" si="3"/>
        <v>1904</v>
      </c>
    </row>
    <row r="38" spans="1:12">
      <c r="A38" s="83">
        <v>36</v>
      </c>
      <c r="B38" s="97" t="s">
        <v>127</v>
      </c>
      <c r="C38" s="30">
        <v>18539</v>
      </c>
      <c r="D38" s="30">
        <v>19663</v>
      </c>
      <c r="E38" s="30">
        <v>19724</v>
      </c>
      <c r="F38" s="30">
        <v>19319.2</v>
      </c>
      <c r="G38" s="30">
        <v>20012.2</v>
      </c>
      <c r="H38" s="30">
        <v>20468</v>
      </c>
      <c r="I38" s="98">
        <f t="shared" si="0"/>
        <v>6.3919305248395272E-2</v>
      </c>
      <c r="J38" s="30">
        <f t="shared" si="1"/>
        <v>1185</v>
      </c>
      <c r="K38" s="30">
        <f t="shared" si="2"/>
        <v>61</v>
      </c>
      <c r="L38" s="30">
        <f t="shared" si="3"/>
        <v>455.79999999999927</v>
      </c>
    </row>
    <row r="39" spans="1:12">
      <c r="A39" s="83">
        <v>37</v>
      </c>
      <c r="B39" s="97" t="s">
        <v>128</v>
      </c>
      <c r="C39" s="30">
        <v>41399</v>
      </c>
      <c r="D39" s="30">
        <v>41556</v>
      </c>
      <c r="E39" s="30">
        <v>41950</v>
      </c>
      <c r="F39" s="30">
        <v>40752.6</v>
      </c>
      <c r="G39" s="30">
        <v>40813.199999999997</v>
      </c>
      <c r="H39" s="30">
        <v>41298.5</v>
      </c>
      <c r="I39" s="98">
        <f t="shared" si="0"/>
        <v>1.3309500229474141E-2</v>
      </c>
      <c r="J39" s="30">
        <f t="shared" si="1"/>
        <v>551</v>
      </c>
      <c r="K39" s="30">
        <f t="shared" si="2"/>
        <v>394</v>
      </c>
      <c r="L39" s="30">
        <f t="shared" si="3"/>
        <v>485.30000000000291</v>
      </c>
    </row>
    <row r="40" spans="1:12">
      <c r="A40" s="83">
        <v>38</v>
      </c>
      <c r="B40" s="97" t="s">
        <v>129</v>
      </c>
      <c r="C40" s="30">
        <v>182964</v>
      </c>
      <c r="D40" s="30">
        <v>175334</v>
      </c>
      <c r="E40" s="30">
        <v>177292</v>
      </c>
      <c r="F40" s="30">
        <v>178308</v>
      </c>
      <c r="G40" s="30">
        <v>172630</v>
      </c>
      <c r="H40" s="30">
        <v>172636</v>
      </c>
      <c r="I40" s="98">
        <f t="shared" si="0"/>
        <v>-3.1000634004503619E-2</v>
      </c>
      <c r="J40" s="30">
        <f t="shared" si="1"/>
        <v>-5672</v>
      </c>
      <c r="K40" s="30">
        <f t="shared" si="2"/>
        <v>1958</v>
      </c>
      <c r="L40" s="30">
        <f t="shared" si="3"/>
        <v>6</v>
      </c>
    </row>
    <row r="41" spans="1:12">
      <c r="A41" s="83">
        <v>39</v>
      </c>
      <c r="B41" s="97" t="s">
        <v>130</v>
      </c>
      <c r="C41" s="30">
        <v>48162</v>
      </c>
      <c r="D41" s="30">
        <v>46390</v>
      </c>
      <c r="E41" s="30">
        <v>47146</v>
      </c>
      <c r="F41" s="30">
        <v>48205.9</v>
      </c>
      <c r="G41" s="30">
        <v>47154.7</v>
      </c>
      <c r="H41" s="30">
        <v>47282.8</v>
      </c>
      <c r="I41" s="98">
        <f t="shared" si="0"/>
        <v>-2.1095469457248453E-2</v>
      </c>
      <c r="J41" s="30">
        <f t="shared" si="1"/>
        <v>-1016</v>
      </c>
      <c r="K41" s="30">
        <f t="shared" si="2"/>
        <v>756</v>
      </c>
      <c r="L41" s="30">
        <f t="shared" si="3"/>
        <v>128.10000000000582</v>
      </c>
    </row>
    <row r="42" spans="1:12">
      <c r="A42" s="83">
        <v>40</v>
      </c>
      <c r="B42" s="97" t="s">
        <v>131</v>
      </c>
      <c r="C42" s="30">
        <v>21416</v>
      </c>
      <c r="D42" s="30">
        <v>21472</v>
      </c>
      <c r="E42" s="30">
        <v>21703</v>
      </c>
      <c r="F42" s="30">
        <v>21030.6</v>
      </c>
      <c r="G42" s="30">
        <v>21135</v>
      </c>
      <c r="H42" s="30">
        <v>21316.2</v>
      </c>
      <c r="I42" s="98">
        <f t="shared" si="0"/>
        <v>1.3401195367949197E-2</v>
      </c>
      <c r="J42" s="30">
        <f t="shared" si="1"/>
        <v>287</v>
      </c>
      <c r="K42" s="30">
        <f t="shared" si="2"/>
        <v>231</v>
      </c>
      <c r="L42" s="30">
        <f t="shared" si="3"/>
        <v>181.20000000000073</v>
      </c>
    </row>
    <row r="43" spans="1:12">
      <c r="A43" s="83">
        <v>41</v>
      </c>
      <c r="B43" s="97" t="s">
        <v>132</v>
      </c>
      <c r="C43" s="30">
        <v>344440</v>
      </c>
      <c r="D43" s="30">
        <v>349223</v>
      </c>
      <c r="E43" s="30">
        <v>350301</v>
      </c>
      <c r="F43" s="30">
        <v>343921</v>
      </c>
      <c r="G43" s="30">
        <v>348529</v>
      </c>
      <c r="H43" s="30">
        <v>349782</v>
      </c>
      <c r="I43" s="98">
        <f t="shared" si="0"/>
        <v>1.7016026013238879E-2</v>
      </c>
      <c r="J43" s="30">
        <f t="shared" si="1"/>
        <v>5861</v>
      </c>
      <c r="K43" s="30">
        <f t="shared" si="2"/>
        <v>1078</v>
      </c>
      <c r="L43" s="30">
        <f t="shared" si="3"/>
        <v>1253</v>
      </c>
    </row>
    <row r="44" spans="1:12">
      <c r="A44" s="83">
        <v>42</v>
      </c>
      <c r="B44" s="97" t="s">
        <v>133</v>
      </c>
      <c r="C44" s="30">
        <v>258717</v>
      </c>
      <c r="D44" s="30">
        <v>256812</v>
      </c>
      <c r="E44" s="30">
        <v>257031</v>
      </c>
      <c r="F44" s="30">
        <v>257760</v>
      </c>
      <c r="G44" s="30">
        <v>256041</v>
      </c>
      <c r="H44" s="30">
        <v>256075</v>
      </c>
      <c r="I44" s="98">
        <f t="shared" si="0"/>
        <v>-6.5167731536775707E-3</v>
      </c>
      <c r="J44" s="30">
        <f t="shared" si="1"/>
        <v>-1686</v>
      </c>
      <c r="K44" s="30">
        <f t="shared" si="2"/>
        <v>219</v>
      </c>
      <c r="L44" s="30">
        <f t="shared" si="3"/>
        <v>34</v>
      </c>
    </row>
    <row r="45" spans="1:12">
      <c r="A45" s="83">
        <v>43</v>
      </c>
      <c r="B45" s="97" t="s">
        <v>134</v>
      </c>
      <c r="C45" s="30">
        <v>63810</v>
      </c>
      <c r="D45" s="30">
        <v>62297</v>
      </c>
      <c r="E45" s="30">
        <v>62710</v>
      </c>
      <c r="F45" s="30">
        <v>63360.5</v>
      </c>
      <c r="G45" s="30">
        <v>62027.1</v>
      </c>
      <c r="H45" s="30">
        <v>62259.8</v>
      </c>
      <c r="I45" s="98">
        <f t="shared" si="0"/>
        <v>-1.7238677323303558E-2</v>
      </c>
      <c r="J45" s="30">
        <f t="shared" si="1"/>
        <v>-1100</v>
      </c>
      <c r="K45" s="30">
        <f t="shared" si="2"/>
        <v>413</v>
      </c>
      <c r="L45" s="30">
        <f t="shared" si="3"/>
        <v>232.70000000000437</v>
      </c>
    </row>
    <row r="46" spans="1:12">
      <c r="A46" s="83">
        <v>44</v>
      </c>
      <c r="B46" s="97" t="s">
        <v>135</v>
      </c>
      <c r="C46" s="30">
        <v>74396</v>
      </c>
      <c r="D46" s="30">
        <v>74067</v>
      </c>
      <c r="E46" s="30">
        <v>76076</v>
      </c>
      <c r="F46" s="30">
        <v>73330.5</v>
      </c>
      <c r="G46" s="30">
        <v>73424.600000000006</v>
      </c>
      <c r="H46" s="30">
        <v>75009.100000000006</v>
      </c>
      <c r="I46" s="98">
        <f t="shared" si="0"/>
        <v>2.2581859239744071E-2</v>
      </c>
      <c r="J46" s="30">
        <f t="shared" si="1"/>
        <v>1680</v>
      </c>
      <c r="K46" s="30">
        <f t="shared" si="2"/>
        <v>2009</v>
      </c>
      <c r="L46" s="30">
        <f t="shared" si="3"/>
        <v>1584.5</v>
      </c>
    </row>
    <row r="47" spans="1:12">
      <c r="A47" s="83">
        <v>45</v>
      </c>
      <c r="B47" s="97" t="s">
        <v>136</v>
      </c>
      <c r="C47" s="30">
        <v>164566</v>
      </c>
      <c r="D47" s="30">
        <v>165020</v>
      </c>
      <c r="E47" s="30">
        <v>166321</v>
      </c>
      <c r="F47" s="30">
        <v>164429</v>
      </c>
      <c r="G47" s="30">
        <v>165807</v>
      </c>
      <c r="H47" s="30">
        <v>166184</v>
      </c>
      <c r="I47" s="98">
        <f t="shared" si="0"/>
        <v>1.0664414277554294E-2</v>
      </c>
      <c r="J47" s="30">
        <f t="shared" si="1"/>
        <v>1755</v>
      </c>
      <c r="K47" s="30">
        <f t="shared" si="2"/>
        <v>1301</v>
      </c>
      <c r="L47" s="30">
        <f t="shared" si="3"/>
        <v>377</v>
      </c>
    </row>
    <row r="48" spans="1:12">
      <c r="A48" s="83">
        <v>46</v>
      </c>
      <c r="B48" s="97" t="s">
        <v>137</v>
      </c>
      <c r="C48" s="30">
        <v>103267</v>
      </c>
      <c r="D48" s="30">
        <v>103058</v>
      </c>
      <c r="E48" s="30">
        <v>103973</v>
      </c>
      <c r="F48" s="30">
        <v>102909</v>
      </c>
      <c r="G48" s="30">
        <v>104228</v>
      </c>
      <c r="H48" s="30">
        <v>103617</v>
      </c>
      <c r="I48" s="98">
        <f t="shared" si="0"/>
        <v>6.836646750656066E-3</v>
      </c>
      <c r="J48" s="30">
        <f t="shared" si="1"/>
        <v>706</v>
      </c>
      <c r="K48" s="30">
        <f t="shared" si="2"/>
        <v>915</v>
      </c>
      <c r="L48" s="30">
        <f t="shared" si="3"/>
        <v>-611</v>
      </c>
    </row>
    <row r="49" spans="1:12">
      <c r="A49" s="83">
        <v>47</v>
      </c>
      <c r="B49" s="97" t="s">
        <v>138</v>
      </c>
      <c r="C49" s="30">
        <v>49525</v>
      </c>
      <c r="D49" s="30">
        <v>46795</v>
      </c>
      <c r="E49" s="30">
        <v>47349</v>
      </c>
      <c r="F49" s="30">
        <v>51303</v>
      </c>
      <c r="G49" s="30">
        <v>49282.3</v>
      </c>
      <c r="H49" s="30">
        <v>49179.199999999997</v>
      </c>
      <c r="I49" s="98">
        <f t="shared" si="0"/>
        <v>-4.393740535083291E-2</v>
      </c>
      <c r="J49" s="30">
        <f t="shared" si="1"/>
        <v>-2176</v>
      </c>
      <c r="K49" s="30">
        <f t="shared" si="2"/>
        <v>554</v>
      </c>
      <c r="L49" s="30">
        <f t="shared" si="3"/>
        <v>-103.10000000000582</v>
      </c>
    </row>
    <row r="50" spans="1:12">
      <c r="A50" s="83">
        <v>48</v>
      </c>
      <c r="B50" s="97" t="s">
        <v>139</v>
      </c>
      <c r="C50" s="30">
        <v>199867</v>
      </c>
      <c r="D50" s="30">
        <v>193828</v>
      </c>
      <c r="E50" s="30">
        <v>192192</v>
      </c>
      <c r="F50" s="30">
        <v>178697</v>
      </c>
      <c r="G50" s="30">
        <v>171107</v>
      </c>
      <c r="H50" s="30">
        <v>171024</v>
      </c>
      <c r="I50" s="98">
        <f t="shared" si="0"/>
        <v>-3.8400536356677194E-2</v>
      </c>
      <c r="J50" s="30">
        <f t="shared" si="1"/>
        <v>-7675</v>
      </c>
      <c r="K50" s="30">
        <f t="shared" si="2"/>
        <v>-1636</v>
      </c>
      <c r="L50" s="30">
        <f t="shared" si="3"/>
        <v>-83</v>
      </c>
    </row>
    <row r="51" spans="1:12">
      <c r="A51" s="83">
        <v>49</v>
      </c>
      <c r="B51" s="97" t="s">
        <v>140</v>
      </c>
      <c r="C51" s="30">
        <v>16316</v>
      </c>
      <c r="D51" s="30">
        <v>18291</v>
      </c>
      <c r="E51" s="30">
        <v>18186</v>
      </c>
      <c r="F51" s="30">
        <v>16664.599999999999</v>
      </c>
      <c r="G51" s="30">
        <v>18793.8</v>
      </c>
      <c r="H51" s="30">
        <v>18586.599999999999</v>
      </c>
      <c r="I51" s="98">
        <f t="shared" si="0"/>
        <v>0.11461142436871782</v>
      </c>
      <c r="J51" s="30">
        <f t="shared" si="1"/>
        <v>1870</v>
      </c>
      <c r="K51" s="30">
        <f t="shared" si="2"/>
        <v>-105</v>
      </c>
      <c r="L51" s="30">
        <f t="shared" si="3"/>
        <v>-207.20000000000073</v>
      </c>
    </row>
    <row r="52" spans="1:12">
      <c r="A52" s="83">
        <v>50</v>
      </c>
      <c r="B52" s="97" t="s">
        <v>141</v>
      </c>
      <c r="C52" s="30">
        <v>40228</v>
      </c>
      <c r="D52" s="30">
        <v>37537</v>
      </c>
      <c r="E52" s="30">
        <v>37147</v>
      </c>
      <c r="F52" s="30">
        <v>39182.800000000003</v>
      </c>
      <c r="G52" s="30">
        <v>36809.699999999997</v>
      </c>
      <c r="H52" s="30">
        <v>36122.300000000003</v>
      </c>
      <c r="I52" s="98">
        <f t="shared" si="0"/>
        <v>-7.6588445858605941E-2</v>
      </c>
      <c r="J52" s="30">
        <f t="shared" si="1"/>
        <v>-3081</v>
      </c>
      <c r="K52" s="30">
        <f t="shared" si="2"/>
        <v>-390</v>
      </c>
      <c r="L52" s="30">
        <f t="shared" si="3"/>
        <v>-687.39999999999418</v>
      </c>
    </row>
    <row r="53" spans="1:12">
      <c r="A53" s="83">
        <v>51</v>
      </c>
      <c r="B53" s="97" t="s">
        <v>142</v>
      </c>
      <c r="C53" s="30">
        <v>35057</v>
      </c>
      <c r="D53" s="30">
        <v>35628</v>
      </c>
      <c r="E53" s="30">
        <v>35609</v>
      </c>
      <c r="F53" s="30">
        <v>35244.300000000003</v>
      </c>
      <c r="G53" s="30">
        <v>35839.9</v>
      </c>
      <c r="H53" s="30">
        <v>35836.199999999997</v>
      </c>
      <c r="I53" s="98">
        <f t="shared" si="0"/>
        <v>1.5745785435148471E-2</v>
      </c>
      <c r="J53" s="30">
        <f t="shared" si="1"/>
        <v>552</v>
      </c>
      <c r="K53" s="30">
        <f t="shared" si="2"/>
        <v>-19</v>
      </c>
      <c r="L53" s="30">
        <f t="shared" si="3"/>
        <v>-3.7000000000043656</v>
      </c>
    </row>
    <row r="54" spans="1:12">
      <c r="A54" s="83">
        <v>52</v>
      </c>
      <c r="B54" s="97" t="s">
        <v>143</v>
      </c>
      <c r="C54" s="30">
        <v>61064</v>
      </c>
      <c r="D54" s="30">
        <v>65512</v>
      </c>
      <c r="E54" s="30">
        <v>64006</v>
      </c>
      <c r="F54" s="30">
        <v>62274.400000000001</v>
      </c>
      <c r="G54" s="30">
        <v>66036.2</v>
      </c>
      <c r="H54" s="30">
        <v>65218.400000000001</v>
      </c>
      <c r="I54" s="98">
        <f t="shared" si="0"/>
        <v>4.8178959779903052E-2</v>
      </c>
      <c r="J54" s="30">
        <f t="shared" si="1"/>
        <v>2942</v>
      </c>
      <c r="K54" s="30">
        <f t="shared" si="2"/>
        <v>-1506</v>
      </c>
      <c r="L54" s="30">
        <f t="shared" si="3"/>
        <v>-817.79999999999563</v>
      </c>
    </row>
    <row r="55" spans="1:12">
      <c r="A55" s="83">
        <v>53</v>
      </c>
      <c r="B55" s="97" t="s">
        <v>144</v>
      </c>
      <c r="C55" s="30">
        <v>42970</v>
      </c>
      <c r="D55" s="30">
        <v>44217</v>
      </c>
      <c r="E55" s="30">
        <v>44366</v>
      </c>
      <c r="F55" s="30">
        <v>44021.1</v>
      </c>
      <c r="G55" s="30">
        <v>46394</v>
      </c>
      <c r="H55" s="30">
        <v>46086.400000000001</v>
      </c>
      <c r="I55" s="98">
        <f t="shared" si="0"/>
        <v>3.2487782173609495E-2</v>
      </c>
      <c r="J55" s="30">
        <f t="shared" si="1"/>
        <v>1396</v>
      </c>
      <c r="K55" s="30">
        <f t="shared" si="2"/>
        <v>149</v>
      </c>
      <c r="L55" s="30">
        <f t="shared" si="3"/>
        <v>-307.59999999999854</v>
      </c>
    </row>
    <row r="56" spans="1:12">
      <c r="A56" s="83">
        <v>54</v>
      </c>
      <c r="B56" s="97" t="s">
        <v>145</v>
      </c>
      <c r="C56" s="30">
        <v>131719</v>
      </c>
      <c r="D56" s="30">
        <v>131938</v>
      </c>
      <c r="E56" s="30">
        <v>132205</v>
      </c>
      <c r="F56" s="30">
        <v>131664</v>
      </c>
      <c r="G56" s="30">
        <v>132530</v>
      </c>
      <c r="H56" s="30">
        <v>132151</v>
      </c>
      <c r="I56" s="98">
        <f t="shared" si="0"/>
        <v>3.6896727123649589E-3</v>
      </c>
      <c r="J56" s="30">
        <f t="shared" si="1"/>
        <v>486</v>
      </c>
      <c r="K56" s="30">
        <f t="shared" si="2"/>
        <v>267</v>
      </c>
      <c r="L56" s="30">
        <f t="shared" si="3"/>
        <v>-379</v>
      </c>
    </row>
    <row r="57" spans="1:12">
      <c r="A57" s="83">
        <v>55</v>
      </c>
      <c r="B57" s="97" t="s">
        <v>146</v>
      </c>
      <c r="C57" s="30">
        <v>137916</v>
      </c>
      <c r="D57" s="30">
        <v>138666</v>
      </c>
      <c r="E57" s="30">
        <v>138826</v>
      </c>
      <c r="F57" s="30">
        <v>139304</v>
      </c>
      <c r="G57" s="30">
        <v>140329</v>
      </c>
      <c r="H57" s="30">
        <v>140218</v>
      </c>
      <c r="I57" s="98">
        <f t="shared" si="0"/>
        <v>6.5982192058934427E-3</v>
      </c>
      <c r="J57" s="30">
        <f t="shared" si="1"/>
        <v>910</v>
      </c>
      <c r="K57" s="30">
        <f t="shared" si="2"/>
        <v>160</v>
      </c>
      <c r="L57" s="30">
        <f t="shared" si="3"/>
        <v>-111</v>
      </c>
    </row>
    <row r="58" spans="1:12">
      <c r="A58" s="83">
        <v>56</v>
      </c>
      <c r="B58" s="97" t="s">
        <v>147</v>
      </c>
      <c r="C58" s="30">
        <v>16401</v>
      </c>
      <c r="D58" s="30">
        <v>18144</v>
      </c>
      <c r="E58" s="30">
        <v>17819</v>
      </c>
      <c r="F58" s="30">
        <v>16736.400000000001</v>
      </c>
      <c r="G58" s="30">
        <v>18764.8</v>
      </c>
      <c r="H58" s="30">
        <v>18154.7</v>
      </c>
      <c r="I58" s="98">
        <f t="shared" si="0"/>
        <v>8.6458142796170964E-2</v>
      </c>
      <c r="J58" s="30">
        <f t="shared" si="1"/>
        <v>1418</v>
      </c>
      <c r="K58" s="30">
        <f t="shared" si="2"/>
        <v>-325</v>
      </c>
      <c r="L58" s="30">
        <f t="shared" si="3"/>
        <v>-610.09999999999854</v>
      </c>
    </row>
    <row r="59" spans="1:12">
      <c r="A59" s="83">
        <v>57</v>
      </c>
      <c r="B59" s="97" t="s">
        <v>148</v>
      </c>
      <c r="C59" s="30">
        <v>22146</v>
      </c>
      <c r="D59" s="30">
        <v>22117</v>
      </c>
      <c r="E59" s="30">
        <v>22957</v>
      </c>
      <c r="F59" s="30">
        <v>22127.4</v>
      </c>
      <c r="G59" s="30">
        <v>22910.9</v>
      </c>
      <c r="H59" s="30">
        <v>23024.9</v>
      </c>
      <c r="I59" s="98">
        <f t="shared" si="0"/>
        <v>3.662060868779915E-2</v>
      </c>
      <c r="J59" s="30">
        <f t="shared" si="1"/>
        <v>811</v>
      </c>
      <c r="K59" s="30">
        <f t="shared" si="2"/>
        <v>840</v>
      </c>
      <c r="L59" s="30">
        <f t="shared" si="3"/>
        <v>114</v>
      </c>
    </row>
    <row r="60" spans="1:12">
      <c r="A60" s="83">
        <v>58</v>
      </c>
      <c r="B60" s="97" t="s">
        <v>149</v>
      </c>
      <c r="C60" s="30">
        <v>65392</v>
      </c>
      <c r="D60" s="30">
        <v>65366</v>
      </c>
      <c r="E60" s="30">
        <v>66746</v>
      </c>
      <c r="F60" s="30">
        <v>62702.8</v>
      </c>
      <c r="G60" s="30">
        <v>63476.800000000003</v>
      </c>
      <c r="H60" s="30">
        <v>64113.599999999999</v>
      </c>
      <c r="I60" s="98">
        <f t="shared" si="0"/>
        <v>2.0705896745779301E-2</v>
      </c>
      <c r="J60" s="30">
        <f t="shared" si="1"/>
        <v>1354</v>
      </c>
      <c r="K60" s="30">
        <f t="shared" si="2"/>
        <v>1380</v>
      </c>
      <c r="L60" s="30">
        <f t="shared" si="3"/>
        <v>636.79999999999563</v>
      </c>
    </row>
    <row r="61" spans="1:12">
      <c r="A61" s="83">
        <v>59</v>
      </c>
      <c r="B61" s="97" t="s">
        <v>150</v>
      </c>
      <c r="C61" s="30">
        <v>178802</v>
      </c>
      <c r="D61" s="30">
        <v>181461</v>
      </c>
      <c r="E61" s="30">
        <v>183450</v>
      </c>
      <c r="F61" s="30">
        <v>175823</v>
      </c>
      <c r="G61" s="30">
        <v>180079</v>
      </c>
      <c r="H61" s="30">
        <v>180472</v>
      </c>
      <c r="I61" s="98">
        <f t="shared" si="0"/>
        <v>2.5995234952629166E-2</v>
      </c>
      <c r="J61" s="30">
        <f t="shared" si="1"/>
        <v>4648</v>
      </c>
      <c r="K61" s="30">
        <f t="shared" si="2"/>
        <v>1989</v>
      </c>
      <c r="L61" s="30">
        <f t="shared" si="3"/>
        <v>393</v>
      </c>
    </row>
    <row r="62" spans="1:12">
      <c r="A62" s="83">
        <v>60</v>
      </c>
      <c r="B62" s="97" t="s">
        <v>151</v>
      </c>
      <c r="C62" s="30">
        <v>48326</v>
      </c>
      <c r="D62" s="30">
        <v>48349</v>
      </c>
      <c r="E62" s="30">
        <v>48267</v>
      </c>
      <c r="F62" s="30">
        <v>48533.599999999999</v>
      </c>
      <c r="G62" s="30">
        <v>48448.3</v>
      </c>
      <c r="H62" s="30">
        <v>48493.1</v>
      </c>
      <c r="I62" s="98">
        <f t="shared" si="0"/>
        <v>-1.2208748913628276E-3</v>
      </c>
      <c r="J62" s="30">
        <f t="shared" si="1"/>
        <v>-59</v>
      </c>
      <c r="K62" s="30">
        <f t="shared" si="2"/>
        <v>-82</v>
      </c>
      <c r="L62" s="30">
        <f t="shared" si="3"/>
        <v>44.799999999995634</v>
      </c>
    </row>
    <row r="63" spans="1:12">
      <c r="A63" s="83">
        <v>61</v>
      </c>
      <c r="B63" s="97" t="s">
        <v>152</v>
      </c>
      <c r="C63" s="30">
        <v>101576</v>
      </c>
      <c r="D63" s="30">
        <v>101511</v>
      </c>
      <c r="E63" s="30">
        <v>103097</v>
      </c>
      <c r="F63" s="30">
        <v>103149</v>
      </c>
      <c r="G63" s="30">
        <v>104129</v>
      </c>
      <c r="H63" s="30">
        <v>104505</v>
      </c>
      <c r="I63" s="98">
        <f t="shared" si="0"/>
        <v>1.4974009608568954E-2</v>
      </c>
      <c r="J63" s="30">
        <f t="shared" si="1"/>
        <v>1521</v>
      </c>
      <c r="K63" s="30">
        <f t="shared" si="2"/>
        <v>1586</v>
      </c>
      <c r="L63" s="30">
        <f t="shared" si="3"/>
        <v>376</v>
      </c>
    </row>
    <row r="64" spans="1:12">
      <c r="A64" s="83">
        <v>62</v>
      </c>
      <c r="B64" s="97" t="s">
        <v>153</v>
      </c>
      <c r="C64" s="30">
        <v>7336</v>
      </c>
      <c r="D64" s="30">
        <v>7388</v>
      </c>
      <c r="E64" s="30">
        <v>7772</v>
      </c>
      <c r="F64" s="30">
        <v>6480.451</v>
      </c>
      <c r="G64" s="30">
        <v>6885.5590000000002</v>
      </c>
      <c r="H64" s="30">
        <v>6917.6980000000003</v>
      </c>
      <c r="I64" s="98">
        <f t="shared" si="0"/>
        <v>5.9432933478735003E-2</v>
      </c>
      <c r="J64" s="30">
        <f t="shared" si="1"/>
        <v>436</v>
      </c>
      <c r="K64" s="30">
        <f t="shared" si="2"/>
        <v>384</v>
      </c>
      <c r="L64" s="30">
        <f t="shared" si="3"/>
        <v>32.139000000000124</v>
      </c>
    </row>
    <row r="65" spans="1:12">
      <c r="A65" s="83">
        <v>63</v>
      </c>
      <c r="B65" s="97" t="s">
        <v>154</v>
      </c>
      <c r="C65" s="30">
        <v>86642</v>
      </c>
      <c r="D65" s="30">
        <v>85097</v>
      </c>
      <c r="E65" s="30">
        <v>84488</v>
      </c>
      <c r="F65" s="30">
        <v>93613.6</v>
      </c>
      <c r="G65" s="30">
        <v>92504.9</v>
      </c>
      <c r="H65" s="30">
        <v>91733.7</v>
      </c>
      <c r="I65" s="98">
        <f t="shared" si="0"/>
        <v>-2.4860921954710187E-2</v>
      </c>
      <c r="J65" s="30">
        <f t="shared" si="1"/>
        <v>-2154</v>
      </c>
      <c r="K65" s="30">
        <f t="shared" si="2"/>
        <v>-609</v>
      </c>
      <c r="L65" s="30">
        <f t="shared" si="3"/>
        <v>-771.19999999999709</v>
      </c>
    </row>
    <row r="66" spans="1:12">
      <c r="A66" s="83">
        <v>64</v>
      </c>
      <c r="B66" s="97" t="s">
        <v>155</v>
      </c>
      <c r="C66" s="30">
        <v>49325</v>
      </c>
      <c r="D66" s="30">
        <v>50045</v>
      </c>
      <c r="E66" s="30">
        <v>50091</v>
      </c>
      <c r="F66" s="30">
        <v>49177</v>
      </c>
      <c r="G66" s="30">
        <v>49952.7</v>
      </c>
      <c r="H66" s="30">
        <v>49931.3</v>
      </c>
      <c r="I66" s="98">
        <f t="shared" si="0"/>
        <v>1.5529650278763305E-2</v>
      </c>
      <c r="J66" s="30">
        <f t="shared" si="1"/>
        <v>766</v>
      </c>
      <c r="K66" s="30">
        <f t="shared" si="2"/>
        <v>46</v>
      </c>
      <c r="L66" s="30">
        <f t="shared" si="3"/>
        <v>-21.399999999994179</v>
      </c>
    </row>
    <row r="67" spans="1:12">
      <c r="A67" s="83">
        <v>65</v>
      </c>
      <c r="B67" s="97" t="s">
        <v>156</v>
      </c>
      <c r="C67" s="30">
        <v>53954</v>
      </c>
      <c r="D67" s="30">
        <v>55376</v>
      </c>
      <c r="E67" s="30">
        <v>56181</v>
      </c>
      <c r="F67" s="30">
        <v>53510.5</v>
      </c>
      <c r="G67" s="30">
        <v>55307.1</v>
      </c>
      <c r="H67" s="30">
        <v>55786.7</v>
      </c>
      <c r="I67" s="98">
        <f t="shared" si="0"/>
        <v>4.1275901694035659E-2</v>
      </c>
      <c r="J67" s="30">
        <f t="shared" si="1"/>
        <v>2227</v>
      </c>
      <c r="K67" s="30">
        <f t="shared" si="2"/>
        <v>805</v>
      </c>
      <c r="L67" s="30">
        <f t="shared" si="3"/>
        <v>479.59999999999854</v>
      </c>
    </row>
    <row r="68" spans="1:12">
      <c r="A68" s="83">
        <v>66</v>
      </c>
      <c r="B68" s="97" t="s">
        <v>157</v>
      </c>
      <c r="C68" s="30">
        <v>33081</v>
      </c>
      <c r="D68" s="30">
        <v>35306</v>
      </c>
      <c r="E68" s="30">
        <v>36172</v>
      </c>
      <c r="F68" s="30">
        <v>32793.9</v>
      </c>
      <c r="G68" s="30">
        <v>35308.800000000003</v>
      </c>
      <c r="H68" s="30">
        <v>35882.5</v>
      </c>
      <c r="I68" s="98">
        <f t="shared" ref="I68:I84" si="4">(E68-C68)/C68</f>
        <v>9.3437320516308459E-2</v>
      </c>
      <c r="J68" s="30">
        <f t="shared" ref="J68:J84" si="5">E68-C68</f>
        <v>3091</v>
      </c>
      <c r="K68" s="30">
        <f t="shared" ref="K68:K84" si="6">E68-D68</f>
        <v>866</v>
      </c>
      <c r="L68" s="30">
        <f t="shared" ref="L68:L84" si="7">H68-G68</f>
        <v>573.69999999999709</v>
      </c>
    </row>
    <row r="69" spans="1:12">
      <c r="A69" s="83">
        <v>67</v>
      </c>
      <c r="B69" s="97" t="s">
        <v>158</v>
      </c>
      <c r="C69" s="30">
        <v>65437</v>
      </c>
      <c r="D69" s="30">
        <v>61991</v>
      </c>
      <c r="E69" s="30">
        <v>62168</v>
      </c>
      <c r="F69" s="30">
        <v>66251</v>
      </c>
      <c r="G69" s="30">
        <v>62315.3</v>
      </c>
      <c r="H69" s="30">
        <v>62981.1</v>
      </c>
      <c r="I69" s="98">
        <f t="shared" si="4"/>
        <v>-4.995644665861821E-2</v>
      </c>
      <c r="J69" s="30">
        <f t="shared" si="5"/>
        <v>-3269</v>
      </c>
      <c r="K69" s="30">
        <f t="shared" si="6"/>
        <v>177</v>
      </c>
      <c r="L69" s="30">
        <f t="shared" si="7"/>
        <v>665.79999999999563</v>
      </c>
    </row>
    <row r="70" spans="1:12">
      <c r="A70" s="83">
        <v>68</v>
      </c>
      <c r="B70" s="97" t="s">
        <v>159</v>
      </c>
      <c r="C70" s="30">
        <v>37606</v>
      </c>
      <c r="D70" s="30">
        <v>38568</v>
      </c>
      <c r="E70" s="30">
        <v>40021</v>
      </c>
      <c r="F70" s="30">
        <v>37124.300000000003</v>
      </c>
      <c r="G70" s="30">
        <v>38821</v>
      </c>
      <c r="H70" s="30">
        <v>39532.400000000001</v>
      </c>
      <c r="I70" s="98">
        <f t="shared" si="4"/>
        <v>6.4218475775142267E-2</v>
      </c>
      <c r="J70" s="30">
        <f t="shared" si="5"/>
        <v>2415</v>
      </c>
      <c r="K70" s="30">
        <f t="shared" si="6"/>
        <v>1453</v>
      </c>
      <c r="L70" s="30">
        <f t="shared" si="7"/>
        <v>711.40000000000146</v>
      </c>
    </row>
    <row r="71" spans="1:12">
      <c r="A71" s="83">
        <v>69</v>
      </c>
      <c r="B71" s="97" t="s">
        <v>160</v>
      </c>
      <c r="C71" s="30">
        <v>7283</v>
      </c>
      <c r="D71" s="30">
        <v>7363</v>
      </c>
      <c r="E71" s="30">
        <v>7157</v>
      </c>
      <c r="F71" s="30">
        <v>7130.5829999999996</v>
      </c>
      <c r="G71" s="30">
        <v>7108.68</v>
      </c>
      <c r="H71" s="30">
        <v>7021.51</v>
      </c>
      <c r="I71" s="98">
        <f t="shared" si="4"/>
        <v>-1.7300562954826307E-2</v>
      </c>
      <c r="J71" s="30">
        <f t="shared" si="5"/>
        <v>-126</v>
      </c>
      <c r="K71" s="30">
        <f t="shared" si="6"/>
        <v>-206</v>
      </c>
      <c r="L71" s="30">
        <f t="shared" si="7"/>
        <v>-87.170000000000073</v>
      </c>
    </row>
    <row r="72" spans="1:12">
      <c r="A72" s="83">
        <v>70</v>
      </c>
      <c r="B72" s="97" t="s">
        <v>161</v>
      </c>
      <c r="C72" s="30">
        <v>29211</v>
      </c>
      <c r="D72" s="30">
        <v>27786</v>
      </c>
      <c r="E72" s="30">
        <v>28512</v>
      </c>
      <c r="F72" s="30">
        <v>28519.599999999999</v>
      </c>
      <c r="G72" s="30">
        <v>27378.799999999999</v>
      </c>
      <c r="H72" s="30">
        <v>27824.3</v>
      </c>
      <c r="I72" s="98">
        <f t="shared" si="4"/>
        <v>-2.3929341686351031E-2</v>
      </c>
      <c r="J72" s="30">
        <f t="shared" si="5"/>
        <v>-699</v>
      </c>
      <c r="K72" s="30">
        <f t="shared" si="6"/>
        <v>726</v>
      </c>
      <c r="L72" s="30">
        <f t="shared" si="7"/>
        <v>445.5</v>
      </c>
    </row>
    <row r="73" spans="1:12">
      <c r="A73" s="83">
        <v>71</v>
      </c>
      <c r="B73" s="97" t="s">
        <v>162</v>
      </c>
      <c r="C73" s="30">
        <v>27519</v>
      </c>
      <c r="D73" s="30">
        <v>28644</v>
      </c>
      <c r="E73" s="30">
        <v>28586</v>
      </c>
      <c r="F73" s="30">
        <v>27765.8</v>
      </c>
      <c r="G73" s="30">
        <v>28945.1</v>
      </c>
      <c r="H73" s="30">
        <v>28873.7</v>
      </c>
      <c r="I73" s="98">
        <f t="shared" si="4"/>
        <v>3.8773211235873399E-2</v>
      </c>
      <c r="J73" s="30">
        <f t="shared" si="5"/>
        <v>1067</v>
      </c>
      <c r="K73" s="30">
        <f t="shared" si="6"/>
        <v>-58</v>
      </c>
      <c r="L73" s="30">
        <f t="shared" si="7"/>
        <v>-71.399999999997817</v>
      </c>
    </row>
    <row r="74" spans="1:12">
      <c r="A74" s="83">
        <v>72</v>
      </c>
      <c r="B74" s="97" t="s">
        <v>163</v>
      </c>
      <c r="C74" s="30">
        <v>35904</v>
      </c>
      <c r="D74" s="30">
        <v>36469</v>
      </c>
      <c r="E74" s="30">
        <v>37620</v>
      </c>
      <c r="F74" s="30">
        <v>37041.699999999997</v>
      </c>
      <c r="G74" s="30">
        <v>38169.1</v>
      </c>
      <c r="H74" s="30">
        <v>38792.5</v>
      </c>
      <c r="I74" s="98">
        <f t="shared" si="4"/>
        <v>4.779411764705882E-2</v>
      </c>
      <c r="J74" s="30">
        <f t="shared" si="5"/>
        <v>1716</v>
      </c>
      <c r="K74" s="30">
        <f t="shared" si="6"/>
        <v>1151</v>
      </c>
      <c r="L74" s="30">
        <f t="shared" si="7"/>
        <v>623.40000000000146</v>
      </c>
    </row>
    <row r="75" spans="1:12">
      <c r="A75" s="83">
        <v>73</v>
      </c>
      <c r="B75" s="97" t="s">
        <v>164</v>
      </c>
      <c r="C75" s="30">
        <v>23575</v>
      </c>
      <c r="D75" s="30">
        <v>21432</v>
      </c>
      <c r="E75" s="30">
        <v>22019</v>
      </c>
      <c r="F75" s="30">
        <v>23852.1</v>
      </c>
      <c r="G75" s="30">
        <v>21949.3</v>
      </c>
      <c r="H75" s="30">
        <v>22293.8</v>
      </c>
      <c r="I75" s="98">
        <f t="shared" si="4"/>
        <v>-6.6002120890774119E-2</v>
      </c>
      <c r="J75" s="30">
        <f t="shared" si="5"/>
        <v>-1556</v>
      </c>
      <c r="K75" s="30">
        <f t="shared" si="6"/>
        <v>587</v>
      </c>
      <c r="L75" s="30">
        <f t="shared" si="7"/>
        <v>344.5</v>
      </c>
    </row>
    <row r="76" spans="1:12">
      <c r="A76" s="83">
        <v>74</v>
      </c>
      <c r="B76" s="97" t="s">
        <v>165</v>
      </c>
      <c r="C76" s="30">
        <v>24167</v>
      </c>
      <c r="D76" s="30">
        <v>23398</v>
      </c>
      <c r="E76" s="30">
        <v>23931</v>
      </c>
      <c r="F76" s="30">
        <v>23703.7</v>
      </c>
      <c r="G76" s="30">
        <v>23195.1</v>
      </c>
      <c r="H76" s="30">
        <v>23469</v>
      </c>
      <c r="I76" s="98">
        <f t="shared" si="4"/>
        <v>-9.7653825464476349E-3</v>
      </c>
      <c r="J76" s="30">
        <f t="shared" si="5"/>
        <v>-236</v>
      </c>
      <c r="K76" s="30">
        <f t="shared" si="6"/>
        <v>533</v>
      </c>
      <c r="L76" s="30">
        <f t="shared" si="7"/>
        <v>273.90000000000146</v>
      </c>
    </row>
    <row r="77" spans="1:12">
      <c r="A77" s="83">
        <v>75</v>
      </c>
      <c r="B77" s="97" t="s">
        <v>166</v>
      </c>
      <c r="C77" s="30">
        <v>8278</v>
      </c>
      <c r="D77" s="30">
        <v>7690</v>
      </c>
      <c r="E77" s="30">
        <v>7944</v>
      </c>
      <c r="F77" s="30">
        <v>8195.9320000000007</v>
      </c>
      <c r="G77" s="30">
        <v>7857.5910000000003</v>
      </c>
      <c r="H77" s="30">
        <v>7948.058</v>
      </c>
      <c r="I77" s="98">
        <f t="shared" si="4"/>
        <v>-4.0347910123218166E-2</v>
      </c>
      <c r="J77" s="30">
        <f t="shared" si="5"/>
        <v>-334</v>
      </c>
      <c r="K77" s="30">
        <f t="shared" si="6"/>
        <v>254</v>
      </c>
      <c r="L77" s="30">
        <f t="shared" si="7"/>
        <v>90.466999999999643</v>
      </c>
    </row>
    <row r="78" spans="1:12">
      <c r="A78" s="83">
        <v>76</v>
      </c>
      <c r="B78" s="97" t="s">
        <v>167</v>
      </c>
      <c r="C78" s="30">
        <v>11881</v>
      </c>
      <c r="D78" s="30">
        <v>12329</v>
      </c>
      <c r="E78" s="30">
        <v>11933</v>
      </c>
      <c r="F78" s="30">
        <v>12827</v>
      </c>
      <c r="G78" s="30">
        <v>13047.5</v>
      </c>
      <c r="H78" s="30">
        <v>12897.9</v>
      </c>
      <c r="I78" s="98">
        <f t="shared" si="4"/>
        <v>4.3767359649861124E-3</v>
      </c>
      <c r="J78" s="30">
        <f t="shared" si="5"/>
        <v>52</v>
      </c>
      <c r="K78" s="30">
        <f t="shared" si="6"/>
        <v>-396</v>
      </c>
      <c r="L78" s="30">
        <f t="shared" si="7"/>
        <v>-149.60000000000036</v>
      </c>
    </row>
    <row r="79" spans="1:12">
      <c r="A79" s="83">
        <v>77</v>
      </c>
      <c r="B79" s="97" t="s">
        <v>168</v>
      </c>
      <c r="C79" s="30">
        <v>37402</v>
      </c>
      <c r="D79" s="30">
        <v>38871</v>
      </c>
      <c r="E79" s="30">
        <v>39208</v>
      </c>
      <c r="F79" s="30">
        <v>37072.699999999997</v>
      </c>
      <c r="G79" s="30">
        <v>38668.400000000001</v>
      </c>
      <c r="H79" s="30">
        <v>38879.5</v>
      </c>
      <c r="I79" s="98">
        <f t="shared" si="4"/>
        <v>4.828618790439014E-2</v>
      </c>
      <c r="J79" s="30">
        <f t="shared" si="5"/>
        <v>1806</v>
      </c>
      <c r="K79" s="30">
        <f t="shared" si="6"/>
        <v>337</v>
      </c>
      <c r="L79" s="30">
        <f t="shared" si="7"/>
        <v>211.09999999999854</v>
      </c>
    </row>
    <row r="80" spans="1:12">
      <c r="A80" s="83">
        <v>78</v>
      </c>
      <c r="B80" s="97" t="s">
        <v>169</v>
      </c>
      <c r="C80" s="30">
        <v>30739</v>
      </c>
      <c r="D80" s="30">
        <v>28851</v>
      </c>
      <c r="E80" s="30">
        <v>29384</v>
      </c>
      <c r="F80" s="30">
        <v>31070.1</v>
      </c>
      <c r="G80" s="30">
        <v>29802.1</v>
      </c>
      <c r="H80" s="30">
        <v>29781.4</v>
      </c>
      <c r="I80" s="98">
        <f t="shared" si="4"/>
        <v>-4.4080809395230812E-2</v>
      </c>
      <c r="J80" s="30">
        <f t="shared" si="5"/>
        <v>-1355</v>
      </c>
      <c r="K80" s="30">
        <f t="shared" si="6"/>
        <v>533</v>
      </c>
      <c r="L80" s="30">
        <f t="shared" si="7"/>
        <v>-20.69999999999709</v>
      </c>
    </row>
    <row r="81" spans="1:12">
      <c r="A81" s="83">
        <v>79</v>
      </c>
      <c r="B81" s="97" t="s">
        <v>170</v>
      </c>
      <c r="C81" s="30">
        <v>10072</v>
      </c>
      <c r="D81" s="30">
        <v>10949</v>
      </c>
      <c r="E81" s="30">
        <v>10960</v>
      </c>
      <c r="F81" s="30">
        <v>11116.2</v>
      </c>
      <c r="G81" s="30">
        <v>11573.2</v>
      </c>
      <c r="H81" s="30">
        <v>12007.4</v>
      </c>
      <c r="I81" s="98">
        <f t="shared" si="4"/>
        <v>8.8165210484511522E-2</v>
      </c>
      <c r="J81" s="30">
        <f t="shared" si="5"/>
        <v>888</v>
      </c>
      <c r="K81" s="30">
        <f t="shared" si="6"/>
        <v>11</v>
      </c>
      <c r="L81" s="30">
        <f t="shared" si="7"/>
        <v>434.19999999999891</v>
      </c>
    </row>
    <row r="82" spans="1:12">
      <c r="A82" s="83">
        <v>80</v>
      </c>
      <c r="B82" s="97" t="s">
        <v>171</v>
      </c>
      <c r="C82" s="30">
        <v>41617</v>
      </c>
      <c r="D82" s="30">
        <v>41840</v>
      </c>
      <c r="E82" s="30">
        <v>41507</v>
      </c>
      <c r="F82" s="30">
        <v>43298.5</v>
      </c>
      <c r="G82" s="30">
        <v>43150.7</v>
      </c>
      <c r="H82" s="30">
        <v>43201.2</v>
      </c>
      <c r="I82" s="98">
        <f t="shared" si="4"/>
        <v>-2.6431506355575848E-3</v>
      </c>
      <c r="J82" s="30">
        <f t="shared" si="5"/>
        <v>-110</v>
      </c>
      <c r="K82" s="30">
        <f t="shared" si="6"/>
        <v>-333</v>
      </c>
      <c r="L82" s="30">
        <f t="shared" si="7"/>
        <v>50.5</v>
      </c>
    </row>
    <row r="83" spans="1:12">
      <c r="A83" s="83">
        <v>81</v>
      </c>
      <c r="B83" s="97" t="s">
        <v>172</v>
      </c>
      <c r="C83" s="30">
        <v>57397</v>
      </c>
      <c r="D83" s="30">
        <v>57796</v>
      </c>
      <c r="E83" s="30">
        <v>57439</v>
      </c>
      <c r="F83" s="30">
        <v>57832.5</v>
      </c>
      <c r="G83" s="30">
        <v>57655.199999999997</v>
      </c>
      <c r="H83" s="30">
        <v>57861.3</v>
      </c>
      <c r="I83" s="98">
        <f t="shared" si="4"/>
        <v>7.317455616147185E-4</v>
      </c>
      <c r="J83" s="30">
        <f t="shared" si="5"/>
        <v>42</v>
      </c>
      <c r="K83" s="30">
        <f t="shared" si="6"/>
        <v>-357</v>
      </c>
      <c r="L83" s="30">
        <f t="shared" si="7"/>
        <v>206.10000000000582</v>
      </c>
    </row>
    <row r="84" spans="1:12" s="124" customFormat="1">
      <c r="A84" s="186" t="s">
        <v>173</v>
      </c>
      <c r="B84" s="186"/>
      <c r="C84" s="128">
        <f>SUM(C3:C83)</f>
        <v>11256391</v>
      </c>
      <c r="D84" s="128">
        <f t="shared" ref="D84:E84" si="8">SUM(D3:D83)</f>
        <v>11102717</v>
      </c>
      <c r="E84" s="128">
        <f t="shared" si="8"/>
        <v>11150001</v>
      </c>
      <c r="F84" s="128">
        <v>11198900</v>
      </c>
      <c r="G84" s="128">
        <v>11091600</v>
      </c>
      <c r="H84" s="128">
        <v>11092600</v>
      </c>
      <c r="I84" s="121">
        <f t="shared" si="4"/>
        <v>-9.4515195856291773E-3</v>
      </c>
      <c r="J84" s="129">
        <f t="shared" si="5"/>
        <v>-106390</v>
      </c>
      <c r="K84" s="129">
        <f t="shared" si="6"/>
        <v>47284</v>
      </c>
      <c r="L84" s="30">
        <f t="shared" si="7"/>
        <v>1000</v>
      </c>
    </row>
    <row r="86" spans="1:12">
      <c r="E86" s="172"/>
      <c r="F86" s="172"/>
    </row>
    <row r="87" spans="1:12">
      <c r="E87" s="172"/>
      <c r="F87" s="172"/>
      <c r="G87" s="172"/>
      <c r="H87" s="172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9"/>
  <sheetViews>
    <sheetView topLeftCell="L1" zoomScale="80" zoomScaleNormal="80" workbookViewId="0">
      <pane ySplit="2" topLeftCell="A3" activePane="bottomLeft" state="frozen"/>
      <selection activeCell="X1" sqref="X1"/>
      <selection pane="bottomLeft" activeCell="S12" sqref="S12"/>
    </sheetView>
  </sheetViews>
  <sheetFormatPr defaultColWidth="9.1796875" defaultRowHeight="14.5"/>
  <cols>
    <col min="1" max="1" width="17.26953125" style="7" customWidth="1"/>
    <col min="2" max="2" width="34.453125" style="7" bestFit="1" customWidth="1"/>
    <col min="3" max="4" width="13.453125" style="7" customWidth="1"/>
    <col min="5" max="5" width="13.36328125" style="7" customWidth="1"/>
    <col min="6" max="8" width="13.453125" style="7" customWidth="1"/>
    <col min="9" max="9" width="21.81640625" style="7" customWidth="1"/>
    <col min="10" max="10" width="30" style="7" customWidth="1"/>
    <col min="11" max="11" width="26.7265625" style="7" customWidth="1"/>
    <col min="12" max="12" width="22" style="7" customWidth="1"/>
    <col min="13" max="13" width="27.1796875" style="7" customWidth="1"/>
    <col min="14" max="14" width="25" style="7" customWidth="1"/>
    <col min="15" max="15" width="10.08984375" style="7" customWidth="1"/>
    <col min="16" max="16384" width="9.1796875" style="7"/>
  </cols>
  <sheetData>
    <row r="1" spans="1:15" ht="15" thickBot="1">
      <c r="B1" s="173"/>
      <c r="C1" s="183" t="s">
        <v>290</v>
      </c>
      <c r="D1" s="183"/>
      <c r="E1" s="184"/>
      <c r="F1" s="185" t="s">
        <v>289</v>
      </c>
      <c r="G1" s="183"/>
      <c r="H1" s="184"/>
    </row>
    <row r="2" spans="1:15" ht="63" customHeight="1">
      <c r="A2" s="102" t="s">
        <v>1</v>
      </c>
      <c r="B2" s="102" t="s">
        <v>90</v>
      </c>
      <c r="C2" s="101">
        <v>42217</v>
      </c>
      <c r="D2" s="101">
        <v>42552</v>
      </c>
      <c r="E2" s="101">
        <v>42583</v>
      </c>
      <c r="F2" s="101">
        <v>42217</v>
      </c>
      <c r="G2" s="101">
        <v>42552</v>
      </c>
      <c r="H2" s="101">
        <v>42583</v>
      </c>
      <c r="I2" s="100" t="s">
        <v>291</v>
      </c>
      <c r="J2" s="100" t="s">
        <v>292</v>
      </c>
      <c r="K2" s="100" t="s">
        <v>293</v>
      </c>
      <c r="L2" s="100" t="s">
        <v>294</v>
      </c>
      <c r="M2" s="104" t="s">
        <v>295</v>
      </c>
      <c r="N2" s="174" t="s">
        <v>296</v>
      </c>
    </row>
    <row r="3" spans="1:15">
      <c r="A3" s="42">
        <v>1</v>
      </c>
      <c r="B3" s="107" t="s">
        <v>2</v>
      </c>
      <c r="C3" s="105">
        <v>118246</v>
      </c>
      <c r="D3" s="105">
        <v>115168</v>
      </c>
      <c r="E3" s="105">
        <v>115295</v>
      </c>
      <c r="F3" s="105">
        <v>115087</v>
      </c>
      <c r="G3" s="105">
        <v>111745</v>
      </c>
      <c r="H3" s="105">
        <v>112082</v>
      </c>
      <c r="I3" s="108">
        <f t="shared" ref="I3:I66" si="0">E3/$E$91</f>
        <v>8.200518995160274E-3</v>
      </c>
      <c r="J3" s="108">
        <f>(E3-C3)/C3</f>
        <v>-2.4956446729699103E-2</v>
      </c>
      <c r="K3" s="105">
        <f>E3-C3</f>
        <v>-2951</v>
      </c>
      <c r="L3" s="109">
        <f>K3/$K$91</f>
        <v>-7.7496783003755357E-2</v>
      </c>
      <c r="M3" s="106">
        <f>E3-D3</f>
        <v>127</v>
      </c>
      <c r="N3" s="106">
        <f>H3-G3</f>
        <v>337</v>
      </c>
    </row>
    <row r="4" spans="1:15">
      <c r="A4" s="42">
        <v>2</v>
      </c>
      <c r="B4" s="107" t="s">
        <v>3</v>
      </c>
      <c r="C4" s="105">
        <v>97643</v>
      </c>
      <c r="D4" s="105">
        <v>48393</v>
      </c>
      <c r="E4" s="105">
        <v>48928</v>
      </c>
      <c r="F4" s="105">
        <v>94947</v>
      </c>
      <c r="G4" s="105">
        <v>45333</v>
      </c>
      <c r="H4" s="105">
        <v>46141</v>
      </c>
      <c r="I4" s="108">
        <f t="shared" si="0"/>
        <v>3.4800727992992057E-3</v>
      </c>
      <c r="J4" s="108">
        <f t="shared" ref="J4:J67" si="1">(E4-C4)/C4</f>
        <v>-0.49890929201274031</v>
      </c>
      <c r="K4" s="105">
        <f t="shared" ref="K4:K67" si="2">E4-C4</f>
        <v>-48715</v>
      </c>
      <c r="L4" s="109">
        <f t="shared" ref="L4:L67" si="3">K4/$K$91</f>
        <v>-1.2793140576170592</v>
      </c>
      <c r="M4" s="106">
        <f t="shared" ref="M4:M67" si="4">E4-D4</f>
        <v>535</v>
      </c>
      <c r="N4" s="106">
        <f t="shared" ref="N4:N67" si="5">H4-G4</f>
        <v>808</v>
      </c>
    </row>
    <row r="5" spans="1:15">
      <c r="A5" s="42">
        <v>3</v>
      </c>
      <c r="B5" s="107" t="s">
        <v>4</v>
      </c>
      <c r="C5" s="105">
        <v>7646</v>
      </c>
      <c r="D5" s="105">
        <v>7695</v>
      </c>
      <c r="E5" s="105">
        <v>7792</v>
      </c>
      <c r="F5" s="105">
        <v>7687.0370000000003</v>
      </c>
      <c r="G5" s="105">
        <v>7878.9319999999998</v>
      </c>
      <c r="H5" s="105">
        <v>7862.9870000000001</v>
      </c>
      <c r="I5" s="108">
        <f t="shared" si="0"/>
        <v>5.5421695659212339E-4</v>
      </c>
      <c r="J5" s="108">
        <f t="shared" si="1"/>
        <v>1.9094951608684279E-2</v>
      </c>
      <c r="K5" s="105">
        <f t="shared" si="2"/>
        <v>146</v>
      </c>
      <c r="L5" s="109">
        <f t="shared" si="3"/>
        <v>3.8341342997452663E-3</v>
      </c>
      <c r="M5" s="106">
        <f t="shared" si="4"/>
        <v>97</v>
      </c>
      <c r="N5" s="106">
        <f t="shared" si="5"/>
        <v>-15.944999999999709</v>
      </c>
    </row>
    <row r="6" spans="1:15">
      <c r="A6" s="42">
        <v>5</v>
      </c>
      <c r="B6" s="107" t="s">
        <v>5</v>
      </c>
      <c r="C6" s="105">
        <v>40152</v>
      </c>
      <c r="D6" s="105">
        <v>38136</v>
      </c>
      <c r="E6" s="105">
        <v>38115</v>
      </c>
      <c r="F6" s="105">
        <v>38394.5</v>
      </c>
      <c r="G6" s="105">
        <v>39906.6</v>
      </c>
      <c r="H6" s="105">
        <v>36359.199999999997</v>
      </c>
      <c r="I6" s="108">
        <f t="shared" si="0"/>
        <v>2.7109829697778212E-3</v>
      </c>
      <c r="J6" s="108">
        <f t="shared" si="1"/>
        <v>-5.0732217573221758E-2</v>
      </c>
      <c r="K6" s="105">
        <f t="shared" si="2"/>
        <v>-2037</v>
      </c>
      <c r="L6" s="109">
        <f t="shared" si="3"/>
        <v>-5.3494051839596629E-2</v>
      </c>
      <c r="M6" s="106">
        <f t="shared" si="4"/>
        <v>-21</v>
      </c>
      <c r="N6" s="106">
        <f t="shared" si="5"/>
        <v>-3547.4000000000015</v>
      </c>
    </row>
    <row r="7" spans="1:15">
      <c r="A7" s="42">
        <v>6</v>
      </c>
      <c r="B7" s="107" t="s">
        <v>6</v>
      </c>
      <c r="C7" s="105">
        <v>3101</v>
      </c>
      <c r="D7" s="105">
        <v>2916</v>
      </c>
      <c r="E7" s="105">
        <v>2905</v>
      </c>
      <c r="F7" s="105">
        <v>3151.2559999999999</v>
      </c>
      <c r="G7" s="105">
        <v>3005.422</v>
      </c>
      <c r="H7" s="105">
        <v>2955.011</v>
      </c>
      <c r="I7" s="108">
        <f t="shared" si="0"/>
        <v>2.0662220981777701E-4</v>
      </c>
      <c r="J7" s="108">
        <f t="shared" si="1"/>
        <v>-6.320541760722348E-2</v>
      </c>
      <c r="K7" s="105">
        <f t="shared" si="2"/>
        <v>-196</v>
      </c>
      <c r="L7" s="109">
        <f t="shared" si="3"/>
        <v>-5.1471939914388507E-3</v>
      </c>
      <c r="M7" s="106">
        <f t="shared" si="4"/>
        <v>-11</v>
      </c>
      <c r="N7" s="106">
        <f t="shared" si="5"/>
        <v>-50.411000000000058</v>
      </c>
    </row>
    <row r="8" spans="1:15">
      <c r="A8" s="42">
        <v>7</v>
      </c>
      <c r="B8" s="107" t="s">
        <v>7</v>
      </c>
      <c r="C8" s="105">
        <v>24520</v>
      </c>
      <c r="D8" s="105">
        <v>22184</v>
      </c>
      <c r="E8" s="105">
        <v>22501</v>
      </c>
      <c r="F8" s="105">
        <v>23214.3</v>
      </c>
      <c r="G8" s="105">
        <v>21136.1</v>
      </c>
      <c r="H8" s="105">
        <v>21208.5</v>
      </c>
      <c r="I8" s="108">
        <f t="shared" si="0"/>
        <v>1.6004152644095698E-3</v>
      </c>
      <c r="J8" s="108">
        <f t="shared" si="1"/>
        <v>-8.2340946166394785E-2</v>
      </c>
      <c r="K8" s="105">
        <f t="shared" si="2"/>
        <v>-2019</v>
      </c>
      <c r="L8" s="109">
        <f t="shared" si="3"/>
        <v>-5.3021350350586936E-2</v>
      </c>
      <c r="M8" s="106">
        <f t="shared" si="4"/>
        <v>317</v>
      </c>
      <c r="N8" s="106">
        <f t="shared" si="5"/>
        <v>72.400000000001455</v>
      </c>
    </row>
    <row r="9" spans="1:15">
      <c r="A9" s="42">
        <v>8</v>
      </c>
      <c r="B9" s="107" t="s">
        <v>281</v>
      </c>
      <c r="C9" s="105">
        <v>65655</v>
      </c>
      <c r="D9" s="105">
        <v>65899</v>
      </c>
      <c r="E9" s="105">
        <v>66363</v>
      </c>
      <c r="F9" s="105">
        <v>62415.3</v>
      </c>
      <c r="G9" s="105">
        <v>62853.1</v>
      </c>
      <c r="H9" s="105">
        <v>63115.199999999997</v>
      </c>
      <c r="I9" s="108">
        <f t="shared" si="0"/>
        <v>4.7201616902365351E-3</v>
      </c>
      <c r="J9" s="108">
        <f t="shared" si="1"/>
        <v>1.0783641763765136E-2</v>
      </c>
      <c r="K9" s="105">
        <f t="shared" si="2"/>
        <v>708</v>
      </c>
      <c r="L9" s="109">
        <f t="shared" si="3"/>
        <v>1.8592925234381157E-2</v>
      </c>
      <c r="M9" s="106">
        <f t="shared" si="4"/>
        <v>464</v>
      </c>
      <c r="N9" s="106">
        <f t="shared" si="5"/>
        <v>262.09999999999854</v>
      </c>
    </row>
    <row r="10" spans="1:15">
      <c r="A10" s="42">
        <v>9</v>
      </c>
      <c r="B10" s="107" t="s">
        <v>8</v>
      </c>
      <c r="C10" s="105">
        <v>8272</v>
      </c>
      <c r="D10" s="105">
        <v>8840</v>
      </c>
      <c r="E10" s="105">
        <v>8452</v>
      </c>
      <c r="F10" s="105">
        <v>7194.857</v>
      </c>
      <c r="G10" s="105">
        <v>7035.7250000000004</v>
      </c>
      <c r="H10" s="105">
        <v>7311.4539999999997</v>
      </c>
      <c r="I10" s="108">
        <f t="shared" si="0"/>
        <v>6.0116038464022418E-4</v>
      </c>
      <c r="J10" s="108">
        <f t="shared" si="1"/>
        <v>2.1760154738878143E-2</v>
      </c>
      <c r="K10" s="105">
        <f t="shared" si="2"/>
        <v>180</v>
      </c>
      <c r="L10" s="109">
        <f t="shared" si="3"/>
        <v>4.727014890096904E-3</v>
      </c>
      <c r="M10" s="106">
        <f t="shared" si="4"/>
        <v>-388</v>
      </c>
      <c r="N10" s="106">
        <f t="shared" si="5"/>
        <v>275.72899999999936</v>
      </c>
    </row>
    <row r="11" spans="1:15" s="21" customFormat="1">
      <c r="A11" s="42">
        <v>10</v>
      </c>
      <c r="B11" s="107" t="s">
        <v>9</v>
      </c>
      <c r="C11" s="105">
        <v>449496</v>
      </c>
      <c r="D11" s="105">
        <v>436934</v>
      </c>
      <c r="E11" s="105">
        <v>444540</v>
      </c>
      <c r="F11" s="105">
        <v>442392</v>
      </c>
      <c r="G11" s="105">
        <v>437471</v>
      </c>
      <c r="H11" s="105">
        <v>437482</v>
      </c>
      <c r="I11" s="108">
        <f t="shared" si="0"/>
        <v>3.1618532582579892E-2</v>
      </c>
      <c r="J11" s="108">
        <f t="shared" si="1"/>
        <v>-1.102568209728229E-2</v>
      </c>
      <c r="K11" s="105">
        <f t="shared" si="2"/>
        <v>-4956</v>
      </c>
      <c r="L11" s="109">
        <f t="shared" si="3"/>
        <v>-0.13015047664066809</v>
      </c>
      <c r="M11" s="106">
        <f t="shared" si="4"/>
        <v>7606</v>
      </c>
      <c r="N11" s="106">
        <f t="shared" si="5"/>
        <v>11</v>
      </c>
    </row>
    <row r="12" spans="1:15">
      <c r="A12" s="110">
        <v>11</v>
      </c>
      <c r="B12" s="107" t="s">
        <v>10</v>
      </c>
      <c r="C12" s="105">
        <v>16265</v>
      </c>
      <c r="D12" s="105">
        <v>15865</v>
      </c>
      <c r="E12" s="105">
        <v>16238</v>
      </c>
      <c r="F12" s="105">
        <v>15541.1</v>
      </c>
      <c r="G12" s="105">
        <v>15382.6</v>
      </c>
      <c r="H12" s="105">
        <v>15502.1</v>
      </c>
      <c r="I12" s="108">
        <f t="shared" si="0"/>
        <v>1.1549505827955465E-3</v>
      </c>
      <c r="J12" s="108">
        <f t="shared" si="1"/>
        <v>-1.6600061481709192E-3</v>
      </c>
      <c r="K12" s="105">
        <f t="shared" si="2"/>
        <v>-27</v>
      </c>
      <c r="L12" s="109">
        <f t="shared" si="3"/>
        <v>-7.0905223351453556E-4</v>
      </c>
      <c r="M12" s="106">
        <f t="shared" si="4"/>
        <v>373</v>
      </c>
      <c r="N12" s="106">
        <f t="shared" si="5"/>
        <v>119.5</v>
      </c>
    </row>
    <row r="13" spans="1:15" ht="16.5" customHeight="1">
      <c r="A13" s="110">
        <v>12</v>
      </c>
      <c r="B13" s="107" t="s">
        <v>11</v>
      </c>
      <c r="C13" s="105">
        <v>3518</v>
      </c>
      <c r="D13" s="105">
        <v>3767</v>
      </c>
      <c r="E13" s="105">
        <v>3662</v>
      </c>
      <c r="F13" s="105">
        <v>4063.4</v>
      </c>
      <c r="G13" s="105">
        <v>4125.2</v>
      </c>
      <c r="H13" s="105">
        <v>4198.7</v>
      </c>
      <c r="I13" s="108">
        <f t="shared" si="0"/>
        <v>2.6046489926082592E-4</v>
      </c>
      <c r="J13" s="108">
        <f t="shared" si="1"/>
        <v>4.0932347924957362E-2</v>
      </c>
      <c r="K13" s="105">
        <f t="shared" si="2"/>
        <v>144</v>
      </c>
      <c r="L13" s="109">
        <f t="shared" si="3"/>
        <v>3.7816119120775231E-3</v>
      </c>
      <c r="M13" s="106">
        <f t="shared" si="4"/>
        <v>-105</v>
      </c>
      <c r="N13" s="106">
        <f t="shared" si="5"/>
        <v>73.5</v>
      </c>
    </row>
    <row r="14" spans="1:15">
      <c r="A14" s="110">
        <v>13</v>
      </c>
      <c r="B14" s="107" t="s">
        <v>12</v>
      </c>
      <c r="C14" s="105">
        <v>420746</v>
      </c>
      <c r="D14" s="105">
        <v>408453</v>
      </c>
      <c r="E14" s="105">
        <v>411720</v>
      </c>
      <c r="F14" s="105">
        <v>421849</v>
      </c>
      <c r="G14" s="105">
        <v>412212</v>
      </c>
      <c r="H14" s="105">
        <v>411701</v>
      </c>
      <c r="I14" s="108">
        <f t="shared" si="0"/>
        <v>2.928416393327888E-2</v>
      </c>
      <c r="J14" s="108">
        <f t="shared" si="1"/>
        <v>-2.1452372690411791E-2</v>
      </c>
      <c r="K14" s="105">
        <f t="shared" si="2"/>
        <v>-9026</v>
      </c>
      <c r="L14" s="109">
        <f t="shared" si="3"/>
        <v>-0.23703353554452586</v>
      </c>
      <c r="M14" s="106">
        <f t="shared" si="4"/>
        <v>3267</v>
      </c>
      <c r="N14" s="106">
        <f t="shared" si="5"/>
        <v>-511</v>
      </c>
    </row>
    <row r="15" spans="1:15" s="21" customFormat="1">
      <c r="A15" s="110">
        <v>14</v>
      </c>
      <c r="B15" s="107" t="s">
        <v>13</v>
      </c>
      <c r="C15" s="105">
        <v>479324</v>
      </c>
      <c r="D15" s="105">
        <v>462825</v>
      </c>
      <c r="E15" s="105">
        <v>466069</v>
      </c>
      <c r="F15" s="105">
        <v>483078</v>
      </c>
      <c r="G15" s="105">
        <v>469535</v>
      </c>
      <c r="H15" s="105">
        <v>469312</v>
      </c>
      <c r="I15" s="108">
        <f t="shared" si="0"/>
        <v>3.3149812980227712E-2</v>
      </c>
      <c r="J15" s="108">
        <f t="shared" si="1"/>
        <v>-2.7653528719613456E-2</v>
      </c>
      <c r="K15" s="105">
        <f t="shared" si="2"/>
        <v>-13255</v>
      </c>
      <c r="L15" s="109">
        <f t="shared" si="3"/>
        <v>-0.34809212426796921</v>
      </c>
      <c r="M15" s="106">
        <f t="shared" si="4"/>
        <v>3244</v>
      </c>
      <c r="N15" s="106">
        <f t="shared" si="5"/>
        <v>-223</v>
      </c>
      <c r="O15" s="26"/>
    </row>
    <row r="16" spans="1:15">
      <c r="A16" s="110">
        <v>15</v>
      </c>
      <c r="B16" s="107" t="s">
        <v>14</v>
      </c>
      <c r="C16" s="105">
        <v>61431</v>
      </c>
      <c r="D16" s="105">
        <v>60483</v>
      </c>
      <c r="E16" s="105">
        <v>60666</v>
      </c>
      <c r="F16" s="105">
        <v>61599.199999999997</v>
      </c>
      <c r="G16" s="105">
        <v>60664.6</v>
      </c>
      <c r="H16" s="105">
        <v>60610.5</v>
      </c>
      <c r="I16" s="108">
        <f t="shared" si="0"/>
        <v>4.3149545544940654E-3</v>
      </c>
      <c r="J16" s="108">
        <f t="shared" si="1"/>
        <v>-1.2452996044342433E-2</v>
      </c>
      <c r="K16" s="105">
        <f t="shared" si="2"/>
        <v>-765</v>
      </c>
      <c r="L16" s="109">
        <f t="shared" si="3"/>
        <v>-2.0089813282911841E-2</v>
      </c>
      <c r="M16" s="106">
        <f t="shared" si="4"/>
        <v>183</v>
      </c>
      <c r="N16" s="106">
        <f t="shared" si="5"/>
        <v>-54.099999999998545</v>
      </c>
      <c r="O16" s="26"/>
    </row>
    <row r="17" spans="1:15">
      <c r="A17" s="110">
        <v>16</v>
      </c>
      <c r="B17" s="107" t="s">
        <v>15</v>
      </c>
      <c r="C17" s="105">
        <v>67245</v>
      </c>
      <c r="D17" s="105">
        <v>64235</v>
      </c>
      <c r="E17" s="105">
        <v>64735</v>
      </c>
      <c r="F17" s="105">
        <v>68215.5</v>
      </c>
      <c r="G17" s="105">
        <v>65571.399999999994</v>
      </c>
      <c r="H17" s="105">
        <v>65524</v>
      </c>
      <c r="I17" s="108">
        <f t="shared" si="0"/>
        <v>4.6043679010512196E-3</v>
      </c>
      <c r="J17" s="108">
        <f t="shared" si="1"/>
        <v>-3.7326195256152876E-2</v>
      </c>
      <c r="K17" s="105">
        <f t="shared" si="2"/>
        <v>-2510</v>
      </c>
      <c r="L17" s="109">
        <f t="shared" si="3"/>
        <v>-6.5915596523017941E-2</v>
      </c>
      <c r="M17" s="106">
        <f t="shared" si="4"/>
        <v>500</v>
      </c>
      <c r="N17" s="106">
        <f t="shared" si="5"/>
        <v>-47.399999999994179</v>
      </c>
      <c r="O17" s="27"/>
    </row>
    <row r="18" spans="1:15">
      <c r="A18" s="110">
        <v>17</v>
      </c>
      <c r="B18" s="107" t="s">
        <v>16</v>
      </c>
      <c r="C18" s="105">
        <v>51487</v>
      </c>
      <c r="D18" s="105">
        <v>52197</v>
      </c>
      <c r="E18" s="105">
        <v>52555</v>
      </c>
      <c r="F18" s="105">
        <v>51656.9</v>
      </c>
      <c r="G18" s="105">
        <v>52435.4</v>
      </c>
      <c r="H18" s="105">
        <v>52699.3</v>
      </c>
      <c r="I18" s="108">
        <f t="shared" si="0"/>
        <v>3.7380482743453597E-3</v>
      </c>
      <c r="J18" s="108">
        <f t="shared" si="1"/>
        <v>2.0743100200050497E-2</v>
      </c>
      <c r="K18" s="105">
        <f t="shared" si="2"/>
        <v>1068</v>
      </c>
      <c r="L18" s="109">
        <f t="shared" si="3"/>
        <v>2.8046955014574961E-2</v>
      </c>
      <c r="M18" s="106">
        <f t="shared" si="4"/>
        <v>358</v>
      </c>
      <c r="N18" s="106">
        <f t="shared" si="5"/>
        <v>263.90000000000146</v>
      </c>
      <c r="O18" s="27"/>
    </row>
    <row r="19" spans="1:15">
      <c r="A19" s="110">
        <v>18</v>
      </c>
      <c r="B19" s="107" t="s">
        <v>17</v>
      </c>
      <c r="C19" s="105">
        <v>60466</v>
      </c>
      <c r="D19" s="105">
        <v>55474</v>
      </c>
      <c r="E19" s="105">
        <v>55337</v>
      </c>
      <c r="F19" s="105">
        <v>60526.3</v>
      </c>
      <c r="G19" s="105">
        <v>55098.9</v>
      </c>
      <c r="H19" s="105">
        <v>55397.8</v>
      </c>
      <c r="I19" s="108">
        <f t="shared" si="0"/>
        <v>3.9359219362087175E-3</v>
      </c>
      <c r="J19" s="108">
        <f t="shared" si="1"/>
        <v>-8.4824529487645947E-2</v>
      </c>
      <c r="K19" s="105">
        <f t="shared" si="2"/>
        <v>-5129</v>
      </c>
      <c r="L19" s="109">
        <f t="shared" si="3"/>
        <v>-0.13469366317392789</v>
      </c>
      <c r="M19" s="106">
        <f t="shared" si="4"/>
        <v>-137</v>
      </c>
      <c r="N19" s="106">
        <f t="shared" si="5"/>
        <v>298.90000000000146</v>
      </c>
      <c r="O19" s="27"/>
    </row>
    <row r="20" spans="1:15">
      <c r="A20" s="110">
        <v>19</v>
      </c>
      <c r="B20" s="107" t="s">
        <v>18</v>
      </c>
      <c r="C20" s="105">
        <v>7842</v>
      </c>
      <c r="D20" s="105">
        <v>7827</v>
      </c>
      <c r="E20" s="105">
        <v>7876</v>
      </c>
      <c r="F20" s="105">
        <v>7875.6390000000001</v>
      </c>
      <c r="G20" s="105">
        <v>7932.5230000000001</v>
      </c>
      <c r="H20" s="105">
        <v>7938.8680000000004</v>
      </c>
      <c r="I20" s="108">
        <f t="shared" si="0"/>
        <v>5.6019157470733622E-4</v>
      </c>
      <c r="J20" s="108">
        <f t="shared" si="1"/>
        <v>4.3356286661565928E-3</v>
      </c>
      <c r="K20" s="105">
        <f t="shared" si="2"/>
        <v>34</v>
      </c>
      <c r="L20" s="109">
        <f t="shared" si="3"/>
        <v>8.9288059035163734E-4</v>
      </c>
      <c r="M20" s="106">
        <f t="shared" si="4"/>
        <v>49</v>
      </c>
      <c r="N20" s="106">
        <f t="shared" si="5"/>
        <v>6.3450000000002547</v>
      </c>
      <c r="O20" s="27"/>
    </row>
    <row r="21" spans="1:15">
      <c r="A21" s="110">
        <v>20</v>
      </c>
      <c r="B21" s="107" t="s">
        <v>19</v>
      </c>
      <c r="C21" s="105">
        <v>74178</v>
      </c>
      <c r="D21" s="105">
        <v>75176</v>
      </c>
      <c r="E21" s="105">
        <v>75562</v>
      </c>
      <c r="F21" s="105">
        <v>73964.100000000006</v>
      </c>
      <c r="G21" s="105">
        <v>74723.899999999994</v>
      </c>
      <c r="H21" s="105">
        <v>75344.899999999994</v>
      </c>
      <c r="I21" s="108">
        <f t="shared" si="0"/>
        <v>5.3744535002584731E-3</v>
      </c>
      <c r="J21" s="108">
        <f t="shared" si="1"/>
        <v>1.8657823074226861E-2</v>
      </c>
      <c r="K21" s="105">
        <f t="shared" si="2"/>
        <v>1384</v>
      </c>
      <c r="L21" s="109">
        <f t="shared" si="3"/>
        <v>3.6345492266078416E-2</v>
      </c>
      <c r="M21" s="106">
        <f t="shared" si="4"/>
        <v>386</v>
      </c>
      <c r="N21" s="106">
        <f t="shared" si="5"/>
        <v>621</v>
      </c>
      <c r="O21" s="27"/>
    </row>
    <row r="22" spans="1:15">
      <c r="A22" s="110">
        <v>21</v>
      </c>
      <c r="B22" s="107" t="s">
        <v>20</v>
      </c>
      <c r="C22" s="105">
        <v>19850</v>
      </c>
      <c r="D22" s="105">
        <v>19735</v>
      </c>
      <c r="E22" s="105">
        <v>19867</v>
      </c>
      <c r="F22" s="105">
        <v>19865.2</v>
      </c>
      <c r="G22" s="105">
        <v>19840.5</v>
      </c>
      <c r="H22" s="105">
        <v>19882.7</v>
      </c>
      <c r="I22" s="108">
        <f t="shared" si="0"/>
        <v>1.4130683106539676E-3</v>
      </c>
      <c r="J22" s="108">
        <f t="shared" si="1"/>
        <v>8.564231738035264E-4</v>
      </c>
      <c r="K22" s="105">
        <f t="shared" si="2"/>
        <v>17</v>
      </c>
      <c r="L22" s="109">
        <f t="shared" si="3"/>
        <v>4.4644029517581867E-4</v>
      </c>
      <c r="M22" s="106">
        <f t="shared" si="4"/>
        <v>132</v>
      </c>
      <c r="N22" s="106">
        <f t="shared" si="5"/>
        <v>42.200000000000728</v>
      </c>
      <c r="O22" s="27"/>
    </row>
    <row r="23" spans="1:15">
      <c r="A23" s="110">
        <v>22</v>
      </c>
      <c r="B23" s="107" t="s">
        <v>21</v>
      </c>
      <c r="C23" s="105">
        <v>196402</v>
      </c>
      <c r="D23" s="105">
        <v>196018</v>
      </c>
      <c r="E23" s="105">
        <v>198575</v>
      </c>
      <c r="F23" s="105">
        <v>195506</v>
      </c>
      <c r="G23" s="105">
        <v>196821</v>
      </c>
      <c r="H23" s="105">
        <v>197446</v>
      </c>
      <c r="I23" s="108">
        <f t="shared" si="0"/>
        <v>1.4123926097956993E-2</v>
      </c>
      <c r="J23" s="108">
        <f t="shared" si="1"/>
        <v>1.1064042117697376E-2</v>
      </c>
      <c r="K23" s="105">
        <f t="shared" si="2"/>
        <v>2173</v>
      </c>
      <c r="L23" s="109">
        <f t="shared" si="3"/>
        <v>5.706557420100318E-2</v>
      </c>
      <c r="M23" s="106">
        <f t="shared" si="4"/>
        <v>2557</v>
      </c>
      <c r="N23" s="106">
        <f t="shared" si="5"/>
        <v>625</v>
      </c>
      <c r="O23" s="27"/>
    </row>
    <row r="24" spans="1:15">
      <c r="A24" s="110">
        <v>23</v>
      </c>
      <c r="B24" s="107" t="s">
        <v>22</v>
      </c>
      <c r="C24" s="105">
        <v>232649</v>
      </c>
      <c r="D24" s="105">
        <v>227521</v>
      </c>
      <c r="E24" s="105">
        <v>228782</v>
      </c>
      <c r="F24" s="105">
        <v>226093</v>
      </c>
      <c r="G24" s="105">
        <v>223027</v>
      </c>
      <c r="H24" s="105">
        <v>222534</v>
      </c>
      <c r="I24" s="108">
        <f t="shared" si="0"/>
        <v>1.6272441448031208E-2</v>
      </c>
      <c r="J24" s="108">
        <f t="shared" si="1"/>
        <v>-1.6621605938559804E-2</v>
      </c>
      <c r="K24" s="105">
        <f t="shared" si="2"/>
        <v>-3867</v>
      </c>
      <c r="L24" s="109">
        <f t="shared" si="3"/>
        <v>-0.10155203655558181</v>
      </c>
      <c r="M24" s="106">
        <f t="shared" si="4"/>
        <v>1261</v>
      </c>
      <c r="N24" s="106">
        <f t="shared" si="5"/>
        <v>-493</v>
      </c>
      <c r="O24" s="27"/>
    </row>
    <row r="25" spans="1:15">
      <c r="A25" s="110">
        <v>24</v>
      </c>
      <c r="B25" s="107" t="s">
        <v>23</v>
      </c>
      <c r="C25" s="105">
        <v>151090</v>
      </c>
      <c r="D25" s="105">
        <v>146405</v>
      </c>
      <c r="E25" s="105">
        <v>147017</v>
      </c>
      <c r="F25" s="105">
        <v>149613</v>
      </c>
      <c r="G25" s="105">
        <v>145723</v>
      </c>
      <c r="H25" s="105">
        <v>145573</v>
      </c>
      <c r="I25" s="108">
        <f t="shared" si="0"/>
        <v>1.0456790850526719E-2</v>
      </c>
      <c r="J25" s="108">
        <f t="shared" si="1"/>
        <v>-2.6957442583890396E-2</v>
      </c>
      <c r="K25" s="105">
        <f t="shared" si="2"/>
        <v>-4073</v>
      </c>
      <c r="L25" s="109">
        <f t="shared" si="3"/>
        <v>-0.10696184248535938</v>
      </c>
      <c r="M25" s="106">
        <f t="shared" si="4"/>
        <v>612</v>
      </c>
      <c r="N25" s="106">
        <f t="shared" si="5"/>
        <v>-150</v>
      </c>
    </row>
    <row r="26" spans="1:15">
      <c r="A26" s="110">
        <v>25</v>
      </c>
      <c r="B26" s="107" t="s">
        <v>24</v>
      </c>
      <c r="C26" s="105">
        <v>403732</v>
      </c>
      <c r="D26" s="105">
        <v>393860</v>
      </c>
      <c r="E26" s="105">
        <v>394852</v>
      </c>
      <c r="F26" s="105">
        <v>396148</v>
      </c>
      <c r="G26" s="105">
        <v>386778</v>
      </c>
      <c r="H26" s="105">
        <v>387816</v>
      </c>
      <c r="I26" s="108">
        <f t="shared" si="0"/>
        <v>2.8084403714619236E-2</v>
      </c>
      <c r="J26" s="108">
        <f t="shared" si="1"/>
        <v>-2.199478862215529E-2</v>
      </c>
      <c r="K26" s="105">
        <f t="shared" si="2"/>
        <v>-8880</v>
      </c>
      <c r="L26" s="109">
        <f t="shared" si="3"/>
        <v>-0.23319940124478059</v>
      </c>
      <c r="M26" s="106">
        <f t="shared" si="4"/>
        <v>992</v>
      </c>
      <c r="N26" s="106">
        <f t="shared" si="5"/>
        <v>1038</v>
      </c>
    </row>
    <row r="27" spans="1:15">
      <c r="A27" s="110">
        <v>26</v>
      </c>
      <c r="B27" s="107" t="s">
        <v>25</v>
      </c>
      <c r="C27" s="105">
        <v>34083</v>
      </c>
      <c r="D27" s="105">
        <v>32768</v>
      </c>
      <c r="E27" s="105">
        <v>32813</v>
      </c>
      <c r="F27" s="105">
        <v>33805.1</v>
      </c>
      <c r="G27" s="105">
        <v>32236.799999999999</v>
      </c>
      <c r="H27" s="105">
        <v>32535.8</v>
      </c>
      <c r="I27" s="108">
        <f t="shared" si="0"/>
        <v>2.333870764458078E-3</v>
      </c>
      <c r="J27" s="108">
        <f t="shared" si="1"/>
        <v>-3.726197811225538E-2</v>
      </c>
      <c r="K27" s="105">
        <f t="shared" si="2"/>
        <v>-1270</v>
      </c>
      <c r="L27" s="109">
        <f t="shared" si="3"/>
        <v>-3.3351716169017047E-2</v>
      </c>
      <c r="M27" s="106">
        <f t="shared" si="4"/>
        <v>45</v>
      </c>
      <c r="N27" s="106">
        <f t="shared" si="5"/>
        <v>299</v>
      </c>
    </row>
    <row r="28" spans="1:15">
      <c r="A28" s="110">
        <v>27</v>
      </c>
      <c r="B28" s="107" t="s">
        <v>26</v>
      </c>
      <c r="C28" s="105">
        <v>129592</v>
      </c>
      <c r="D28" s="105">
        <v>132913</v>
      </c>
      <c r="E28" s="105">
        <v>134895</v>
      </c>
      <c r="F28" s="105">
        <v>129092</v>
      </c>
      <c r="G28" s="105">
        <v>133017</v>
      </c>
      <c r="H28" s="105">
        <v>134430</v>
      </c>
      <c r="I28" s="108">
        <f t="shared" si="0"/>
        <v>9.594596555376601E-3</v>
      </c>
      <c r="J28" s="108">
        <f t="shared" si="1"/>
        <v>4.0920735847891847E-2</v>
      </c>
      <c r="K28" s="105">
        <f t="shared" si="2"/>
        <v>5303</v>
      </c>
      <c r="L28" s="109">
        <f t="shared" si="3"/>
        <v>0.13926311090102156</v>
      </c>
      <c r="M28" s="106">
        <f t="shared" si="4"/>
        <v>1982</v>
      </c>
      <c r="N28" s="106">
        <f t="shared" si="5"/>
        <v>1413</v>
      </c>
    </row>
    <row r="29" spans="1:15">
      <c r="A29" s="110">
        <v>28</v>
      </c>
      <c r="B29" s="107" t="s">
        <v>27</v>
      </c>
      <c r="C29" s="105">
        <v>142202</v>
      </c>
      <c r="D29" s="105">
        <v>144197</v>
      </c>
      <c r="E29" s="105">
        <v>145060</v>
      </c>
      <c r="F29" s="105">
        <v>143908</v>
      </c>
      <c r="G29" s="105">
        <v>144435</v>
      </c>
      <c r="H29" s="105">
        <v>146652</v>
      </c>
      <c r="I29" s="108">
        <f t="shared" si="0"/>
        <v>1.0317596473723488E-2</v>
      </c>
      <c r="J29" s="108">
        <f t="shared" si="1"/>
        <v>2.0098170208576533E-2</v>
      </c>
      <c r="K29" s="105">
        <f t="shared" si="2"/>
        <v>2858</v>
      </c>
      <c r="L29" s="109">
        <f t="shared" si="3"/>
        <v>7.505449197720529E-2</v>
      </c>
      <c r="M29" s="106">
        <f t="shared" si="4"/>
        <v>863</v>
      </c>
      <c r="N29" s="106">
        <f t="shared" si="5"/>
        <v>2217</v>
      </c>
    </row>
    <row r="30" spans="1:15">
      <c r="A30" s="110">
        <v>29</v>
      </c>
      <c r="B30" s="107" t="s">
        <v>28</v>
      </c>
      <c r="C30" s="105">
        <v>166902</v>
      </c>
      <c r="D30" s="105">
        <v>184058</v>
      </c>
      <c r="E30" s="105">
        <v>187249</v>
      </c>
      <c r="F30" s="105">
        <v>166233</v>
      </c>
      <c r="G30" s="105">
        <v>184540</v>
      </c>
      <c r="H30" s="105">
        <v>186581</v>
      </c>
      <c r="I30" s="108">
        <f t="shared" si="0"/>
        <v>1.331834842208913E-2</v>
      </c>
      <c r="J30" s="108">
        <f t="shared" si="1"/>
        <v>0.12190986327305844</v>
      </c>
      <c r="K30" s="105">
        <f t="shared" si="2"/>
        <v>20347</v>
      </c>
      <c r="L30" s="109">
        <f t="shared" si="3"/>
        <v>0.53433651093778722</v>
      </c>
      <c r="M30" s="106">
        <f t="shared" si="4"/>
        <v>3191</v>
      </c>
      <c r="N30" s="106">
        <f t="shared" si="5"/>
        <v>2041</v>
      </c>
    </row>
    <row r="31" spans="1:15">
      <c r="A31" s="110">
        <v>30</v>
      </c>
      <c r="B31" s="107" t="s">
        <v>29</v>
      </c>
      <c r="C31" s="105">
        <v>46966</v>
      </c>
      <c r="D31" s="105">
        <v>47256</v>
      </c>
      <c r="E31" s="105">
        <v>47192</v>
      </c>
      <c r="F31" s="105">
        <v>47329.9</v>
      </c>
      <c r="G31" s="105">
        <v>47552.5</v>
      </c>
      <c r="H31" s="105">
        <v>47557.7</v>
      </c>
      <c r="I31" s="108">
        <f t="shared" si="0"/>
        <v>3.3565973582514739E-3</v>
      </c>
      <c r="J31" s="108">
        <f t="shared" si="1"/>
        <v>4.8119916535366005E-3</v>
      </c>
      <c r="K31" s="105">
        <f t="shared" si="2"/>
        <v>226</v>
      </c>
      <c r="L31" s="109">
        <f t="shared" si="3"/>
        <v>5.9350298064550014E-3</v>
      </c>
      <c r="M31" s="106">
        <f t="shared" si="4"/>
        <v>-64</v>
      </c>
      <c r="N31" s="106">
        <f t="shared" si="5"/>
        <v>5.1999999999970896</v>
      </c>
    </row>
    <row r="32" spans="1:15">
      <c r="A32" s="110">
        <v>31</v>
      </c>
      <c r="B32" s="107" t="s">
        <v>30</v>
      </c>
      <c r="C32" s="105">
        <v>167287</v>
      </c>
      <c r="D32" s="105">
        <v>160559</v>
      </c>
      <c r="E32" s="105">
        <v>161423</v>
      </c>
      <c r="F32" s="105">
        <v>165908</v>
      </c>
      <c r="G32" s="105">
        <v>158589</v>
      </c>
      <c r="H32" s="105">
        <v>160046</v>
      </c>
      <c r="I32" s="108">
        <f t="shared" si="0"/>
        <v>1.148143785728572E-2</v>
      </c>
      <c r="J32" s="108">
        <f t="shared" si="1"/>
        <v>-3.5053530758516797E-2</v>
      </c>
      <c r="K32" s="105">
        <f t="shared" si="2"/>
        <v>-5864</v>
      </c>
      <c r="L32" s="109">
        <f t="shared" si="3"/>
        <v>-0.15399564064182358</v>
      </c>
      <c r="M32" s="106">
        <f t="shared" si="4"/>
        <v>864</v>
      </c>
      <c r="N32" s="106">
        <f t="shared" si="5"/>
        <v>1457</v>
      </c>
    </row>
    <row r="33" spans="1:14">
      <c r="A33" s="110">
        <v>32</v>
      </c>
      <c r="B33" s="107" t="s">
        <v>31</v>
      </c>
      <c r="C33" s="105">
        <v>54183</v>
      </c>
      <c r="D33" s="105">
        <v>53612</v>
      </c>
      <c r="E33" s="105">
        <v>54000</v>
      </c>
      <c r="F33" s="105">
        <v>54626.3</v>
      </c>
      <c r="G33" s="105">
        <v>54108.4</v>
      </c>
      <c r="H33" s="105">
        <v>54469.7</v>
      </c>
      <c r="I33" s="108">
        <f t="shared" si="0"/>
        <v>3.8408259312082472E-3</v>
      </c>
      <c r="J33" s="108">
        <f t="shared" si="1"/>
        <v>-3.3774431094623775E-3</v>
      </c>
      <c r="K33" s="105">
        <f t="shared" si="2"/>
        <v>-183</v>
      </c>
      <c r="L33" s="109">
        <f t="shared" si="3"/>
        <v>-4.8057984715985189E-3</v>
      </c>
      <c r="M33" s="106">
        <f t="shared" si="4"/>
        <v>388</v>
      </c>
      <c r="N33" s="106">
        <f t="shared" si="5"/>
        <v>361.29999999999563</v>
      </c>
    </row>
    <row r="34" spans="1:14">
      <c r="A34" s="110">
        <v>33</v>
      </c>
      <c r="B34" s="107" t="s">
        <v>32</v>
      </c>
      <c r="C34" s="105">
        <v>166609</v>
      </c>
      <c r="D34" s="105">
        <v>153028</v>
      </c>
      <c r="E34" s="105">
        <v>153213</v>
      </c>
      <c r="F34" s="105">
        <v>164793</v>
      </c>
      <c r="G34" s="105">
        <v>150569</v>
      </c>
      <c r="H34" s="105">
        <v>151403</v>
      </c>
      <c r="I34" s="108">
        <f t="shared" si="0"/>
        <v>1.08974900629298E-2</v>
      </c>
      <c r="J34" s="108">
        <f t="shared" si="1"/>
        <v>-8.0403819721623679E-2</v>
      </c>
      <c r="K34" s="105">
        <f t="shared" si="2"/>
        <v>-13396</v>
      </c>
      <c r="L34" s="109">
        <f t="shared" si="3"/>
        <v>-0.35179495259854515</v>
      </c>
      <c r="M34" s="106">
        <f t="shared" si="4"/>
        <v>185</v>
      </c>
      <c r="N34" s="106">
        <f t="shared" si="5"/>
        <v>834</v>
      </c>
    </row>
    <row r="35" spans="1:14">
      <c r="A35" s="110">
        <v>35</v>
      </c>
      <c r="B35" s="107" t="s">
        <v>33</v>
      </c>
      <c r="C35" s="105">
        <v>91873</v>
      </c>
      <c r="D35" s="105">
        <v>90439</v>
      </c>
      <c r="E35" s="105">
        <v>91793</v>
      </c>
      <c r="F35" s="105">
        <v>96091</v>
      </c>
      <c r="G35" s="105">
        <v>93337</v>
      </c>
      <c r="H35" s="105">
        <v>96004</v>
      </c>
      <c r="I35" s="108">
        <f t="shared" si="0"/>
        <v>6.5289061982110857E-3</v>
      </c>
      <c r="J35" s="108">
        <f t="shared" si="1"/>
        <v>-8.7076725479738333E-4</v>
      </c>
      <c r="K35" s="105">
        <f t="shared" si="2"/>
        <v>-80</v>
      </c>
      <c r="L35" s="109">
        <f t="shared" si="3"/>
        <v>-2.1008955067097351E-3</v>
      </c>
      <c r="M35" s="106">
        <f t="shared" si="4"/>
        <v>1354</v>
      </c>
      <c r="N35" s="106">
        <f t="shared" si="5"/>
        <v>2667</v>
      </c>
    </row>
    <row r="36" spans="1:14">
      <c r="A36" s="110">
        <v>36</v>
      </c>
      <c r="B36" s="107" t="s">
        <v>34</v>
      </c>
      <c r="C36" s="105">
        <v>17937</v>
      </c>
      <c r="D36" s="105">
        <v>18315</v>
      </c>
      <c r="E36" s="105">
        <v>17727</v>
      </c>
      <c r="F36" s="105">
        <v>17668.8</v>
      </c>
      <c r="G36" s="105">
        <v>17651.400000000001</v>
      </c>
      <c r="H36" s="105">
        <v>17459.099999999999</v>
      </c>
      <c r="I36" s="108">
        <f t="shared" si="0"/>
        <v>1.2608578015283073E-3</v>
      </c>
      <c r="J36" s="108">
        <f t="shared" si="1"/>
        <v>-1.1707643418631878E-2</v>
      </c>
      <c r="K36" s="105">
        <f t="shared" si="2"/>
        <v>-210</v>
      </c>
      <c r="L36" s="109">
        <f t="shared" si="3"/>
        <v>-5.5148507051130547E-3</v>
      </c>
      <c r="M36" s="106">
        <f t="shared" si="4"/>
        <v>-588</v>
      </c>
      <c r="N36" s="106">
        <f t="shared" si="5"/>
        <v>-192.30000000000291</v>
      </c>
    </row>
    <row r="37" spans="1:14">
      <c r="A37" s="110">
        <v>37</v>
      </c>
      <c r="B37" s="107" t="s">
        <v>35</v>
      </c>
      <c r="C37" s="105">
        <v>13415</v>
      </c>
      <c r="D37" s="105">
        <v>15586</v>
      </c>
      <c r="E37" s="105">
        <v>15888</v>
      </c>
      <c r="F37" s="105">
        <v>13437.6</v>
      </c>
      <c r="G37" s="105">
        <v>15541.4</v>
      </c>
      <c r="H37" s="105">
        <v>15910.8</v>
      </c>
      <c r="I37" s="108">
        <f t="shared" si="0"/>
        <v>1.1300563406488264E-3</v>
      </c>
      <c r="J37" s="108">
        <f t="shared" si="1"/>
        <v>0.18434588147595973</v>
      </c>
      <c r="K37" s="105">
        <f t="shared" si="2"/>
        <v>2473</v>
      </c>
      <c r="L37" s="109">
        <f t="shared" si="3"/>
        <v>6.494393235116469E-2</v>
      </c>
      <c r="M37" s="106">
        <f t="shared" si="4"/>
        <v>302</v>
      </c>
      <c r="N37" s="106">
        <f t="shared" si="5"/>
        <v>369.39999999999964</v>
      </c>
    </row>
    <row r="38" spans="1:14">
      <c r="A38" s="110">
        <v>38</v>
      </c>
      <c r="B38" s="107" t="s">
        <v>36</v>
      </c>
      <c r="C38" s="105">
        <v>89895</v>
      </c>
      <c r="D38" s="105">
        <v>91750</v>
      </c>
      <c r="E38" s="105">
        <v>91149</v>
      </c>
      <c r="F38" s="105">
        <v>90906.5</v>
      </c>
      <c r="G38" s="105">
        <v>91646.9</v>
      </c>
      <c r="H38" s="105">
        <v>92160.3</v>
      </c>
      <c r="I38" s="108">
        <f t="shared" si="0"/>
        <v>6.4831007926611202E-3</v>
      </c>
      <c r="J38" s="108">
        <f t="shared" si="1"/>
        <v>1.3949607875855164E-2</v>
      </c>
      <c r="K38" s="105">
        <f t="shared" si="2"/>
        <v>1254</v>
      </c>
      <c r="L38" s="109">
        <f t="shared" si="3"/>
        <v>3.2931537067675098E-2</v>
      </c>
      <c r="M38" s="106">
        <f t="shared" si="4"/>
        <v>-601</v>
      </c>
      <c r="N38" s="106">
        <f t="shared" si="5"/>
        <v>513.40000000000873</v>
      </c>
    </row>
    <row r="39" spans="1:14">
      <c r="A39" s="110">
        <v>39</v>
      </c>
      <c r="B39" s="107" t="s">
        <v>37</v>
      </c>
      <c r="C39" s="105">
        <v>2149</v>
      </c>
      <c r="D39" s="105">
        <v>1393</v>
      </c>
      <c r="E39" s="105">
        <v>1420</v>
      </c>
      <c r="F39" s="105">
        <v>2203.2710000000002</v>
      </c>
      <c r="G39" s="105">
        <v>1423.6610000000001</v>
      </c>
      <c r="H39" s="105">
        <v>1478.3610000000001</v>
      </c>
      <c r="I39" s="108">
        <f t="shared" si="0"/>
        <v>1.009994967095502E-4</v>
      </c>
      <c r="J39" s="108">
        <f t="shared" si="1"/>
        <v>-0.33922754769660307</v>
      </c>
      <c r="K39" s="105">
        <f t="shared" si="2"/>
        <v>-729</v>
      </c>
      <c r="L39" s="109">
        <f t="shared" si="3"/>
        <v>-1.9144410304892459E-2</v>
      </c>
      <c r="M39" s="106">
        <f t="shared" si="4"/>
        <v>27</v>
      </c>
      <c r="N39" s="106">
        <f t="shared" si="5"/>
        <v>54.700000000000045</v>
      </c>
    </row>
    <row r="40" spans="1:14" s="21" customFormat="1">
      <c r="A40" s="110">
        <v>41</v>
      </c>
      <c r="B40" s="107" t="s">
        <v>38</v>
      </c>
      <c r="C40" s="105">
        <v>1298636</v>
      </c>
      <c r="D40" s="105">
        <v>1267352</v>
      </c>
      <c r="E40" s="105">
        <v>1317788</v>
      </c>
      <c r="F40" s="105">
        <v>1252008</v>
      </c>
      <c r="G40" s="105">
        <v>1274408</v>
      </c>
      <c r="H40" s="105">
        <v>1274472</v>
      </c>
      <c r="I40" s="108">
        <f t="shared" si="0"/>
        <v>9.3729524485834326E-2</v>
      </c>
      <c r="J40" s="108">
        <f t="shared" si="1"/>
        <v>1.4747781518454748E-2</v>
      </c>
      <c r="K40" s="105">
        <f t="shared" si="2"/>
        <v>19152</v>
      </c>
      <c r="L40" s="109">
        <f t="shared" si="3"/>
        <v>0.50295438430631056</v>
      </c>
      <c r="M40" s="106">
        <f t="shared" si="4"/>
        <v>50436</v>
      </c>
      <c r="N40" s="106">
        <f t="shared" si="5"/>
        <v>64</v>
      </c>
    </row>
    <row r="41" spans="1:14">
      <c r="A41" s="110">
        <v>42</v>
      </c>
      <c r="B41" s="107" t="s">
        <v>39</v>
      </c>
      <c r="C41" s="105">
        <v>374988</v>
      </c>
      <c r="D41" s="105">
        <v>380781</v>
      </c>
      <c r="E41" s="105">
        <v>393953</v>
      </c>
      <c r="F41" s="105">
        <v>348980</v>
      </c>
      <c r="G41" s="105">
        <v>359561</v>
      </c>
      <c r="H41" s="105">
        <v>367940</v>
      </c>
      <c r="I41" s="108">
        <f t="shared" si="0"/>
        <v>2.8020461075505231E-2</v>
      </c>
      <c r="J41" s="108">
        <f t="shared" si="1"/>
        <v>5.0574951731788748E-2</v>
      </c>
      <c r="K41" s="105">
        <f t="shared" si="2"/>
        <v>18965</v>
      </c>
      <c r="L41" s="109">
        <f t="shared" si="3"/>
        <v>0.49804354105937654</v>
      </c>
      <c r="M41" s="106">
        <f t="shared" si="4"/>
        <v>13172</v>
      </c>
      <c r="N41" s="106">
        <f t="shared" si="5"/>
        <v>8379</v>
      </c>
    </row>
    <row r="42" spans="1:14">
      <c r="A42" s="110">
        <v>43</v>
      </c>
      <c r="B42" s="107" t="s">
        <v>40</v>
      </c>
      <c r="C42" s="105">
        <v>357000</v>
      </c>
      <c r="D42" s="105">
        <v>331287</v>
      </c>
      <c r="E42" s="105">
        <v>339035</v>
      </c>
      <c r="F42" s="105">
        <v>349115</v>
      </c>
      <c r="G42" s="105">
        <v>328424</v>
      </c>
      <c r="H42" s="105">
        <v>330883</v>
      </c>
      <c r="I42" s="108">
        <f t="shared" si="0"/>
        <v>2.4114341103466445E-2</v>
      </c>
      <c r="J42" s="108">
        <f t="shared" si="1"/>
        <v>-5.0322128851540616E-2</v>
      </c>
      <c r="K42" s="105">
        <f t="shared" si="2"/>
        <v>-17965</v>
      </c>
      <c r="L42" s="109">
        <f t="shared" si="3"/>
        <v>-0.47178234722550488</v>
      </c>
      <c r="M42" s="106">
        <f t="shared" si="4"/>
        <v>7748</v>
      </c>
      <c r="N42" s="106">
        <f t="shared" si="5"/>
        <v>2459</v>
      </c>
    </row>
    <row r="43" spans="1:14" s="21" customFormat="1">
      <c r="A43" s="110">
        <v>45</v>
      </c>
      <c r="B43" s="107" t="s">
        <v>41</v>
      </c>
      <c r="C43" s="105">
        <v>186048</v>
      </c>
      <c r="D43" s="105">
        <v>194423</v>
      </c>
      <c r="E43" s="105">
        <v>196382</v>
      </c>
      <c r="F43" s="105">
        <v>186264</v>
      </c>
      <c r="G43" s="105">
        <v>194539</v>
      </c>
      <c r="H43" s="105">
        <v>196600</v>
      </c>
      <c r="I43" s="108">
        <f t="shared" si="0"/>
        <v>1.3967945889306258E-2</v>
      </c>
      <c r="J43" s="108">
        <f t="shared" si="1"/>
        <v>5.5544805641554867E-2</v>
      </c>
      <c r="K43" s="105">
        <f t="shared" si="2"/>
        <v>10334</v>
      </c>
      <c r="L43" s="109">
        <f t="shared" si="3"/>
        <v>0.27138317707923004</v>
      </c>
      <c r="M43" s="106">
        <f t="shared" si="4"/>
        <v>1959</v>
      </c>
      <c r="N43" s="106">
        <f t="shared" si="5"/>
        <v>2061</v>
      </c>
    </row>
    <row r="44" spans="1:14" s="21" customFormat="1">
      <c r="A44" s="110">
        <v>46</v>
      </c>
      <c r="B44" s="107" t="s">
        <v>42</v>
      </c>
      <c r="C44" s="105">
        <v>650733</v>
      </c>
      <c r="D44" s="105">
        <v>658439</v>
      </c>
      <c r="E44" s="105">
        <v>664141</v>
      </c>
      <c r="F44" s="105">
        <v>650697</v>
      </c>
      <c r="G44" s="105">
        <v>659404</v>
      </c>
      <c r="H44" s="105">
        <v>664155</v>
      </c>
      <c r="I44" s="108">
        <f t="shared" si="0"/>
        <v>4.7237962495899566E-2</v>
      </c>
      <c r="J44" s="108">
        <f t="shared" si="1"/>
        <v>2.0604456820231955E-2</v>
      </c>
      <c r="K44" s="105">
        <f t="shared" si="2"/>
        <v>13408</v>
      </c>
      <c r="L44" s="109">
        <f t="shared" si="3"/>
        <v>0.35211008692455159</v>
      </c>
      <c r="M44" s="106">
        <f t="shared" si="4"/>
        <v>5702</v>
      </c>
      <c r="N44" s="106">
        <f t="shared" si="5"/>
        <v>4751</v>
      </c>
    </row>
    <row r="45" spans="1:14" s="21" customFormat="1">
      <c r="A45" s="110">
        <v>47</v>
      </c>
      <c r="B45" s="107" t="s">
        <v>43</v>
      </c>
      <c r="C45" s="105">
        <v>1284779</v>
      </c>
      <c r="D45" s="105">
        <v>1263266</v>
      </c>
      <c r="E45" s="105">
        <v>1266593</v>
      </c>
      <c r="F45" s="105">
        <v>1268222</v>
      </c>
      <c r="G45" s="105">
        <v>1249903</v>
      </c>
      <c r="H45" s="105">
        <v>1250041</v>
      </c>
      <c r="I45" s="108">
        <f t="shared" si="0"/>
        <v>9.0088208123830504E-2</v>
      </c>
      <c r="J45" s="108">
        <f t="shared" si="1"/>
        <v>-1.4154963616310665E-2</v>
      </c>
      <c r="K45" s="105">
        <f t="shared" si="2"/>
        <v>-18186</v>
      </c>
      <c r="L45" s="109">
        <f t="shared" si="3"/>
        <v>-0.4775860710627905</v>
      </c>
      <c r="M45" s="106">
        <f t="shared" si="4"/>
        <v>3327</v>
      </c>
      <c r="N45" s="106">
        <f t="shared" si="5"/>
        <v>138</v>
      </c>
    </row>
    <row r="46" spans="1:14">
      <c r="A46" s="110">
        <v>49</v>
      </c>
      <c r="B46" s="107" t="s">
        <v>44</v>
      </c>
      <c r="C46" s="105">
        <v>544317</v>
      </c>
      <c r="D46" s="105">
        <v>516161</v>
      </c>
      <c r="E46" s="105">
        <v>511776</v>
      </c>
      <c r="F46" s="105">
        <v>564158</v>
      </c>
      <c r="G46" s="105">
        <v>538633</v>
      </c>
      <c r="H46" s="105">
        <v>533668</v>
      </c>
      <c r="I46" s="108">
        <f t="shared" si="0"/>
        <v>3.640078762537096E-2</v>
      </c>
      <c r="J46" s="108">
        <f t="shared" si="1"/>
        <v>-5.9783177817338058E-2</v>
      </c>
      <c r="K46" s="105">
        <f t="shared" si="2"/>
        <v>-32541</v>
      </c>
      <c r="L46" s="109">
        <f t="shared" si="3"/>
        <v>-0.8545655085480186</v>
      </c>
      <c r="M46" s="106">
        <f t="shared" si="4"/>
        <v>-4385</v>
      </c>
      <c r="N46" s="106">
        <f t="shared" si="5"/>
        <v>-4965</v>
      </c>
    </row>
    <row r="47" spans="1:14">
      <c r="A47" s="110">
        <v>50</v>
      </c>
      <c r="B47" s="107" t="s">
        <v>45</v>
      </c>
      <c r="C47" s="105">
        <v>18777</v>
      </c>
      <c r="D47" s="105">
        <v>17332</v>
      </c>
      <c r="E47" s="105">
        <v>17372</v>
      </c>
      <c r="F47" s="105">
        <v>17535.599999999999</v>
      </c>
      <c r="G47" s="105">
        <v>16053</v>
      </c>
      <c r="H47" s="105">
        <v>16130</v>
      </c>
      <c r="I47" s="108">
        <f t="shared" si="0"/>
        <v>1.2356079273509197E-3</v>
      </c>
      <c r="J47" s="108">
        <f t="shared" si="1"/>
        <v>-7.4825584491665334E-2</v>
      </c>
      <c r="K47" s="105">
        <f t="shared" si="2"/>
        <v>-1405</v>
      </c>
      <c r="L47" s="109">
        <f t="shared" si="3"/>
        <v>-3.6896977336589719E-2</v>
      </c>
      <c r="M47" s="106">
        <f t="shared" si="4"/>
        <v>40</v>
      </c>
      <c r="N47" s="106">
        <f t="shared" si="5"/>
        <v>77</v>
      </c>
    </row>
    <row r="48" spans="1:14">
      <c r="A48" s="110">
        <v>51</v>
      </c>
      <c r="B48" s="107" t="s">
        <v>46</v>
      </c>
      <c r="C48" s="105">
        <v>25466</v>
      </c>
      <c r="D48" s="105">
        <v>27156</v>
      </c>
      <c r="E48" s="105">
        <v>26654</v>
      </c>
      <c r="F48" s="105">
        <v>26008.1</v>
      </c>
      <c r="G48" s="105">
        <v>26214.799999999999</v>
      </c>
      <c r="H48" s="105">
        <v>27195.200000000001</v>
      </c>
      <c r="I48" s="108">
        <f t="shared" si="0"/>
        <v>1.8958032290819374E-3</v>
      </c>
      <c r="J48" s="108">
        <f t="shared" si="1"/>
        <v>4.6650435875284696E-2</v>
      </c>
      <c r="K48" s="105">
        <f t="shared" si="2"/>
        <v>1188</v>
      </c>
      <c r="L48" s="109">
        <f t="shared" si="3"/>
        <v>3.1198298274639564E-2</v>
      </c>
      <c r="M48" s="106">
        <f t="shared" si="4"/>
        <v>-502</v>
      </c>
      <c r="N48" s="106">
        <f t="shared" si="5"/>
        <v>980.40000000000146</v>
      </c>
    </row>
    <row r="49" spans="1:14">
      <c r="A49" s="110">
        <v>52</v>
      </c>
      <c r="B49" s="107" t="s">
        <v>47</v>
      </c>
      <c r="C49" s="105">
        <v>243552</v>
      </c>
      <c r="D49" s="105">
        <v>239236</v>
      </c>
      <c r="E49" s="105">
        <v>241952</v>
      </c>
      <c r="F49" s="105">
        <v>238452</v>
      </c>
      <c r="G49" s="105">
        <v>234380</v>
      </c>
      <c r="H49" s="105">
        <v>236855</v>
      </c>
      <c r="I49" s="108">
        <f t="shared" si="0"/>
        <v>1.720917621680922E-2</v>
      </c>
      <c r="J49" s="108">
        <f t="shared" si="1"/>
        <v>-6.5694389699119697E-3</v>
      </c>
      <c r="K49" s="105">
        <f t="shared" si="2"/>
        <v>-1600</v>
      </c>
      <c r="L49" s="109">
        <f t="shared" si="3"/>
        <v>-4.2017910134194703E-2</v>
      </c>
      <c r="M49" s="106">
        <f t="shared" si="4"/>
        <v>2716</v>
      </c>
      <c r="N49" s="106">
        <f t="shared" si="5"/>
        <v>2475</v>
      </c>
    </row>
    <row r="50" spans="1:14">
      <c r="A50" s="110">
        <v>53</v>
      </c>
      <c r="B50" s="107" t="s">
        <v>48</v>
      </c>
      <c r="C50" s="105">
        <v>29865</v>
      </c>
      <c r="D50" s="105">
        <v>33020</v>
      </c>
      <c r="E50" s="105">
        <v>32972</v>
      </c>
      <c r="F50" s="105">
        <v>30137.5</v>
      </c>
      <c r="G50" s="105">
        <v>32444.6</v>
      </c>
      <c r="H50" s="105">
        <v>33287.300000000003</v>
      </c>
      <c r="I50" s="108">
        <f t="shared" si="0"/>
        <v>2.3451798630333021E-3</v>
      </c>
      <c r="J50" s="108">
        <f t="shared" si="1"/>
        <v>0.10403482337183995</v>
      </c>
      <c r="K50" s="105">
        <f t="shared" si="2"/>
        <v>3107</v>
      </c>
      <c r="L50" s="109">
        <f t="shared" si="3"/>
        <v>8.1593529241839338E-2</v>
      </c>
      <c r="M50" s="106">
        <f t="shared" si="4"/>
        <v>-48</v>
      </c>
      <c r="N50" s="106">
        <f t="shared" si="5"/>
        <v>842.70000000000437</v>
      </c>
    </row>
    <row r="51" spans="1:14" s="21" customFormat="1">
      <c r="A51" s="110">
        <v>55</v>
      </c>
      <c r="B51" s="107" t="s">
        <v>49</v>
      </c>
      <c r="C51" s="105">
        <v>383166</v>
      </c>
      <c r="D51" s="105">
        <v>312613</v>
      </c>
      <c r="E51" s="105">
        <v>308133</v>
      </c>
      <c r="F51" s="105">
        <v>306821</v>
      </c>
      <c r="G51" s="105">
        <v>238060</v>
      </c>
      <c r="H51" s="105">
        <v>232150</v>
      </c>
      <c r="I51" s="108">
        <f t="shared" si="0"/>
        <v>2.1916392901129459E-2</v>
      </c>
      <c r="J51" s="108">
        <f t="shared" si="1"/>
        <v>-0.19582374219006907</v>
      </c>
      <c r="K51" s="105">
        <f t="shared" si="2"/>
        <v>-75033</v>
      </c>
      <c r="L51" s="109">
        <f t="shared" si="3"/>
        <v>-1.9704561569368944</v>
      </c>
      <c r="M51" s="106">
        <f t="shared" si="4"/>
        <v>-4480</v>
      </c>
      <c r="N51" s="106">
        <f t="shared" si="5"/>
        <v>-5910</v>
      </c>
    </row>
    <row r="52" spans="1:14" s="21" customFormat="1">
      <c r="A52" s="110">
        <v>56</v>
      </c>
      <c r="B52" s="107" t="s">
        <v>50</v>
      </c>
      <c r="C52" s="105">
        <v>588604</v>
      </c>
      <c r="D52" s="105">
        <v>593806</v>
      </c>
      <c r="E52" s="105">
        <v>592773</v>
      </c>
      <c r="F52" s="105">
        <v>592187</v>
      </c>
      <c r="G52" s="105">
        <v>593705</v>
      </c>
      <c r="H52" s="105">
        <v>596401</v>
      </c>
      <c r="I52" s="108">
        <f t="shared" si="0"/>
        <v>4.2161813142964931E-2</v>
      </c>
      <c r="J52" s="108">
        <f t="shared" si="1"/>
        <v>7.0828604630617529E-3</v>
      </c>
      <c r="K52" s="105">
        <f t="shared" si="2"/>
        <v>4169</v>
      </c>
      <c r="L52" s="109">
        <f t="shared" si="3"/>
        <v>0.10948291709341107</v>
      </c>
      <c r="M52" s="106">
        <f t="shared" si="4"/>
        <v>-1033</v>
      </c>
      <c r="N52" s="106">
        <f t="shared" si="5"/>
        <v>2696</v>
      </c>
    </row>
    <row r="53" spans="1:14">
      <c r="A53" s="110">
        <v>58</v>
      </c>
      <c r="B53" s="107" t="s">
        <v>51</v>
      </c>
      <c r="C53" s="105">
        <v>22369</v>
      </c>
      <c r="D53" s="105">
        <v>22600</v>
      </c>
      <c r="E53" s="105">
        <v>21888</v>
      </c>
      <c r="F53" s="105">
        <v>22257.8</v>
      </c>
      <c r="G53" s="105">
        <v>22853.200000000001</v>
      </c>
      <c r="H53" s="105">
        <v>21797.5</v>
      </c>
      <c r="I53" s="108">
        <f t="shared" si="0"/>
        <v>1.5568147774497427E-3</v>
      </c>
      <c r="J53" s="108">
        <f t="shared" si="1"/>
        <v>-2.1502972864231751E-2</v>
      </c>
      <c r="K53" s="105">
        <f t="shared" si="2"/>
        <v>-481</v>
      </c>
      <c r="L53" s="109">
        <f t="shared" si="3"/>
        <v>-1.2631634234092281E-2</v>
      </c>
      <c r="M53" s="106">
        <f t="shared" si="4"/>
        <v>-712</v>
      </c>
      <c r="N53" s="106">
        <f t="shared" si="5"/>
        <v>-1055.7000000000007</v>
      </c>
    </row>
    <row r="54" spans="1:14">
      <c r="A54" s="110">
        <v>59</v>
      </c>
      <c r="B54" s="107" t="s">
        <v>52</v>
      </c>
      <c r="C54" s="105">
        <v>25164</v>
      </c>
      <c r="D54" s="105">
        <v>19059</v>
      </c>
      <c r="E54" s="105">
        <v>19464</v>
      </c>
      <c r="F54" s="105">
        <v>25562.5</v>
      </c>
      <c r="G54" s="105">
        <v>20287.599999999999</v>
      </c>
      <c r="H54" s="105">
        <v>19818.5</v>
      </c>
      <c r="I54" s="108">
        <f t="shared" si="0"/>
        <v>1.3844043689821726E-3</v>
      </c>
      <c r="J54" s="108">
        <f t="shared" si="1"/>
        <v>-0.22651406771578445</v>
      </c>
      <c r="K54" s="105">
        <f t="shared" si="2"/>
        <v>-5700</v>
      </c>
      <c r="L54" s="109">
        <f t="shared" si="3"/>
        <v>-0.14968880485306862</v>
      </c>
      <c r="M54" s="106">
        <f t="shared" si="4"/>
        <v>405</v>
      </c>
      <c r="N54" s="106">
        <f t="shared" si="5"/>
        <v>-469.09999999999854</v>
      </c>
    </row>
    <row r="55" spans="1:14">
      <c r="A55" s="110">
        <v>60</v>
      </c>
      <c r="B55" s="107" t="s">
        <v>53</v>
      </c>
      <c r="C55" s="105">
        <v>9639</v>
      </c>
      <c r="D55" s="105">
        <v>10178</v>
      </c>
      <c r="E55" s="105">
        <v>9925</v>
      </c>
      <c r="F55" s="105">
        <v>9685.2000000000007</v>
      </c>
      <c r="G55" s="105">
        <v>10242.299999999999</v>
      </c>
      <c r="H55" s="105">
        <v>9971.6</v>
      </c>
      <c r="I55" s="108">
        <f t="shared" si="0"/>
        <v>7.0592958087484909E-4</v>
      </c>
      <c r="J55" s="108">
        <f t="shared" si="1"/>
        <v>2.9671127710343397E-2</v>
      </c>
      <c r="K55" s="105">
        <f t="shared" si="2"/>
        <v>286</v>
      </c>
      <c r="L55" s="109">
        <f t="shared" si="3"/>
        <v>7.5107014364873027E-3</v>
      </c>
      <c r="M55" s="106">
        <f t="shared" si="4"/>
        <v>-253</v>
      </c>
      <c r="N55" s="106">
        <f t="shared" si="5"/>
        <v>-270.69999999999891</v>
      </c>
    </row>
    <row r="56" spans="1:14">
      <c r="A56" s="110">
        <v>61</v>
      </c>
      <c r="B56" s="107" t="s">
        <v>54</v>
      </c>
      <c r="C56" s="105">
        <v>20875</v>
      </c>
      <c r="D56" s="105">
        <v>23373</v>
      </c>
      <c r="E56" s="105">
        <v>23529</v>
      </c>
      <c r="F56" s="105">
        <v>21098.5</v>
      </c>
      <c r="G56" s="105">
        <v>23586.1</v>
      </c>
      <c r="H56" s="105">
        <v>23753.599999999999</v>
      </c>
      <c r="I56" s="108">
        <f t="shared" si="0"/>
        <v>1.6735332099147935E-3</v>
      </c>
      <c r="J56" s="108">
        <f t="shared" si="1"/>
        <v>0.1271377245508982</v>
      </c>
      <c r="K56" s="105">
        <f t="shared" si="2"/>
        <v>2654</v>
      </c>
      <c r="L56" s="109">
        <f t="shared" si="3"/>
        <v>6.9697208435095456E-2</v>
      </c>
      <c r="M56" s="106">
        <f t="shared" si="4"/>
        <v>156</v>
      </c>
      <c r="N56" s="106">
        <f t="shared" si="5"/>
        <v>167.5</v>
      </c>
    </row>
    <row r="57" spans="1:14">
      <c r="A57" s="110">
        <v>62</v>
      </c>
      <c r="B57" s="107" t="s">
        <v>55</v>
      </c>
      <c r="C57" s="105">
        <v>63450</v>
      </c>
      <c r="D57" s="105">
        <v>68765</v>
      </c>
      <c r="E57" s="105">
        <v>69488</v>
      </c>
      <c r="F57" s="105">
        <v>63311.5</v>
      </c>
      <c r="G57" s="105">
        <v>68051</v>
      </c>
      <c r="H57" s="105">
        <v>69350</v>
      </c>
      <c r="I57" s="108">
        <f t="shared" si="0"/>
        <v>4.9424317094036788E-3</v>
      </c>
      <c r="J57" s="108">
        <f t="shared" si="1"/>
        <v>9.5161544523246655E-2</v>
      </c>
      <c r="K57" s="105">
        <f t="shared" si="2"/>
        <v>6038</v>
      </c>
      <c r="L57" s="109">
        <f t="shared" si="3"/>
        <v>0.15856508836891725</v>
      </c>
      <c r="M57" s="106">
        <f t="shared" si="4"/>
        <v>723</v>
      </c>
      <c r="N57" s="106">
        <f t="shared" si="5"/>
        <v>1299</v>
      </c>
    </row>
    <row r="58" spans="1:14">
      <c r="A58" s="110">
        <v>63</v>
      </c>
      <c r="B58" s="107" t="s">
        <v>56</v>
      </c>
      <c r="C58" s="105">
        <v>57562</v>
      </c>
      <c r="D58" s="105">
        <v>53872</v>
      </c>
      <c r="E58" s="105">
        <v>53964</v>
      </c>
      <c r="F58" s="105">
        <v>57071.9</v>
      </c>
      <c r="G58" s="105">
        <v>53937.7</v>
      </c>
      <c r="H58" s="105">
        <v>53268.2</v>
      </c>
      <c r="I58" s="108">
        <f t="shared" si="0"/>
        <v>3.8382653805874413E-3</v>
      </c>
      <c r="J58" s="108">
        <f t="shared" si="1"/>
        <v>-6.250651471456864E-2</v>
      </c>
      <c r="K58" s="105">
        <f t="shared" si="2"/>
        <v>-3598</v>
      </c>
      <c r="L58" s="109">
        <f t="shared" si="3"/>
        <v>-9.4487775414270336E-2</v>
      </c>
      <c r="M58" s="106">
        <f t="shared" si="4"/>
        <v>92</v>
      </c>
      <c r="N58" s="106">
        <f t="shared" si="5"/>
        <v>-669.5</v>
      </c>
    </row>
    <row r="59" spans="1:14">
      <c r="A59" s="110">
        <v>64</v>
      </c>
      <c r="B59" s="107" t="s">
        <v>57</v>
      </c>
      <c r="C59" s="105">
        <v>96774</v>
      </c>
      <c r="D59" s="105">
        <v>92702</v>
      </c>
      <c r="E59" s="105">
        <v>92668</v>
      </c>
      <c r="F59" s="105">
        <v>96319.2</v>
      </c>
      <c r="G59" s="105">
        <v>92944.8</v>
      </c>
      <c r="H59" s="105">
        <v>92436.9</v>
      </c>
      <c r="I59" s="108">
        <f t="shared" si="0"/>
        <v>6.5911418035778857E-3</v>
      </c>
      <c r="J59" s="108">
        <f t="shared" si="1"/>
        <v>-4.2428751524169715E-2</v>
      </c>
      <c r="K59" s="105">
        <f t="shared" si="2"/>
        <v>-4106</v>
      </c>
      <c r="L59" s="109">
        <f t="shared" si="3"/>
        <v>-0.10782846188187716</v>
      </c>
      <c r="M59" s="106">
        <f t="shared" si="4"/>
        <v>-34</v>
      </c>
      <c r="N59" s="106">
        <f t="shared" si="5"/>
        <v>-507.90000000000873</v>
      </c>
    </row>
    <row r="60" spans="1:14">
      <c r="A60" s="110">
        <v>65</v>
      </c>
      <c r="B60" s="107" t="s">
        <v>58</v>
      </c>
      <c r="C60" s="105">
        <v>25618</v>
      </c>
      <c r="D60" s="105">
        <v>24583</v>
      </c>
      <c r="E60" s="105">
        <v>24724</v>
      </c>
      <c r="F60" s="105">
        <v>25986.2</v>
      </c>
      <c r="G60" s="105">
        <v>24963.1</v>
      </c>
      <c r="H60" s="105">
        <v>25091.200000000001</v>
      </c>
      <c r="I60" s="108">
        <f t="shared" si="0"/>
        <v>1.7585292652443092E-3</v>
      </c>
      <c r="J60" s="108">
        <f t="shared" si="1"/>
        <v>-3.4897337809352801E-2</v>
      </c>
      <c r="K60" s="105">
        <f t="shared" si="2"/>
        <v>-894</v>
      </c>
      <c r="L60" s="109">
        <f t="shared" si="3"/>
        <v>-2.347750728748129E-2</v>
      </c>
      <c r="M60" s="106">
        <f t="shared" si="4"/>
        <v>141</v>
      </c>
      <c r="N60" s="106">
        <f t="shared" si="5"/>
        <v>128.10000000000218</v>
      </c>
    </row>
    <row r="61" spans="1:14">
      <c r="A61" s="110">
        <v>66</v>
      </c>
      <c r="B61" s="107" t="s">
        <v>59</v>
      </c>
      <c r="C61" s="105">
        <v>48340</v>
      </c>
      <c r="D61" s="105">
        <v>50194</v>
      </c>
      <c r="E61" s="105">
        <v>50712</v>
      </c>
      <c r="F61" s="105">
        <v>47748.2</v>
      </c>
      <c r="G61" s="105">
        <v>49848.5</v>
      </c>
      <c r="H61" s="105">
        <v>50122.400000000001</v>
      </c>
      <c r="I61" s="108">
        <f t="shared" si="0"/>
        <v>3.6069623078413449E-3</v>
      </c>
      <c r="J61" s="108">
        <f t="shared" si="1"/>
        <v>4.9069093918080266E-2</v>
      </c>
      <c r="K61" s="105">
        <f t="shared" si="2"/>
        <v>2372</v>
      </c>
      <c r="L61" s="109">
        <f t="shared" si="3"/>
        <v>6.2291551773943646E-2</v>
      </c>
      <c r="M61" s="106">
        <f t="shared" si="4"/>
        <v>518</v>
      </c>
      <c r="N61" s="106">
        <f t="shared" si="5"/>
        <v>273.90000000000146</v>
      </c>
    </row>
    <row r="62" spans="1:14">
      <c r="A62" s="110">
        <v>68</v>
      </c>
      <c r="B62" s="107" t="s">
        <v>60</v>
      </c>
      <c r="C62" s="105">
        <v>95122</v>
      </c>
      <c r="D62" s="105">
        <v>105173</v>
      </c>
      <c r="E62" s="105">
        <v>106599</v>
      </c>
      <c r="F62" s="105">
        <v>93968</v>
      </c>
      <c r="G62" s="105">
        <v>104301</v>
      </c>
      <c r="H62" s="105">
        <v>105449</v>
      </c>
      <c r="I62" s="108">
        <f t="shared" si="0"/>
        <v>7.5820037674234802E-3</v>
      </c>
      <c r="J62" s="108">
        <f t="shared" si="1"/>
        <v>0.12065557915098506</v>
      </c>
      <c r="K62" s="105">
        <f t="shared" si="2"/>
        <v>11477</v>
      </c>
      <c r="L62" s="109">
        <f t="shared" si="3"/>
        <v>0.30139972163134537</v>
      </c>
      <c r="M62" s="106">
        <f t="shared" si="4"/>
        <v>1426</v>
      </c>
      <c r="N62" s="106">
        <f t="shared" si="5"/>
        <v>1148</v>
      </c>
    </row>
    <row r="63" spans="1:14">
      <c r="A63" s="110">
        <v>69</v>
      </c>
      <c r="B63" s="107" t="s">
        <v>61</v>
      </c>
      <c r="C63" s="105">
        <v>140454</v>
      </c>
      <c r="D63" s="105">
        <v>140150</v>
      </c>
      <c r="E63" s="105">
        <v>140178</v>
      </c>
      <c r="F63" s="105">
        <v>138703</v>
      </c>
      <c r="G63" s="105">
        <v>137980</v>
      </c>
      <c r="H63" s="105">
        <v>138435</v>
      </c>
      <c r="I63" s="108">
        <f t="shared" si="0"/>
        <v>9.9703573589798086E-3</v>
      </c>
      <c r="J63" s="108">
        <f t="shared" si="1"/>
        <v>-1.9650561749754367E-3</v>
      </c>
      <c r="K63" s="105">
        <f t="shared" si="2"/>
        <v>-276</v>
      </c>
      <c r="L63" s="109">
        <f t="shared" si="3"/>
        <v>-7.2480894981485858E-3</v>
      </c>
      <c r="M63" s="106">
        <f t="shared" si="4"/>
        <v>28</v>
      </c>
      <c r="N63" s="106">
        <f t="shared" si="5"/>
        <v>455</v>
      </c>
    </row>
    <row r="64" spans="1:14">
      <c r="A64" s="110">
        <v>70</v>
      </c>
      <c r="B64" s="107" t="s">
        <v>62</v>
      </c>
      <c r="C64" s="105">
        <v>221582</v>
      </c>
      <c r="D64" s="105">
        <v>235962</v>
      </c>
      <c r="E64" s="105">
        <v>236500</v>
      </c>
      <c r="F64" s="105">
        <v>223248</v>
      </c>
      <c r="G64" s="105">
        <v>237173</v>
      </c>
      <c r="H64" s="105">
        <v>238159</v>
      </c>
      <c r="I64" s="108">
        <f t="shared" si="0"/>
        <v>1.6821395050569451E-2</v>
      </c>
      <c r="J64" s="108">
        <f t="shared" si="1"/>
        <v>6.7324963219034042E-2</v>
      </c>
      <c r="K64" s="105">
        <f t="shared" si="2"/>
        <v>14918</v>
      </c>
      <c r="L64" s="109">
        <f t="shared" si="3"/>
        <v>0.39176448961369786</v>
      </c>
      <c r="M64" s="106">
        <f t="shared" si="4"/>
        <v>538</v>
      </c>
      <c r="N64" s="106">
        <f t="shared" si="5"/>
        <v>986</v>
      </c>
    </row>
    <row r="65" spans="1:14">
      <c r="A65" s="110">
        <v>71</v>
      </c>
      <c r="B65" s="107" t="s">
        <v>63</v>
      </c>
      <c r="C65" s="105">
        <v>145852</v>
      </c>
      <c r="D65" s="105">
        <v>146764</v>
      </c>
      <c r="E65" s="105">
        <v>147542</v>
      </c>
      <c r="F65" s="105">
        <v>143482</v>
      </c>
      <c r="G65" s="105">
        <v>145058</v>
      </c>
      <c r="H65" s="105">
        <v>145174</v>
      </c>
      <c r="I65" s="108">
        <f t="shared" si="0"/>
        <v>1.04941322137468E-2</v>
      </c>
      <c r="J65" s="108">
        <f t="shared" si="1"/>
        <v>1.1587088281271425E-2</v>
      </c>
      <c r="K65" s="105">
        <f t="shared" si="2"/>
        <v>1690</v>
      </c>
      <c r="L65" s="109">
        <f t="shared" si="3"/>
        <v>4.4381417579243153E-2</v>
      </c>
      <c r="M65" s="106">
        <f t="shared" si="4"/>
        <v>778</v>
      </c>
      <c r="N65" s="106">
        <f t="shared" si="5"/>
        <v>116</v>
      </c>
    </row>
    <row r="66" spans="1:14">
      <c r="A66" s="110">
        <v>72</v>
      </c>
      <c r="B66" s="107" t="s">
        <v>64</v>
      </c>
      <c r="C66" s="105">
        <v>12680</v>
      </c>
      <c r="D66" s="105">
        <v>13612</v>
      </c>
      <c r="E66" s="105">
        <v>13238</v>
      </c>
      <c r="F66" s="105">
        <v>12488.1</v>
      </c>
      <c r="G66" s="105">
        <v>13630.9</v>
      </c>
      <c r="H66" s="105">
        <v>13045.8</v>
      </c>
      <c r="I66" s="108">
        <f t="shared" si="0"/>
        <v>9.4157136439508842E-4</v>
      </c>
      <c r="J66" s="108">
        <f t="shared" si="1"/>
        <v>4.4006309148264984E-2</v>
      </c>
      <c r="K66" s="105">
        <f t="shared" si="2"/>
        <v>558</v>
      </c>
      <c r="L66" s="109">
        <f t="shared" si="3"/>
        <v>1.4653746159300401E-2</v>
      </c>
      <c r="M66" s="106">
        <f t="shared" si="4"/>
        <v>-374</v>
      </c>
      <c r="N66" s="106">
        <f t="shared" si="5"/>
        <v>-585.10000000000036</v>
      </c>
    </row>
    <row r="67" spans="1:14">
      <c r="A67" s="110">
        <v>73</v>
      </c>
      <c r="B67" s="107" t="s">
        <v>65</v>
      </c>
      <c r="C67" s="105">
        <v>59620</v>
      </c>
      <c r="D67" s="105">
        <v>56718</v>
      </c>
      <c r="E67" s="105">
        <v>53769</v>
      </c>
      <c r="F67" s="105">
        <v>60352.7</v>
      </c>
      <c r="G67" s="105">
        <v>56192.3</v>
      </c>
      <c r="H67" s="105">
        <v>54979.9</v>
      </c>
      <c r="I67" s="108">
        <f t="shared" ref="I67:I91" si="6">E67/$E$91</f>
        <v>3.8243957313914118E-3</v>
      </c>
      <c r="J67" s="108">
        <f t="shared" si="1"/>
        <v>-9.8138208654813819E-2</v>
      </c>
      <c r="K67" s="105">
        <f t="shared" si="2"/>
        <v>-5851</v>
      </c>
      <c r="L67" s="109">
        <f t="shared" si="3"/>
        <v>-0.15365424512198325</v>
      </c>
      <c r="M67" s="106">
        <f t="shared" si="4"/>
        <v>-2949</v>
      </c>
      <c r="N67" s="106">
        <f t="shared" si="5"/>
        <v>-1212.4000000000015</v>
      </c>
    </row>
    <row r="68" spans="1:14">
      <c r="A68" s="110">
        <v>74</v>
      </c>
      <c r="B68" s="107" t="s">
        <v>66</v>
      </c>
      <c r="C68" s="105">
        <v>31817</v>
      </c>
      <c r="D68" s="105">
        <v>38544</v>
      </c>
      <c r="E68" s="105">
        <v>39421</v>
      </c>
      <c r="F68" s="105">
        <v>30294.9</v>
      </c>
      <c r="G68" s="105">
        <v>36941.800000000003</v>
      </c>
      <c r="H68" s="105">
        <v>37909.199999999997</v>
      </c>
      <c r="I68" s="108">
        <f t="shared" si="6"/>
        <v>2.803874056188154E-3</v>
      </c>
      <c r="J68" s="108">
        <f t="shared" ref="J68:J91" si="7">(E68-C68)/C68</f>
        <v>0.23899173397869064</v>
      </c>
      <c r="K68" s="105">
        <f t="shared" ref="K68:K91" si="8">E68-C68</f>
        <v>7604</v>
      </c>
      <c r="L68" s="109">
        <f t="shared" ref="L68:L91" si="9">K68/$K$91</f>
        <v>0.19969011791276031</v>
      </c>
      <c r="M68" s="106">
        <f t="shared" ref="M68:M91" si="10">E68-D68</f>
        <v>877</v>
      </c>
      <c r="N68" s="106">
        <f t="shared" ref="N68:N91" si="11">H68-G68</f>
        <v>967.39999999999418</v>
      </c>
    </row>
    <row r="69" spans="1:14">
      <c r="A69" s="110">
        <v>75</v>
      </c>
      <c r="B69" s="107" t="s">
        <v>67</v>
      </c>
      <c r="C69" s="105">
        <v>6859</v>
      </c>
      <c r="D69" s="105">
        <v>7476</v>
      </c>
      <c r="E69" s="105">
        <v>7370</v>
      </c>
      <c r="F69" s="105">
        <v>8885</v>
      </c>
      <c r="G69" s="105">
        <v>8966</v>
      </c>
      <c r="H69" s="105">
        <v>9391</v>
      </c>
      <c r="I69" s="108">
        <f t="shared" si="6"/>
        <v>5.2420161320379229E-4</v>
      </c>
      <c r="J69" s="108">
        <f t="shared" si="7"/>
        <v>7.4500656072313751E-2</v>
      </c>
      <c r="K69" s="105">
        <f t="shared" si="8"/>
        <v>511</v>
      </c>
      <c r="L69" s="109">
        <f t="shared" si="9"/>
        <v>1.3419470049108432E-2</v>
      </c>
      <c r="M69" s="106">
        <f t="shared" si="10"/>
        <v>-106</v>
      </c>
      <c r="N69" s="106">
        <f t="shared" si="11"/>
        <v>425</v>
      </c>
    </row>
    <row r="70" spans="1:14">
      <c r="A70" s="110">
        <v>77</v>
      </c>
      <c r="B70" s="107" t="s">
        <v>68</v>
      </c>
      <c r="C70" s="105">
        <v>29608</v>
      </c>
      <c r="D70" s="105">
        <v>28081</v>
      </c>
      <c r="E70" s="105">
        <v>28334</v>
      </c>
      <c r="F70" s="105">
        <v>30744.400000000001</v>
      </c>
      <c r="G70" s="105">
        <v>28839.5</v>
      </c>
      <c r="H70" s="105">
        <v>29469.599999999999</v>
      </c>
      <c r="I70" s="108">
        <f t="shared" si="6"/>
        <v>2.0152955913861938E-3</v>
      </c>
      <c r="J70" s="108">
        <f t="shared" si="7"/>
        <v>-4.3028911105106725E-2</v>
      </c>
      <c r="K70" s="105">
        <f t="shared" si="8"/>
        <v>-1274</v>
      </c>
      <c r="L70" s="109">
        <f t="shared" si="9"/>
        <v>-3.3456760944352529E-2</v>
      </c>
      <c r="M70" s="106">
        <f t="shared" si="10"/>
        <v>253</v>
      </c>
      <c r="N70" s="106">
        <f t="shared" si="11"/>
        <v>630.09999999999854</v>
      </c>
    </row>
    <row r="71" spans="1:14">
      <c r="A71" s="110">
        <v>78</v>
      </c>
      <c r="B71" s="107" t="s">
        <v>69</v>
      </c>
      <c r="C71" s="105">
        <v>46600</v>
      </c>
      <c r="D71" s="105">
        <v>55967</v>
      </c>
      <c r="E71" s="105">
        <v>57768</v>
      </c>
      <c r="F71" s="105">
        <v>45862</v>
      </c>
      <c r="G71" s="105">
        <v>51382.6</v>
      </c>
      <c r="H71" s="105">
        <v>56927.3</v>
      </c>
      <c r="I71" s="108">
        <f t="shared" si="6"/>
        <v>4.1088302295192222E-3</v>
      </c>
      <c r="J71" s="108">
        <f t="shared" si="7"/>
        <v>0.23965665236051503</v>
      </c>
      <c r="K71" s="105">
        <f t="shared" si="8"/>
        <v>11168</v>
      </c>
      <c r="L71" s="109">
        <f t="shared" si="9"/>
        <v>0.29328501273667901</v>
      </c>
      <c r="M71" s="106">
        <f t="shared" si="10"/>
        <v>1801</v>
      </c>
      <c r="N71" s="106">
        <f t="shared" si="11"/>
        <v>5544.7000000000044</v>
      </c>
    </row>
    <row r="72" spans="1:14">
      <c r="A72" s="110">
        <v>79</v>
      </c>
      <c r="B72" s="107" t="s">
        <v>70</v>
      </c>
      <c r="C72" s="105">
        <v>59988</v>
      </c>
      <c r="D72" s="105">
        <v>52317</v>
      </c>
      <c r="E72" s="105">
        <v>51790</v>
      </c>
      <c r="F72" s="105">
        <v>54674.3</v>
      </c>
      <c r="G72" s="105">
        <v>47533.9</v>
      </c>
      <c r="H72" s="105">
        <v>46783.7</v>
      </c>
      <c r="I72" s="108">
        <f t="shared" si="6"/>
        <v>3.6836365736532426E-3</v>
      </c>
      <c r="J72" s="108">
        <f t="shared" si="7"/>
        <v>-0.13666066546642661</v>
      </c>
      <c r="K72" s="105">
        <f t="shared" si="8"/>
        <v>-8198</v>
      </c>
      <c r="L72" s="109">
        <f t="shared" si="9"/>
        <v>-0.21528926705008009</v>
      </c>
      <c r="M72" s="106">
        <f t="shared" si="10"/>
        <v>-527</v>
      </c>
      <c r="N72" s="106">
        <f t="shared" si="11"/>
        <v>-750.20000000000437</v>
      </c>
    </row>
    <row r="73" spans="1:14">
      <c r="A73" s="110">
        <v>80</v>
      </c>
      <c r="B73" s="107" t="s">
        <v>71</v>
      </c>
      <c r="C73" s="105">
        <v>269114</v>
      </c>
      <c r="D73" s="105">
        <v>267094</v>
      </c>
      <c r="E73" s="105">
        <v>276098</v>
      </c>
      <c r="F73" s="105">
        <v>270808</v>
      </c>
      <c r="G73" s="105">
        <v>277103</v>
      </c>
      <c r="H73" s="105">
        <v>278044</v>
      </c>
      <c r="I73" s="108">
        <f t="shared" si="6"/>
        <v>1.9637858480643235E-2</v>
      </c>
      <c r="J73" s="108">
        <f t="shared" si="7"/>
        <v>2.5951827106728005E-2</v>
      </c>
      <c r="K73" s="105">
        <f t="shared" si="8"/>
        <v>6984</v>
      </c>
      <c r="L73" s="109">
        <f t="shared" si="9"/>
        <v>0.18340817773575988</v>
      </c>
      <c r="M73" s="106">
        <f t="shared" si="10"/>
        <v>9004</v>
      </c>
      <c r="N73" s="106">
        <f t="shared" si="11"/>
        <v>941</v>
      </c>
    </row>
    <row r="74" spans="1:14" s="21" customFormat="1">
      <c r="A74" s="110">
        <v>81</v>
      </c>
      <c r="B74" s="107" t="s">
        <v>72</v>
      </c>
      <c r="C74" s="105">
        <v>582165</v>
      </c>
      <c r="D74" s="105">
        <v>601425</v>
      </c>
      <c r="E74" s="105">
        <v>605785</v>
      </c>
      <c r="F74" s="105">
        <v>658349</v>
      </c>
      <c r="G74" s="105">
        <v>697152</v>
      </c>
      <c r="H74" s="105">
        <v>700597</v>
      </c>
      <c r="I74" s="108">
        <f t="shared" si="6"/>
        <v>4.3087309939573853E-2</v>
      </c>
      <c r="J74" s="108">
        <f t="shared" si="7"/>
        <v>4.0572689873145933E-2</v>
      </c>
      <c r="K74" s="105">
        <f t="shared" si="8"/>
        <v>23620</v>
      </c>
      <c r="L74" s="109">
        <f t="shared" si="9"/>
        <v>0.62028939835604924</v>
      </c>
      <c r="M74" s="106">
        <f t="shared" si="10"/>
        <v>4360</v>
      </c>
      <c r="N74" s="106">
        <f t="shared" si="11"/>
        <v>3445</v>
      </c>
    </row>
    <row r="75" spans="1:14" s="21" customFormat="1">
      <c r="A75" s="110">
        <v>82</v>
      </c>
      <c r="B75" s="107" t="s">
        <v>73</v>
      </c>
      <c r="C75" s="105">
        <v>399345</v>
      </c>
      <c r="D75" s="105">
        <v>407201</v>
      </c>
      <c r="E75" s="105">
        <v>408171</v>
      </c>
      <c r="F75" s="105">
        <v>396836</v>
      </c>
      <c r="G75" s="105">
        <v>402196</v>
      </c>
      <c r="H75" s="105">
        <v>405727</v>
      </c>
      <c r="I75" s="108">
        <f t="shared" si="6"/>
        <v>2.9031736317911137E-2</v>
      </c>
      <c r="J75" s="108">
        <f t="shared" si="7"/>
        <v>2.2101190699770876E-2</v>
      </c>
      <c r="K75" s="105">
        <f t="shared" si="8"/>
        <v>8826</v>
      </c>
      <c r="L75" s="109">
        <f t="shared" si="9"/>
        <v>0.23178129677775153</v>
      </c>
      <c r="M75" s="106">
        <f t="shared" si="10"/>
        <v>970</v>
      </c>
      <c r="N75" s="106">
        <f t="shared" si="11"/>
        <v>3531</v>
      </c>
    </row>
    <row r="76" spans="1:14">
      <c r="A76" s="110">
        <v>84</v>
      </c>
      <c r="B76" s="107" t="s">
        <v>74</v>
      </c>
      <c r="C76" s="105">
        <v>32124</v>
      </c>
      <c r="D76" s="105">
        <v>51443</v>
      </c>
      <c r="E76" s="105">
        <v>52585</v>
      </c>
      <c r="F76" s="105">
        <v>33337.1</v>
      </c>
      <c r="G76" s="105">
        <v>53012</v>
      </c>
      <c r="H76" s="105">
        <v>53826.8</v>
      </c>
      <c r="I76" s="108">
        <f t="shared" si="6"/>
        <v>3.7401820665293644E-3</v>
      </c>
      <c r="J76" s="108">
        <f t="shared" si="7"/>
        <v>0.63693811480513007</v>
      </c>
      <c r="K76" s="105">
        <f t="shared" si="8"/>
        <v>20461</v>
      </c>
      <c r="L76" s="109">
        <f t="shared" si="9"/>
        <v>0.53733028703484864</v>
      </c>
      <c r="M76" s="106">
        <f t="shared" si="10"/>
        <v>1142</v>
      </c>
      <c r="N76" s="106">
        <f t="shared" si="11"/>
        <v>814.80000000000291</v>
      </c>
    </row>
    <row r="77" spans="1:14">
      <c r="A77" s="110">
        <v>85</v>
      </c>
      <c r="B77" s="107" t="s">
        <v>75</v>
      </c>
      <c r="C77" s="105">
        <v>673345</v>
      </c>
      <c r="D77" s="105">
        <v>925109</v>
      </c>
      <c r="E77" s="105">
        <v>799190</v>
      </c>
      <c r="F77" s="105">
        <v>675913</v>
      </c>
      <c r="G77" s="105">
        <v>808703</v>
      </c>
      <c r="H77" s="105">
        <v>809153</v>
      </c>
      <c r="I77" s="108">
        <f t="shared" si="6"/>
        <v>5.6843512517820723E-2</v>
      </c>
      <c r="J77" s="108">
        <f t="shared" si="7"/>
        <v>0.18689527656699018</v>
      </c>
      <c r="K77" s="105">
        <f t="shared" si="8"/>
        <v>125845</v>
      </c>
      <c r="L77" s="109">
        <f t="shared" si="9"/>
        <v>3.3048399380235827</v>
      </c>
      <c r="M77" s="106">
        <f t="shared" si="10"/>
        <v>-125919</v>
      </c>
      <c r="N77" s="106">
        <f t="shared" si="11"/>
        <v>450</v>
      </c>
    </row>
    <row r="78" spans="1:14">
      <c r="A78" s="110">
        <v>86</v>
      </c>
      <c r="B78" s="107" t="s">
        <v>76</v>
      </c>
      <c r="C78" s="105">
        <v>275891</v>
      </c>
      <c r="D78" s="105">
        <v>284705</v>
      </c>
      <c r="E78" s="105">
        <v>283587</v>
      </c>
      <c r="F78" s="105">
        <v>273416</v>
      </c>
      <c r="G78" s="105">
        <v>276186</v>
      </c>
      <c r="H78" s="105">
        <v>281116</v>
      </c>
      <c r="I78" s="108">
        <f t="shared" si="6"/>
        <v>2.0170524136176909E-2</v>
      </c>
      <c r="J78" s="108">
        <f t="shared" si="7"/>
        <v>2.7895074504061385E-2</v>
      </c>
      <c r="K78" s="105">
        <f t="shared" si="8"/>
        <v>7696</v>
      </c>
      <c r="L78" s="109">
        <f t="shared" si="9"/>
        <v>0.2021061477454765</v>
      </c>
      <c r="M78" s="106">
        <f t="shared" si="10"/>
        <v>-1118</v>
      </c>
      <c r="N78" s="106">
        <f t="shared" si="11"/>
        <v>4930</v>
      </c>
    </row>
    <row r="79" spans="1:14">
      <c r="A79" s="110">
        <v>87</v>
      </c>
      <c r="B79" s="107" t="s">
        <v>77</v>
      </c>
      <c r="C79" s="105">
        <v>24042</v>
      </c>
      <c r="D79" s="105">
        <v>26654</v>
      </c>
      <c r="E79" s="105">
        <v>26362</v>
      </c>
      <c r="F79" s="105">
        <v>24275.1</v>
      </c>
      <c r="G79" s="105">
        <v>26449.9</v>
      </c>
      <c r="H79" s="105">
        <v>26586.3</v>
      </c>
      <c r="I79" s="108">
        <f t="shared" si="6"/>
        <v>1.8750343184909593E-3</v>
      </c>
      <c r="J79" s="108">
        <f t="shared" si="7"/>
        <v>9.6497795524498789E-2</v>
      </c>
      <c r="K79" s="105">
        <f t="shared" si="8"/>
        <v>2320</v>
      </c>
      <c r="L79" s="109">
        <f t="shared" si="9"/>
        <v>6.0925969694582319E-2</v>
      </c>
      <c r="M79" s="106">
        <f t="shared" si="10"/>
        <v>-292</v>
      </c>
      <c r="N79" s="106">
        <f t="shared" si="11"/>
        <v>136.39999999999782</v>
      </c>
    </row>
    <row r="80" spans="1:14">
      <c r="A80" s="110">
        <v>88</v>
      </c>
      <c r="B80" s="107" t="s">
        <v>78</v>
      </c>
      <c r="C80" s="105">
        <v>36995</v>
      </c>
      <c r="D80" s="105">
        <v>40588</v>
      </c>
      <c r="E80" s="105">
        <v>39942</v>
      </c>
      <c r="F80" s="105">
        <v>38588.1</v>
      </c>
      <c r="G80" s="105">
        <v>41683.1</v>
      </c>
      <c r="H80" s="105">
        <v>41535.800000000003</v>
      </c>
      <c r="I80" s="108">
        <f t="shared" si="6"/>
        <v>2.8409309137836999E-3</v>
      </c>
      <c r="J80" s="108">
        <f t="shared" si="7"/>
        <v>7.9659413434247872E-2</v>
      </c>
      <c r="K80" s="105">
        <f t="shared" si="8"/>
        <v>2947</v>
      </c>
      <c r="L80" s="109">
        <f t="shared" si="9"/>
        <v>7.7391738228419868E-2</v>
      </c>
      <c r="M80" s="106">
        <f t="shared" si="10"/>
        <v>-646</v>
      </c>
      <c r="N80" s="106">
        <f t="shared" si="11"/>
        <v>-147.29999999999563</v>
      </c>
    </row>
    <row r="81" spans="1:14">
      <c r="A81" s="110">
        <v>90</v>
      </c>
      <c r="B81" s="107" t="s">
        <v>79</v>
      </c>
      <c r="C81" s="105">
        <v>13447</v>
      </c>
      <c r="D81" s="105">
        <v>12122</v>
      </c>
      <c r="E81" s="105">
        <v>12361</v>
      </c>
      <c r="F81" s="105">
        <v>13004.4</v>
      </c>
      <c r="G81" s="105">
        <v>12046.1</v>
      </c>
      <c r="H81" s="105">
        <v>11957.9</v>
      </c>
      <c r="I81" s="108">
        <f t="shared" si="6"/>
        <v>8.7919350621602115E-4</v>
      </c>
      <c r="J81" s="108">
        <f t="shared" si="7"/>
        <v>-8.0761508143080238E-2</v>
      </c>
      <c r="K81" s="105">
        <f t="shared" si="8"/>
        <v>-1086</v>
      </c>
      <c r="L81" s="109">
        <f t="shared" si="9"/>
        <v>-2.8519656503584654E-2</v>
      </c>
      <c r="M81" s="106">
        <f t="shared" si="10"/>
        <v>239</v>
      </c>
      <c r="N81" s="106">
        <f t="shared" si="11"/>
        <v>-88.200000000000728</v>
      </c>
    </row>
    <row r="82" spans="1:14">
      <c r="A82" s="110">
        <v>91</v>
      </c>
      <c r="B82" s="107" t="s">
        <v>80</v>
      </c>
      <c r="C82" s="105">
        <v>2896</v>
      </c>
      <c r="D82" s="105">
        <v>3581</v>
      </c>
      <c r="E82" s="105">
        <v>3549</v>
      </c>
      <c r="F82" s="105">
        <v>2949.8270000000002</v>
      </c>
      <c r="G82" s="105">
        <v>3648.2420000000002</v>
      </c>
      <c r="H82" s="105">
        <v>3602.8380000000002</v>
      </c>
      <c r="I82" s="108">
        <f t="shared" si="6"/>
        <v>2.5242761536774201E-4</v>
      </c>
      <c r="J82" s="108">
        <f t="shared" si="7"/>
        <v>0.22548342541436464</v>
      </c>
      <c r="K82" s="105">
        <f t="shared" si="8"/>
        <v>653</v>
      </c>
      <c r="L82" s="109">
        <f t="shared" si="9"/>
        <v>1.7148559573518213E-2</v>
      </c>
      <c r="M82" s="106">
        <f t="shared" si="10"/>
        <v>-32</v>
      </c>
      <c r="N82" s="106">
        <f t="shared" si="11"/>
        <v>-45.403999999999996</v>
      </c>
    </row>
    <row r="83" spans="1:14">
      <c r="A83" s="110">
        <v>92</v>
      </c>
      <c r="B83" s="107" t="s">
        <v>81</v>
      </c>
      <c r="C83" s="105">
        <v>11938</v>
      </c>
      <c r="D83" s="105">
        <v>9862</v>
      </c>
      <c r="E83" s="105">
        <v>9812</v>
      </c>
      <c r="F83" s="105">
        <v>13591</v>
      </c>
      <c r="G83" s="105">
        <v>10916</v>
      </c>
      <c r="H83" s="105">
        <v>11463</v>
      </c>
      <c r="I83" s="108">
        <f t="shared" si="6"/>
        <v>6.9789229698176522E-4</v>
      </c>
      <c r="J83" s="108">
        <f t="shared" si="7"/>
        <v>-0.17808678170547831</v>
      </c>
      <c r="K83" s="105">
        <f t="shared" si="8"/>
        <v>-2126</v>
      </c>
      <c r="L83" s="109">
        <f t="shared" si="9"/>
        <v>-5.5831298090811207E-2</v>
      </c>
      <c r="M83" s="106">
        <f t="shared" si="10"/>
        <v>-50</v>
      </c>
      <c r="N83" s="106">
        <f t="shared" si="11"/>
        <v>547</v>
      </c>
    </row>
    <row r="84" spans="1:14">
      <c r="A84" s="110">
        <v>93</v>
      </c>
      <c r="B84" s="107" t="s">
        <v>82</v>
      </c>
      <c r="C84" s="105">
        <v>48885</v>
      </c>
      <c r="D84" s="105">
        <v>46530</v>
      </c>
      <c r="E84" s="105">
        <v>47596</v>
      </c>
      <c r="F84" s="105">
        <v>47348.7</v>
      </c>
      <c r="G84" s="105">
        <v>46018.5</v>
      </c>
      <c r="H84" s="105">
        <v>46057.5</v>
      </c>
      <c r="I84" s="108">
        <f t="shared" si="6"/>
        <v>3.3853324263294023E-3</v>
      </c>
      <c r="J84" s="108">
        <f t="shared" si="7"/>
        <v>-2.6368006545975247E-2</v>
      </c>
      <c r="K84" s="105">
        <f t="shared" si="8"/>
        <v>-1289</v>
      </c>
      <c r="L84" s="109">
        <f t="shared" si="9"/>
        <v>-3.3850678851860605E-2</v>
      </c>
      <c r="M84" s="106">
        <f t="shared" si="10"/>
        <v>1066</v>
      </c>
      <c r="N84" s="106">
        <f t="shared" si="11"/>
        <v>39</v>
      </c>
    </row>
    <row r="85" spans="1:14">
      <c r="A85" s="110">
        <v>94</v>
      </c>
      <c r="B85" s="107" t="s">
        <v>83</v>
      </c>
      <c r="C85" s="105">
        <v>42524</v>
      </c>
      <c r="D85" s="105">
        <v>43959</v>
      </c>
      <c r="E85" s="105">
        <v>39279</v>
      </c>
      <c r="F85" s="105">
        <v>42409.5</v>
      </c>
      <c r="G85" s="105">
        <v>42116.2</v>
      </c>
      <c r="H85" s="105">
        <v>39167.699999999997</v>
      </c>
      <c r="I85" s="108">
        <f t="shared" si="6"/>
        <v>2.7937741065171989E-3</v>
      </c>
      <c r="J85" s="108">
        <f t="shared" si="7"/>
        <v>-7.6309848556109491E-2</v>
      </c>
      <c r="K85" s="105">
        <f t="shared" si="8"/>
        <v>-3245</v>
      </c>
      <c r="L85" s="109">
        <f t="shared" si="9"/>
        <v>-8.5217573990913634E-2</v>
      </c>
      <c r="M85" s="106">
        <f t="shared" si="10"/>
        <v>-4680</v>
      </c>
      <c r="N85" s="106">
        <f t="shared" si="11"/>
        <v>-2948.5</v>
      </c>
    </row>
    <row r="86" spans="1:14">
      <c r="A86" s="110">
        <v>95</v>
      </c>
      <c r="B86" s="107" t="s">
        <v>84</v>
      </c>
      <c r="C86" s="105">
        <v>67552</v>
      </c>
      <c r="D86" s="105">
        <v>64797</v>
      </c>
      <c r="E86" s="105">
        <v>64969</v>
      </c>
      <c r="F86" s="105">
        <v>68696</v>
      </c>
      <c r="G86" s="105">
        <v>64742</v>
      </c>
      <c r="H86" s="105">
        <v>66111</v>
      </c>
      <c r="I86" s="108">
        <f t="shared" si="6"/>
        <v>4.6210114800864554E-3</v>
      </c>
      <c r="J86" s="108">
        <f t="shared" si="7"/>
        <v>-3.8237209853150163E-2</v>
      </c>
      <c r="K86" s="105">
        <f t="shared" si="8"/>
        <v>-2583</v>
      </c>
      <c r="L86" s="109">
        <f t="shared" si="9"/>
        <v>-6.7832663672890564E-2</v>
      </c>
      <c r="M86" s="106">
        <f t="shared" si="10"/>
        <v>172</v>
      </c>
      <c r="N86" s="106">
        <f t="shared" si="11"/>
        <v>1369</v>
      </c>
    </row>
    <row r="87" spans="1:14">
      <c r="A87" s="110">
        <v>96</v>
      </c>
      <c r="B87" s="107" t="s">
        <v>85</v>
      </c>
      <c r="C87" s="105">
        <v>111360</v>
      </c>
      <c r="D87" s="105">
        <v>106768</v>
      </c>
      <c r="E87" s="105">
        <v>107389</v>
      </c>
      <c r="F87" s="105">
        <v>123075</v>
      </c>
      <c r="G87" s="105">
        <v>118884</v>
      </c>
      <c r="H87" s="105">
        <v>119086</v>
      </c>
      <c r="I87" s="108">
        <f t="shared" si="6"/>
        <v>7.638193628268934E-3</v>
      </c>
      <c r="J87" s="108">
        <f t="shared" si="7"/>
        <v>-3.5659123563218389E-2</v>
      </c>
      <c r="K87" s="105">
        <f t="shared" si="8"/>
        <v>-3971</v>
      </c>
      <c r="L87" s="109">
        <f t="shared" si="9"/>
        <v>-0.10428320071430447</v>
      </c>
      <c r="M87" s="106">
        <f t="shared" si="10"/>
        <v>621</v>
      </c>
      <c r="N87" s="106">
        <f t="shared" si="11"/>
        <v>202</v>
      </c>
    </row>
    <row r="88" spans="1:14">
      <c r="A88" s="110">
        <v>97</v>
      </c>
      <c r="B88" s="107" t="s">
        <v>86</v>
      </c>
      <c r="C88" s="105">
        <v>33650</v>
      </c>
      <c r="D88" s="105">
        <v>26340</v>
      </c>
      <c r="E88" s="105">
        <v>25820</v>
      </c>
      <c r="F88" s="105">
        <v>33771.199999999997</v>
      </c>
      <c r="G88" s="105">
        <v>26311.200000000001</v>
      </c>
      <c r="H88" s="105">
        <v>25942</v>
      </c>
      <c r="I88" s="108">
        <f t="shared" si="6"/>
        <v>1.8364838063666101E-3</v>
      </c>
      <c r="J88" s="108">
        <f t="shared" si="7"/>
        <v>-0.23268945022288262</v>
      </c>
      <c r="K88" s="105">
        <f t="shared" si="8"/>
        <v>-7830</v>
      </c>
      <c r="L88" s="109">
        <f t="shared" si="9"/>
        <v>-0.20562514771921531</v>
      </c>
      <c r="M88" s="106">
        <f t="shared" si="10"/>
        <v>-520</v>
      </c>
      <c r="N88" s="106">
        <f t="shared" si="11"/>
        <v>-369.20000000000073</v>
      </c>
    </row>
    <row r="89" spans="1:14">
      <c r="A89" s="110">
        <v>98</v>
      </c>
      <c r="B89" s="107" t="s">
        <v>87</v>
      </c>
      <c r="C89" s="105">
        <v>2190</v>
      </c>
      <c r="D89" s="105">
        <v>2131</v>
      </c>
      <c r="E89" s="105">
        <v>2019</v>
      </c>
      <c r="F89" s="105">
        <v>2400.4</v>
      </c>
      <c r="G89" s="105">
        <v>2214.6999999999998</v>
      </c>
      <c r="H89" s="105">
        <v>2224.8000000000002</v>
      </c>
      <c r="I89" s="108">
        <f t="shared" si="6"/>
        <v>1.4360421398350835E-4</v>
      </c>
      <c r="J89" s="108">
        <f t="shared" si="7"/>
        <v>-7.8082191780821916E-2</v>
      </c>
      <c r="K89" s="105">
        <f t="shared" si="8"/>
        <v>-171</v>
      </c>
      <c r="L89" s="109">
        <f t="shared" si="9"/>
        <v>-4.4906641455920585E-3</v>
      </c>
      <c r="M89" s="106">
        <f t="shared" si="10"/>
        <v>-112</v>
      </c>
      <c r="N89" s="106">
        <f t="shared" si="11"/>
        <v>10.100000000000364</v>
      </c>
    </row>
    <row r="90" spans="1:14">
      <c r="A90" s="110">
        <v>99</v>
      </c>
      <c r="B90" s="107" t="s">
        <v>88</v>
      </c>
      <c r="C90" s="105">
        <v>3981</v>
      </c>
      <c r="D90" s="105">
        <v>4347</v>
      </c>
      <c r="E90" s="105">
        <v>4341</v>
      </c>
      <c r="F90" s="105">
        <v>4179.6000000000004</v>
      </c>
      <c r="G90" s="105">
        <v>4542.5</v>
      </c>
      <c r="H90" s="105">
        <v>4530</v>
      </c>
      <c r="I90" s="108">
        <f t="shared" si="6"/>
        <v>3.0875972902546297E-4</v>
      </c>
      <c r="J90" s="108">
        <f t="shared" si="7"/>
        <v>9.0429540316503396E-2</v>
      </c>
      <c r="K90" s="105">
        <f t="shared" si="8"/>
        <v>360</v>
      </c>
      <c r="L90" s="109">
        <f t="shared" si="9"/>
        <v>9.4540297801938081E-3</v>
      </c>
      <c r="M90" s="106">
        <f t="shared" si="10"/>
        <v>-6</v>
      </c>
      <c r="N90" s="106">
        <f t="shared" si="11"/>
        <v>-12.5</v>
      </c>
    </row>
    <row r="91" spans="1:14" s="118" customFormat="1">
      <c r="A91" s="182" t="s">
        <v>89</v>
      </c>
      <c r="B91" s="182"/>
      <c r="C91" s="72">
        <f>SUM(C3:C90)</f>
        <v>14021397</v>
      </c>
      <c r="D91" s="72">
        <f>SUM(D3:D90)</f>
        <v>14067498</v>
      </c>
      <c r="E91" s="72">
        <f>SUM(E3:E90)</f>
        <v>14059476</v>
      </c>
      <c r="F91" s="72">
        <v>13866500</v>
      </c>
      <c r="G91" s="72">
        <v>13991800</v>
      </c>
      <c r="H91" s="72">
        <v>13972200</v>
      </c>
      <c r="I91" s="77">
        <f t="shared" si="6"/>
        <v>1</v>
      </c>
      <c r="J91" s="77">
        <f t="shared" si="7"/>
        <v>2.7157778928875633E-3</v>
      </c>
      <c r="K91" s="72">
        <f t="shared" si="8"/>
        <v>38079</v>
      </c>
      <c r="L91" s="78">
        <f t="shared" si="9"/>
        <v>1</v>
      </c>
      <c r="M91" s="72">
        <f t="shared" si="10"/>
        <v>-8022</v>
      </c>
      <c r="N91" s="71">
        <f t="shared" si="11"/>
        <v>-19600</v>
      </c>
    </row>
    <row r="92" spans="1:14">
      <c r="A92" s="21"/>
      <c r="B92" s="21"/>
      <c r="C92" s="12"/>
      <c r="D92" s="12"/>
      <c r="E92" s="12"/>
      <c r="F92" s="12"/>
      <c r="G92" s="12"/>
      <c r="H92" s="12"/>
      <c r="I92" s="21"/>
      <c r="J92" s="21"/>
      <c r="K92" s="21"/>
      <c r="L92" s="21"/>
    </row>
    <row r="93" spans="1:14">
      <c r="E93" s="151"/>
      <c r="F93" s="151"/>
    </row>
    <row r="94" spans="1:14">
      <c r="E94" s="151"/>
      <c r="F94" s="151"/>
    </row>
    <row r="95" spans="1:14">
      <c r="E95" s="151"/>
      <c r="F95" s="151"/>
      <c r="G95" s="151"/>
      <c r="H95" s="151"/>
      <c r="I95" s="9"/>
      <c r="K95" s="13"/>
    </row>
    <row r="96" spans="1:14">
      <c r="E96" s="151"/>
      <c r="F96" s="151"/>
      <c r="G96" s="151"/>
      <c r="H96" s="151"/>
      <c r="I96" s="25"/>
    </row>
    <row r="97" spans="3:9">
      <c r="I97" s="25"/>
    </row>
    <row r="99" spans="3:9">
      <c r="C99" s="24"/>
      <c r="D99" s="24"/>
      <c r="E99" s="24"/>
      <c r="F99" s="24"/>
      <c r="G99" s="24"/>
      <c r="H99" s="24"/>
      <c r="I99" s="25"/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1"/>
  <sheetViews>
    <sheetView tabSelected="1" topLeftCell="J1" zoomScale="80" zoomScaleNormal="80" workbookViewId="0">
      <selection activeCell="Q5" sqref="Q5"/>
    </sheetView>
  </sheetViews>
  <sheetFormatPr defaultRowHeight="14.5"/>
  <cols>
    <col min="2" max="2" width="39.54296875" customWidth="1"/>
    <col min="3" max="3" width="19.453125" style="167" customWidth="1"/>
    <col min="4" max="4" width="19.453125" style="165" customWidth="1"/>
    <col min="5" max="5" width="19.453125" style="166" customWidth="1"/>
    <col min="6" max="8" width="19.453125" style="167" customWidth="1"/>
    <col min="9" max="9" width="41.1796875" customWidth="1"/>
    <col min="10" max="10" width="29.1796875" customWidth="1"/>
    <col min="11" max="11" width="23.453125" customWidth="1"/>
    <col min="12" max="12" width="23.453125" style="167" customWidth="1"/>
  </cols>
  <sheetData>
    <row r="1" spans="1:12" s="167" customFormat="1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2" ht="62.15" customHeight="1">
      <c r="A2" s="103" t="s">
        <v>1</v>
      </c>
      <c r="B2" s="102" t="s">
        <v>90</v>
      </c>
      <c r="C2" s="171">
        <v>42217</v>
      </c>
      <c r="D2" s="171">
        <v>42552</v>
      </c>
      <c r="E2" s="171">
        <v>42583</v>
      </c>
      <c r="F2" s="171">
        <v>42217</v>
      </c>
      <c r="G2" s="171">
        <v>42552</v>
      </c>
      <c r="H2" s="171">
        <v>42583</v>
      </c>
      <c r="I2" s="100" t="s">
        <v>333</v>
      </c>
      <c r="J2" s="100" t="s">
        <v>334</v>
      </c>
      <c r="K2" s="2" t="s">
        <v>335</v>
      </c>
      <c r="L2" s="177" t="s">
        <v>336</v>
      </c>
    </row>
    <row r="3" spans="1:12">
      <c r="A3" s="92">
        <v>1</v>
      </c>
      <c r="B3" s="93" t="s">
        <v>2</v>
      </c>
      <c r="C3" s="30">
        <v>102895</v>
      </c>
      <c r="D3" s="30">
        <v>100240</v>
      </c>
      <c r="E3" s="30">
        <v>101157</v>
      </c>
      <c r="F3" s="30">
        <v>101459</v>
      </c>
      <c r="G3" s="30">
        <v>99082</v>
      </c>
      <c r="H3" s="30">
        <v>99723</v>
      </c>
      <c r="I3" s="98">
        <f>(E3-C3)/C3</f>
        <v>-1.6891005393848097E-2</v>
      </c>
      <c r="J3" s="30">
        <f>E3-C3</f>
        <v>-1738</v>
      </c>
      <c r="K3" s="30">
        <f>E3-D3</f>
        <v>917</v>
      </c>
      <c r="L3" s="30">
        <f>H3-G3</f>
        <v>641</v>
      </c>
    </row>
    <row r="4" spans="1:12">
      <c r="A4" s="92">
        <v>2</v>
      </c>
      <c r="B4" s="93" t="s">
        <v>3</v>
      </c>
      <c r="C4" s="30">
        <v>53528</v>
      </c>
      <c r="D4" s="30">
        <v>43388</v>
      </c>
      <c r="E4" s="30">
        <v>43901</v>
      </c>
      <c r="F4" s="30">
        <v>53031</v>
      </c>
      <c r="G4" s="30">
        <v>42985.2</v>
      </c>
      <c r="H4" s="30">
        <v>43373.599999999999</v>
      </c>
      <c r="I4" s="98">
        <f t="shared" ref="I4:I67" si="0">(E4-C4)/C4</f>
        <v>-0.17984979823643701</v>
      </c>
      <c r="J4" s="30">
        <f t="shared" ref="J4:J67" si="1">E4-C4</f>
        <v>-9627</v>
      </c>
      <c r="K4" s="30">
        <f t="shared" ref="K4:K67" si="2">E4-D4</f>
        <v>513</v>
      </c>
      <c r="L4" s="30">
        <f t="shared" ref="L4:L67" si="3">H4-G4</f>
        <v>388.40000000000146</v>
      </c>
    </row>
    <row r="5" spans="1:12">
      <c r="A5" s="92">
        <v>3</v>
      </c>
      <c r="B5" s="93" t="s">
        <v>4</v>
      </c>
      <c r="C5" s="30">
        <v>7646</v>
      </c>
      <c r="D5" s="30">
        <v>7695</v>
      </c>
      <c r="E5" s="30">
        <v>7792</v>
      </c>
      <c r="F5" s="30">
        <v>7597.3860000000004</v>
      </c>
      <c r="G5" s="30">
        <v>7748.9430000000002</v>
      </c>
      <c r="H5" s="30">
        <v>7744.8429999999998</v>
      </c>
      <c r="I5" s="98">
        <f t="shared" si="0"/>
        <v>1.9094951608684279E-2</v>
      </c>
      <c r="J5" s="30">
        <f t="shared" si="1"/>
        <v>146</v>
      </c>
      <c r="K5" s="30">
        <f t="shared" si="2"/>
        <v>97</v>
      </c>
      <c r="L5" s="30">
        <f t="shared" si="3"/>
        <v>-4.1000000000003638</v>
      </c>
    </row>
    <row r="6" spans="1:12">
      <c r="A6" s="92">
        <v>5</v>
      </c>
      <c r="B6" s="93" t="s">
        <v>5</v>
      </c>
      <c r="C6" s="30">
        <v>16589</v>
      </c>
      <c r="D6" s="30">
        <v>13963</v>
      </c>
      <c r="E6" s="30">
        <v>13562</v>
      </c>
      <c r="F6" s="30">
        <v>16673.400000000001</v>
      </c>
      <c r="G6" s="30">
        <v>14064.9</v>
      </c>
      <c r="H6" s="30">
        <v>13646.6</v>
      </c>
      <c r="I6" s="98">
        <f t="shared" si="0"/>
        <v>-0.18247031165229971</v>
      </c>
      <c r="J6" s="30">
        <f t="shared" si="1"/>
        <v>-3027</v>
      </c>
      <c r="K6" s="30">
        <f t="shared" si="2"/>
        <v>-401</v>
      </c>
      <c r="L6" s="30">
        <f t="shared" si="3"/>
        <v>-418.29999999999927</v>
      </c>
    </row>
    <row r="7" spans="1:12">
      <c r="A7" s="92">
        <v>6</v>
      </c>
      <c r="B7" s="93" t="s">
        <v>6</v>
      </c>
      <c r="C7" s="30">
        <v>2028</v>
      </c>
      <c r="D7" s="30">
        <v>1236</v>
      </c>
      <c r="E7" s="30">
        <v>1265</v>
      </c>
      <c r="F7" s="30">
        <v>2116.297</v>
      </c>
      <c r="G7" s="30">
        <v>1434.7919999999999</v>
      </c>
      <c r="H7" s="30">
        <v>1369.941</v>
      </c>
      <c r="I7" s="98">
        <f t="shared" si="0"/>
        <v>-0.37623274161735698</v>
      </c>
      <c r="J7" s="30">
        <f t="shared" si="1"/>
        <v>-763</v>
      </c>
      <c r="K7" s="30">
        <f t="shared" si="2"/>
        <v>29</v>
      </c>
      <c r="L7" s="30">
        <f t="shared" si="3"/>
        <v>-64.850999999999885</v>
      </c>
    </row>
    <row r="8" spans="1:12">
      <c r="A8" s="92">
        <v>7</v>
      </c>
      <c r="B8" s="93" t="s">
        <v>7</v>
      </c>
      <c r="C8" s="30">
        <v>15112</v>
      </c>
      <c r="D8" s="30">
        <v>13160</v>
      </c>
      <c r="E8" s="30">
        <v>13823</v>
      </c>
      <c r="F8" s="30">
        <v>14110</v>
      </c>
      <c r="G8" s="30">
        <v>12504.6</v>
      </c>
      <c r="H8" s="30">
        <v>12802.7</v>
      </c>
      <c r="I8" s="98">
        <f t="shared" si="0"/>
        <v>-8.529645314981471E-2</v>
      </c>
      <c r="J8" s="30">
        <f t="shared" si="1"/>
        <v>-1289</v>
      </c>
      <c r="K8" s="30">
        <f t="shared" si="2"/>
        <v>663</v>
      </c>
      <c r="L8" s="30">
        <f t="shared" si="3"/>
        <v>298.10000000000036</v>
      </c>
    </row>
    <row r="9" spans="1:12">
      <c r="A9" s="92">
        <v>8</v>
      </c>
      <c r="B9" s="93" t="s">
        <v>281</v>
      </c>
      <c r="C9" s="30">
        <v>61399</v>
      </c>
      <c r="D9" s="30">
        <v>60785</v>
      </c>
      <c r="E9" s="30">
        <v>61009</v>
      </c>
      <c r="F9" s="30">
        <v>57905.8</v>
      </c>
      <c r="G9" s="30">
        <v>57682.6</v>
      </c>
      <c r="H9" s="30">
        <v>57510.1</v>
      </c>
      <c r="I9" s="98">
        <f t="shared" si="0"/>
        <v>-6.3518949820029645E-3</v>
      </c>
      <c r="J9" s="30">
        <f t="shared" si="1"/>
        <v>-390</v>
      </c>
      <c r="K9" s="30">
        <f t="shared" si="2"/>
        <v>224</v>
      </c>
      <c r="L9" s="30">
        <f t="shared" si="3"/>
        <v>-172.5</v>
      </c>
    </row>
    <row r="10" spans="1:12">
      <c r="A10" s="92">
        <v>9</v>
      </c>
      <c r="B10" s="93" t="s">
        <v>8</v>
      </c>
      <c r="C10" s="30">
        <v>6029</v>
      </c>
      <c r="D10" s="30">
        <v>5518</v>
      </c>
      <c r="E10" s="30">
        <v>5922</v>
      </c>
      <c r="F10" s="30">
        <v>5607.866</v>
      </c>
      <c r="G10" s="30">
        <v>5273.9920000000002</v>
      </c>
      <c r="H10" s="30">
        <v>5491.9859999999999</v>
      </c>
      <c r="I10" s="98">
        <f t="shared" si="0"/>
        <v>-1.7747553491457953E-2</v>
      </c>
      <c r="J10" s="30">
        <f t="shared" si="1"/>
        <v>-107</v>
      </c>
      <c r="K10" s="30">
        <f t="shared" si="2"/>
        <v>404</v>
      </c>
      <c r="L10" s="30">
        <f t="shared" si="3"/>
        <v>217.99399999999969</v>
      </c>
    </row>
    <row r="11" spans="1:12">
      <c r="A11" s="94">
        <v>10</v>
      </c>
      <c r="B11" s="93" t="s">
        <v>9</v>
      </c>
      <c r="C11" s="30">
        <v>335852</v>
      </c>
      <c r="D11" s="30">
        <v>330466</v>
      </c>
      <c r="E11" s="30">
        <v>327574</v>
      </c>
      <c r="F11" s="30">
        <v>334090</v>
      </c>
      <c r="G11" s="30">
        <v>329823</v>
      </c>
      <c r="H11" s="30">
        <v>325856</v>
      </c>
      <c r="I11" s="98">
        <f t="shared" si="0"/>
        <v>-2.4647761514000215E-2</v>
      </c>
      <c r="J11" s="30">
        <f t="shared" si="1"/>
        <v>-8278</v>
      </c>
      <c r="K11" s="30">
        <f t="shared" si="2"/>
        <v>-2892</v>
      </c>
      <c r="L11" s="30">
        <f t="shared" si="3"/>
        <v>-3967</v>
      </c>
    </row>
    <row r="12" spans="1:12">
      <c r="A12" s="94">
        <v>11</v>
      </c>
      <c r="B12" s="93" t="s">
        <v>10</v>
      </c>
      <c r="C12" s="30">
        <v>14607</v>
      </c>
      <c r="D12" s="30">
        <v>14421</v>
      </c>
      <c r="E12" s="30">
        <v>14787</v>
      </c>
      <c r="F12" s="30">
        <v>14009.4</v>
      </c>
      <c r="G12" s="30">
        <v>14049.8</v>
      </c>
      <c r="H12" s="30">
        <v>14188.9</v>
      </c>
      <c r="I12" s="98">
        <f t="shared" si="0"/>
        <v>1.2322858903265557E-2</v>
      </c>
      <c r="J12" s="30">
        <f t="shared" si="1"/>
        <v>180</v>
      </c>
      <c r="K12" s="30">
        <f t="shared" si="2"/>
        <v>366</v>
      </c>
      <c r="L12" s="30">
        <f t="shared" si="3"/>
        <v>139.10000000000036</v>
      </c>
    </row>
    <row r="13" spans="1:12">
      <c r="A13" s="94">
        <v>12</v>
      </c>
      <c r="B13" s="93" t="s">
        <v>11</v>
      </c>
      <c r="C13" s="30">
        <v>1262</v>
      </c>
      <c r="D13" s="30">
        <v>1253</v>
      </c>
      <c r="E13" s="30">
        <v>1163</v>
      </c>
      <c r="F13" s="30">
        <v>1178.009</v>
      </c>
      <c r="G13" s="30">
        <v>1211.626</v>
      </c>
      <c r="H13" s="30">
        <v>1079.008</v>
      </c>
      <c r="I13" s="98">
        <f t="shared" si="0"/>
        <v>-7.8446909667194933E-2</v>
      </c>
      <c r="J13" s="30">
        <f t="shared" si="1"/>
        <v>-99</v>
      </c>
      <c r="K13" s="30">
        <f t="shared" si="2"/>
        <v>-90</v>
      </c>
      <c r="L13" s="30">
        <f t="shared" si="3"/>
        <v>-132.61799999999994</v>
      </c>
    </row>
    <row r="14" spans="1:12">
      <c r="A14" s="94">
        <v>13</v>
      </c>
      <c r="B14" s="93" t="s">
        <v>12</v>
      </c>
      <c r="C14" s="30">
        <v>274233</v>
      </c>
      <c r="D14" s="30">
        <v>264728</v>
      </c>
      <c r="E14" s="30">
        <v>264686</v>
      </c>
      <c r="F14" s="30">
        <v>273550</v>
      </c>
      <c r="G14" s="30">
        <v>265775</v>
      </c>
      <c r="H14" s="30">
        <v>264007</v>
      </c>
      <c r="I14" s="98">
        <f t="shared" si="0"/>
        <v>-3.4813461545474107E-2</v>
      </c>
      <c r="J14" s="30">
        <f t="shared" si="1"/>
        <v>-9547</v>
      </c>
      <c r="K14" s="30">
        <f t="shared" si="2"/>
        <v>-42</v>
      </c>
      <c r="L14" s="30">
        <f t="shared" si="3"/>
        <v>-1768</v>
      </c>
    </row>
    <row r="15" spans="1:12">
      <c r="A15" s="94">
        <v>14</v>
      </c>
      <c r="B15" s="93" t="s">
        <v>13</v>
      </c>
      <c r="C15" s="30">
        <v>375101</v>
      </c>
      <c r="D15" s="30">
        <v>364408</v>
      </c>
      <c r="E15" s="30">
        <v>366870</v>
      </c>
      <c r="F15" s="30">
        <v>376097</v>
      </c>
      <c r="G15" s="30">
        <v>367049</v>
      </c>
      <c r="H15" s="30">
        <v>368005</v>
      </c>
      <c r="I15" s="98">
        <f t="shared" si="0"/>
        <v>-2.1943423238007898E-2</v>
      </c>
      <c r="J15" s="30">
        <f t="shared" si="1"/>
        <v>-8231</v>
      </c>
      <c r="K15" s="30">
        <f t="shared" si="2"/>
        <v>2462</v>
      </c>
      <c r="L15" s="30">
        <f t="shared" si="3"/>
        <v>956</v>
      </c>
    </row>
    <row r="16" spans="1:12">
      <c r="A16" s="94">
        <v>15</v>
      </c>
      <c r="B16" s="93" t="s">
        <v>14</v>
      </c>
      <c r="C16" s="30">
        <v>56661</v>
      </c>
      <c r="D16" s="30">
        <v>54094</v>
      </c>
      <c r="E16" s="30">
        <v>54075</v>
      </c>
      <c r="F16" s="30">
        <v>55777.8</v>
      </c>
      <c r="G16" s="30">
        <v>54075.5</v>
      </c>
      <c r="H16" s="30">
        <v>53192.800000000003</v>
      </c>
      <c r="I16" s="98">
        <f t="shared" si="0"/>
        <v>-4.5639858103457408E-2</v>
      </c>
      <c r="J16" s="30">
        <f t="shared" si="1"/>
        <v>-2586</v>
      </c>
      <c r="K16" s="30">
        <f t="shared" si="2"/>
        <v>-19</v>
      </c>
      <c r="L16" s="30">
        <f t="shared" si="3"/>
        <v>-882.69999999999709</v>
      </c>
    </row>
    <row r="17" spans="1:12">
      <c r="A17" s="94">
        <v>16</v>
      </c>
      <c r="B17" s="93" t="s">
        <v>15</v>
      </c>
      <c r="C17" s="30">
        <v>57587</v>
      </c>
      <c r="D17" s="30">
        <v>54709</v>
      </c>
      <c r="E17" s="30">
        <v>55383</v>
      </c>
      <c r="F17" s="30">
        <v>57002.8</v>
      </c>
      <c r="G17" s="30">
        <v>54640.6</v>
      </c>
      <c r="H17" s="30">
        <v>54779.3</v>
      </c>
      <c r="I17" s="98">
        <f t="shared" si="0"/>
        <v>-3.8272526785559244E-2</v>
      </c>
      <c r="J17" s="30">
        <f t="shared" si="1"/>
        <v>-2204</v>
      </c>
      <c r="K17" s="30">
        <f t="shared" si="2"/>
        <v>674</v>
      </c>
      <c r="L17" s="30">
        <f t="shared" si="3"/>
        <v>138.70000000000437</v>
      </c>
    </row>
    <row r="18" spans="1:12">
      <c r="A18" s="94">
        <v>17</v>
      </c>
      <c r="B18" s="93" t="s">
        <v>16</v>
      </c>
      <c r="C18" s="30">
        <v>42303</v>
      </c>
      <c r="D18" s="30">
        <v>42231</v>
      </c>
      <c r="E18" s="30">
        <v>42290</v>
      </c>
      <c r="F18" s="30">
        <v>42181.1</v>
      </c>
      <c r="G18" s="30">
        <v>42276.6</v>
      </c>
      <c r="H18" s="30">
        <v>42169</v>
      </c>
      <c r="I18" s="98">
        <f t="shared" si="0"/>
        <v>-3.07306810391698E-4</v>
      </c>
      <c r="J18" s="30">
        <f t="shared" si="1"/>
        <v>-13</v>
      </c>
      <c r="K18" s="30">
        <f t="shared" si="2"/>
        <v>59</v>
      </c>
      <c r="L18" s="30">
        <f t="shared" si="3"/>
        <v>-107.59999999999854</v>
      </c>
    </row>
    <row r="19" spans="1:12">
      <c r="A19" s="94">
        <v>18</v>
      </c>
      <c r="B19" s="93" t="s">
        <v>17</v>
      </c>
      <c r="C19" s="30">
        <v>56867</v>
      </c>
      <c r="D19" s="30">
        <v>52505</v>
      </c>
      <c r="E19" s="30">
        <v>52565</v>
      </c>
      <c r="F19" s="30">
        <v>56733.4</v>
      </c>
      <c r="G19" s="30">
        <v>52136.5</v>
      </c>
      <c r="H19" s="30">
        <v>52429.7</v>
      </c>
      <c r="I19" s="98">
        <f t="shared" si="0"/>
        <v>-7.5650201347002649E-2</v>
      </c>
      <c r="J19" s="30">
        <f t="shared" si="1"/>
        <v>-4302</v>
      </c>
      <c r="K19" s="30">
        <f t="shared" si="2"/>
        <v>60</v>
      </c>
      <c r="L19" s="30">
        <f t="shared" si="3"/>
        <v>293.19999999999709</v>
      </c>
    </row>
    <row r="20" spans="1:12">
      <c r="A20" s="94">
        <v>19</v>
      </c>
      <c r="B20" s="93" t="s">
        <v>18</v>
      </c>
      <c r="C20" s="30">
        <v>3631</v>
      </c>
      <c r="D20" s="30">
        <v>3021</v>
      </c>
      <c r="E20" s="30">
        <v>3133</v>
      </c>
      <c r="F20" s="30">
        <v>3570.9520000000002</v>
      </c>
      <c r="G20" s="30">
        <v>3033.9160000000002</v>
      </c>
      <c r="H20" s="30">
        <v>3073.13</v>
      </c>
      <c r="I20" s="98">
        <f t="shared" si="0"/>
        <v>-0.1371522996419719</v>
      </c>
      <c r="J20" s="30">
        <f t="shared" si="1"/>
        <v>-498</v>
      </c>
      <c r="K20" s="30">
        <f t="shared" si="2"/>
        <v>112</v>
      </c>
      <c r="L20" s="30">
        <f t="shared" si="3"/>
        <v>39.213999999999942</v>
      </c>
    </row>
    <row r="21" spans="1:12">
      <c r="A21" s="94">
        <v>20</v>
      </c>
      <c r="B21" s="93" t="s">
        <v>19</v>
      </c>
      <c r="C21" s="30">
        <v>53898</v>
      </c>
      <c r="D21" s="30">
        <v>53945</v>
      </c>
      <c r="E21" s="30">
        <v>54434</v>
      </c>
      <c r="F21" s="30">
        <v>53424.2</v>
      </c>
      <c r="G21" s="30">
        <v>53763.4</v>
      </c>
      <c r="H21" s="30">
        <v>53961.7</v>
      </c>
      <c r="I21" s="98">
        <f t="shared" si="0"/>
        <v>9.9447103788637796E-3</v>
      </c>
      <c r="J21" s="30">
        <f t="shared" si="1"/>
        <v>536</v>
      </c>
      <c r="K21" s="30">
        <f t="shared" si="2"/>
        <v>489</v>
      </c>
      <c r="L21" s="30">
        <f t="shared" si="3"/>
        <v>198.29999999999563</v>
      </c>
    </row>
    <row r="22" spans="1:12">
      <c r="A22" s="94">
        <v>21</v>
      </c>
      <c r="B22" s="93" t="s">
        <v>20</v>
      </c>
      <c r="C22" s="30">
        <v>9087</v>
      </c>
      <c r="D22" s="30">
        <v>9466</v>
      </c>
      <c r="E22" s="30">
        <v>9829</v>
      </c>
      <c r="F22" s="30">
        <v>8904.6119999999992</v>
      </c>
      <c r="G22" s="30">
        <v>9540.5339999999997</v>
      </c>
      <c r="H22" s="30">
        <v>9647.02</v>
      </c>
      <c r="I22" s="98">
        <f t="shared" si="0"/>
        <v>8.165511169803015E-2</v>
      </c>
      <c r="J22" s="30">
        <f t="shared" si="1"/>
        <v>742</v>
      </c>
      <c r="K22" s="30">
        <f t="shared" si="2"/>
        <v>363</v>
      </c>
      <c r="L22" s="30">
        <f t="shared" si="3"/>
        <v>106.48600000000079</v>
      </c>
    </row>
    <row r="23" spans="1:12">
      <c r="A23" s="94">
        <v>22</v>
      </c>
      <c r="B23" s="93" t="s">
        <v>21</v>
      </c>
      <c r="C23" s="30">
        <v>152073</v>
      </c>
      <c r="D23" s="30">
        <v>150763</v>
      </c>
      <c r="E23" s="30">
        <v>153359</v>
      </c>
      <c r="F23" s="30">
        <v>151120</v>
      </c>
      <c r="G23" s="30">
        <v>150091</v>
      </c>
      <c r="H23" s="30">
        <v>152404</v>
      </c>
      <c r="I23" s="98">
        <f t="shared" si="0"/>
        <v>8.4564649872100901E-3</v>
      </c>
      <c r="J23" s="30">
        <f t="shared" si="1"/>
        <v>1286</v>
      </c>
      <c r="K23" s="30">
        <f t="shared" si="2"/>
        <v>2596</v>
      </c>
      <c r="L23" s="30">
        <f t="shared" si="3"/>
        <v>2313</v>
      </c>
    </row>
    <row r="24" spans="1:12">
      <c r="A24" s="94">
        <v>23</v>
      </c>
      <c r="B24" s="93" t="s">
        <v>22</v>
      </c>
      <c r="C24" s="30">
        <v>180811</v>
      </c>
      <c r="D24" s="30">
        <v>177422</v>
      </c>
      <c r="E24" s="30">
        <v>178587</v>
      </c>
      <c r="F24" s="30">
        <v>174929</v>
      </c>
      <c r="G24" s="30">
        <v>171961</v>
      </c>
      <c r="H24" s="30">
        <v>172710</v>
      </c>
      <c r="I24" s="98">
        <f t="shared" si="0"/>
        <v>-1.2300136606732997E-2</v>
      </c>
      <c r="J24" s="30">
        <f t="shared" si="1"/>
        <v>-2224</v>
      </c>
      <c r="K24" s="30">
        <f t="shared" si="2"/>
        <v>1165</v>
      </c>
      <c r="L24" s="30">
        <f t="shared" si="3"/>
        <v>749</v>
      </c>
    </row>
    <row r="25" spans="1:12">
      <c r="A25" s="94">
        <v>24</v>
      </c>
      <c r="B25" s="93" t="s">
        <v>23</v>
      </c>
      <c r="C25" s="30">
        <v>90133</v>
      </c>
      <c r="D25" s="30">
        <v>87170</v>
      </c>
      <c r="E25" s="30">
        <v>87274</v>
      </c>
      <c r="F25" s="30">
        <v>88838</v>
      </c>
      <c r="G25" s="30">
        <v>86378</v>
      </c>
      <c r="H25" s="30">
        <v>85979</v>
      </c>
      <c r="I25" s="98">
        <f t="shared" si="0"/>
        <v>-3.1719791863135588E-2</v>
      </c>
      <c r="J25" s="30">
        <f t="shared" si="1"/>
        <v>-2859</v>
      </c>
      <c r="K25" s="30">
        <f t="shared" si="2"/>
        <v>104</v>
      </c>
      <c r="L25" s="30">
        <f t="shared" si="3"/>
        <v>-399</v>
      </c>
    </row>
    <row r="26" spans="1:12">
      <c r="A26" s="94">
        <v>25</v>
      </c>
      <c r="B26" s="93" t="s">
        <v>24</v>
      </c>
      <c r="C26" s="30">
        <v>331199</v>
      </c>
      <c r="D26" s="30">
        <v>322281</v>
      </c>
      <c r="E26" s="30">
        <v>321855</v>
      </c>
      <c r="F26" s="30">
        <v>327116</v>
      </c>
      <c r="G26" s="30">
        <v>314531</v>
      </c>
      <c r="H26" s="30">
        <v>317787</v>
      </c>
      <c r="I26" s="98">
        <f t="shared" si="0"/>
        <v>-2.8212645569582032E-2</v>
      </c>
      <c r="J26" s="30">
        <f t="shared" si="1"/>
        <v>-9344</v>
      </c>
      <c r="K26" s="30">
        <f t="shared" si="2"/>
        <v>-426</v>
      </c>
      <c r="L26" s="30">
        <f t="shared" si="3"/>
        <v>3256</v>
      </c>
    </row>
    <row r="27" spans="1:12">
      <c r="A27" s="94">
        <v>26</v>
      </c>
      <c r="B27" s="93" t="s">
        <v>25</v>
      </c>
      <c r="C27" s="30">
        <v>19767</v>
      </c>
      <c r="D27" s="30">
        <v>18113</v>
      </c>
      <c r="E27" s="30">
        <v>18627</v>
      </c>
      <c r="F27" s="30">
        <v>19750.099999999999</v>
      </c>
      <c r="G27" s="30">
        <v>17687.099999999999</v>
      </c>
      <c r="H27" s="30">
        <v>18609.400000000001</v>
      </c>
      <c r="I27" s="98">
        <f t="shared" si="0"/>
        <v>-5.7671877371376537E-2</v>
      </c>
      <c r="J27" s="30">
        <f t="shared" si="1"/>
        <v>-1140</v>
      </c>
      <c r="K27" s="30">
        <f t="shared" si="2"/>
        <v>514</v>
      </c>
      <c r="L27" s="30">
        <f t="shared" si="3"/>
        <v>922.30000000000291</v>
      </c>
    </row>
    <row r="28" spans="1:12">
      <c r="A28" s="94">
        <v>27</v>
      </c>
      <c r="B28" s="93" t="s">
        <v>26</v>
      </c>
      <c r="C28" s="30">
        <v>68669</v>
      </c>
      <c r="D28" s="30">
        <v>69346</v>
      </c>
      <c r="E28" s="30">
        <v>70320</v>
      </c>
      <c r="F28" s="30">
        <v>68879.3</v>
      </c>
      <c r="G28" s="30">
        <v>69490.3</v>
      </c>
      <c r="H28" s="30">
        <v>70532.100000000006</v>
      </c>
      <c r="I28" s="98">
        <f t="shared" si="0"/>
        <v>2.4042872329581032E-2</v>
      </c>
      <c r="J28" s="30">
        <f t="shared" si="1"/>
        <v>1651</v>
      </c>
      <c r="K28" s="30">
        <f t="shared" si="2"/>
        <v>974</v>
      </c>
      <c r="L28" s="30">
        <f t="shared" si="3"/>
        <v>1041.8000000000029</v>
      </c>
    </row>
    <row r="29" spans="1:12">
      <c r="A29" s="94">
        <v>28</v>
      </c>
      <c r="B29" s="93" t="s">
        <v>27</v>
      </c>
      <c r="C29" s="30">
        <v>116027</v>
      </c>
      <c r="D29" s="30">
        <v>117478</v>
      </c>
      <c r="E29" s="30">
        <v>118545</v>
      </c>
      <c r="F29" s="30">
        <v>115877</v>
      </c>
      <c r="G29" s="30">
        <v>118208</v>
      </c>
      <c r="H29" s="30">
        <v>118391</v>
      </c>
      <c r="I29" s="98">
        <f t="shared" si="0"/>
        <v>2.1701845260154964E-2</v>
      </c>
      <c r="J29" s="30">
        <f t="shared" si="1"/>
        <v>2518</v>
      </c>
      <c r="K29" s="30">
        <f t="shared" si="2"/>
        <v>1067</v>
      </c>
      <c r="L29" s="30">
        <f t="shared" si="3"/>
        <v>183</v>
      </c>
    </row>
    <row r="30" spans="1:12">
      <c r="A30" s="94">
        <v>29</v>
      </c>
      <c r="B30" s="93" t="s">
        <v>28</v>
      </c>
      <c r="C30" s="30">
        <v>63253</v>
      </c>
      <c r="D30" s="30">
        <v>63704</v>
      </c>
      <c r="E30" s="30">
        <v>63407</v>
      </c>
      <c r="F30" s="30">
        <v>62411.6</v>
      </c>
      <c r="G30" s="30">
        <v>63781.2</v>
      </c>
      <c r="H30" s="30">
        <v>62566.400000000001</v>
      </c>
      <c r="I30" s="98">
        <f t="shared" si="0"/>
        <v>2.4346671304127866E-3</v>
      </c>
      <c r="J30" s="30">
        <f t="shared" si="1"/>
        <v>154</v>
      </c>
      <c r="K30" s="30">
        <f t="shared" si="2"/>
        <v>-297</v>
      </c>
      <c r="L30" s="30">
        <f t="shared" si="3"/>
        <v>-1214.7999999999956</v>
      </c>
    </row>
    <row r="31" spans="1:12">
      <c r="A31" s="94">
        <v>30</v>
      </c>
      <c r="B31" s="93" t="s">
        <v>29</v>
      </c>
      <c r="C31" s="30">
        <v>19579</v>
      </c>
      <c r="D31" s="30">
        <v>20315</v>
      </c>
      <c r="E31" s="30">
        <v>20155</v>
      </c>
      <c r="F31" s="30">
        <v>20539.900000000001</v>
      </c>
      <c r="G31" s="30">
        <v>20372.5</v>
      </c>
      <c r="H31" s="30">
        <v>21112</v>
      </c>
      <c r="I31" s="98">
        <f t="shared" si="0"/>
        <v>2.9419275754635068E-2</v>
      </c>
      <c r="J31" s="30">
        <f t="shared" si="1"/>
        <v>576</v>
      </c>
      <c r="K31" s="30">
        <f t="shared" si="2"/>
        <v>-160</v>
      </c>
      <c r="L31" s="30">
        <f t="shared" si="3"/>
        <v>739.5</v>
      </c>
    </row>
    <row r="32" spans="1:12">
      <c r="A32" s="94">
        <v>31</v>
      </c>
      <c r="B32" s="93" t="s">
        <v>30</v>
      </c>
      <c r="C32" s="30">
        <v>145222</v>
      </c>
      <c r="D32" s="30">
        <v>139724</v>
      </c>
      <c r="E32" s="30">
        <v>140542</v>
      </c>
      <c r="F32" s="30">
        <v>143035</v>
      </c>
      <c r="G32" s="30">
        <v>138727</v>
      </c>
      <c r="H32" s="30">
        <v>138316</v>
      </c>
      <c r="I32" s="98">
        <f t="shared" si="0"/>
        <v>-3.2226522152290972E-2</v>
      </c>
      <c r="J32" s="30">
        <f t="shared" si="1"/>
        <v>-4680</v>
      </c>
      <c r="K32" s="30">
        <f t="shared" si="2"/>
        <v>818</v>
      </c>
      <c r="L32" s="30">
        <f t="shared" si="3"/>
        <v>-411</v>
      </c>
    </row>
    <row r="33" spans="1:12">
      <c r="A33" s="94">
        <v>32</v>
      </c>
      <c r="B33" s="93" t="s">
        <v>31</v>
      </c>
      <c r="C33" s="30">
        <v>46640</v>
      </c>
      <c r="D33" s="30">
        <v>47061</v>
      </c>
      <c r="E33" s="30">
        <v>47155</v>
      </c>
      <c r="F33" s="30">
        <v>46760.1</v>
      </c>
      <c r="G33" s="30">
        <v>47113.2</v>
      </c>
      <c r="H33" s="30">
        <v>47275.8</v>
      </c>
      <c r="I33" s="98">
        <f t="shared" si="0"/>
        <v>1.1042024013722127E-2</v>
      </c>
      <c r="J33" s="30">
        <f t="shared" si="1"/>
        <v>515</v>
      </c>
      <c r="K33" s="30">
        <f t="shared" si="2"/>
        <v>94</v>
      </c>
      <c r="L33" s="30">
        <f t="shared" si="3"/>
        <v>162.60000000000582</v>
      </c>
    </row>
    <row r="34" spans="1:12">
      <c r="A34" s="94">
        <v>33</v>
      </c>
      <c r="B34" s="93" t="s">
        <v>32</v>
      </c>
      <c r="C34" s="30">
        <v>135710</v>
      </c>
      <c r="D34" s="30">
        <v>124627</v>
      </c>
      <c r="E34" s="30">
        <v>125344</v>
      </c>
      <c r="F34" s="30">
        <v>133693</v>
      </c>
      <c r="G34" s="30">
        <v>122280</v>
      </c>
      <c r="H34" s="30">
        <v>123329</v>
      </c>
      <c r="I34" s="98">
        <f t="shared" si="0"/>
        <v>-7.6383464740991822E-2</v>
      </c>
      <c r="J34" s="30">
        <f t="shared" si="1"/>
        <v>-10366</v>
      </c>
      <c r="K34" s="30">
        <f t="shared" si="2"/>
        <v>717</v>
      </c>
      <c r="L34" s="30">
        <f t="shared" si="3"/>
        <v>1049</v>
      </c>
    </row>
    <row r="35" spans="1:12">
      <c r="A35" s="94">
        <v>35</v>
      </c>
      <c r="B35" s="93" t="s">
        <v>33</v>
      </c>
      <c r="C35" s="30">
        <v>69665</v>
      </c>
      <c r="D35" s="30">
        <v>68849</v>
      </c>
      <c r="E35" s="30">
        <v>69786</v>
      </c>
      <c r="F35" s="30">
        <v>72536.100000000006</v>
      </c>
      <c r="G35" s="30">
        <v>70783.7</v>
      </c>
      <c r="H35" s="30">
        <v>72430.8</v>
      </c>
      <c r="I35" s="98">
        <f t="shared" si="0"/>
        <v>1.7368836575037681E-3</v>
      </c>
      <c r="J35" s="30">
        <f t="shared" si="1"/>
        <v>121</v>
      </c>
      <c r="K35" s="30">
        <f t="shared" si="2"/>
        <v>937</v>
      </c>
      <c r="L35" s="30">
        <f t="shared" si="3"/>
        <v>1647.1000000000058</v>
      </c>
    </row>
    <row r="36" spans="1:12">
      <c r="A36" s="94">
        <v>36</v>
      </c>
      <c r="B36" s="93" t="s">
        <v>34</v>
      </c>
      <c r="C36" s="30">
        <v>14619</v>
      </c>
      <c r="D36" s="30">
        <v>14728</v>
      </c>
      <c r="E36" s="30">
        <v>14602</v>
      </c>
      <c r="F36" s="30">
        <v>14405.9</v>
      </c>
      <c r="G36" s="30">
        <v>14092.8</v>
      </c>
      <c r="H36" s="30">
        <v>14388</v>
      </c>
      <c r="I36" s="98">
        <f t="shared" si="0"/>
        <v>-1.1628702373623367E-3</v>
      </c>
      <c r="J36" s="30">
        <f t="shared" si="1"/>
        <v>-17</v>
      </c>
      <c r="K36" s="30">
        <f t="shared" si="2"/>
        <v>-126</v>
      </c>
      <c r="L36" s="30">
        <f t="shared" si="3"/>
        <v>295.20000000000073</v>
      </c>
    </row>
    <row r="37" spans="1:12">
      <c r="A37" s="94">
        <v>37</v>
      </c>
      <c r="B37" s="93" t="s">
        <v>35</v>
      </c>
      <c r="C37" s="30">
        <v>7441</v>
      </c>
      <c r="D37" s="30">
        <v>8101</v>
      </c>
      <c r="E37" s="30">
        <v>7928</v>
      </c>
      <c r="F37" s="30">
        <v>7497.1270000000004</v>
      </c>
      <c r="G37" s="30">
        <v>8071.06</v>
      </c>
      <c r="H37" s="30">
        <v>7985.6729999999998</v>
      </c>
      <c r="I37" s="98">
        <f t="shared" si="0"/>
        <v>6.544819244725171E-2</v>
      </c>
      <c r="J37" s="30">
        <f t="shared" si="1"/>
        <v>487</v>
      </c>
      <c r="K37" s="30">
        <f t="shared" si="2"/>
        <v>-173</v>
      </c>
      <c r="L37" s="30">
        <f t="shared" si="3"/>
        <v>-85.387000000000626</v>
      </c>
    </row>
    <row r="38" spans="1:12">
      <c r="A38" s="94">
        <v>38</v>
      </c>
      <c r="B38" s="93" t="s">
        <v>36</v>
      </c>
      <c r="C38" s="30">
        <v>52217</v>
      </c>
      <c r="D38" s="30">
        <v>52448</v>
      </c>
      <c r="E38" s="30">
        <v>52037</v>
      </c>
      <c r="F38" s="30">
        <v>53234.6</v>
      </c>
      <c r="G38" s="30">
        <v>52010.9</v>
      </c>
      <c r="H38" s="30">
        <v>53056.2</v>
      </c>
      <c r="I38" s="98">
        <f t="shared" si="0"/>
        <v>-3.4471532259608938E-3</v>
      </c>
      <c r="J38" s="30">
        <f t="shared" si="1"/>
        <v>-180</v>
      </c>
      <c r="K38" s="30">
        <f t="shared" si="2"/>
        <v>-411</v>
      </c>
      <c r="L38" s="30">
        <f t="shared" si="3"/>
        <v>1045.2999999999956</v>
      </c>
    </row>
    <row r="39" spans="1:12">
      <c r="A39" s="94">
        <v>39</v>
      </c>
      <c r="B39" s="93" t="s">
        <v>37</v>
      </c>
      <c r="C39" s="30">
        <v>1516</v>
      </c>
      <c r="D39" s="30">
        <v>1393</v>
      </c>
      <c r="E39" s="30">
        <v>1164</v>
      </c>
      <c r="F39" s="30">
        <v>1590.232</v>
      </c>
      <c r="G39" s="30">
        <v>1289.7370000000001</v>
      </c>
      <c r="H39" s="30">
        <v>1238.8579999999999</v>
      </c>
      <c r="I39" s="98">
        <f t="shared" si="0"/>
        <v>-0.23218997361477572</v>
      </c>
      <c r="J39" s="30">
        <f t="shared" si="1"/>
        <v>-352</v>
      </c>
      <c r="K39" s="30">
        <f t="shared" si="2"/>
        <v>-229</v>
      </c>
      <c r="L39" s="30">
        <f t="shared" si="3"/>
        <v>-50.879000000000133</v>
      </c>
    </row>
    <row r="40" spans="1:12">
      <c r="A40" s="94">
        <v>41</v>
      </c>
      <c r="B40" s="93" t="s">
        <v>38</v>
      </c>
      <c r="C40" s="30">
        <v>1075631</v>
      </c>
      <c r="D40" s="30">
        <v>1011870</v>
      </c>
      <c r="E40" s="30">
        <v>1054158</v>
      </c>
      <c r="F40" s="30">
        <v>1043495</v>
      </c>
      <c r="G40" s="30">
        <v>1002235</v>
      </c>
      <c r="H40" s="30">
        <v>1021643</v>
      </c>
      <c r="I40" s="98">
        <f t="shared" si="0"/>
        <v>-1.9963165806861274E-2</v>
      </c>
      <c r="J40" s="30">
        <f t="shared" si="1"/>
        <v>-21473</v>
      </c>
      <c r="K40" s="30">
        <f t="shared" si="2"/>
        <v>42288</v>
      </c>
      <c r="L40" s="30">
        <f t="shared" si="3"/>
        <v>19408</v>
      </c>
    </row>
    <row r="41" spans="1:12">
      <c r="A41" s="94">
        <v>42</v>
      </c>
      <c r="B41" s="93" t="s">
        <v>39</v>
      </c>
      <c r="C41" s="30">
        <v>277074</v>
      </c>
      <c r="D41" s="30">
        <v>268665</v>
      </c>
      <c r="E41" s="30">
        <v>278119</v>
      </c>
      <c r="F41" s="30">
        <v>253042</v>
      </c>
      <c r="G41" s="30">
        <v>248326</v>
      </c>
      <c r="H41" s="30">
        <v>254107</v>
      </c>
      <c r="I41" s="98">
        <f t="shared" si="0"/>
        <v>3.7715556133018618E-3</v>
      </c>
      <c r="J41" s="30">
        <f t="shared" si="1"/>
        <v>1045</v>
      </c>
      <c r="K41" s="30">
        <f t="shared" si="2"/>
        <v>9454</v>
      </c>
      <c r="L41" s="30">
        <f t="shared" si="3"/>
        <v>5781</v>
      </c>
    </row>
    <row r="42" spans="1:12">
      <c r="A42" s="94">
        <v>43</v>
      </c>
      <c r="B42" s="93" t="s">
        <v>40</v>
      </c>
      <c r="C42" s="30">
        <v>331251</v>
      </c>
      <c r="D42" s="30">
        <v>307939</v>
      </c>
      <c r="E42" s="30">
        <v>315596</v>
      </c>
      <c r="F42" s="30">
        <v>318397</v>
      </c>
      <c r="G42" s="30">
        <v>303964</v>
      </c>
      <c r="H42" s="30">
        <v>302626</v>
      </c>
      <c r="I42" s="98">
        <f t="shared" si="0"/>
        <v>-4.7260234686083966E-2</v>
      </c>
      <c r="J42" s="30">
        <f t="shared" si="1"/>
        <v>-15655</v>
      </c>
      <c r="K42" s="30">
        <f t="shared" si="2"/>
        <v>7657</v>
      </c>
      <c r="L42" s="30">
        <f t="shared" si="3"/>
        <v>-1338</v>
      </c>
    </row>
    <row r="43" spans="1:12">
      <c r="A43" s="94">
        <v>45</v>
      </c>
      <c r="B43" s="93" t="s">
        <v>41</v>
      </c>
      <c r="C43" s="30">
        <v>180434</v>
      </c>
      <c r="D43" s="30">
        <v>187167</v>
      </c>
      <c r="E43" s="30">
        <v>189361</v>
      </c>
      <c r="F43" s="30">
        <v>178731</v>
      </c>
      <c r="G43" s="30">
        <v>187879</v>
      </c>
      <c r="H43" s="30">
        <v>187659</v>
      </c>
      <c r="I43" s="98">
        <f t="shared" si="0"/>
        <v>4.9475154350067059E-2</v>
      </c>
      <c r="J43" s="30">
        <f t="shared" si="1"/>
        <v>8927</v>
      </c>
      <c r="K43" s="30">
        <f t="shared" si="2"/>
        <v>2194</v>
      </c>
      <c r="L43" s="30">
        <f t="shared" si="3"/>
        <v>-220</v>
      </c>
    </row>
    <row r="44" spans="1:12">
      <c r="A44" s="94">
        <v>46</v>
      </c>
      <c r="B44" s="93" t="s">
        <v>42</v>
      </c>
      <c r="C44" s="30">
        <v>632961</v>
      </c>
      <c r="D44" s="30">
        <v>642403</v>
      </c>
      <c r="E44" s="30">
        <v>648717</v>
      </c>
      <c r="F44" s="30">
        <v>630474</v>
      </c>
      <c r="G44" s="30">
        <v>644757</v>
      </c>
      <c r="H44" s="30">
        <v>646236</v>
      </c>
      <c r="I44" s="98">
        <f t="shared" si="0"/>
        <v>2.4892528923582971E-2</v>
      </c>
      <c r="J44" s="30">
        <f t="shared" si="1"/>
        <v>15756</v>
      </c>
      <c r="K44" s="30">
        <f t="shared" si="2"/>
        <v>6314</v>
      </c>
      <c r="L44" s="30">
        <f t="shared" si="3"/>
        <v>1479</v>
      </c>
    </row>
    <row r="45" spans="1:12">
      <c r="A45" s="94">
        <v>47</v>
      </c>
      <c r="B45" s="93" t="s">
        <v>43</v>
      </c>
      <c r="C45" s="30">
        <v>1258697</v>
      </c>
      <c r="D45" s="30">
        <v>1237689</v>
      </c>
      <c r="E45" s="30">
        <v>1240965</v>
      </c>
      <c r="F45" s="30">
        <v>1232232</v>
      </c>
      <c r="G45" s="30">
        <v>1227805</v>
      </c>
      <c r="H45" s="30">
        <v>1214509</v>
      </c>
      <c r="I45" s="98">
        <f t="shared" si="0"/>
        <v>-1.4087584224003077E-2</v>
      </c>
      <c r="J45" s="30">
        <f t="shared" si="1"/>
        <v>-17732</v>
      </c>
      <c r="K45" s="30">
        <f t="shared" si="2"/>
        <v>3276</v>
      </c>
      <c r="L45" s="30">
        <f t="shared" si="3"/>
        <v>-13296</v>
      </c>
    </row>
    <row r="46" spans="1:12">
      <c r="A46" s="94">
        <v>49</v>
      </c>
      <c r="B46" s="93" t="s">
        <v>44</v>
      </c>
      <c r="C46" s="30">
        <v>497890</v>
      </c>
      <c r="D46" s="30">
        <v>463444</v>
      </c>
      <c r="E46" s="30">
        <v>464600</v>
      </c>
      <c r="F46" s="30">
        <v>510575</v>
      </c>
      <c r="G46" s="30">
        <v>481473</v>
      </c>
      <c r="H46" s="30">
        <v>477785</v>
      </c>
      <c r="I46" s="98">
        <f t="shared" si="0"/>
        <v>-6.6862158308060013E-2</v>
      </c>
      <c r="J46" s="30">
        <f t="shared" si="1"/>
        <v>-33290</v>
      </c>
      <c r="K46" s="30">
        <f t="shared" si="2"/>
        <v>1156</v>
      </c>
      <c r="L46" s="30">
        <f t="shared" si="3"/>
        <v>-3688</v>
      </c>
    </row>
    <row r="47" spans="1:12">
      <c r="A47" s="94">
        <v>50</v>
      </c>
      <c r="B47" s="93" t="s">
        <v>45</v>
      </c>
      <c r="C47" s="30">
        <v>17409</v>
      </c>
      <c r="D47" s="30">
        <v>16282</v>
      </c>
      <c r="E47" s="30">
        <v>16334</v>
      </c>
      <c r="F47" s="30">
        <v>15972</v>
      </c>
      <c r="G47" s="30">
        <v>14891.9</v>
      </c>
      <c r="H47" s="30">
        <v>14895.8</v>
      </c>
      <c r="I47" s="98">
        <f t="shared" si="0"/>
        <v>-6.1749669711068988E-2</v>
      </c>
      <c r="J47" s="30">
        <f t="shared" si="1"/>
        <v>-1075</v>
      </c>
      <c r="K47" s="30">
        <f t="shared" si="2"/>
        <v>52</v>
      </c>
      <c r="L47" s="30">
        <f t="shared" si="3"/>
        <v>3.8999999999996362</v>
      </c>
    </row>
    <row r="48" spans="1:12">
      <c r="A48" s="94">
        <v>51</v>
      </c>
      <c r="B48" s="93" t="s">
        <v>46</v>
      </c>
      <c r="C48" s="30">
        <v>5324</v>
      </c>
      <c r="D48" s="30">
        <v>5057</v>
      </c>
      <c r="E48" s="30">
        <v>4766</v>
      </c>
      <c r="F48" s="30">
        <v>5242.4880000000003</v>
      </c>
      <c r="G48" s="30">
        <v>4923.2049999999999</v>
      </c>
      <c r="H48" s="30">
        <v>4693.7960000000003</v>
      </c>
      <c r="I48" s="98">
        <f t="shared" si="0"/>
        <v>-0.1048084147257701</v>
      </c>
      <c r="J48" s="30">
        <f t="shared" si="1"/>
        <v>-558</v>
      </c>
      <c r="K48" s="30">
        <f t="shared" si="2"/>
        <v>-291</v>
      </c>
      <c r="L48" s="30">
        <f t="shared" si="3"/>
        <v>-229.40899999999965</v>
      </c>
    </row>
    <row r="49" spans="1:12">
      <c r="A49" s="94">
        <v>52</v>
      </c>
      <c r="B49" s="93" t="s">
        <v>47</v>
      </c>
      <c r="C49" s="30">
        <v>187038</v>
      </c>
      <c r="D49" s="30">
        <v>185970</v>
      </c>
      <c r="E49" s="30">
        <v>186849</v>
      </c>
      <c r="F49" s="30">
        <v>184650</v>
      </c>
      <c r="G49" s="30">
        <v>184368</v>
      </c>
      <c r="H49" s="30">
        <v>184463</v>
      </c>
      <c r="I49" s="98">
        <f t="shared" si="0"/>
        <v>-1.010489846982966E-3</v>
      </c>
      <c r="J49" s="30">
        <f t="shared" si="1"/>
        <v>-189</v>
      </c>
      <c r="K49" s="30">
        <f t="shared" si="2"/>
        <v>879</v>
      </c>
      <c r="L49" s="30">
        <f t="shared" si="3"/>
        <v>95</v>
      </c>
    </row>
    <row r="50" spans="1:12">
      <c r="A50" s="94">
        <v>53</v>
      </c>
      <c r="B50" s="93" t="s">
        <v>48</v>
      </c>
      <c r="C50" s="30">
        <v>23514</v>
      </c>
      <c r="D50" s="30">
        <v>24301</v>
      </c>
      <c r="E50" s="30">
        <v>24342</v>
      </c>
      <c r="F50" s="30">
        <v>23624.3</v>
      </c>
      <c r="G50" s="30">
        <v>24138.1</v>
      </c>
      <c r="H50" s="30">
        <v>24465.9</v>
      </c>
      <c r="I50" s="98">
        <f t="shared" si="0"/>
        <v>3.5213064557285019E-2</v>
      </c>
      <c r="J50" s="30">
        <f t="shared" si="1"/>
        <v>828</v>
      </c>
      <c r="K50" s="30">
        <f t="shared" si="2"/>
        <v>41</v>
      </c>
      <c r="L50" s="30">
        <f t="shared" si="3"/>
        <v>327.80000000000291</v>
      </c>
    </row>
    <row r="51" spans="1:12">
      <c r="A51" s="94">
        <v>55</v>
      </c>
      <c r="B51" s="93" t="s">
        <v>49</v>
      </c>
      <c r="C51" s="30">
        <v>246119</v>
      </c>
      <c r="D51" s="30">
        <v>229348</v>
      </c>
      <c r="E51" s="30">
        <v>225814</v>
      </c>
      <c r="F51" s="30">
        <v>215593</v>
      </c>
      <c r="G51" s="30">
        <v>202926</v>
      </c>
      <c r="H51" s="30">
        <v>195291</v>
      </c>
      <c r="I51" s="98">
        <f t="shared" si="0"/>
        <v>-8.250074151122018E-2</v>
      </c>
      <c r="J51" s="30">
        <f t="shared" si="1"/>
        <v>-20305</v>
      </c>
      <c r="K51" s="30">
        <f t="shared" si="2"/>
        <v>-3534</v>
      </c>
      <c r="L51" s="30">
        <f t="shared" si="3"/>
        <v>-7635</v>
      </c>
    </row>
    <row r="52" spans="1:12">
      <c r="A52" s="94">
        <v>56</v>
      </c>
      <c r="B52" s="93" t="s">
        <v>50</v>
      </c>
      <c r="C52" s="30">
        <v>569388</v>
      </c>
      <c r="D52" s="30">
        <v>574921</v>
      </c>
      <c r="E52" s="30">
        <v>573080</v>
      </c>
      <c r="F52" s="30">
        <v>565746</v>
      </c>
      <c r="G52" s="30">
        <v>576082</v>
      </c>
      <c r="H52" s="30">
        <v>569444</v>
      </c>
      <c r="I52" s="98">
        <f t="shared" si="0"/>
        <v>6.4841549172093543E-3</v>
      </c>
      <c r="J52" s="30">
        <f t="shared" si="1"/>
        <v>3692</v>
      </c>
      <c r="K52" s="30">
        <f t="shared" si="2"/>
        <v>-1841</v>
      </c>
      <c r="L52" s="30">
        <f t="shared" si="3"/>
        <v>-6638</v>
      </c>
    </row>
    <row r="53" spans="1:12">
      <c r="A53" s="94">
        <v>58</v>
      </c>
      <c r="B53" s="93" t="s">
        <v>51</v>
      </c>
      <c r="C53" s="30">
        <v>18227</v>
      </c>
      <c r="D53" s="30">
        <v>19305</v>
      </c>
      <c r="E53" s="30">
        <v>18884</v>
      </c>
      <c r="F53" s="30">
        <v>18252.7</v>
      </c>
      <c r="G53" s="30">
        <v>19748.5</v>
      </c>
      <c r="H53" s="30">
        <v>18932.099999999999</v>
      </c>
      <c r="I53" s="98">
        <f t="shared" si="0"/>
        <v>3.6045427113622651E-2</v>
      </c>
      <c r="J53" s="30">
        <f t="shared" si="1"/>
        <v>657</v>
      </c>
      <c r="K53" s="30">
        <f t="shared" si="2"/>
        <v>-421</v>
      </c>
      <c r="L53" s="30">
        <f t="shared" si="3"/>
        <v>-816.40000000000146</v>
      </c>
    </row>
    <row r="54" spans="1:12">
      <c r="A54" s="94">
        <v>59</v>
      </c>
      <c r="B54" s="93" t="s">
        <v>52</v>
      </c>
      <c r="C54" s="30">
        <v>17173</v>
      </c>
      <c r="D54" s="30">
        <v>14376</v>
      </c>
      <c r="E54" s="30">
        <v>14805</v>
      </c>
      <c r="F54" s="30">
        <v>17581.099999999999</v>
      </c>
      <c r="G54" s="30">
        <v>15404.8</v>
      </c>
      <c r="H54" s="30">
        <v>15213.2</v>
      </c>
      <c r="I54" s="98">
        <f t="shared" si="0"/>
        <v>-0.13789087521108717</v>
      </c>
      <c r="J54" s="30">
        <f t="shared" si="1"/>
        <v>-2368</v>
      </c>
      <c r="K54" s="30">
        <f t="shared" si="2"/>
        <v>429</v>
      </c>
      <c r="L54" s="30">
        <f t="shared" si="3"/>
        <v>-191.59999999999854</v>
      </c>
    </row>
    <row r="55" spans="1:12">
      <c r="A55" s="94">
        <v>60</v>
      </c>
      <c r="B55" s="93" t="s">
        <v>53</v>
      </c>
      <c r="C55" s="30">
        <v>8171</v>
      </c>
      <c r="D55" s="30">
        <v>8443</v>
      </c>
      <c r="E55" s="30">
        <v>8166</v>
      </c>
      <c r="F55" s="30">
        <v>8146.7150000000001</v>
      </c>
      <c r="G55" s="30">
        <v>8495.0650000000005</v>
      </c>
      <c r="H55" s="30">
        <v>8142.1109999999999</v>
      </c>
      <c r="I55" s="98">
        <f t="shared" si="0"/>
        <v>-6.1192020560518908E-4</v>
      </c>
      <c r="J55" s="30">
        <f t="shared" si="1"/>
        <v>-5</v>
      </c>
      <c r="K55" s="30">
        <f t="shared" si="2"/>
        <v>-277</v>
      </c>
      <c r="L55" s="30">
        <f t="shared" si="3"/>
        <v>-352.95400000000063</v>
      </c>
    </row>
    <row r="56" spans="1:12">
      <c r="A56" s="94">
        <v>61</v>
      </c>
      <c r="B56" s="93" t="s">
        <v>54</v>
      </c>
      <c r="C56" s="30">
        <v>17061</v>
      </c>
      <c r="D56" s="30">
        <v>18106</v>
      </c>
      <c r="E56" s="30">
        <v>18220</v>
      </c>
      <c r="F56" s="30">
        <v>16948.599999999999</v>
      </c>
      <c r="G56" s="30">
        <v>18257.599999999999</v>
      </c>
      <c r="H56" s="30">
        <v>18108.099999999999</v>
      </c>
      <c r="I56" s="98">
        <f t="shared" si="0"/>
        <v>6.7932712033292306E-2</v>
      </c>
      <c r="J56" s="30">
        <f t="shared" si="1"/>
        <v>1159</v>
      </c>
      <c r="K56" s="30">
        <f t="shared" si="2"/>
        <v>114</v>
      </c>
      <c r="L56" s="30">
        <f t="shared" si="3"/>
        <v>-149.5</v>
      </c>
    </row>
    <row r="57" spans="1:12">
      <c r="A57" s="94">
        <v>62</v>
      </c>
      <c r="B57" s="93" t="s">
        <v>55</v>
      </c>
      <c r="C57" s="30">
        <v>51030</v>
      </c>
      <c r="D57" s="30">
        <v>56700</v>
      </c>
      <c r="E57" s="30">
        <v>56706</v>
      </c>
      <c r="F57" s="30">
        <v>50415</v>
      </c>
      <c r="G57" s="30">
        <v>56410.9</v>
      </c>
      <c r="H57" s="30">
        <v>56092.1</v>
      </c>
      <c r="I57" s="98">
        <f t="shared" si="0"/>
        <v>0.11122868900646679</v>
      </c>
      <c r="J57" s="30">
        <f t="shared" si="1"/>
        <v>5676</v>
      </c>
      <c r="K57" s="30">
        <f t="shared" si="2"/>
        <v>6</v>
      </c>
      <c r="L57" s="30">
        <f t="shared" si="3"/>
        <v>-318.80000000000291</v>
      </c>
    </row>
    <row r="58" spans="1:12">
      <c r="A58" s="94">
        <v>63</v>
      </c>
      <c r="B58" s="93" t="s">
        <v>56</v>
      </c>
      <c r="C58" s="30">
        <v>26125</v>
      </c>
      <c r="D58" s="30">
        <v>23903</v>
      </c>
      <c r="E58" s="30">
        <v>23780</v>
      </c>
      <c r="F58" s="30">
        <v>25533.200000000001</v>
      </c>
      <c r="G58" s="30">
        <v>23740.799999999999</v>
      </c>
      <c r="H58" s="30">
        <v>23188.400000000001</v>
      </c>
      <c r="I58" s="98">
        <f t="shared" si="0"/>
        <v>-8.9760765550239235E-2</v>
      </c>
      <c r="J58" s="30">
        <f t="shared" si="1"/>
        <v>-2345</v>
      </c>
      <c r="K58" s="30">
        <f t="shared" si="2"/>
        <v>-123</v>
      </c>
      <c r="L58" s="30">
        <f t="shared" si="3"/>
        <v>-552.39999999999782</v>
      </c>
    </row>
    <row r="59" spans="1:12">
      <c r="A59" s="94">
        <v>64</v>
      </c>
      <c r="B59" s="93" t="s">
        <v>57</v>
      </c>
      <c r="C59" s="30">
        <v>67644</v>
      </c>
      <c r="D59" s="30">
        <v>65065</v>
      </c>
      <c r="E59" s="30">
        <v>65066</v>
      </c>
      <c r="F59" s="30">
        <v>67493.100000000006</v>
      </c>
      <c r="G59" s="30">
        <v>65045.3</v>
      </c>
      <c r="H59" s="30">
        <v>64915.9</v>
      </c>
      <c r="I59" s="98">
        <f t="shared" si="0"/>
        <v>-3.8111288510436991E-2</v>
      </c>
      <c r="J59" s="30">
        <f t="shared" si="1"/>
        <v>-2578</v>
      </c>
      <c r="K59" s="30">
        <f t="shared" si="2"/>
        <v>1</v>
      </c>
      <c r="L59" s="30">
        <f t="shared" si="3"/>
        <v>-129.40000000000146</v>
      </c>
    </row>
    <row r="60" spans="1:12">
      <c r="A60" s="94">
        <v>65</v>
      </c>
      <c r="B60" s="93" t="s">
        <v>58</v>
      </c>
      <c r="C60" s="30">
        <v>22169</v>
      </c>
      <c r="D60" s="30">
        <v>20347</v>
      </c>
      <c r="E60" s="30">
        <v>20436</v>
      </c>
      <c r="F60" s="30">
        <v>22594.9</v>
      </c>
      <c r="G60" s="30">
        <v>20763.099999999999</v>
      </c>
      <c r="H60" s="30">
        <v>20862.3</v>
      </c>
      <c r="I60" s="98">
        <f t="shared" si="0"/>
        <v>-7.8172222472822406E-2</v>
      </c>
      <c r="J60" s="30">
        <f t="shared" si="1"/>
        <v>-1733</v>
      </c>
      <c r="K60" s="30">
        <f t="shared" si="2"/>
        <v>89</v>
      </c>
      <c r="L60" s="30">
        <f t="shared" si="3"/>
        <v>99.200000000000728</v>
      </c>
    </row>
    <row r="61" spans="1:12">
      <c r="A61" s="94">
        <v>66</v>
      </c>
      <c r="B61" s="93" t="s">
        <v>59</v>
      </c>
      <c r="C61" s="30">
        <v>44254</v>
      </c>
      <c r="D61" s="30">
        <v>45019</v>
      </c>
      <c r="E61" s="30">
        <v>45669</v>
      </c>
      <c r="F61" s="30">
        <v>43911.1</v>
      </c>
      <c r="G61" s="30">
        <v>45183.4</v>
      </c>
      <c r="H61" s="30">
        <v>45288.2</v>
      </c>
      <c r="I61" s="98">
        <f t="shared" si="0"/>
        <v>3.1974510778686675E-2</v>
      </c>
      <c r="J61" s="30">
        <f t="shared" si="1"/>
        <v>1415</v>
      </c>
      <c r="K61" s="30">
        <f t="shared" si="2"/>
        <v>650</v>
      </c>
      <c r="L61" s="30">
        <f t="shared" si="3"/>
        <v>104.79999999999563</v>
      </c>
    </row>
    <row r="62" spans="1:12">
      <c r="A62" s="94">
        <v>68</v>
      </c>
      <c r="B62" s="93" t="s">
        <v>60</v>
      </c>
      <c r="C62" s="30">
        <v>94774</v>
      </c>
      <c r="D62" s="30">
        <v>104629</v>
      </c>
      <c r="E62" s="30">
        <v>106053</v>
      </c>
      <c r="F62" s="30">
        <v>92908</v>
      </c>
      <c r="G62" s="30">
        <v>103750</v>
      </c>
      <c r="H62" s="30">
        <v>104190</v>
      </c>
      <c r="I62" s="98">
        <f t="shared" si="0"/>
        <v>0.11900943296684745</v>
      </c>
      <c r="J62" s="30">
        <f t="shared" si="1"/>
        <v>11279</v>
      </c>
      <c r="K62" s="30">
        <f t="shared" si="2"/>
        <v>1424</v>
      </c>
      <c r="L62" s="30">
        <f t="shared" si="3"/>
        <v>440</v>
      </c>
    </row>
    <row r="63" spans="1:12">
      <c r="A63" s="94">
        <v>69</v>
      </c>
      <c r="B63" s="93" t="s">
        <v>61</v>
      </c>
      <c r="C63" s="30">
        <v>138366</v>
      </c>
      <c r="D63" s="30">
        <v>136956</v>
      </c>
      <c r="E63" s="30">
        <v>137735</v>
      </c>
      <c r="F63" s="30">
        <v>136322</v>
      </c>
      <c r="G63" s="30">
        <v>135991</v>
      </c>
      <c r="H63" s="30">
        <v>135646</v>
      </c>
      <c r="I63" s="98">
        <f t="shared" si="0"/>
        <v>-4.5603688767471779E-3</v>
      </c>
      <c r="J63" s="30">
        <f t="shared" si="1"/>
        <v>-631</v>
      </c>
      <c r="K63" s="30">
        <f t="shared" si="2"/>
        <v>779</v>
      </c>
      <c r="L63" s="30">
        <f t="shared" si="3"/>
        <v>-345</v>
      </c>
    </row>
    <row r="64" spans="1:12">
      <c r="A64" s="94">
        <v>70</v>
      </c>
      <c r="B64" s="93" t="s">
        <v>62</v>
      </c>
      <c r="C64" s="30">
        <v>178080</v>
      </c>
      <c r="D64" s="30">
        <v>172072</v>
      </c>
      <c r="E64" s="30">
        <v>172274</v>
      </c>
      <c r="F64" s="30">
        <v>181550</v>
      </c>
      <c r="G64" s="30">
        <v>173983</v>
      </c>
      <c r="H64" s="30">
        <v>175891</v>
      </c>
      <c r="I64" s="98">
        <f t="shared" si="0"/>
        <v>-3.2603324348607368E-2</v>
      </c>
      <c r="J64" s="30">
        <f t="shared" si="1"/>
        <v>-5806</v>
      </c>
      <c r="K64" s="30">
        <f t="shared" si="2"/>
        <v>202</v>
      </c>
      <c r="L64" s="30">
        <f t="shared" si="3"/>
        <v>1908</v>
      </c>
    </row>
    <row r="65" spans="1:12">
      <c r="A65" s="94">
        <v>71</v>
      </c>
      <c r="B65" s="93" t="s">
        <v>63</v>
      </c>
      <c r="C65" s="30">
        <v>133133</v>
      </c>
      <c r="D65" s="30">
        <v>135633</v>
      </c>
      <c r="E65" s="30">
        <v>137052</v>
      </c>
      <c r="F65" s="30">
        <v>131545</v>
      </c>
      <c r="G65" s="30">
        <v>134970</v>
      </c>
      <c r="H65" s="30">
        <v>135465</v>
      </c>
      <c r="I65" s="98">
        <f t="shared" si="0"/>
        <v>2.9436728684848985E-2</v>
      </c>
      <c r="J65" s="30">
        <f t="shared" si="1"/>
        <v>3919</v>
      </c>
      <c r="K65" s="30">
        <f t="shared" si="2"/>
        <v>1419</v>
      </c>
      <c r="L65" s="30">
        <f t="shared" si="3"/>
        <v>495</v>
      </c>
    </row>
    <row r="66" spans="1:12">
      <c r="A66" s="94">
        <v>72</v>
      </c>
      <c r="B66" s="93" t="s">
        <v>64</v>
      </c>
      <c r="C66" s="30">
        <v>8149</v>
      </c>
      <c r="D66" s="30">
        <v>8995</v>
      </c>
      <c r="E66" s="30">
        <v>8767</v>
      </c>
      <c r="F66" s="30">
        <v>7781.6329999999998</v>
      </c>
      <c r="G66" s="30">
        <v>8632.6200000000008</v>
      </c>
      <c r="H66" s="30">
        <v>8398.3119999999999</v>
      </c>
      <c r="I66" s="98">
        <f t="shared" si="0"/>
        <v>7.5837526076819248E-2</v>
      </c>
      <c r="J66" s="30">
        <f t="shared" si="1"/>
        <v>618</v>
      </c>
      <c r="K66" s="30">
        <f t="shared" si="2"/>
        <v>-228</v>
      </c>
      <c r="L66" s="30">
        <f t="shared" si="3"/>
        <v>-234.3080000000009</v>
      </c>
    </row>
    <row r="67" spans="1:12">
      <c r="A67" s="94">
        <v>73</v>
      </c>
      <c r="B67" s="93" t="s">
        <v>65</v>
      </c>
      <c r="C67" s="30">
        <v>50400</v>
      </c>
      <c r="D67" s="30">
        <v>47411</v>
      </c>
      <c r="E67" s="30">
        <v>46005</v>
      </c>
      <c r="F67" s="30">
        <v>50284.800000000003</v>
      </c>
      <c r="G67" s="30">
        <v>47346.3</v>
      </c>
      <c r="H67" s="30">
        <v>45889.8</v>
      </c>
      <c r="I67" s="98">
        <f t="shared" si="0"/>
        <v>-8.7202380952380948E-2</v>
      </c>
      <c r="J67" s="30">
        <f t="shared" si="1"/>
        <v>-4395</v>
      </c>
      <c r="K67" s="30">
        <f t="shared" si="2"/>
        <v>-1406</v>
      </c>
      <c r="L67" s="30">
        <f t="shared" si="3"/>
        <v>-1456.5</v>
      </c>
    </row>
    <row r="68" spans="1:12">
      <c r="A68" s="94">
        <v>74</v>
      </c>
      <c r="B68" s="93" t="s">
        <v>66</v>
      </c>
      <c r="C68" s="30">
        <v>27757</v>
      </c>
      <c r="D68" s="30">
        <v>31520</v>
      </c>
      <c r="E68" s="30">
        <v>31618</v>
      </c>
      <c r="F68" s="30">
        <v>27053.599999999999</v>
      </c>
      <c r="G68" s="30">
        <v>30914.2</v>
      </c>
      <c r="H68" s="30">
        <v>30914.6</v>
      </c>
      <c r="I68" s="98">
        <f t="shared" ref="I68:I91" si="4">(E68-C68)/C68</f>
        <v>0.1391000468350326</v>
      </c>
      <c r="J68" s="30">
        <f t="shared" ref="J68:J91" si="5">E68-C68</f>
        <v>3861</v>
      </c>
      <c r="K68" s="30">
        <f t="shared" ref="K68:K91" si="6">E68-D68</f>
        <v>98</v>
      </c>
      <c r="L68" s="30">
        <f t="shared" ref="L68:L91" si="7">H68-G68</f>
        <v>0.39999999999781721</v>
      </c>
    </row>
    <row r="69" spans="1:12">
      <c r="A69" s="94">
        <v>75</v>
      </c>
      <c r="B69" s="93" t="s">
        <v>67</v>
      </c>
      <c r="C69" s="30">
        <v>6859</v>
      </c>
      <c r="D69" s="30">
        <v>6681</v>
      </c>
      <c r="E69" s="30">
        <v>6841</v>
      </c>
      <c r="F69" s="30">
        <v>6976.1</v>
      </c>
      <c r="G69" s="30">
        <v>7133</v>
      </c>
      <c r="H69" s="30">
        <v>7721.4</v>
      </c>
      <c r="I69" s="98">
        <f t="shared" si="4"/>
        <v>-2.6242892549934393E-3</v>
      </c>
      <c r="J69" s="30">
        <f t="shared" si="5"/>
        <v>-18</v>
      </c>
      <c r="K69" s="30">
        <f t="shared" si="6"/>
        <v>160</v>
      </c>
      <c r="L69" s="30">
        <f t="shared" si="7"/>
        <v>588.39999999999964</v>
      </c>
    </row>
    <row r="70" spans="1:12">
      <c r="A70" s="94">
        <v>77</v>
      </c>
      <c r="B70" s="93" t="s">
        <v>68</v>
      </c>
      <c r="C70" s="30">
        <v>27154</v>
      </c>
      <c r="D70" s="30">
        <v>25553</v>
      </c>
      <c r="E70" s="30">
        <v>25837</v>
      </c>
      <c r="F70" s="30">
        <v>27133.8</v>
      </c>
      <c r="G70" s="30">
        <v>25839.1</v>
      </c>
      <c r="H70" s="30">
        <v>26129.4</v>
      </c>
      <c r="I70" s="98">
        <f t="shared" si="4"/>
        <v>-4.8501141636591291E-2</v>
      </c>
      <c r="J70" s="30">
        <f t="shared" si="5"/>
        <v>-1317</v>
      </c>
      <c r="K70" s="30">
        <f t="shared" si="6"/>
        <v>284</v>
      </c>
      <c r="L70" s="30">
        <f t="shared" si="7"/>
        <v>290.30000000000291</v>
      </c>
    </row>
    <row r="71" spans="1:12">
      <c r="A71" s="94">
        <v>78</v>
      </c>
      <c r="B71" s="93" t="s">
        <v>69</v>
      </c>
      <c r="C71" s="30">
        <v>28036</v>
      </c>
      <c r="D71" s="30">
        <v>32232</v>
      </c>
      <c r="E71" s="30">
        <v>34185</v>
      </c>
      <c r="F71" s="30">
        <v>27749.9</v>
      </c>
      <c r="G71" s="30">
        <v>32403.7</v>
      </c>
      <c r="H71" s="30">
        <v>33898.400000000001</v>
      </c>
      <c r="I71" s="98">
        <f t="shared" si="4"/>
        <v>0.21932515337423314</v>
      </c>
      <c r="J71" s="30">
        <f t="shared" si="5"/>
        <v>6149</v>
      </c>
      <c r="K71" s="30">
        <f t="shared" si="6"/>
        <v>1953</v>
      </c>
      <c r="L71" s="30">
        <f t="shared" si="7"/>
        <v>1494.7000000000007</v>
      </c>
    </row>
    <row r="72" spans="1:12">
      <c r="A72" s="94">
        <v>79</v>
      </c>
      <c r="B72" s="93" t="s">
        <v>70</v>
      </c>
      <c r="C72" s="30">
        <v>50763</v>
      </c>
      <c r="D72" s="30">
        <v>46317</v>
      </c>
      <c r="E72" s="30">
        <v>45864</v>
      </c>
      <c r="F72" s="30">
        <v>48110.6</v>
      </c>
      <c r="G72" s="30">
        <v>44136.2</v>
      </c>
      <c r="H72" s="30">
        <v>43213.4</v>
      </c>
      <c r="I72" s="98">
        <f t="shared" si="4"/>
        <v>-9.6507298623012827E-2</v>
      </c>
      <c r="J72" s="30">
        <f t="shared" si="5"/>
        <v>-4899</v>
      </c>
      <c r="K72" s="30">
        <f t="shared" si="6"/>
        <v>-453</v>
      </c>
      <c r="L72" s="30">
        <f t="shared" si="7"/>
        <v>-922.79999999999563</v>
      </c>
    </row>
    <row r="73" spans="1:12">
      <c r="A73" s="94">
        <v>80</v>
      </c>
      <c r="B73" s="93" t="s">
        <v>71</v>
      </c>
      <c r="C73" s="30">
        <v>208277</v>
      </c>
      <c r="D73" s="30">
        <v>207033</v>
      </c>
      <c r="E73" s="30">
        <v>209007</v>
      </c>
      <c r="F73" s="30">
        <v>205316</v>
      </c>
      <c r="G73" s="30">
        <v>207396</v>
      </c>
      <c r="H73" s="30">
        <v>206241</v>
      </c>
      <c r="I73" s="98">
        <f t="shared" si="4"/>
        <v>3.5049477378683194E-3</v>
      </c>
      <c r="J73" s="30">
        <f t="shared" si="5"/>
        <v>730</v>
      </c>
      <c r="K73" s="30">
        <f t="shared" si="6"/>
        <v>1974</v>
      </c>
      <c r="L73" s="30">
        <f t="shared" si="7"/>
        <v>-1155</v>
      </c>
    </row>
    <row r="74" spans="1:12">
      <c r="A74" s="94">
        <v>81</v>
      </c>
      <c r="B74" s="93" t="s">
        <v>72</v>
      </c>
      <c r="C74" s="30">
        <v>418000</v>
      </c>
      <c r="D74" s="30">
        <v>430516</v>
      </c>
      <c r="E74" s="30">
        <v>431441</v>
      </c>
      <c r="F74" s="30">
        <v>463293</v>
      </c>
      <c r="G74" s="30">
        <v>479803</v>
      </c>
      <c r="H74" s="30">
        <v>482682</v>
      </c>
      <c r="I74" s="98">
        <f t="shared" si="4"/>
        <v>3.21555023923445E-2</v>
      </c>
      <c r="J74" s="30">
        <f t="shared" si="5"/>
        <v>13441</v>
      </c>
      <c r="K74" s="30">
        <f t="shared" si="6"/>
        <v>925</v>
      </c>
      <c r="L74" s="30">
        <f t="shared" si="7"/>
        <v>2879</v>
      </c>
    </row>
    <row r="75" spans="1:12">
      <c r="A75" s="94">
        <v>82</v>
      </c>
      <c r="B75" s="93" t="s">
        <v>73</v>
      </c>
      <c r="C75" s="30">
        <v>315609</v>
      </c>
      <c r="D75" s="30">
        <v>310102</v>
      </c>
      <c r="E75" s="30">
        <v>311416</v>
      </c>
      <c r="F75" s="30">
        <v>308906</v>
      </c>
      <c r="G75" s="30">
        <v>307082</v>
      </c>
      <c r="H75" s="30">
        <v>304711</v>
      </c>
      <c r="I75" s="98">
        <f t="shared" si="4"/>
        <v>-1.3285425954266197E-2</v>
      </c>
      <c r="J75" s="30">
        <f t="shared" si="5"/>
        <v>-4193</v>
      </c>
      <c r="K75" s="30">
        <f t="shared" si="6"/>
        <v>1314</v>
      </c>
      <c r="L75" s="30">
        <f t="shared" si="7"/>
        <v>-2371</v>
      </c>
    </row>
    <row r="76" spans="1:12">
      <c r="A76" s="94">
        <v>84</v>
      </c>
      <c r="B76" s="93" t="s">
        <v>74</v>
      </c>
      <c r="C76" s="30">
        <v>27015</v>
      </c>
      <c r="D76" s="30">
        <v>41235</v>
      </c>
      <c r="E76" s="30">
        <v>41480</v>
      </c>
      <c r="F76" s="30">
        <v>26860.6</v>
      </c>
      <c r="G76" s="30">
        <v>41159</v>
      </c>
      <c r="H76" s="30">
        <v>41327.199999999997</v>
      </c>
      <c r="I76" s="98">
        <f t="shared" si="4"/>
        <v>0.53544327225615396</v>
      </c>
      <c r="J76" s="30">
        <f t="shared" si="5"/>
        <v>14465</v>
      </c>
      <c r="K76" s="30">
        <f t="shared" si="6"/>
        <v>245</v>
      </c>
      <c r="L76" s="30">
        <f t="shared" si="7"/>
        <v>168.19999999999709</v>
      </c>
    </row>
    <row r="77" spans="1:12">
      <c r="A77" s="94">
        <v>85</v>
      </c>
      <c r="B77" s="93" t="s">
        <v>75</v>
      </c>
      <c r="C77" s="30">
        <v>355810</v>
      </c>
      <c r="D77" s="30">
        <v>414935</v>
      </c>
      <c r="E77" s="30">
        <v>380358</v>
      </c>
      <c r="F77" s="30">
        <v>413555</v>
      </c>
      <c r="G77" s="30">
        <v>445021</v>
      </c>
      <c r="H77" s="30">
        <v>441836</v>
      </c>
      <c r="I77" s="98">
        <f t="shared" si="4"/>
        <v>6.8991877687529859E-2</v>
      </c>
      <c r="J77" s="30">
        <f t="shared" si="5"/>
        <v>24548</v>
      </c>
      <c r="K77" s="30">
        <f t="shared" si="6"/>
        <v>-34577</v>
      </c>
      <c r="L77" s="30">
        <f t="shared" si="7"/>
        <v>-3185</v>
      </c>
    </row>
    <row r="78" spans="1:12">
      <c r="A78" s="94">
        <v>86</v>
      </c>
      <c r="B78" s="93" t="s">
        <v>76</v>
      </c>
      <c r="C78" s="30">
        <v>178257</v>
      </c>
      <c r="D78" s="30">
        <v>187135</v>
      </c>
      <c r="E78" s="30">
        <v>185751</v>
      </c>
      <c r="F78" s="30">
        <v>173526</v>
      </c>
      <c r="G78" s="30">
        <v>179837</v>
      </c>
      <c r="H78" s="30">
        <v>181017</v>
      </c>
      <c r="I78" s="98">
        <f t="shared" si="4"/>
        <v>4.204042477995254E-2</v>
      </c>
      <c r="J78" s="30">
        <f t="shared" si="5"/>
        <v>7494</v>
      </c>
      <c r="K78" s="30">
        <f t="shared" si="6"/>
        <v>-1384</v>
      </c>
      <c r="L78" s="30">
        <f t="shared" si="7"/>
        <v>1180</v>
      </c>
    </row>
    <row r="79" spans="1:12">
      <c r="A79" s="94">
        <v>87</v>
      </c>
      <c r="B79" s="93" t="s">
        <v>77</v>
      </c>
      <c r="C79" s="30">
        <v>20015</v>
      </c>
      <c r="D79" s="30">
        <v>20959</v>
      </c>
      <c r="E79" s="30">
        <v>20823</v>
      </c>
      <c r="F79" s="30">
        <v>20176.099999999999</v>
      </c>
      <c r="G79" s="30">
        <v>20957</v>
      </c>
      <c r="H79" s="30">
        <v>20983.9</v>
      </c>
      <c r="I79" s="98">
        <f t="shared" si="4"/>
        <v>4.036972270796902E-2</v>
      </c>
      <c r="J79" s="30">
        <f t="shared" si="5"/>
        <v>808</v>
      </c>
      <c r="K79" s="30">
        <f t="shared" si="6"/>
        <v>-136</v>
      </c>
      <c r="L79" s="30">
        <f t="shared" si="7"/>
        <v>26.900000000001455</v>
      </c>
    </row>
    <row r="80" spans="1:12">
      <c r="A80" s="94">
        <v>88</v>
      </c>
      <c r="B80" s="93" t="s">
        <v>78</v>
      </c>
      <c r="C80" s="30">
        <v>35663</v>
      </c>
      <c r="D80" s="30">
        <v>39563</v>
      </c>
      <c r="E80" s="30">
        <v>38926</v>
      </c>
      <c r="F80" s="30">
        <v>36856.1</v>
      </c>
      <c r="G80" s="30">
        <v>40857</v>
      </c>
      <c r="H80" s="30">
        <v>40127.599999999999</v>
      </c>
      <c r="I80" s="98">
        <f t="shared" si="4"/>
        <v>9.149538737627233E-2</v>
      </c>
      <c r="J80" s="30">
        <f t="shared" si="5"/>
        <v>3263</v>
      </c>
      <c r="K80" s="30">
        <f t="shared" si="6"/>
        <v>-637</v>
      </c>
      <c r="L80" s="30">
        <f t="shared" si="7"/>
        <v>-729.40000000000146</v>
      </c>
    </row>
    <row r="81" spans="1:12">
      <c r="A81" s="94">
        <v>90</v>
      </c>
      <c r="B81" s="93" t="s">
        <v>79</v>
      </c>
      <c r="C81" s="30">
        <v>12465</v>
      </c>
      <c r="D81" s="30">
        <v>11520</v>
      </c>
      <c r="E81" s="30">
        <v>11497</v>
      </c>
      <c r="F81" s="30">
        <v>11742</v>
      </c>
      <c r="G81" s="30">
        <v>11224</v>
      </c>
      <c r="H81" s="30">
        <v>10790.9</v>
      </c>
      <c r="I81" s="98">
        <f t="shared" si="4"/>
        <v>-7.7657440834336136E-2</v>
      </c>
      <c r="J81" s="30">
        <f t="shared" si="5"/>
        <v>-968</v>
      </c>
      <c r="K81" s="30">
        <f t="shared" si="6"/>
        <v>-23</v>
      </c>
      <c r="L81" s="30">
        <f t="shared" si="7"/>
        <v>-433.10000000000036</v>
      </c>
    </row>
    <row r="82" spans="1:12">
      <c r="A82" s="94">
        <v>91</v>
      </c>
      <c r="B82" s="93" t="s">
        <v>80</v>
      </c>
      <c r="C82" s="30">
        <v>2896</v>
      </c>
      <c r="D82" s="30">
        <v>3329</v>
      </c>
      <c r="E82" s="30">
        <v>3298</v>
      </c>
      <c r="F82" s="30">
        <v>2677.94</v>
      </c>
      <c r="G82" s="30">
        <v>3152.087</v>
      </c>
      <c r="H82" s="30">
        <v>3080.4029999999998</v>
      </c>
      <c r="I82" s="98">
        <f t="shared" si="4"/>
        <v>0.13881215469613259</v>
      </c>
      <c r="J82" s="30">
        <f t="shared" si="5"/>
        <v>402</v>
      </c>
      <c r="K82" s="30">
        <f t="shared" si="6"/>
        <v>-31</v>
      </c>
      <c r="L82" s="30">
        <f t="shared" si="7"/>
        <v>-71.684000000000196</v>
      </c>
    </row>
    <row r="83" spans="1:12">
      <c r="A83" s="94">
        <v>92</v>
      </c>
      <c r="B83" s="93" t="s">
        <v>81</v>
      </c>
      <c r="C83" s="30">
        <v>11613</v>
      </c>
      <c r="D83" s="30">
        <v>9862</v>
      </c>
      <c r="E83" s="30">
        <v>9812</v>
      </c>
      <c r="F83" s="30">
        <v>11490</v>
      </c>
      <c r="G83" s="30">
        <v>10559</v>
      </c>
      <c r="H83" s="30">
        <v>11103</v>
      </c>
      <c r="I83" s="98">
        <f t="shared" si="4"/>
        <v>-0.15508481873762164</v>
      </c>
      <c r="J83" s="30">
        <f t="shared" si="5"/>
        <v>-1801</v>
      </c>
      <c r="K83" s="30">
        <f t="shared" si="6"/>
        <v>-50</v>
      </c>
      <c r="L83" s="30">
        <f t="shared" si="7"/>
        <v>544</v>
      </c>
    </row>
    <row r="84" spans="1:12">
      <c r="A84" s="94">
        <v>93</v>
      </c>
      <c r="B84" s="93" t="s">
        <v>82</v>
      </c>
      <c r="C84" s="30">
        <v>45285</v>
      </c>
      <c r="D84" s="30">
        <v>42889</v>
      </c>
      <c r="E84" s="30">
        <v>44248</v>
      </c>
      <c r="F84" s="30">
        <v>43117.1</v>
      </c>
      <c r="G84" s="30">
        <v>42964.9</v>
      </c>
      <c r="H84" s="30">
        <v>42077.5</v>
      </c>
      <c r="I84" s="98">
        <f t="shared" si="4"/>
        <v>-2.2899414817268413E-2</v>
      </c>
      <c r="J84" s="30">
        <f t="shared" si="5"/>
        <v>-1037</v>
      </c>
      <c r="K84" s="30">
        <f t="shared" si="6"/>
        <v>1359</v>
      </c>
      <c r="L84" s="30">
        <f t="shared" si="7"/>
        <v>-887.40000000000146</v>
      </c>
    </row>
    <row r="85" spans="1:12">
      <c r="A85" s="94">
        <v>94</v>
      </c>
      <c r="B85" s="93" t="s">
        <v>83</v>
      </c>
      <c r="C85" s="30">
        <v>41804</v>
      </c>
      <c r="D85" s="30">
        <v>42842</v>
      </c>
      <c r="E85" s="30">
        <v>38222</v>
      </c>
      <c r="F85" s="30">
        <v>41479.800000000003</v>
      </c>
      <c r="G85" s="30">
        <v>41042</v>
      </c>
      <c r="H85" s="30">
        <v>37943.4</v>
      </c>
      <c r="I85" s="98">
        <f t="shared" si="4"/>
        <v>-8.5685580327241412E-2</v>
      </c>
      <c r="J85" s="30">
        <f t="shared" si="5"/>
        <v>-3582</v>
      </c>
      <c r="K85" s="30">
        <f t="shared" si="6"/>
        <v>-4620</v>
      </c>
      <c r="L85" s="30">
        <f t="shared" si="7"/>
        <v>-3098.5999999999985</v>
      </c>
    </row>
    <row r="86" spans="1:12">
      <c r="A86" s="94">
        <v>95</v>
      </c>
      <c r="B86" s="93" t="s">
        <v>84</v>
      </c>
      <c r="C86" s="30">
        <v>60711</v>
      </c>
      <c r="D86" s="30">
        <v>58626</v>
      </c>
      <c r="E86" s="30">
        <v>58809</v>
      </c>
      <c r="F86" s="30">
        <v>60483</v>
      </c>
      <c r="G86" s="30">
        <v>58357</v>
      </c>
      <c r="H86" s="30">
        <v>58888</v>
      </c>
      <c r="I86" s="98">
        <f t="shared" si="4"/>
        <v>-3.1328754261995356E-2</v>
      </c>
      <c r="J86" s="30">
        <f t="shared" si="5"/>
        <v>-1902</v>
      </c>
      <c r="K86" s="30">
        <f t="shared" si="6"/>
        <v>183</v>
      </c>
      <c r="L86" s="30">
        <f t="shared" si="7"/>
        <v>531</v>
      </c>
    </row>
    <row r="87" spans="1:12">
      <c r="A87" s="94">
        <v>96</v>
      </c>
      <c r="B87" s="93" t="s">
        <v>85</v>
      </c>
      <c r="C87" s="30">
        <v>105530</v>
      </c>
      <c r="D87" s="30">
        <v>101597</v>
      </c>
      <c r="E87" s="30">
        <v>101373</v>
      </c>
      <c r="F87" s="30">
        <v>113112</v>
      </c>
      <c r="G87" s="30">
        <v>110572</v>
      </c>
      <c r="H87" s="30">
        <v>108939</v>
      </c>
      <c r="I87" s="98">
        <f t="shared" si="4"/>
        <v>-3.9391642187055813E-2</v>
      </c>
      <c r="J87" s="30">
        <f t="shared" si="5"/>
        <v>-4157</v>
      </c>
      <c r="K87" s="30">
        <f t="shared" si="6"/>
        <v>-224</v>
      </c>
      <c r="L87" s="30">
        <f t="shared" si="7"/>
        <v>-1633</v>
      </c>
    </row>
    <row r="88" spans="1:12">
      <c r="A88" s="94">
        <v>97</v>
      </c>
      <c r="B88" s="93" t="s">
        <v>86</v>
      </c>
      <c r="C88" s="30">
        <v>33650</v>
      </c>
      <c r="D88" s="30">
        <v>26340</v>
      </c>
      <c r="E88" s="30">
        <v>25820</v>
      </c>
      <c r="F88" s="30">
        <v>33592.6</v>
      </c>
      <c r="G88" s="30">
        <v>26536.9</v>
      </c>
      <c r="H88" s="30">
        <v>25763.3</v>
      </c>
      <c r="I88" s="98">
        <f t="shared" si="4"/>
        <v>-0.23268945022288262</v>
      </c>
      <c r="J88" s="30">
        <f t="shared" si="5"/>
        <v>-7830</v>
      </c>
      <c r="K88" s="30">
        <f t="shared" si="6"/>
        <v>-520</v>
      </c>
      <c r="L88" s="30">
        <f t="shared" si="7"/>
        <v>-773.60000000000218</v>
      </c>
    </row>
    <row r="89" spans="1:12">
      <c r="A89" s="94">
        <v>98</v>
      </c>
      <c r="B89" s="93" t="s">
        <v>87</v>
      </c>
      <c r="C89" s="30">
        <v>1192</v>
      </c>
      <c r="D89" s="30">
        <v>1094</v>
      </c>
      <c r="E89" s="30">
        <v>1089</v>
      </c>
      <c r="F89" s="30">
        <v>1196.8320000000001</v>
      </c>
      <c r="G89" s="30">
        <v>1138.441</v>
      </c>
      <c r="H89" s="30">
        <v>1173.47</v>
      </c>
      <c r="I89" s="98">
        <f t="shared" si="4"/>
        <v>-8.6409395973154363E-2</v>
      </c>
      <c r="J89" s="30">
        <f t="shared" si="5"/>
        <v>-103</v>
      </c>
      <c r="K89" s="30">
        <f t="shared" si="6"/>
        <v>-5</v>
      </c>
      <c r="L89" s="30">
        <f t="shared" si="7"/>
        <v>35.028999999999996</v>
      </c>
    </row>
    <row r="90" spans="1:12">
      <c r="A90" s="94">
        <v>99</v>
      </c>
      <c r="B90" s="93" t="s">
        <v>88</v>
      </c>
      <c r="C90" s="30">
        <v>3688</v>
      </c>
      <c r="D90" s="30">
        <v>4066</v>
      </c>
      <c r="E90" s="30">
        <v>4060</v>
      </c>
      <c r="F90" s="30">
        <v>3740.9369999999999</v>
      </c>
      <c r="G90" s="30">
        <v>4123.7629999999999</v>
      </c>
      <c r="H90" s="30">
        <v>4192.8180000000002</v>
      </c>
      <c r="I90" s="98">
        <f t="shared" si="4"/>
        <v>0.10086767895878525</v>
      </c>
      <c r="J90" s="30">
        <f t="shared" si="5"/>
        <v>372</v>
      </c>
      <c r="K90" s="30">
        <f t="shared" si="6"/>
        <v>-6</v>
      </c>
      <c r="L90" s="30">
        <f t="shared" si="7"/>
        <v>69.055000000000291</v>
      </c>
    </row>
    <row r="91" spans="1:12" s="124" customFormat="1" ht="14.5" customHeight="1">
      <c r="A91" s="188" t="s">
        <v>89</v>
      </c>
      <c r="B91" s="188"/>
      <c r="C91" s="128">
        <f>SUM(C3:C90)</f>
        <v>11256391</v>
      </c>
      <c r="D91" s="128">
        <f t="shared" ref="D91:E91" si="8">SUM(D3:D90)</f>
        <v>11102717</v>
      </c>
      <c r="E91" s="128">
        <f t="shared" si="8"/>
        <v>11150001</v>
      </c>
      <c r="F91" s="128">
        <v>11198900</v>
      </c>
      <c r="G91" s="128">
        <v>11091600</v>
      </c>
      <c r="H91" s="128">
        <v>11092600</v>
      </c>
      <c r="I91" s="121">
        <f t="shared" si="4"/>
        <v>-9.4515195856291773E-3</v>
      </c>
      <c r="J91" s="129">
        <f t="shared" si="5"/>
        <v>-106390</v>
      </c>
      <c r="K91" s="129">
        <f t="shared" si="6"/>
        <v>47284</v>
      </c>
      <c r="L91" s="30">
        <f t="shared" si="7"/>
        <v>1000</v>
      </c>
    </row>
  </sheetData>
  <mergeCells count="3">
    <mergeCell ref="A91:B91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79"/>
  <sheetViews>
    <sheetView topLeftCell="L1" zoomScale="80" zoomScaleNormal="80" workbookViewId="0">
      <pane ySplit="2" topLeftCell="A3" activePane="bottomLeft" state="frozen"/>
      <selection pane="bottomLeft" activeCell="R11" sqref="R11"/>
    </sheetView>
  </sheetViews>
  <sheetFormatPr defaultColWidth="8.81640625" defaultRowHeight="14.5"/>
  <cols>
    <col min="1" max="1" width="17.26953125" style="7" bestFit="1" customWidth="1"/>
    <col min="2" max="2" width="34.453125" style="7" bestFit="1" customWidth="1"/>
    <col min="3" max="3" width="10.1796875" style="131" customWidth="1"/>
    <col min="4" max="4" width="10.1796875" customWidth="1"/>
    <col min="5" max="5" width="13.26953125" style="131" customWidth="1"/>
    <col min="6" max="7" width="10.1796875" style="167" customWidth="1"/>
    <col min="8" max="8" width="14.26953125" style="167" customWidth="1"/>
    <col min="9" max="9" width="17.81640625" style="7" customWidth="1"/>
    <col min="10" max="10" width="28.453125" style="7" customWidth="1"/>
    <col min="11" max="11" width="26.7265625" style="7" customWidth="1"/>
    <col min="12" max="12" width="22" style="7" customWidth="1"/>
    <col min="13" max="13" width="22.453125" style="7" customWidth="1"/>
    <col min="14" max="15" width="22.81640625" style="7" customWidth="1"/>
    <col min="16" max="23" width="8.81640625" style="9"/>
    <col min="24" max="16384" width="8.81640625" style="7"/>
  </cols>
  <sheetData>
    <row r="1" spans="1:18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8" ht="43.5">
      <c r="A2" s="6" t="s">
        <v>1</v>
      </c>
      <c r="B2" s="6" t="s">
        <v>90</v>
      </c>
      <c r="C2" s="101">
        <v>42217</v>
      </c>
      <c r="D2" s="101">
        <v>42552</v>
      </c>
      <c r="E2" s="101">
        <v>42583</v>
      </c>
      <c r="F2" s="101">
        <v>42217</v>
      </c>
      <c r="G2" s="101">
        <v>42552</v>
      </c>
      <c r="H2" s="101">
        <v>42583</v>
      </c>
      <c r="I2" s="100" t="s">
        <v>291</v>
      </c>
      <c r="J2" s="100" t="s">
        <v>292</v>
      </c>
      <c r="K2" s="100" t="s">
        <v>293</v>
      </c>
      <c r="L2" s="100" t="s">
        <v>294</v>
      </c>
      <c r="M2" s="104" t="s">
        <v>295</v>
      </c>
      <c r="N2" s="174" t="s">
        <v>296</v>
      </c>
      <c r="O2" s="175"/>
    </row>
    <row r="3" spans="1:18">
      <c r="A3" s="45">
        <v>10</v>
      </c>
      <c r="B3" s="43" t="s">
        <v>9</v>
      </c>
      <c r="C3" s="105">
        <v>449496</v>
      </c>
      <c r="D3" s="105">
        <v>436934</v>
      </c>
      <c r="E3" s="105">
        <v>444540</v>
      </c>
      <c r="F3" s="105">
        <v>442392</v>
      </c>
      <c r="G3" s="105">
        <v>437471</v>
      </c>
      <c r="H3" s="105">
        <v>437482</v>
      </c>
      <c r="I3" s="99">
        <f t="shared" ref="I3:I27" si="0">E3/$E$27</f>
        <v>0.12473420956492021</v>
      </c>
      <c r="J3" s="99">
        <f t="shared" ref="J3:J27" si="1">(E3-C3)/C3</f>
        <v>-1.102568209728229E-2</v>
      </c>
      <c r="K3" s="60">
        <f t="shared" ref="K3:K27" si="2">E3-C3</f>
        <v>-4956</v>
      </c>
      <c r="L3" s="44">
        <f>K3/$K$27</f>
        <v>0.12500315282366889</v>
      </c>
      <c r="M3" s="76">
        <f>E3-D3</f>
        <v>7606</v>
      </c>
      <c r="N3" s="106">
        <f>H3-G3</f>
        <v>11</v>
      </c>
      <c r="O3" s="10"/>
      <c r="P3" s="64"/>
      <c r="Q3" s="65"/>
      <c r="R3" s="64"/>
    </row>
    <row r="4" spans="1:18">
      <c r="A4" s="45">
        <v>11</v>
      </c>
      <c r="B4" s="43" t="s">
        <v>10</v>
      </c>
      <c r="C4" s="105">
        <v>16265</v>
      </c>
      <c r="D4" s="105">
        <v>15865</v>
      </c>
      <c r="E4" s="105">
        <v>16238</v>
      </c>
      <c r="F4" s="105">
        <v>15541.1</v>
      </c>
      <c r="G4" s="105">
        <v>15382.6</v>
      </c>
      <c r="H4" s="105">
        <v>15502.1</v>
      </c>
      <c r="I4" s="99">
        <f t="shared" si="0"/>
        <v>4.5562471204282501E-3</v>
      </c>
      <c r="J4" s="99">
        <f t="shared" si="1"/>
        <v>-1.6600061481709192E-3</v>
      </c>
      <c r="K4" s="60">
        <f t="shared" si="2"/>
        <v>-27</v>
      </c>
      <c r="L4" s="44">
        <f t="shared" ref="L4:L27" si="3">K4/$K$27</f>
        <v>6.8100991247761495E-4</v>
      </c>
      <c r="M4" s="76">
        <f t="shared" ref="M4:M27" si="4">E4-D4</f>
        <v>373</v>
      </c>
      <c r="N4" s="106">
        <f t="shared" ref="N4:N27" si="5">H4-G4</f>
        <v>119.5</v>
      </c>
      <c r="O4" s="10"/>
      <c r="P4" s="64"/>
      <c r="Q4" s="65"/>
      <c r="R4" s="64"/>
    </row>
    <row r="5" spans="1:18" ht="17.25" customHeight="1">
      <c r="A5" s="45">
        <v>12</v>
      </c>
      <c r="B5" s="43" t="s">
        <v>11</v>
      </c>
      <c r="C5" s="105">
        <v>3518</v>
      </c>
      <c r="D5" s="105">
        <v>3767</v>
      </c>
      <c r="E5" s="105">
        <v>3662</v>
      </c>
      <c r="F5" s="105">
        <v>4063.4</v>
      </c>
      <c r="G5" s="105">
        <v>4125.2</v>
      </c>
      <c r="H5" s="105">
        <v>4198.7</v>
      </c>
      <c r="I5" s="99">
        <f t="shared" si="0"/>
        <v>1.0275266014908395E-3</v>
      </c>
      <c r="J5" s="99">
        <f t="shared" si="1"/>
        <v>4.0932347924957362E-2</v>
      </c>
      <c r="K5" s="60">
        <f t="shared" si="2"/>
        <v>144</v>
      </c>
      <c r="L5" s="44">
        <f t="shared" si="3"/>
        <v>-3.6320528665472799E-3</v>
      </c>
      <c r="M5" s="76">
        <f t="shared" si="4"/>
        <v>-105</v>
      </c>
      <c r="N5" s="106">
        <f t="shared" si="5"/>
        <v>73.5</v>
      </c>
      <c r="O5" s="10"/>
      <c r="P5" s="64"/>
      <c r="Q5" s="65"/>
      <c r="R5" s="64"/>
    </row>
    <row r="6" spans="1:18">
      <c r="A6" s="45">
        <v>13</v>
      </c>
      <c r="B6" s="43" t="s">
        <v>12</v>
      </c>
      <c r="C6" s="105">
        <v>420746</v>
      </c>
      <c r="D6" s="105">
        <v>408453</v>
      </c>
      <c r="E6" s="105">
        <v>411720</v>
      </c>
      <c r="F6" s="105">
        <v>421849</v>
      </c>
      <c r="G6" s="105">
        <v>412212</v>
      </c>
      <c r="H6" s="105">
        <v>411701</v>
      </c>
      <c r="I6" s="99">
        <f t="shared" si="0"/>
        <v>0.11552519179841847</v>
      </c>
      <c r="J6" s="99">
        <f t="shared" si="1"/>
        <v>-2.1452372690411791E-2</v>
      </c>
      <c r="K6" s="60">
        <f t="shared" si="2"/>
        <v>-9026</v>
      </c>
      <c r="L6" s="44">
        <f t="shared" si="3"/>
        <v>0.22765909148233157</v>
      </c>
      <c r="M6" s="76">
        <f t="shared" si="4"/>
        <v>3267</v>
      </c>
      <c r="N6" s="106">
        <f t="shared" si="5"/>
        <v>-511</v>
      </c>
      <c r="O6" s="10"/>
      <c r="P6" s="64"/>
      <c r="Q6" s="65"/>
      <c r="R6" s="64"/>
    </row>
    <row r="7" spans="1:18">
      <c r="A7" s="45">
        <v>14</v>
      </c>
      <c r="B7" s="43" t="s">
        <v>13</v>
      </c>
      <c r="C7" s="105">
        <v>479324</v>
      </c>
      <c r="D7" s="105">
        <v>462825</v>
      </c>
      <c r="E7" s="105">
        <v>466069</v>
      </c>
      <c r="F7" s="105">
        <v>483078</v>
      </c>
      <c r="G7" s="105">
        <v>469535</v>
      </c>
      <c r="H7" s="105">
        <v>469312</v>
      </c>
      <c r="I7" s="99">
        <f t="shared" si="0"/>
        <v>0.13077506707543257</v>
      </c>
      <c r="J7" s="99">
        <f t="shared" si="1"/>
        <v>-2.7653528719613456E-2</v>
      </c>
      <c r="K7" s="60">
        <f t="shared" si="2"/>
        <v>-13255</v>
      </c>
      <c r="L7" s="44">
        <f t="shared" si="3"/>
        <v>0.33432542184780689</v>
      </c>
      <c r="M7" s="76">
        <f t="shared" si="4"/>
        <v>3244</v>
      </c>
      <c r="N7" s="106">
        <f t="shared" si="5"/>
        <v>-223</v>
      </c>
      <c r="O7" s="10"/>
      <c r="P7" s="64"/>
      <c r="Q7" s="65"/>
      <c r="R7" s="64"/>
    </row>
    <row r="8" spans="1:18">
      <c r="A8" s="45">
        <v>15</v>
      </c>
      <c r="B8" s="43" t="s">
        <v>14</v>
      </c>
      <c r="C8" s="105">
        <v>61431</v>
      </c>
      <c r="D8" s="105">
        <v>60483</v>
      </c>
      <c r="E8" s="105">
        <v>60666</v>
      </c>
      <c r="F8" s="105">
        <v>61599.199999999997</v>
      </c>
      <c r="G8" s="105">
        <v>60664.6</v>
      </c>
      <c r="H8" s="105">
        <v>60610.5</v>
      </c>
      <c r="I8" s="99">
        <f t="shared" si="0"/>
        <v>1.7022372694168016E-2</v>
      </c>
      <c r="J8" s="99">
        <f t="shared" si="1"/>
        <v>-1.2452996044342433E-2</v>
      </c>
      <c r="K8" s="60">
        <f t="shared" si="2"/>
        <v>-765</v>
      </c>
      <c r="L8" s="44">
        <f t="shared" si="3"/>
        <v>1.9295280853532423E-2</v>
      </c>
      <c r="M8" s="76">
        <f t="shared" si="4"/>
        <v>183</v>
      </c>
      <c r="N8" s="106">
        <f t="shared" si="5"/>
        <v>-54.099999999998545</v>
      </c>
      <c r="O8" s="10"/>
      <c r="P8" s="64"/>
      <c r="Q8" s="65"/>
      <c r="R8" s="64"/>
    </row>
    <row r="9" spans="1:18">
      <c r="A9" s="45">
        <v>16</v>
      </c>
      <c r="B9" s="43" t="s">
        <v>15</v>
      </c>
      <c r="C9" s="105">
        <v>67245</v>
      </c>
      <c r="D9" s="105">
        <v>64235</v>
      </c>
      <c r="E9" s="105">
        <v>64735</v>
      </c>
      <c r="F9" s="105">
        <v>68215.5</v>
      </c>
      <c r="G9" s="105">
        <v>65571.399999999994</v>
      </c>
      <c r="H9" s="105">
        <v>65524</v>
      </c>
      <c r="I9" s="99">
        <f t="shared" si="0"/>
        <v>1.8164100094896093E-2</v>
      </c>
      <c r="J9" s="99">
        <f t="shared" si="1"/>
        <v>-3.7326195256152876E-2</v>
      </c>
      <c r="K9" s="60">
        <f t="shared" si="2"/>
        <v>-2510</v>
      </c>
      <c r="L9" s="44">
        <f t="shared" si="3"/>
        <v>6.3308699271067165E-2</v>
      </c>
      <c r="M9" s="76">
        <f t="shared" si="4"/>
        <v>500</v>
      </c>
      <c r="N9" s="106">
        <f t="shared" si="5"/>
        <v>-47.399999999994179</v>
      </c>
      <c r="O9" s="10"/>
      <c r="P9" s="64"/>
      <c r="Q9" s="65"/>
      <c r="R9" s="64"/>
    </row>
    <row r="10" spans="1:18">
      <c r="A10" s="45">
        <v>17</v>
      </c>
      <c r="B10" s="43" t="s">
        <v>16</v>
      </c>
      <c r="C10" s="105">
        <v>51487</v>
      </c>
      <c r="D10" s="105">
        <v>52197</v>
      </c>
      <c r="E10" s="105">
        <v>52555</v>
      </c>
      <c r="F10" s="105">
        <v>51656.9</v>
      </c>
      <c r="G10" s="105">
        <v>52435.4</v>
      </c>
      <c r="H10" s="105">
        <v>52699.3</v>
      </c>
      <c r="I10" s="99">
        <f t="shared" si="0"/>
        <v>1.474649386710843E-2</v>
      </c>
      <c r="J10" s="99">
        <f t="shared" si="1"/>
        <v>2.0743100200050497E-2</v>
      </c>
      <c r="K10" s="60">
        <f t="shared" si="2"/>
        <v>1068</v>
      </c>
      <c r="L10" s="44">
        <f t="shared" si="3"/>
        <v>-2.6937725426892326E-2</v>
      </c>
      <c r="M10" s="76">
        <f t="shared" si="4"/>
        <v>358</v>
      </c>
      <c r="N10" s="106">
        <f t="shared" si="5"/>
        <v>263.90000000000146</v>
      </c>
      <c r="O10" s="10"/>
      <c r="P10" s="64"/>
      <c r="Q10" s="65"/>
      <c r="R10" s="64"/>
    </row>
    <row r="11" spans="1:18">
      <c r="A11" s="45">
        <v>18</v>
      </c>
      <c r="B11" s="43" t="s">
        <v>17</v>
      </c>
      <c r="C11" s="105">
        <v>60466</v>
      </c>
      <c r="D11" s="105">
        <v>55474</v>
      </c>
      <c r="E11" s="105">
        <v>55337</v>
      </c>
      <c r="F11" s="105">
        <v>60526.3</v>
      </c>
      <c r="G11" s="105">
        <v>55098.9</v>
      </c>
      <c r="H11" s="105">
        <v>55397.8</v>
      </c>
      <c r="I11" s="99">
        <f t="shared" si="0"/>
        <v>1.5527099821599832E-2</v>
      </c>
      <c r="J11" s="99">
        <f t="shared" si="1"/>
        <v>-8.4824529487645947E-2</v>
      </c>
      <c r="K11" s="60">
        <f t="shared" si="2"/>
        <v>-5129</v>
      </c>
      <c r="L11" s="44">
        <f t="shared" si="3"/>
        <v>0.12936666078139583</v>
      </c>
      <c r="M11" s="76">
        <f t="shared" si="4"/>
        <v>-137</v>
      </c>
      <c r="N11" s="106">
        <f t="shared" si="5"/>
        <v>298.90000000000146</v>
      </c>
      <c r="O11" s="10"/>
      <c r="P11" s="64"/>
      <c r="Q11" s="65"/>
      <c r="R11" s="64"/>
    </row>
    <row r="12" spans="1:18">
      <c r="A12" s="45">
        <v>19</v>
      </c>
      <c r="B12" s="43" t="s">
        <v>18</v>
      </c>
      <c r="C12" s="105">
        <v>7842</v>
      </c>
      <c r="D12" s="105">
        <v>7827</v>
      </c>
      <c r="E12" s="105">
        <v>7876</v>
      </c>
      <c r="F12" s="105">
        <v>7875.6390000000001</v>
      </c>
      <c r="G12" s="105">
        <v>7932.5230000000001</v>
      </c>
      <c r="H12" s="105">
        <v>7938.8680000000004</v>
      </c>
      <c r="I12" s="99">
        <f t="shared" si="0"/>
        <v>2.2099397906449624E-3</v>
      </c>
      <c r="J12" s="99">
        <f t="shared" si="1"/>
        <v>4.3356286661565928E-3</v>
      </c>
      <c r="K12" s="60">
        <f t="shared" si="2"/>
        <v>34</v>
      </c>
      <c r="L12" s="44">
        <f t="shared" si="3"/>
        <v>-8.5756803793477442E-4</v>
      </c>
      <c r="M12" s="76">
        <f t="shared" si="4"/>
        <v>49</v>
      </c>
      <c r="N12" s="106">
        <f t="shared" si="5"/>
        <v>6.3450000000002547</v>
      </c>
      <c r="O12" s="10"/>
      <c r="P12" s="64"/>
      <c r="Q12" s="65"/>
      <c r="R12" s="64"/>
    </row>
    <row r="13" spans="1:18">
      <c r="A13" s="45">
        <v>20</v>
      </c>
      <c r="B13" s="43" t="s">
        <v>19</v>
      </c>
      <c r="C13" s="105">
        <v>74178</v>
      </c>
      <c r="D13" s="105">
        <v>75176</v>
      </c>
      <c r="E13" s="105">
        <v>75562</v>
      </c>
      <c r="F13" s="105">
        <v>73964.100000000006</v>
      </c>
      <c r="G13" s="105">
        <v>74723.899999999994</v>
      </c>
      <c r="H13" s="105">
        <v>75344.899999999994</v>
      </c>
      <c r="I13" s="99">
        <f t="shared" si="0"/>
        <v>2.1202065827922122E-2</v>
      </c>
      <c r="J13" s="99">
        <f t="shared" si="1"/>
        <v>1.8657823074226861E-2</v>
      </c>
      <c r="K13" s="60">
        <f t="shared" si="2"/>
        <v>1384</v>
      </c>
      <c r="L13" s="44">
        <f t="shared" si="3"/>
        <v>-3.4908063661815522E-2</v>
      </c>
      <c r="M13" s="76">
        <f t="shared" si="4"/>
        <v>386</v>
      </c>
      <c r="N13" s="106">
        <f t="shared" si="5"/>
        <v>621</v>
      </c>
      <c r="O13" s="9"/>
    </row>
    <row r="14" spans="1:18">
      <c r="A14" s="45">
        <v>21</v>
      </c>
      <c r="B14" s="43" t="s">
        <v>20</v>
      </c>
      <c r="C14" s="105">
        <v>19850</v>
      </c>
      <c r="D14" s="105">
        <v>19735</v>
      </c>
      <c r="E14" s="105">
        <v>19867</v>
      </c>
      <c r="F14" s="105">
        <v>19865.2</v>
      </c>
      <c r="G14" s="105">
        <v>19840.5</v>
      </c>
      <c r="H14" s="105">
        <v>19882.7</v>
      </c>
      <c r="I14" s="99">
        <f t="shared" si="0"/>
        <v>5.5745141976566107E-3</v>
      </c>
      <c r="J14" s="99">
        <f t="shared" si="1"/>
        <v>8.564231738035264E-4</v>
      </c>
      <c r="K14" s="60">
        <f t="shared" si="2"/>
        <v>17</v>
      </c>
      <c r="L14" s="44">
        <f t="shared" si="3"/>
        <v>-4.2878401896738721E-4</v>
      </c>
      <c r="M14" s="76">
        <f t="shared" si="4"/>
        <v>132</v>
      </c>
      <c r="N14" s="106">
        <f t="shared" si="5"/>
        <v>42.200000000000728</v>
      </c>
      <c r="O14" s="9"/>
      <c r="P14" s="64"/>
    </row>
    <row r="15" spans="1:18">
      <c r="A15" s="45">
        <v>22</v>
      </c>
      <c r="B15" s="43" t="s">
        <v>21</v>
      </c>
      <c r="C15" s="105">
        <v>196402</v>
      </c>
      <c r="D15" s="105">
        <v>196018</v>
      </c>
      <c r="E15" s="105">
        <v>198575</v>
      </c>
      <c r="F15" s="105">
        <v>195506</v>
      </c>
      <c r="G15" s="105">
        <v>196821</v>
      </c>
      <c r="H15" s="105">
        <v>197446</v>
      </c>
      <c r="I15" s="99">
        <f t="shared" si="0"/>
        <v>5.5718485770355944E-2</v>
      </c>
      <c r="J15" s="99">
        <f t="shared" si="1"/>
        <v>1.1064042117697376E-2</v>
      </c>
      <c r="K15" s="60">
        <f t="shared" si="2"/>
        <v>2173</v>
      </c>
      <c r="L15" s="44">
        <f t="shared" si="3"/>
        <v>-5.4808686659772489E-2</v>
      </c>
      <c r="M15" s="76">
        <f t="shared" si="4"/>
        <v>2557</v>
      </c>
      <c r="N15" s="106">
        <f t="shared" si="5"/>
        <v>625</v>
      </c>
      <c r="O15" s="9"/>
      <c r="P15" s="64"/>
    </row>
    <row r="16" spans="1:18">
      <c r="A16" s="45">
        <v>23</v>
      </c>
      <c r="B16" s="43" t="s">
        <v>22</v>
      </c>
      <c r="C16" s="105">
        <v>232649</v>
      </c>
      <c r="D16" s="105">
        <v>227521</v>
      </c>
      <c r="E16" s="105">
        <v>228782</v>
      </c>
      <c r="F16" s="105">
        <v>226093</v>
      </c>
      <c r="G16" s="105">
        <v>223027</v>
      </c>
      <c r="H16" s="105">
        <v>222534</v>
      </c>
      <c r="I16" s="99">
        <f t="shared" si="0"/>
        <v>6.419431757025594E-2</v>
      </c>
      <c r="J16" s="99">
        <f t="shared" si="1"/>
        <v>-1.6621605938559804E-2</v>
      </c>
      <c r="K16" s="60">
        <f t="shared" si="2"/>
        <v>-3867</v>
      </c>
      <c r="L16" s="44">
        <f t="shared" si="3"/>
        <v>9.7535753020405069E-2</v>
      </c>
      <c r="M16" s="76">
        <f t="shared" si="4"/>
        <v>1261</v>
      </c>
      <c r="N16" s="106">
        <f t="shared" si="5"/>
        <v>-493</v>
      </c>
      <c r="O16" s="9"/>
      <c r="P16" s="64"/>
    </row>
    <row r="17" spans="1:23">
      <c r="A17" s="45">
        <v>24</v>
      </c>
      <c r="B17" s="43" t="s">
        <v>23</v>
      </c>
      <c r="C17" s="105">
        <v>151090</v>
      </c>
      <c r="D17" s="105">
        <v>146405</v>
      </c>
      <c r="E17" s="105">
        <v>147017</v>
      </c>
      <c r="F17" s="105">
        <v>149613</v>
      </c>
      <c r="G17" s="105">
        <v>145723</v>
      </c>
      <c r="H17" s="105">
        <v>145573</v>
      </c>
      <c r="I17" s="99">
        <f t="shared" si="0"/>
        <v>4.1251741772632099E-2</v>
      </c>
      <c r="J17" s="99">
        <f t="shared" si="1"/>
        <v>-2.6957442583890396E-2</v>
      </c>
      <c r="K17" s="60">
        <f t="shared" si="2"/>
        <v>-4073</v>
      </c>
      <c r="L17" s="44">
        <f t="shared" si="3"/>
        <v>0.10273160642671576</v>
      </c>
      <c r="M17" s="76">
        <f t="shared" si="4"/>
        <v>612</v>
      </c>
      <c r="N17" s="106">
        <f t="shared" si="5"/>
        <v>-150</v>
      </c>
      <c r="O17" s="9"/>
      <c r="P17" s="64"/>
    </row>
    <row r="18" spans="1:23">
      <c r="A18" s="45">
        <v>25</v>
      </c>
      <c r="B18" s="43" t="s">
        <v>24</v>
      </c>
      <c r="C18" s="105">
        <v>403732</v>
      </c>
      <c r="D18" s="105">
        <v>393860</v>
      </c>
      <c r="E18" s="105">
        <v>394852</v>
      </c>
      <c r="F18" s="105">
        <v>396148</v>
      </c>
      <c r="G18" s="105">
        <v>386778</v>
      </c>
      <c r="H18" s="105">
        <v>387816</v>
      </c>
      <c r="I18" s="99">
        <f t="shared" si="0"/>
        <v>0.11079217194207017</v>
      </c>
      <c r="J18" s="99">
        <f t="shared" si="1"/>
        <v>-2.199478862215529E-2</v>
      </c>
      <c r="K18" s="60">
        <f t="shared" si="2"/>
        <v>-8880</v>
      </c>
      <c r="L18" s="44">
        <f t="shared" si="3"/>
        <v>0.22397659343708226</v>
      </c>
      <c r="M18" s="76">
        <f t="shared" si="4"/>
        <v>992</v>
      </c>
      <c r="N18" s="106">
        <f t="shared" si="5"/>
        <v>1038</v>
      </c>
      <c r="O18" s="9"/>
      <c r="P18" s="64"/>
    </row>
    <row r="19" spans="1:23">
      <c r="A19" s="45">
        <v>26</v>
      </c>
      <c r="B19" s="43" t="s">
        <v>25</v>
      </c>
      <c r="C19" s="105">
        <v>34083</v>
      </c>
      <c r="D19" s="105">
        <v>32768</v>
      </c>
      <c r="E19" s="105">
        <v>32813</v>
      </c>
      <c r="F19" s="105">
        <v>33805.1</v>
      </c>
      <c r="G19" s="105">
        <v>32236.799999999999</v>
      </c>
      <c r="H19" s="105">
        <v>32535.8</v>
      </c>
      <c r="I19" s="99">
        <f t="shared" si="0"/>
        <v>9.2070536249915114E-3</v>
      </c>
      <c r="J19" s="99">
        <f t="shared" si="1"/>
        <v>-3.726197811225538E-2</v>
      </c>
      <c r="K19" s="60">
        <f t="shared" si="2"/>
        <v>-1270</v>
      </c>
      <c r="L19" s="44">
        <f t="shared" si="3"/>
        <v>3.2032688475798925E-2</v>
      </c>
      <c r="M19" s="76">
        <f t="shared" si="4"/>
        <v>45</v>
      </c>
      <c r="N19" s="106">
        <f t="shared" si="5"/>
        <v>299</v>
      </c>
      <c r="O19" s="9"/>
      <c r="P19" s="64"/>
    </row>
    <row r="20" spans="1:23">
      <c r="A20" s="45">
        <v>27</v>
      </c>
      <c r="B20" s="43" t="s">
        <v>26</v>
      </c>
      <c r="C20" s="105">
        <v>129592</v>
      </c>
      <c r="D20" s="105">
        <v>132913</v>
      </c>
      <c r="E20" s="105">
        <v>134895</v>
      </c>
      <c r="F20" s="105">
        <v>129092</v>
      </c>
      <c r="G20" s="105">
        <v>133017</v>
      </c>
      <c r="H20" s="105">
        <v>134430</v>
      </c>
      <c r="I20" s="99">
        <f t="shared" si="0"/>
        <v>3.7850409860214852E-2</v>
      </c>
      <c r="J20" s="99">
        <f t="shared" si="1"/>
        <v>4.0920735847891847E-2</v>
      </c>
      <c r="K20" s="60">
        <f t="shared" si="2"/>
        <v>5303</v>
      </c>
      <c r="L20" s="44">
        <f t="shared" si="3"/>
        <v>-0.13375539132847378</v>
      </c>
      <c r="M20" s="76">
        <f t="shared" si="4"/>
        <v>1982</v>
      </c>
      <c r="N20" s="106">
        <f t="shared" si="5"/>
        <v>1413</v>
      </c>
      <c r="O20" s="9"/>
      <c r="P20" s="64"/>
    </row>
    <row r="21" spans="1:23">
      <c r="A21" s="45">
        <v>28</v>
      </c>
      <c r="B21" s="43" t="s">
        <v>27</v>
      </c>
      <c r="C21" s="105">
        <v>142202</v>
      </c>
      <c r="D21" s="105">
        <v>144197</v>
      </c>
      <c r="E21" s="105">
        <v>145060</v>
      </c>
      <c r="F21" s="105">
        <v>143908</v>
      </c>
      <c r="G21" s="105">
        <v>144435</v>
      </c>
      <c r="H21" s="105">
        <v>146652</v>
      </c>
      <c r="I21" s="99">
        <f t="shared" si="0"/>
        <v>4.0702623924702669E-2</v>
      </c>
      <c r="J21" s="99">
        <f t="shared" si="1"/>
        <v>2.0098170208576533E-2</v>
      </c>
      <c r="K21" s="60">
        <f t="shared" si="2"/>
        <v>2858</v>
      </c>
      <c r="L21" s="44">
        <f t="shared" si="3"/>
        <v>-7.2086160365223098E-2</v>
      </c>
      <c r="M21" s="76">
        <f t="shared" si="4"/>
        <v>863</v>
      </c>
      <c r="N21" s="106">
        <f t="shared" si="5"/>
        <v>2217</v>
      </c>
      <c r="O21" s="9"/>
      <c r="P21" s="64"/>
    </row>
    <row r="22" spans="1:23">
      <c r="A22" s="45">
        <v>29</v>
      </c>
      <c r="B22" s="43" t="s">
        <v>28</v>
      </c>
      <c r="C22" s="105">
        <v>166902</v>
      </c>
      <c r="D22" s="105">
        <v>184058</v>
      </c>
      <c r="E22" s="105">
        <v>187249</v>
      </c>
      <c r="F22" s="105">
        <v>166233</v>
      </c>
      <c r="G22" s="105">
        <v>184540</v>
      </c>
      <c r="H22" s="105">
        <v>186581</v>
      </c>
      <c r="I22" s="99">
        <f t="shared" si="0"/>
        <v>5.2540504806815456E-2</v>
      </c>
      <c r="J22" s="99">
        <f t="shared" si="1"/>
        <v>0.12190986327305844</v>
      </c>
      <c r="K22" s="60">
        <f t="shared" si="2"/>
        <v>20347</v>
      </c>
      <c r="L22" s="44">
        <f t="shared" si="3"/>
        <v>-0.51320402552526045</v>
      </c>
      <c r="M22" s="76">
        <f t="shared" si="4"/>
        <v>3191</v>
      </c>
      <c r="N22" s="106">
        <f t="shared" si="5"/>
        <v>2041</v>
      </c>
      <c r="O22" s="9"/>
      <c r="P22" s="64"/>
    </row>
    <row r="23" spans="1:23">
      <c r="A23" s="45">
        <v>30</v>
      </c>
      <c r="B23" s="43" t="s">
        <v>29</v>
      </c>
      <c r="C23" s="105">
        <v>46966</v>
      </c>
      <c r="D23" s="105">
        <v>47256</v>
      </c>
      <c r="E23" s="105">
        <v>47192</v>
      </c>
      <c r="F23" s="105">
        <v>47329.9</v>
      </c>
      <c r="G23" s="105">
        <v>47552.5</v>
      </c>
      <c r="H23" s="105">
        <v>47557.7</v>
      </c>
      <c r="I23" s="99">
        <f t="shared" si="0"/>
        <v>1.3241680878633451E-2</v>
      </c>
      <c r="J23" s="99">
        <f t="shared" si="1"/>
        <v>4.8119916535366005E-3</v>
      </c>
      <c r="K23" s="60">
        <f t="shared" si="2"/>
        <v>226</v>
      </c>
      <c r="L23" s="44">
        <f t="shared" si="3"/>
        <v>-5.7003051933311472E-3</v>
      </c>
      <c r="M23" s="76">
        <f t="shared" si="4"/>
        <v>-64</v>
      </c>
      <c r="N23" s="106">
        <f t="shared" si="5"/>
        <v>5.1999999999970896</v>
      </c>
      <c r="O23" s="9"/>
      <c r="P23" s="64"/>
    </row>
    <row r="24" spans="1:23">
      <c r="A24" s="45">
        <v>31</v>
      </c>
      <c r="B24" s="43" t="s">
        <v>30</v>
      </c>
      <c r="C24" s="105">
        <v>167287</v>
      </c>
      <c r="D24" s="105">
        <v>160559</v>
      </c>
      <c r="E24" s="105">
        <v>161423</v>
      </c>
      <c r="F24" s="105">
        <v>165908</v>
      </c>
      <c r="G24" s="105">
        <v>158589</v>
      </c>
      <c r="H24" s="105">
        <v>160046</v>
      </c>
      <c r="I24" s="99">
        <f t="shared" si="0"/>
        <v>4.5293945000670612E-2</v>
      </c>
      <c r="J24" s="99">
        <f t="shared" si="1"/>
        <v>-3.5053530758516797E-2</v>
      </c>
      <c r="K24" s="60">
        <f t="shared" si="2"/>
        <v>-5864</v>
      </c>
      <c r="L24" s="44">
        <f t="shared" si="3"/>
        <v>0.14790526395439757</v>
      </c>
      <c r="M24" s="76">
        <f t="shared" si="4"/>
        <v>864</v>
      </c>
      <c r="N24" s="106">
        <f t="shared" si="5"/>
        <v>1457</v>
      </c>
      <c r="O24" s="9"/>
      <c r="P24" s="23"/>
    </row>
    <row r="25" spans="1:23">
      <c r="A25" s="45">
        <v>32</v>
      </c>
      <c r="B25" s="43" t="s">
        <v>31</v>
      </c>
      <c r="C25" s="105">
        <v>54183</v>
      </c>
      <c r="D25" s="105">
        <v>53612</v>
      </c>
      <c r="E25" s="105">
        <v>54000</v>
      </c>
      <c r="F25" s="105">
        <v>54626.3</v>
      </c>
      <c r="G25" s="105">
        <v>54108.4</v>
      </c>
      <c r="H25" s="105">
        <v>54469.7</v>
      </c>
      <c r="I25" s="99">
        <f t="shared" si="0"/>
        <v>1.5151948793147279E-2</v>
      </c>
      <c r="J25" s="99">
        <f t="shared" si="1"/>
        <v>-3.3774431094623775E-3</v>
      </c>
      <c r="K25" s="60">
        <f t="shared" si="2"/>
        <v>-183</v>
      </c>
      <c r="L25" s="44">
        <f t="shared" si="3"/>
        <v>4.6157338512371679E-3</v>
      </c>
      <c r="M25" s="76">
        <f t="shared" si="4"/>
        <v>388</v>
      </c>
      <c r="N25" s="106">
        <f t="shared" si="5"/>
        <v>361.29999999999563</v>
      </c>
      <c r="O25" s="9"/>
      <c r="P25" s="10"/>
    </row>
    <row r="26" spans="1:23">
      <c r="A26" s="45">
        <v>33</v>
      </c>
      <c r="B26" s="43" t="s">
        <v>32</v>
      </c>
      <c r="C26" s="105">
        <v>166609</v>
      </c>
      <c r="D26" s="105">
        <v>153028</v>
      </c>
      <c r="E26" s="105">
        <v>153213</v>
      </c>
      <c r="F26" s="105">
        <v>164793</v>
      </c>
      <c r="G26" s="105">
        <v>150569</v>
      </c>
      <c r="H26" s="105">
        <v>151403</v>
      </c>
      <c r="I26" s="99">
        <f t="shared" si="0"/>
        <v>4.2990287600823594E-2</v>
      </c>
      <c r="J26" s="99">
        <f t="shared" si="1"/>
        <v>-8.0403819721623679E-2</v>
      </c>
      <c r="K26" s="60">
        <f t="shared" si="2"/>
        <v>-13396</v>
      </c>
      <c r="L26" s="44">
        <f t="shared" si="3"/>
        <v>0.3378818069463011</v>
      </c>
      <c r="M26" s="76">
        <f t="shared" si="4"/>
        <v>185</v>
      </c>
      <c r="N26" s="106">
        <f t="shared" si="5"/>
        <v>834</v>
      </c>
      <c r="O26" s="9"/>
      <c r="P26" s="10"/>
    </row>
    <row r="27" spans="1:23" s="118" customFormat="1">
      <c r="A27" s="182" t="s">
        <v>254</v>
      </c>
      <c r="B27" s="182"/>
      <c r="C27" s="72">
        <f>SUM(C3:C26)</f>
        <v>3603545</v>
      </c>
      <c r="D27" s="72">
        <f>SUM(D3:D26)</f>
        <v>3535166</v>
      </c>
      <c r="E27" s="72">
        <f>SUM(E3:E26)</f>
        <v>3563898</v>
      </c>
      <c r="F27" s="72">
        <v>3574174</v>
      </c>
      <c r="G27" s="72">
        <v>3538827</v>
      </c>
      <c r="H27" s="72">
        <v>3535475</v>
      </c>
      <c r="I27" s="108">
        <f t="shared" si="0"/>
        <v>1</v>
      </c>
      <c r="J27" s="108">
        <f t="shared" si="1"/>
        <v>-1.1002221423625901E-2</v>
      </c>
      <c r="K27" s="105">
        <f t="shared" si="2"/>
        <v>-39647</v>
      </c>
      <c r="L27" s="109">
        <f t="shared" si="3"/>
        <v>1</v>
      </c>
      <c r="M27" s="105">
        <f t="shared" si="4"/>
        <v>28732</v>
      </c>
      <c r="N27" s="106">
        <f t="shared" si="5"/>
        <v>-3352</v>
      </c>
      <c r="O27" s="64"/>
      <c r="P27" s="64"/>
      <c r="Q27" s="119"/>
      <c r="R27" s="119"/>
      <c r="S27" s="119"/>
      <c r="T27" s="119"/>
      <c r="U27" s="119"/>
      <c r="V27" s="119"/>
      <c r="W27" s="119"/>
    </row>
    <row r="28" spans="1:23">
      <c r="I28" s="64"/>
      <c r="K28" s="19"/>
      <c r="L28" s="18"/>
      <c r="N28" s="10"/>
      <c r="O28" s="10"/>
      <c r="P28" s="10"/>
    </row>
    <row r="29" spans="1:23">
      <c r="C29" s="132"/>
      <c r="D29" s="117"/>
      <c r="E29" s="132"/>
      <c r="F29" s="136"/>
      <c r="G29" s="136"/>
      <c r="H29" s="136"/>
      <c r="N29" s="10"/>
      <c r="O29" s="10"/>
      <c r="P29" s="10"/>
    </row>
    <row r="30" spans="1:23">
      <c r="E30" s="172"/>
      <c r="F30" s="172"/>
      <c r="N30" s="10"/>
      <c r="O30" s="10"/>
      <c r="P30" s="10"/>
    </row>
    <row r="31" spans="1:23">
      <c r="B31" s="9"/>
      <c r="N31" s="10"/>
      <c r="O31" s="10"/>
    </row>
    <row r="32" spans="1:23">
      <c r="B32" s="9"/>
      <c r="N32" s="10"/>
      <c r="O32" s="10"/>
    </row>
    <row r="33" spans="2:15">
      <c r="B33" s="9"/>
      <c r="N33" s="10"/>
      <c r="O33" s="10"/>
    </row>
    <row r="34" spans="2:15">
      <c r="B34" s="63"/>
      <c r="N34" s="10"/>
      <c r="O34" s="10"/>
    </row>
    <row r="35" spans="2:15">
      <c r="B35" s="9"/>
      <c r="N35" s="10"/>
      <c r="O35" s="10"/>
    </row>
    <row r="36" spans="2:15">
      <c r="B36" s="9"/>
      <c r="N36" s="10"/>
      <c r="O36" s="10"/>
    </row>
    <row r="37" spans="2:15">
      <c r="B37" s="9"/>
      <c r="N37" s="9"/>
      <c r="O37" s="9"/>
    </row>
    <row r="38" spans="2:15">
      <c r="N38" s="9"/>
      <c r="O38" s="9"/>
    </row>
    <row r="39" spans="2:15">
      <c r="N39" s="9"/>
      <c r="O39" s="9"/>
    </row>
    <row r="40" spans="2:15">
      <c r="N40" s="9"/>
      <c r="O40" s="9"/>
    </row>
    <row r="41" spans="2:15">
      <c r="N41" s="9"/>
      <c r="O41" s="9"/>
    </row>
    <row r="42" spans="2:15">
      <c r="N42" s="9"/>
      <c r="O42" s="9"/>
    </row>
    <row r="43" spans="2:15">
      <c r="N43" s="9"/>
      <c r="O43" s="9"/>
    </row>
    <row r="44" spans="2:15">
      <c r="N44" s="9"/>
      <c r="O44" s="9"/>
    </row>
    <row r="45" spans="2:15">
      <c r="N45" s="9"/>
      <c r="O45" s="9"/>
    </row>
    <row r="46" spans="2:15">
      <c r="N46" s="9"/>
      <c r="O46" s="9"/>
    </row>
    <row r="47" spans="2:15">
      <c r="N47" s="9"/>
      <c r="O47" s="9"/>
    </row>
    <row r="48" spans="2:15">
      <c r="N48" s="9"/>
      <c r="O48" s="9"/>
    </row>
    <row r="49" spans="14:15">
      <c r="N49" s="9"/>
      <c r="O49" s="9"/>
    </row>
    <row r="50" spans="14:15">
      <c r="N50" s="9"/>
      <c r="O50" s="9"/>
    </row>
    <row r="51" spans="14:15">
      <c r="N51" s="9"/>
      <c r="O51" s="9"/>
    </row>
    <row r="52" spans="14:15">
      <c r="N52" s="9"/>
      <c r="O52" s="9"/>
    </row>
    <row r="53" spans="14:15">
      <c r="N53" s="9"/>
      <c r="O53" s="9"/>
    </row>
    <row r="54" spans="14:15">
      <c r="N54" s="9"/>
      <c r="O54" s="9"/>
    </row>
    <row r="55" spans="14:15">
      <c r="N55" s="9"/>
      <c r="O55" s="9"/>
    </row>
    <row r="56" spans="14:15">
      <c r="N56" s="9"/>
      <c r="O56" s="9"/>
    </row>
    <row r="57" spans="14:15">
      <c r="N57" s="9"/>
      <c r="O57" s="9"/>
    </row>
    <row r="58" spans="14:15">
      <c r="N58" s="9"/>
      <c r="O58" s="9"/>
    </row>
    <row r="59" spans="14:15">
      <c r="N59" s="9"/>
      <c r="O59" s="9"/>
    </row>
    <row r="60" spans="14:15">
      <c r="N60" s="9"/>
      <c r="O60" s="9"/>
    </row>
    <row r="61" spans="14:15">
      <c r="N61" s="9"/>
      <c r="O61" s="9"/>
    </row>
    <row r="62" spans="14:15">
      <c r="N62" s="9"/>
      <c r="O62" s="9"/>
    </row>
    <row r="63" spans="14:15">
      <c r="N63" s="9"/>
      <c r="O63" s="9"/>
    </row>
    <row r="64" spans="14:15">
      <c r="N64" s="9"/>
      <c r="O64" s="9"/>
    </row>
    <row r="65" spans="14:15">
      <c r="N65" s="9"/>
      <c r="O65" s="9"/>
    </row>
    <row r="66" spans="14:15">
      <c r="N66" s="9"/>
      <c r="O66" s="9"/>
    </row>
    <row r="67" spans="14:15">
      <c r="N67" s="9"/>
      <c r="O67" s="9"/>
    </row>
    <row r="68" spans="14:15">
      <c r="N68" s="9"/>
      <c r="O68" s="9"/>
    </row>
    <row r="69" spans="14:15">
      <c r="N69" s="9"/>
      <c r="O69" s="9"/>
    </row>
    <row r="70" spans="14:15">
      <c r="N70" s="9"/>
      <c r="O70" s="9"/>
    </row>
    <row r="71" spans="14:15">
      <c r="N71" s="9"/>
      <c r="O71" s="9"/>
    </row>
    <row r="72" spans="14:15">
      <c r="N72" s="9"/>
      <c r="O72" s="9"/>
    </row>
    <row r="73" spans="14:15">
      <c r="N73" s="9"/>
      <c r="O73" s="9"/>
    </row>
    <row r="74" spans="14:15">
      <c r="N74" s="9"/>
      <c r="O74" s="9"/>
    </row>
    <row r="75" spans="14:15">
      <c r="N75" s="9"/>
      <c r="O75" s="9"/>
    </row>
    <row r="76" spans="14:15">
      <c r="N76" s="9"/>
      <c r="O76" s="9"/>
    </row>
    <row r="77" spans="14:15">
      <c r="N77" s="9"/>
      <c r="O77" s="9"/>
    </row>
    <row r="78" spans="14:15">
      <c r="N78" s="9"/>
      <c r="O78" s="9"/>
    </row>
    <row r="79" spans="14:15">
      <c r="N79" s="9"/>
      <c r="O79" s="9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  <ignoredErrors>
    <ignoredError sqref="C27 E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6"/>
  <sheetViews>
    <sheetView zoomScale="80" zoomScaleNormal="80" workbookViewId="0">
      <pane ySplit="2" topLeftCell="A81" activePane="bottomLeft" state="frozen"/>
      <selection pane="bottomLeft" activeCell="X14" sqref="X14"/>
    </sheetView>
  </sheetViews>
  <sheetFormatPr defaultColWidth="9.1796875" defaultRowHeight="14.5"/>
  <cols>
    <col min="1" max="1" width="13.7265625" style="7" bestFit="1" customWidth="1"/>
    <col min="2" max="2" width="34.453125" style="7" bestFit="1" customWidth="1"/>
    <col min="3" max="3" width="12" style="7" bestFit="1" customWidth="1"/>
    <col min="4" max="8" width="12" style="7" customWidth="1"/>
    <col min="9" max="9" width="17.81640625" style="7" customWidth="1"/>
    <col min="10" max="10" width="27.1796875" style="7" customWidth="1"/>
    <col min="11" max="11" width="26.453125" style="7" customWidth="1"/>
    <col min="12" max="12" width="20.453125" style="7" customWidth="1"/>
    <col min="13" max="14" width="23.453125" style="7" customWidth="1"/>
    <col min="15" max="16384" width="9.1796875" style="7"/>
  </cols>
  <sheetData>
    <row r="1" spans="1:14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4" ht="43.5">
      <c r="A2" s="103" t="s">
        <v>1</v>
      </c>
      <c r="B2" s="102" t="s">
        <v>90</v>
      </c>
      <c r="C2" s="101">
        <v>42217</v>
      </c>
      <c r="D2" s="101">
        <v>42552</v>
      </c>
      <c r="E2" s="101">
        <v>42583</v>
      </c>
      <c r="F2" s="101">
        <v>42217</v>
      </c>
      <c r="G2" s="101">
        <v>42552</v>
      </c>
      <c r="H2" s="101">
        <v>42583</v>
      </c>
      <c r="I2" s="100" t="s">
        <v>291</v>
      </c>
      <c r="J2" s="100" t="s">
        <v>305</v>
      </c>
      <c r="K2" s="100" t="s">
        <v>306</v>
      </c>
      <c r="L2" s="100" t="s">
        <v>294</v>
      </c>
      <c r="M2" s="104" t="s">
        <v>307</v>
      </c>
      <c r="N2" s="174" t="s">
        <v>337</v>
      </c>
    </row>
    <row r="3" spans="1:14">
      <c r="A3" s="42">
        <v>1</v>
      </c>
      <c r="B3" s="107" t="s">
        <v>2</v>
      </c>
      <c r="C3" s="106">
        <v>16336</v>
      </c>
      <c r="D3" s="106">
        <v>16657</v>
      </c>
      <c r="E3" s="106">
        <v>16640</v>
      </c>
      <c r="F3" s="106">
        <v>16185.3</v>
      </c>
      <c r="G3" s="106">
        <v>16446.599999999999</v>
      </c>
      <c r="H3" s="106">
        <v>16493.8</v>
      </c>
      <c r="I3" s="108">
        <f t="shared" ref="I3:I34" si="0">E3/$E$91</f>
        <v>9.6893582430584834E-3</v>
      </c>
      <c r="J3" s="108">
        <f t="shared" ref="J3:J66" si="1">(E3-C3)/C3</f>
        <v>1.8609206660137122E-2</v>
      </c>
      <c r="K3" s="105">
        <f t="shared" ref="K3:K66" si="2">E3-C3</f>
        <v>304</v>
      </c>
      <c r="L3" s="109">
        <f>K3/$K$91</f>
        <v>3.2261487848880402E-2</v>
      </c>
      <c r="M3" s="106">
        <f t="shared" ref="M3:M66" si="3">E3-D3</f>
        <v>-17</v>
      </c>
      <c r="N3" s="106">
        <f>H3-G3</f>
        <v>47.200000000000728</v>
      </c>
    </row>
    <row r="4" spans="1:14">
      <c r="A4" s="42">
        <v>2</v>
      </c>
      <c r="B4" s="107" t="s">
        <v>3</v>
      </c>
      <c r="C4" s="106">
        <v>3298</v>
      </c>
      <c r="D4" s="106">
        <v>3192</v>
      </c>
      <c r="E4" s="106">
        <v>3306</v>
      </c>
      <c r="F4" s="106">
        <v>3238.3020000000001</v>
      </c>
      <c r="G4" s="106">
        <v>3146.4859999999999</v>
      </c>
      <c r="H4" s="106">
        <v>3244.0639999999999</v>
      </c>
      <c r="I4" s="108">
        <f t="shared" si="0"/>
        <v>1.9250611990114992E-3</v>
      </c>
      <c r="J4" s="108">
        <f t="shared" si="1"/>
        <v>2.4257125530624622E-3</v>
      </c>
      <c r="K4" s="105">
        <f t="shared" si="2"/>
        <v>8</v>
      </c>
      <c r="L4" s="109">
        <f t="shared" ref="L4:L67" si="4">K4/$K$91</f>
        <v>8.4898652233895782E-4</v>
      </c>
      <c r="M4" s="106">
        <f t="shared" si="3"/>
        <v>114</v>
      </c>
      <c r="N4" s="106">
        <f t="shared" ref="N4:N67" si="5">H4-G4</f>
        <v>97.577999999999975</v>
      </c>
    </row>
    <row r="5" spans="1:14">
      <c r="A5" s="42">
        <v>3</v>
      </c>
      <c r="B5" s="107" t="s">
        <v>4</v>
      </c>
      <c r="C5" s="106">
        <v>1128</v>
      </c>
      <c r="D5" s="106">
        <v>1144</v>
      </c>
      <c r="E5" s="106">
        <v>1151</v>
      </c>
      <c r="F5" s="106">
        <v>1145.6489999999999</v>
      </c>
      <c r="G5" s="106">
        <v>1160.5350000000001</v>
      </c>
      <c r="H5" s="106">
        <v>1168.788</v>
      </c>
      <c r="I5" s="108">
        <f t="shared" si="0"/>
        <v>6.7021943135578811E-4</v>
      </c>
      <c r="J5" s="108">
        <f t="shared" si="1"/>
        <v>2.0390070921985817E-2</v>
      </c>
      <c r="K5" s="105">
        <f t="shared" si="2"/>
        <v>23</v>
      </c>
      <c r="L5" s="109">
        <f t="shared" si="4"/>
        <v>2.4408362517245037E-3</v>
      </c>
      <c r="M5" s="106">
        <f t="shared" si="3"/>
        <v>7</v>
      </c>
      <c r="N5" s="106">
        <f t="shared" si="5"/>
        <v>8.2529999999999291</v>
      </c>
    </row>
    <row r="6" spans="1:14">
      <c r="A6" s="42">
        <v>5</v>
      </c>
      <c r="B6" s="107" t="s">
        <v>5</v>
      </c>
      <c r="C6" s="106">
        <v>660</v>
      </c>
      <c r="D6" s="106">
        <v>611</v>
      </c>
      <c r="E6" s="106">
        <v>614</v>
      </c>
      <c r="F6" s="106">
        <v>656.30799999999999</v>
      </c>
      <c r="G6" s="106">
        <v>618.755</v>
      </c>
      <c r="H6" s="106">
        <v>609.87599999999998</v>
      </c>
      <c r="I6" s="108">
        <f t="shared" si="0"/>
        <v>3.575280024782397E-4</v>
      </c>
      <c r="J6" s="108">
        <f t="shared" si="1"/>
        <v>-6.9696969696969702E-2</v>
      </c>
      <c r="K6" s="105">
        <f t="shared" si="2"/>
        <v>-46</v>
      </c>
      <c r="L6" s="109">
        <f t="shared" si="4"/>
        <v>-4.8816725034490074E-3</v>
      </c>
      <c r="M6" s="106">
        <f t="shared" si="3"/>
        <v>3</v>
      </c>
      <c r="N6" s="106">
        <f t="shared" si="5"/>
        <v>-8.8790000000000191</v>
      </c>
    </row>
    <row r="7" spans="1:14" ht="15.75" customHeight="1">
      <c r="A7" s="42">
        <v>6</v>
      </c>
      <c r="B7" s="107" t="s">
        <v>6</v>
      </c>
      <c r="C7" s="106">
        <v>53</v>
      </c>
      <c r="D7" s="106">
        <v>43</v>
      </c>
      <c r="E7" s="106">
        <v>43</v>
      </c>
      <c r="F7" s="106">
        <v>52.463999999999999</v>
      </c>
      <c r="G7" s="106">
        <v>44.308</v>
      </c>
      <c r="H7" s="106">
        <v>42.573999999999998</v>
      </c>
      <c r="I7" s="108">
        <f t="shared" si="0"/>
        <v>2.5038606036749687E-5</v>
      </c>
      <c r="J7" s="108">
        <f t="shared" si="1"/>
        <v>-0.18867924528301888</v>
      </c>
      <c r="K7" s="105">
        <f t="shared" si="2"/>
        <v>-10</v>
      </c>
      <c r="L7" s="109">
        <f t="shared" si="4"/>
        <v>-1.0612331529236973E-3</v>
      </c>
      <c r="M7" s="106">
        <f t="shared" si="3"/>
        <v>0</v>
      </c>
      <c r="N7" s="106">
        <f t="shared" si="5"/>
        <v>-1.7340000000000018</v>
      </c>
    </row>
    <row r="8" spans="1:14">
      <c r="A8" s="42">
        <v>7</v>
      </c>
      <c r="B8" s="107" t="s">
        <v>7</v>
      </c>
      <c r="C8" s="106">
        <v>951</v>
      </c>
      <c r="D8" s="106">
        <v>864</v>
      </c>
      <c r="E8" s="106">
        <v>871</v>
      </c>
      <c r="F8" s="106">
        <v>926.94399999999996</v>
      </c>
      <c r="G8" s="106">
        <v>854.971</v>
      </c>
      <c r="H8" s="106">
        <v>848.46900000000005</v>
      </c>
      <c r="I8" s="108">
        <f t="shared" si="0"/>
        <v>5.0717734553509244E-4</v>
      </c>
      <c r="J8" s="108">
        <f t="shared" si="1"/>
        <v>-8.4121976866456366E-2</v>
      </c>
      <c r="K8" s="105">
        <f t="shared" si="2"/>
        <v>-80</v>
      </c>
      <c r="L8" s="109">
        <f t="shared" si="4"/>
        <v>-8.4898652233895786E-3</v>
      </c>
      <c r="M8" s="106">
        <f t="shared" si="3"/>
        <v>7</v>
      </c>
      <c r="N8" s="106">
        <f t="shared" si="5"/>
        <v>-6.5019999999999527</v>
      </c>
    </row>
    <row r="9" spans="1:14">
      <c r="A9" s="42">
        <v>8</v>
      </c>
      <c r="B9" s="107" t="s">
        <v>281</v>
      </c>
      <c r="C9" s="106">
        <v>4737</v>
      </c>
      <c r="D9" s="106">
        <v>4766</v>
      </c>
      <c r="E9" s="106">
        <v>4809</v>
      </c>
      <c r="F9" s="106">
        <v>4669.3959999999997</v>
      </c>
      <c r="G9" s="106">
        <v>4714.268</v>
      </c>
      <c r="H9" s="106">
        <v>4742.04</v>
      </c>
      <c r="I9" s="108">
        <f t="shared" si="0"/>
        <v>2.8002478239704475E-3</v>
      </c>
      <c r="J9" s="108">
        <f t="shared" si="1"/>
        <v>1.5199493350221659E-2</v>
      </c>
      <c r="K9" s="105">
        <f t="shared" si="2"/>
        <v>72</v>
      </c>
      <c r="L9" s="109">
        <f t="shared" si="4"/>
        <v>7.6408787010506206E-3</v>
      </c>
      <c r="M9" s="106">
        <f t="shared" si="3"/>
        <v>43</v>
      </c>
      <c r="N9" s="106">
        <f t="shared" si="5"/>
        <v>27.771999999999935</v>
      </c>
    </row>
    <row r="10" spans="1:14">
      <c r="A10" s="42">
        <v>9</v>
      </c>
      <c r="B10" s="107" t="s">
        <v>8</v>
      </c>
      <c r="C10" s="106">
        <v>482</v>
      </c>
      <c r="D10" s="106">
        <v>486</v>
      </c>
      <c r="E10" s="106">
        <v>503</v>
      </c>
      <c r="F10" s="106">
        <v>463.48700000000002</v>
      </c>
      <c r="G10" s="106">
        <v>471.71600000000001</v>
      </c>
      <c r="H10" s="106">
        <v>483.67399999999998</v>
      </c>
      <c r="I10" s="108">
        <f t="shared" si="0"/>
        <v>2.928934613136068E-4</v>
      </c>
      <c r="J10" s="108">
        <f t="shared" si="1"/>
        <v>4.3568464730290454E-2</v>
      </c>
      <c r="K10" s="105">
        <f t="shared" si="2"/>
        <v>21</v>
      </c>
      <c r="L10" s="109">
        <f t="shared" si="4"/>
        <v>2.2285896211397642E-3</v>
      </c>
      <c r="M10" s="106">
        <f t="shared" si="3"/>
        <v>17</v>
      </c>
      <c r="N10" s="106">
        <f t="shared" si="5"/>
        <v>11.95799999999997</v>
      </c>
    </row>
    <row r="11" spans="1:14">
      <c r="A11" s="110">
        <v>10</v>
      </c>
      <c r="B11" s="107" t="s">
        <v>9</v>
      </c>
      <c r="C11" s="105">
        <v>41786</v>
      </c>
      <c r="D11" s="105">
        <v>41568</v>
      </c>
      <c r="E11" s="106">
        <v>41571</v>
      </c>
      <c r="F11" s="106">
        <v>41780.199999999997</v>
      </c>
      <c r="G11" s="106">
        <v>41577.1</v>
      </c>
      <c r="H11" s="106">
        <v>41568.9</v>
      </c>
      <c r="I11" s="108">
        <f t="shared" si="0"/>
        <v>2.4206509105900494E-2</v>
      </c>
      <c r="J11" s="108">
        <f t="shared" si="1"/>
        <v>-5.145263964007084E-3</v>
      </c>
      <c r="K11" s="105">
        <f t="shared" si="2"/>
        <v>-215</v>
      </c>
      <c r="L11" s="109">
        <f t="shared" si="4"/>
        <v>-2.2816512787859494E-2</v>
      </c>
      <c r="M11" s="106">
        <f t="shared" si="3"/>
        <v>3</v>
      </c>
      <c r="N11" s="106">
        <f t="shared" si="5"/>
        <v>-8.1999999999970896</v>
      </c>
    </row>
    <row r="12" spans="1:14">
      <c r="A12" s="110">
        <v>11</v>
      </c>
      <c r="B12" s="107" t="s">
        <v>10</v>
      </c>
      <c r="C12" s="105">
        <v>651</v>
      </c>
      <c r="D12" s="105">
        <v>651</v>
      </c>
      <c r="E12" s="106">
        <v>649</v>
      </c>
      <c r="F12" s="106">
        <v>650.476</v>
      </c>
      <c r="G12" s="106">
        <v>649.64800000000002</v>
      </c>
      <c r="H12" s="106">
        <v>648.34799999999996</v>
      </c>
      <c r="I12" s="108">
        <f t="shared" si="0"/>
        <v>3.7790826320582664E-4</v>
      </c>
      <c r="J12" s="108">
        <f t="shared" si="1"/>
        <v>-3.0721966205837174E-3</v>
      </c>
      <c r="K12" s="105">
        <f t="shared" si="2"/>
        <v>-2</v>
      </c>
      <c r="L12" s="109">
        <f t="shared" si="4"/>
        <v>-2.1224663058473945E-4</v>
      </c>
      <c r="M12" s="106">
        <f t="shared" si="3"/>
        <v>-2</v>
      </c>
      <c r="N12" s="106">
        <f t="shared" si="5"/>
        <v>-1.3000000000000682</v>
      </c>
    </row>
    <row r="13" spans="1:14">
      <c r="A13" s="110">
        <v>12</v>
      </c>
      <c r="B13" s="107" t="s">
        <v>11</v>
      </c>
      <c r="C13" s="105">
        <v>46</v>
      </c>
      <c r="D13" s="105">
        <v>47</v>
      </c>
      <c r="E13" s="106">
        <v>47</v>
      </c>
      <c r="F13" s="106">
        <v>45.335000000000001</v>
      </c>
      <c r="G13" s="106">
        <v>47.024000000000001</v>
      </c>
      <c r="H13" s="106">
        <v>46.326000000000001</v>
      </c>
      <c r="I13" s="108">
        <f t="shared" si="0"/>
        <v>2.7367778691331052E-5</v>
      </c>
      <c r="J13" s="108">
        <f t="shared" si="1"/>
        <v>2.1739130434782608E-2</v>
      </c>
      <c r="K13" s="105">
        <f t="shared" si="2"/>
        <v>1</v>
      </c>
      <c r="L13" s="109">
        <f t="shared" si="4"/>
        <v>1.0612331529236973E-4</v>
      </c>
      <c r="M13" s="106">
        <f t="shared" si="3"/>
        <v>0</v>
      </c>
      <c r="N13" s="106">
        <f t="shared" si="5"/>
        <v>-0.6980000000000004</v>
      </c>
    </row>
    <row r="14" spans="1:14">
      <c r="A14" s="110">
        <v>13</v>
      </c>
      <c r="B14" s="107" t="s">
        <v>12</v>
      </c>
      <c r="C14" s="105">
        <v>17115</v>
      </c>
      <c r="D14" s="105">
        <v>16624</v>
      </c>
      <c r="E14" s="106">
        <v>16655</v>
      </c>
      <c r="F14" s="106">
        <v>17180.8</v>
      </c>
      <c r="G14" s="106">
        <v>16628.2</v>
      </c>
      <c r="H14" s="106">
        <v>16720.8</v>
      </c>
      <c r="I14" s="108">
        <f t="shared" si="0"/>
        <v>9.6980926405131635E-3</v>
      </c>
      <c r="J14" s="108">
        <f t="shared" si="1"/>
        <v>-2.6877008472100495E-2</v>
      </c>
      <c r="K14" s="105">
        <f t="shared" si="2"/>
        <v>-460</v>
      </c>
      <c r="L14" s="109">
        <f t="shared" si="4"/>
        <v>-4.8816725034490076E-2</v>
      </c>
      <c r="M14" s="106">
        <f t="shared" si="3"/>
        <v>31</v>
      </c>
      <c r="N14" s="106">
        <f t="shared" si="5"/>
        <v>92.599999999998545</v>
      </c>
    </row>
    <row r="15" spans="1:14">
      <c r="A15" s="110">
        <v>14</v>
      </c>
      <c r="B15" s="107" t="s">
        <v>13</v>
      </c>
      <c r="C15" s="105">
        <v>33535</v>
      </c>
      <c r="D15" s="105">
        <v>32435</v>
      </c>
      <c r="E15" s="106">
        <v>32527</v>
      </c>
      <c r="F15" s="106">
        <v>33471.5</v>
      </c>
      <c r="G15" s="106">
        <v>32408.6</v>
      </c>
      <c r="H15" s="106">
        <v>32477.9</v>
      </c>
      <c r="I15" s="108">
        <f t="shared" si="0"/>
        <v>1.8940249733892023E-2</v>
      </c>
      <c r="J15" s="108">
        <f t="shared" si="1"/>
        <v>-3.0058148203369613E-2</v>
      </c>
      <c r="K15" s="105">
        <f t="shared" si="2"/>
        <v>-1008</v>
      </c>
      <c r="L15" s="109">
        <f t="shared" si="4"/>
        <v>-0.1069723018147087</v>
      </c>
      <c r="M15" s="106">
        <f t="shared" si="3"/>
        <v>92</v>
      </c>
      <c r="N15" s="106">
        <f t="shared" si="5"/>
        <v>69.30000000000291</v>
      </c>
    </row>
    <row r="16" spans="1:14">
      <c r="A16" s="110">
        <v>15</v>
      </c>
      <c r="B16" s="107" t="s">
        <v>14</v>
      </c>
      <c r="C16" s="105">
        <v>6611</v>
      </c>
      <c r="D16" s="105">
        <v>6412</v>
      </c>
      <c r="E16" s="106">
        <v>6396</v>
      </c>
      <c r="F16" s="106">
        <v>6609.0789999999997</v>
      </c>
      <c r="G16" s="106">
        <v>6414.5820000000003</v>
      </c>
      <c r="H16" s="106">
        <v>6393.92</v>
      </c>
      <c r="I16" s="108">
        <f t="shared" si="0"/>
        <v>3.7243470746756045E-3</v>
      </c>
      <c r="J16" s="108">
        <f t="shared" si="1"/>
        <v>-3.2521554984117379E-2</v>
      </c>
      <c r="K16" s="105">
        <f t="shared" si="2"/>
        <v>-215</v>
      </c>
      <c r="L16" s="109">
        <f t="shared" si="4"/>
        <v>-2.2816512787859494E-2</v>
      </c>
      <c r="M16" s="106">
        <f t="shared" si="3"/>
        <v>-16</v>
      </c>
      <c r="N16" s="106">
        <f t="shared" si="5"/>
        <v>-20.662000000000262</v>
      </c>
    </row>
    <row r="17" spans="1:14">
      <c r="A17" s="110">
        <v>16</v>
      </c>
      <c r="B17" s="107" t="s">
        <v>15</v>
      </c>
      <c r="C17" s="105">
        <v>10721</v>
      </c>
      <c r="D17" s="105">
        <v>10332</v>
      </c>
      <c r="E17" s="106">
        <v>10365</v>
      </c>
      <c r="F17" s="106">
        <v>10659.1</v>
      </c>
      <c r="G17" s="106">
        <v>10295</v>
      </c>
      <c r="H17" s="106">
        <v>10307.700000000001</v>
      </c>
      <c r="I17" s="108">
        <f t="shared" si="0"/>
        <v>6.0354686411839649E-3</v>
      </c>
      <c r="J17" s="108">
        <f t="shared" si="1"/>
        <v>-3.3205857662531479E-2</v>
      </c>
      <c r="K17" s="105">
        <f t="shared" si="2"/>
        <v>-356</v>
      </c>
      <c r="L17" s="109">
        <f t="shared" si="4"/>
        <v>-3.7779900244083627E-2</v>
      </c>
      <c r="M17" s="106">
        <f t="shared" si="3"/>
        <v>33</v>
      </c>
      <c r="N17" s="106">
        <f t="shared" si="5"/>
        <v>12.700000000000728</v>
      </c>
    </row>
    <row r="18" spans="1:14">
      <c r="A18" s="110">
        <v>17</v>
      </c>
      <c r="B18" s="107" t="s">
        <v>16</v>
      </c>
      <c r="C18" s="105">
        <v>2336</v>
      </c>
      <c r="D18" s="105">
        <v>2405</v>
      </c>
      <c r="E18" s="106">
        <v>2411</v>
      </c>
      <c r="F18" s="106">
        <v>2337.8389999999999</v>
      </c>
      <c r="G18" s="106">
        <v>2407.3110000000001</v>
      </c>
      <c r="H18" s="106">
        <v>2412.9639999999999</v>
      </c>
      <c r="I18" s="108">
        <f t="shared" si="0"/>
        <v>1.4039088175489185E-3</v>
      </c>
      <c r="J18" s="108">
        <f t="shared" si="1"/>
        <v>3.2106164383561647E-2</v>
      </c>
      <c r="K18" s="105">
        <f t="shared" si="2"/>
        <v>75</v>
      </c>
      <c r="L18" s="109">
        <f t="shared" si="4"/>
        <v>7.9592486469277305E-3</v>
      </c>
      <c r="M18" s="106">
        <f t="shared" si="3"/>
        <v>6</v>
      </c>
      <c r="N18" s="106">
        <f t="shared" si="5"/>
        <v>5.6529999999997926</v>
      </c>
    </row>
    <row r="19" spans="1:14">
      <c r="A19" s="110">
        <v>18</v>
      </c>
      <c r="B19" s="107" t="s">
        <v>17</v>
      </c>
      <c r="C19" s="105">
        <v>8460</v>
      </c>
      <c r="D19" s="105">
        <v>7946</v>
      </c>
      <c r="E19" s="106">
        <v>7934</v>
      </c>
      <c r="F19" s="106">
        <v>8496.5419999999995</v>
      </c>
      <c r="G19" s="106">
        <v>7948.6440000000002</v>
      </c>
      <c r="H19" s="106">
        <v>7970.5959999999995</v>
      </c>
      <c r="I19" s="108">
        <f t="shared" si="0"/>
        <v>4.6199139603621394E-3</v>
      </c>
      <c r="J19" s="108">
        <f t="shared" si="1"/>
        <v>-6.2174940898345153E-2</v>
      </c>
      <c r="K19" s="105">
        <f t="shared" si="2"/>
        <v>-526</v>
      </c>
      <c r="L19" s="109">
        <f t="shared" si="4"/>
        <v>-5.5820863843786477E-2</v>
      </c>
      <c r="M19" s="106">
        <f t="shared" si="3"/>
        <v>-12</v>
      </c>
      <c r="N19" s="106">
        <f t="shared" si="5"/>
        <v>21.951999999999316</v>
      </c>
    </row>
    <row r="20" spans="1:14">
      <c r="A20" s="110">
        <v>19</v>
      </c>
      <c r="B20" s="107" t="s">
        <v>18</v>
      </c>
      <c r="C20" s="105">
        <v>320</v>
      </c>
      <c r="D20" s="105">
        <v>297</v>
      </c>
      <c r="E20" s="106">
        <v>293</v>
      </c>
      <c r="F20" s="106">
        <v>317.75099999999998</v>
      </c>
      <c r="G20" s="106">
        <v>295.62</v>
      </c>
      <c r="H20" s="106">
        <v>290.726</v>
      </c>
      <c r="I20" s="108">
        <f t="shared" si="0"/>
        <v>1.7061189694808507E-4</v>
      </c>
      <c r="J20" s="108">
        <f t="shared" si="1"/>
        <v>-8.4375000000000006E-2</v>
      </c>
      <c r="K20" s="105">
        <f t="shared" si="2"/>
        <v>-27</v>
      </c>
      <c r="L20" s="109">
        <f t="shared" si="4"/>
        <v>-2.8653295128939827E-3</v>
      </c>
      <c r="M20" s="106">
        <f t="shared" si="3"/>
        <v>-4</v>
      </c>
      <c r="N20" s="106">
        <f t="shared" si="5"/>
        <v>-4.8940000000000055</v>
      </c>
    </row>
    <row r="21" spans="1:14">
      <c r="A21" s="110">
        <v>20</v>
      </c>
      <c r="B21" s="107" t="s">
        <v>19</v>
      </c>
      <c r="C21" s="105">
        <v>4344</v>
      </c>
      <c r="D21" s="105">
        <v>4369</v>
      </c>
      <c r="E21" s="106">
        <v>4384</v>
      </c>
      <c r="F21" s="106">
        <v>4352.4459999999999</v>
      </c>
      <c r="G21" s="106">
        <v>4378.3149999999996</v>
      </c>
      <c r="H21" s="106">
        <v>4392.4129999999996</v>
      </c>
      <c r="I21" s="108">
        <f t="shared" si="0"/>
        <v>2.5527732294211773E-3</v>
      </c>
      <c r="J21" s="108">
        <f t="shared" si="1"/>
        <v>9.2081031307550652E-3</v>
      </c>
      <c r="K21" s="105">
        <f t="shared" si="2"/>
        <v>40</v>
      </c>
      <c r="L21" s="109">
        <f t="shared" si="4"/>
        <v>4.2449326116947893E-3</v>
      </c>
      <c r="M21" s="106">
        <f t="shared" si="3"/>
        <v>15</v>
      </c>
      <c r="N21" s="106">
        <f t="shared" si="5"/>
        <v>14.097999999999956</v>
      </c>
    </row>
    <row r="22" spans="1:14">
      <c r="A22" s="110">
        <v>21</v>
      </c>
      <c r="B22" s="107" t="s">
        <v>20</v>
      </c>
      <c r="C22" s="105">
        <v>325</v>
      </c>
      <c r="D22" s="105">
        <v>346</v>
      </c>
      <c r="E22" s="106">
        <v>346</v>
      </c>
      <c r="F22" s="106">
        <v>326.00700000000001</v>
      </c>
      <c r="G22" s="106">
        <v>347.71600000000001</v>
      </c>
      <c r="H22" s="106">
        <v>347.01100000000002</v>
      </c>
      <c r="I22" s="108">
        <f t="shared" si="0"/>
        <v>2.0147343462128818E-4</v>
      </c>
      <c r="J22" s="108">
        <f t="shared" si="1"/>
        <v>6.4615384615384616E-2</v>
      </c>
      <c r="K22" s="105">
        <f t="shared" si="2"/>
        <v>21</v>
      </c>
      <c r="L22" s="109">
        <f t="shared" si="4"/>
        <v>2.2285896211397642E-3</v>
      </c>
      <c r="M22" s="106">
        <f t="shared" si="3"/>
        <v>0</v>
      </c>
      <c r="N22" s="106">
        <f t="shared" si="5"/>
        <v>-0.70499999999998408</v>
      </c>
    </row>
    <row r="23" spans="1:14">
      <c r="A23" s="110">
        <v>22</v>
      </c>
      <c r="B23" s="107" t="s">
        <v>21</v>
      </c>
      <c r="C23" s="105">
        <v>12627</v>
      </c>
      <c r="D23" s="105">
        <v>12685</v>
      </c>
      <c r="E23" s="106">
        <v>12731</v>
      </c>
      <c r="F23" s="106">
        <v>12612.2</v>
      </c>
      <c r="G23" s="106">
        <v>12667.4</v>
      </c>
      <c r="H23" s="106">
        <v>12717.2</v>
      </c>
      <c r="I23" s="108">
        <f t="shared" si="0"/>
        <v>7.4131742663688435E-3</v>
      </c>
      <c r="J23" s="108">
        <f t="shared" si="1"/>
        <v>8.2363189989704596E-3</v>
      </c>
      <c r="K23" s="105">
        <f t="shared" si="2"/>
        <v>104</v>
      </c>
      <c r="L23" s="109">
        <f t="shared" si="4"/>
        <v>1.1036824790406453E-2</v>
      </c>
      <c r="M23" s="106">
        <f t="shared" si="3"/>
        <v>46</v>
      </c>
      <c r="N23" s="106">
        <f t="shared" si="5"/>
        <v>49.800000000001091</v>
      </c>
    </row>
    <row r="24" spans="1:14">
      <c r="A24" s="110">
        <v>23</v>
      </c>
      <c r="B24" s="107" t="s">
        <v>22</v>
      </c>
      <c r="C24" s="105">
        <v>13843</v>
      </c>
      <c r="D24" s="105">
        <v>13791</v>
      </c>
      <c r="E24" s="106">
        <v>13806</v>
      </c>
      <c r="F24" s="106">
        <v>13711.2</v>
      </c>
      <c r="G24" s="106">
        <v>13675.9</v>
      </c>
      <c r="H24" s="106">
        <v>13678.5</v>
      </c>
      <c r="I24" s="108">
        <f t="shared" si="0"/>
        <v>8.0391394172875854E-3</v>
      </c>
      <c r="J24" s="108">
        <f t="shared" si="1"/>
        <v>-2.672831033735462E-3</v>
      </c>
      <c r="K24" s="105">
        <f t="shared" si="2"/>
        <v>-37</v>
      </c>
      <c r="L24" s="109">
        <f t="shared" si="4"/>
        <v>-3.9265626658176803E-3</v>
      </c>
      <c r="M24" s="106">
        <f t="shared" si="3"/>
        <v>15</v>
      </c>
      <c r="N24" s="106">
        <f t="shared" si="5"/>
        <v>2.6000000000003638</v>
      </c>
    </row>
    <row r="25" spans="1:14">
      <c r="A25" s="110">
        <v>24</v>
      </c>
      <c r="B25" s="107" t="s">
        <v>23</v>
      </c>
      <c r="C25" s="105">
        <v>7645</v>
      </c>
      <c r="D25" s="105">
        <v>7285</v>
      </c>
      <c r="E25" s="106">
        <v>7261</v>
      </c>
      <c r="F25" s="106">
        <v>7578.04</v>
      </c>
      <c r="G25" s="106">
        <v>7234.1319999999996</v>
      </c>
      <c r="H25" s="106">
        <v>7194.134</v>
      </c>
      <c r="I25" s="108">
        <f t="shared" si="0"/>
        <v>4.228030661228825E-3</v>
      </c>
      <c r="J25" s="108">
        <f t="shared" si="1"/>
        <v>-5.0228907782864617E-2</v>
      </c>
      <c r="K25" s="105">
        <f t="shared" si="2"/>
        <v>-384</v>
      </c>
      <c r="L25" s="109">
        <f t="shared" si="4"/>
        <v>-4.0751353072269979E-2</v>
      </c>
      <c r="M25" s="106">
        <f t="shared" si="3"/>
        <v>-24</v>
      </c>
      <c r="N25" s="106">
        <f t="shared" si="5"/>
        <v>-39.997999999999593</v>
      </c>
    </row>
    <row r="26" spans="1:14">
      <c r="A26" s="110">
        <v>25</v>
      </c>
      <c r="B26" s="107" t="s">
        <v>24</v>
      </c>
      <c r="C26" s="105">
        <v>35279</v>
      </c>
      <c r="D26" s="105">
        <v>35044</v>
      </c>
      <c r="E26" s="106">
        <v>35047</v>
      </c>
      <c r="F26" s="106">
        <v>35127.199999999997</v>
      </c>
      <c r="G26" s="106">
        <v>34833.1</v>
      </c>
      <c r="H26" s="106">
        <v>34895.800000000003</v>
      </c>
      <c r="I26" s="108">
        <f t="shared" si="0"/>
        <v>2.0407628506278284E-2</v>
      </c>
      <c r="J26" s="108">
        <f t="shared" si="1"/>
        <v>-6.5761501176337198E-3</v>
      </c>
      <c r="K26" s="105">
        <f t="shared" si="2"/>
        <v>-232</v>
      </c>
      <c r="L26" s="109">
        <f t="shared" si="4"/>
        <v>-2.4620609147829778E-2</v>
      </c>
      <c r="M26" s="106">
        <f t="shared" si="3"/>
        <v>3</v>
      </c>
      <c r="N26" s="106">
        <f t="shared" si="5"/>
        <v>62.700000000004366</v>
      </c>
    </row>
    <row r="27" spans="1:14">
      <c r="A27" s="110">
        <v>26</v>
      </c>
      <c r="B27" s="107" t="s">
        <v>25</v>
      </c>
      <c r="C27" s="105">
        <v>1667</v>
      </c>
      <c r="D27" s="105">
        <v>1637</v>
      </c>
      <c r="E27" s="106">
        <v>1641</v>
      </c>
      <c r="F27" s="106">
        <v>1679.26</v>
      </c>
      <c r="G27" s="106">
        <v>1645.7840000000001</v>
      </c>
      <c r="H27" s="106">
        <v>1653.252</v>
      </c>
      <c r="I27" s="108">
        <f t="shared" si="0"/>
        <v>9.5554308154200546E-4</v>
      </c>
      <c r="J27" s="108">
        <f t="shared" si="1"/>
        <v>-1.5596880623875225E-2</v>
      </c>
      <c r="K27" s="105">
        <f t="shared" si="2"/>
        <v>-26</v>
      </c>
      <c r="L27" s="109">
        <f t="shared" si="4"/>
        <v>-2.7592061976016132E-3</v>
      </c>
      <c r="M27" s="106">
        <f t="shared" si="3"/>
        <v>4</v>
      </c>
      <c r="N27" s="106">
        <f t="shared" si="5"/>
        <v>7.4679999999998472</v>
      </c>
    </row>
    <row r="28" spans="1:14">
      <c r="A28" s="110">
        <v>27</v>
      </c>
      <c r="B28" s="107" t="s">
        <v>26</v>
      </c>
      <c r="C28" s="105">
        <v>5497</v>
      </c>
      <c r="D28" s="105">
        <v>5674</v>
      </c>
      <c r="E28" s="106">
        <v>5692</v>
      </c>
      <c r="F28" s="106">
        <v>5557.8630000000003</v>
      </c>
      <c r="G28" s="106">
        <v>5705.0429999999997</v>
      </c>
      <c r="H28" s="106">
        <v>5752.9669999999996</v>
      </c>
      <c r="I28" s="108">
        <f t="shared" si="0"/>
        <v>3.3144126874692838E-3</v>
      </c>
      <c r="J28" s="108">
        <f t="shared" si="1"/>
        <v>3.5473894851737311E-2</v>
      </c>
      <c r="K28" s="105">
        <f t="shared" si="2"/>
        <v>195</v>
      </c>
      <c r="L28" s="109">
        <f t="shared" si="4"/>
        <v>2.0694046482012098E-2</v>
      </c>
      <c r="M28" s="106">
        <f t="shared" si="3"/>
        <v>18</v>
      </c>
      <c r="N28" s="106">
        <f t="shared" si="5"/>
        <v>47.923999999999978</v>
      </c>
    </row>
    <row r="29" spans="1:14">
      <c r="A29" s="110">
        <v>28</v>
      </c>
      <c r="B29" s="107" t="s">
        <v>27</v>
      </c>
      <c r="C29" s="105">
        <v>9833</v>
      </c>
      <c r="D29" s="105">
        <v>10209</v>
      </c>
      <c r="E29" s="106">
        <v>10292</v>
      </c>
      <c r="F29" s="106">
        <v>9998.4</v>
      </c>
      <c r="G29" s="106">
        <v>10427.4</v>
      </c>
      <c r="H29" s="106">
        <v>10457</v>
      </c>
      <c r="I29" s="108">
        <f t="shared" si="0"/>
        <v>5.9929612402378554E-3</v>
      </c>
      <c r="J29" s="108">
        <f t="shared" si="1"/>
        <v>4.6679548459269804E-2</v>
      </c>
      <c r="K29" s="105">
        <f t="shared" si="2"/>
        <v>459</v>
      </c>
      <c r="L29" s="109">
        <f t="shared" si="4"/>
        <v>4.8710601719197708E-2</v>
      </c>
      <c r="M29" s="106">
        <f t="shared" si="3"/>
        <v>83</v>
      </c>
      <c r="N29" s="106">
        <f t="shared" si="5"/>
        <v>29.600000000000364</v>
      </c>
    </row>
    <row r="30" spans="1:14">
      <c r="A30" s="110">
        <v>29</v>
      </c>
      <c r="B30" s="107" t="s">
        <v>28</v>
      </c>
      <c r="C30" s="105">
        <v>3524</v>
      </c>
      <c r="D30" s="105">
        <v>3589</v>
      </c>
      <c r="E30" s="106">
        <v>3582</v>
      </c>
      <c r="F30" s="106">
        <v>3520.7689999999998</v>
      </c>
      <c r="G30" s="106">
        <v>3580.277</v>
      </c>
      <c r="H30" s="106">
        <v>3578.7959999999998</v>
      </c>
      <c r="I30" s="108">
        <f t="shared" si="0"/>
        <v>2.0857741121776134E-3</v>
      </c>
      <c r="J30" s="108">
        <f t="shared" si="1"/>
        <v>1.6458569807037457E-2</v>
      </c>
      <c r="K30" s="105">
        <f t="shared" si="2"/>
        <v>58</v>
      </c>
      <c r="L30" s="109">
        <f t="shared" si="4"/>
        <v>6.1551522869574445E-3</v>
      </c>
      <c r="M30" s="106">
        <f t="shared" si="3"/>
        <v>-7</v>
      </c>
      <c r="N30" s="106">
        <f t="shared" si="5"/>
        <v>-1.4810000000002219</v>
      </c>
    </row>
    <row r="31" spans="1:14">
      <c r="A31" s="110">
        <v>30</v>
      </c>
      <c r="B31" s="107" t="s">
        <v>29</v>
      </c>
      <c r="C31" s="105">
        <v>1109</v>
      </c>
      <c r="D31" s="105">
        <v>1163</v>
      </c>
      <c r="E31" s="106">
        <v>1158</v>
      </c>
      <c r="F31" s="106">
        <v>1118.261</v>
      </c>
      <c r="G31" s="106">
        <v>1165.501</v>
      </c>
      <c r="H31" s="106">
        <v>1167.277</v>
      </c>
      <c r="I31" s="108">
        <f t="shared" si="0"/>
        <v>6.742954835013055E-4</v>
      </c>
      <c r="J31" s="108">
        <f t="shared" si="1"/>
        <v>4.4183949504057712E-2</v>
      </c>
      <c r="K31" s="105">
        <f t="shared" si="2"/>
        <v>49</v>
      </c>
      <c r="L31" s="109">
        <f t="shared" si="4"/>
        <v>5.2000424493261173E-3</v>
      </c>
      <c r="M31" s="106">
        <f t="shared" si="3"/>
        <v>-5</v>
      </c>
      <c r="N31" s="106">
        <f t="shared" si="5"/>
        <v>1.7760000000000673</v>
      </c>
    </row>
    <row r="32" spans="1:14">
      <c r="A32" s="110">
        <v>31</v>
      </c>
      <c r="B32" s="107" t="s">
        <v>30</v>
      </c>
      <c r="C32" s="105">
        <v>21312</v>
      </c>
      <c r="D32" s="105">
        <v>21294</v>
      </c>
      <c r="E32" s="106">
        <v>21359</v>
      </c>
      <c r="F32" s="106">
        <v>21077.7</v>
      </c>
      <c r="G32" s="106">
        <v>21087.4</v>
      </c>
      <c r="H32" s="106">
        <v>21125.200000000001</v>
      </c>
      <c r="I32" s="108">
        <f t="shared" si="0"/>
        <v>1.2437199682300851E-2</v>
      </c>
      <c r="J32" s="108">
        <f t="shared" si="1"/>
        <v>2.2053303303303305E-3</v>
      </c>
      <c r="K32" s="105">
        <f t="shared" si="2"/>
        <v>47</v>
      </c>
      <c r="L32" s="109">
        <f t="shared" si="4"/>
        <v>4.9877958187413774E-3</v>
      </c>
      <c r="M32" s="106">
        <f t="shared" si="3"/>
        <v>65</v>
      </c>
      <c r="N32" s="106">
        <f t="shared" si="5"/>
        <v>37.799999999999272</v>
      </c>
    </row>
    <row r="33" spans="1:14">
      <c r="A33" s="110">
        <v>32</v>
      </c>
      <c r="B33" s="107" t="s">
        <v>31</v>
      </c>
      <c r="C33" s="105">
        <v>6272</v>
      </c>
      <c r="D33" s="105">
        <v>6334</v>
      </c>
      <c r="E33" s="106">
        <v>6344</v>
      </c>
      <c r="F33" s="106">
        <v>6287.058</v>
      </c>
      <c r="G33" s="106">
        <v>6297.7280000000001</v>
      </c>
      <c r="H33" s="106">
        <v>6359.085</v>
      </c>
      <c r="I33" s="108">
        <f t="shared" si="0"/>
        <v>3.6940678301660467E-3</v>
      </c>
      <c r="J33" s="108">
        <f t="shared" si="1"/>
        <v>1.1479591836734694E-2</v>
      </c>
      <c r="K33" s="105">
        <f t="shared" si="2"/>
        <v>72</v>
      </c>
      <c r="L33" s="109">
        <f t="shared" si="4"/>
        <v>7.6408787010506206E-3</v>
      </c>
      <c r="M33" s="106">
        <f t="shared" si="3"/>
        <v>10</v>
      </c>
      <c r="N33" s="106">
        <f t="shared" si="5"/>
        <v>61.356999999999971</v>
      </c>
    </row>
    <row r="34" spans="1:14">
      <c r="A34" s="110">
        <v>33</v>
      </c>
      <c r="B34" s="107" t="s">
        <v>32</v>
      </c>
      <c r="C34" s="105">
        <v>20713</v>
      </c>
      <c r="D34" s="105">
        <v>19841</v>
      </c>
      <c r="E34" s="106">
        <v>19800</v>
      </c>
      <c r="F34" s="106">
        <v>20422.099999999999</v>
      </c>
      <c r="G34" s="106">
        <v>19529.7</v>
      </c>
      <c r="H34" s="106">
        <v>19509.900000000001</v>
      </c>
      <c r="I34" s="108">
        <f t="shared" si="0"/>
        <v>1.1529404640177763E-2</v>
      </c>
      <c r="J34" s="108">
        <f t="shared" si="1"/>
        <v>-4.4078597981943704E-2</v>
      </c>
      <c r="K34" s="105">
        <f t="shared" si="2"/>
        <v>-913</v>
      </c>
      <c r="L34" s="109">
        <f t="shared" si="4"/>
        <v>-9.6890586861933567E-2</v>
      </c>
      <c r="M34" s="106">
        <f t="shared" si="3"/>
        <v>-41</v>
      </c>
      <c r="N34" s="106">
        <f t="shared" si="5"/>
        <v>-19.799999999999272</v>
      </c>
    </row>
    <row r="35" spans="1:14">
      <c r="A35" s="110">
        <v>35</v>
      </c>
      <c r="B35" s="107" t="s">
        <v>33</v>
      </c>
      <c r="C35" s="106">
        <v>18594</v>
      </c>
      <c r="D35" s="106">
        <v>17199</v>
      </c>
      <c r="E35" s="106">
        <v>17169</v>
      </c>
      <c r="F35" s="106">
        <v>20363.099999999999</v>
      </c>
      <c r="G35" s="106">
        <v>18452.7</v>
      </c>
      <c r="H35" s="106">
        <v>18936</v>
      </c>
      <c r="I35" s="108">
        <f t="shared" ref="I35:I66" si="6">E35/$E$91</f>
        <v>9.9973913266268692E-3</v>
      </c>
      <c r="J35" s="108">
        <f t="shared" si="1"/>
        <v>-7.6637625040335597E-2</v>
      </c>
      <c r="K35" s="105">
        <f t="shared" si="2"/>
        <v>-1425</v>
      </c>
      <c r="L35" s="109">
        <f t="shared" si="4"/>
        <v>-0.15122572429162687</v>
      </c>
      <c r="M35" s="106">
        <f t="shared" si="3"/>
        <v>-30</v>
      </c>
      <c r="N35" s="106">
        <f t="shared" si="5"/>
        <v>483.29999999999927</v>
      </c>
    </row>
    <row r="36" spans="1:14">
      <c r="A36" s="110">
        <v>36</v>
      </c>
      <c r="B36" s="107" t="s">
        <v>34</v>
      </c>
      <c r="C36" s="106">
        <v>1035</v>
      </c>
      <c r="D36" s="106">
        <v>1031</v>
      </c>
      <c r="E36" s="106">
        <v>1050</v>
      </c>
      <c r="F36" s="106">
        <v>971.56200000000001</v>
      </c>
      <c r="G36" s="106">
        <v>962.19500000000005</v>
      </c>
      <c r="H36" s="106">
        <v>986.52</v>
      </c>
      <c r="I36" s="108">
        <f t="shared" si="6"/>
        <v>6.1140782182760858E-4</v>
      </c>
      <c r="J36" s="108">
        <f t="shared" si="1"/>
        <v>1.4492753623188406E-2</v>
      </c>
      <c r="K36" s="105">
        <f t="shared" si="2"/>
        <v>15</v>
      </c>
      <c r="L36" s="109">
        <f t="shared" si="4"/>
        <v>1.5918497293855461E-3</v>
      </c>
      <c r="M36" s="106">
        <f t="shared" si="3"/>
        <v>19</v>
      </c>
      <c r="N36" s="106">
        <f t="shared" si="5"/>
        <v>24.324999999999932</v>
      </c>
    </row>
    <row r="37" spans="1:14">
      <c r="A37" s="110">
        <v>37</v>
      </c>
      <c r="B37" s="107" t="s">
        <v>35</v>
      </c>
      <c r="C37" s="106">
        <v>461</v>
      </c>
      <c r="D37" s="106">
        <v>508</v>
      </c>
      <c r="E37" s="106">
        <v>509</v>
      </c>
      <c r="F37" s="106">
        <v>452.09500000000003</v>
      </c>
      <c r="G37" s="106">
        <v>502.26100000000002</v>
      </c>
      <c r="H37" s="106">
        <v>500.10199999999998</v>
      </c>
      <c r="I37" s="108">
        <f t="shared" si="6"/>
        <v>2.9638722029547886E-4</v>
      </c>
      <c r="J37" s="108">
        <f t="shared" si="1"/>
        <v>0.10412147505422993</v>
      </c>
      <c r="K37" s="105">
        <f t="shared" si="2"/>
        <v>48</v>
      </c>
      <c r="L37" s="109">
        <f t="shared" si="4"/>
        <v>5.0939191340337473E-3</v>
      </c>
      <c r="M37" s="106">
        <f t="shared" si="3"/>
        <v>1</v>
      </c>
      <c r="N37" s="106">
        <f t="shared" si="5"/>
        <v>-2.1590000000000487</v>
      </c>
    </row>
    <row r="38" spans="1:14">
      <c r="A38" s="110">
        <v>38</v>
      </c>
      <c r="B38" s="107" t="s">
        <v>36</v>
      </c>
      <c r="C38" s="106">
        <v>3200</v>
      </c>
      <c r="D38" s="106">
        <v>3288</v>
      </c>
      <c r="E38" s="106">
        <v>3265</v>
      </c>
      <c r="F38" s="106">
        <v>3237.6190000000001</v>
      </c>
      <c r="G38" s="106">
        <v>3318.636</v>
      </c>
      <c r="H38" s="106">
        <v>3302.6260000000002</v>
      </c>
      <c r="I38" s="108">
        <f t="shared" si="6"/>
        <v>1.9011871793020402E-3</v>
      </c>
      <c r="J38" s="108">
        <f t="shared" si="1"/>
        <v>2.0312500000000001E-2</v>
      </c>
      <c r="K38" s="105">
        <f t="shared" si="2"/>
        <v>65</v>
      </c>
      <c r="L38" s="109">
        <f t="shared" si="4"/>
        <v>6.8980154940040325E-3</v>
      </c>
      <c r="M38" s="106">
        <f t="shared" si="3"/>
        <v>-23</v>
      </c>
      <c r="N38" s="106">
        <f t="shared" si="5"/>
        <v>-16.009999999999764</v>
      </c>
    </row>
    <row r="39" spans="1:14">
      <c r="A39" s="110">
        <v>39</v>
      </c>
      <c r="B39" s="107" t="s">
        <v>37</v>
      </c>
      <c r="C39" s="106">
        <v>149</v>
      </c>
      <c r="D39" s="106">
        <v>116</v>
      </c>
      <c r="E39" s="106">
        <v>126</v>
      </c>
      <c r="F39" s="106">
        <v>149.381</v>
      </c>
      <c r="G39" s="106">
        <v>117.389</v>
      </c>
      <c r="H39" s="106">
        <v>126.35899999999999</v>
      </c>
      <c r="I39" s="108">
        <f t="shared" si="6"/>
        <v>7.3368938619313031E-5</v>
      </c>
      <c r="J39" s="108">
        <f t="shared" si="1"/>
        <v>-0.15436241610738255</v>
      </c>
      <c r="K39" s="105">
        <f t="shared" si="2"/>
        <v>-23</v>
      </c>
      <c r="L39" s="109">
        <f t="shared" si="4"/>
        <v>-2.4408362517245037E-3</v>
      </c>
      <c r="M39" s="106">
        <f t="shared" si="3"/>
        <v>10</v>
      </c>
      <c r="N39" s="106">
        <f t="shared" si="5"/>
        <v>8.9699999999999989</v>
      </c>
    </row>
    <row r="40" spans="1:14">
      <c r="A40" s="110">
        <v>41</v>
      </c>
      <c r="B40" s="107" t="s">
        <v>38</v>
      </c>
      <c r="C40" s="106">
        <v>126452</v>
      </c>
      <c r="D40" s="106">
        <v>127621</v>
      </c>
      <c r="E40" s="106">
        <v>130025</v>
      </c>
      <c r="F40" s="106">
        <v>124375</v>
      </c>
      <c r="G40" s="106">
        <v>126190</v>
      </c>
      <c r="H40" s="106">
        <v>127954</v>
      </c>
      <c r="I40" s="108">
        <f t="shared" si="6"/>
        <v>7.5712668602985533E-2</v>
      </c>
      <c r="J40" s="108">
        <f t="shared" si="1"/>
        <v>2.8255780849650459E-2</v>
      </c>
      <c r="K40" s="105">
        <f t="shared" si="2"/>
        <v>3573</v>
      </c>
      <c r="L40" s="109">
        <f t="shared" si="4"/>
        <v>0.37917860553963706</v>
      </c>
      <c r="M40" s="106">
        <f t="shared" si="3"/>
        <v>2404</v>
      </c>
      <c r="N40" s="106">
        <f t="shared" si="5"/>
        <v>1764</v>
      </c>
    </row>
    <row r="41" spans="1:14">
      <c r="A41" s="110">
        <v>42</v>
      </c>
      <c r="B41" s="107" t="s">
        <v>39</v>
      </c>
      <c r="C41" s="106">
        <v>16251</v>
      </c>
      <c r="D41" s="106">
        <v>15469</v>
      </c>
      <c r="E41" s="106">
        <v>16090</v>
      </c>
      <c r="F41" s="106">
        <v>14773</v>
      </c>
      <c r="G41" s="106">
        <v>14218.3</v>
      </c>
      <c r="H41" s="106">
        <v>14612.5</v>
      </c>
      <c r="I41" s="108">
        <f t="shared" si="6"/>
        <v>9.3690970030535451E-3</v>
      </c>
      <c r="J41" s="108">
        <f t="shared" si="1"/>
        <v>-9.9070826410682412E-3</v>
      </c>
      <c r="K41" s="105">
        <f t="shared" si="2"/>
        <v>-161</v>
      </c>
      <c r="L41" s="109">
        <f t="shared" si="4"/>
        <v>-1.7085853762071525E-2</v>
      </c>
      <c r="M41" s="106">
        <f t="shared" si="3"/>
        <v>621</v>
      </c>
      <c r="N41" s="106">
        <f t="shared" si="5"/>
        <v>394.20000000000073</v>
      </c>
    </row>
    <row r="42" spans="1:14">
      <c r="A42" s="110">
        <v>43</v>
      </c>
      <c r="B42" s="107" t="s">
        <v>40</v>
      </c>
      <c r="C42" s="106">
        <v>54817</v>
      </c>
      <c r="D42" s="106">
        <v>54054</v>
      </c>
      <c r="E42" s="106">
        <v>54770</v>
      </c>
      <c r="F42" s="106">
        <v>53865.4</v>
      </c>
      <c r="G42" s="106">
        <v>53781.4</v>
      </c>
      <c r="H42" s="106">
        <v>53836.4</v>
      </c>
      <c r="I42" s="108">
        <f t="shared" si="6"/>
        <v>3.1892196572855358E-2</v>
      </c>
      <c r="J42" s="108">
        <f t="shared" si="1"/>
        <v>-8.573982523669664E-4</v>
      </c>
      <c r="K42" s="105">
        <f t="shared" si="2"/>
        <v>-47</v>
      </c>
      <c r="L42" s="109">
        <f t="shared" si="4"/>
        <v>-4.9877958187413774E-3</v>
      </c>
      <c r="M42" s="106">
        <f t="shared" si="3"/>
        <v>716</v>
      </c>
      <c r="N42" s="106">
        <f t="shared" si="5"/>
        <v>55</v>
      </c>
    </row>
    <row r="43" spans="1:14">
      <c r="A43" s="110">
        <v>45</v>
      </c>
      <c r="B43" s="107" t="s">
        <v>41</v>
      </c>
      <c r="C43" s="106">
        <v>44705</v>
      </c>
      <c r="D43" s="106">
        <v>46719</v>
      </c>
      <c r="E43" s="106">
        <v>47065</v>
      </c>
      <c r="F43" s="106">
        <v>44712.1</v>
      </c>
      <c r="G43" s="106">
        <v>46714.2</v>
      </c>
      <c r="H43" s="106">
        <v>47086.2</v>
      </c>
      <c r="I43" s="108">
        <f t="shared" si="6"/>
        <v>2.7405627746968E-2</v>
      </c>
      <c r="J43" s="108">
        <f t="shared" si="1"/>
        <v>5.2790515602281624E-2</v>
      </c>
      <c r="K43" s="105">
        <f t="shared" si="2"/>
        <v>2360</v>
      </c>
      <c r="L43" s="109">
        <f t="shared" si="4"/>
        <v>0.25045102408999259</v>
      </c>
      <c r="M43" s="106">
        <f t="shared" si="3"/>
        <v>346</v>
      </c>
      <c r="N43" s="106">
        <f t="shared" si="5"/>
        <v>372</v>
      </c>
    </row>
    <row r="44" spans="1:14">
      <c r="A44" s="110">
        <v>46</v>
      </c>
      <c r="B44" s="107" t="s">
        <v>42</v>
      </c>
      <c r="C44" s="106">
        <v>119868</v>
      </c>
      <c r="D44" s="106">
        <v>124149</v>
      </c>
      <c r="E44" s="106">
        <v>124846</v>
      </c>
      <c r="F44" s="106">
        <v>120004</v>
      </c>
      <c r="G44" s="106">
        <v>124340</v>
      </c>
      <c r="H44" s="106">
        <v>125006</v>
      </c>
      <c r="I44" s="108">
        <f t="shared" si="6"/>
        <v>7.2696972308466307E-2</v>
      </c>
      <c r="J44" s="108">
        <f t="shared" si="1"/>
        <v>4.152901525010845E-2</v>
      </c>
      <c r="K44" s="105">
        <f t="shared" si="2"/>
        <v>4978</v>
      </c>
      <c r="L44" s="109">
        <f t="shared" si="4"/>
        <v>0.52828186352541651</v>
      </c>
      <c r="M44" s="106">
        <f t="shared" si="3"/>
        <v>697</v>
      </c>
      <c r="N44" s="106">
        <f t="shared" si="5"/>
        <v>666</v>
      </c>
    </row>
    <row r="45" spans="1:14">
      <c r="A45" s="110">
        <v>47</v>
      </c>
      <c r="B45" s="107" t="s">
        <v>43</v>
      </c>
      <c r="C45" s="106">
        <v>296381</v>
      </c>
      <c r="D45" s="106">
        <v>298387</v>
      </c>
      <c r="E45" s="106">
        <v>299368</v>
      </c>
      <c r="F45" s="106">
        <v>295053</v>
      </c>
      <c r="G45" s="106">
        <v>297871</v>
      </c>
      <c r="H45" s="106">
        <v>298043</v>
      </c>
      <c r="I45" s="108">
        <f t="shared" si="6"/>
        <v>0.17431993981417859</v>
      </c>
      <c r="J45" s="108">
        <f t="shared" si="1"/>
        <v>1.0078243882030224E-2</v>
      </c>
      <c r="K45" s="105">
        <f t="shared" si="2"/>
        <v>2987</v>
      </c>
      <c r="L45" s="109">
        <f t="shared" si="4"/>
        <v>0.3169903427783084</v>
      </c>
      <c r="M45" s="106">
        <f t="shared" si="3"/>
        <v>981</v>
      </c>
      <c r="N45" s="106">
        <f t="shared" si="5"/>
        <v>172</v>
      </c>
    </row>
    <row r="46" spans="1:14">
      <c r="A46" s="110">
        <v>49</v>
      </c>
      <c r="B46" s="107" t="s">
        <v>44</v>
      </c>
      <c r="C46" s="106">
        <v>117189</v>
      </c>
      <c r="D46" s="106">
        <v>113951</v>
      </c>
      <c r="E46" s="106">
        <v>114006</v>
      </c>
      <c r="F46" s="106">
        <v>120917</v>
      </c>
      <c r="G46" s="106">
        <v>118123</v>
      </c>
      <c r="H46" s="106">
        <v>117900</v>
      </c>
      <c r="I46" s="108">
        <f t="shared" si="6"/>
        <v>6.6384914414550814E-2</v>
      </c>
      <c r="J46" s="108">
        <f t="shared" si="1"/>
        <v>-2.7161252335970099E-2</v>
      </c>
      <c r="K46" s="105">
        <f t="shared" si="2"/>
        <v>-3183</v>
      </c>
      <c r="L46" s="109">
        <f t="shared" si="4"/>
        <v>-0.33779051257561288</v>
      </c>
      <c r="M46" s="106">
        <f t="shared" si="3"/>
        <v>55</v>
      </c>
      <c r="N46" s="106">
        <f t="shared" si="5"/>
        <v>-223</v>
      </c>
    </row>
    <row r="47" spans="1:14">
      <c r="A47" s="110">
        <v>50</v>
      </c>
      <c r="B47" s="107" t="s">
        <v>45</v>
      </c>
      <c r="C47" s="106">
        <v>2765</v>
      </c>
      <c r="D47" s="106">
        <v>2675</v>
      </c>
      <c r="E47" s="106">
        <v>2665</v>
      </c>
      <c r="F47" s="106">
        <v>2489.1950000000002</v>
      </c>
      <c r="G47" s="106">
        <v>2404.056</v>
      </c>
      <c r="H47" s="106">
        <v>2389.2249999999999</v>
      </c>
      <c r="I47" s="108">
        <f t="shared" si="6"/>
        <v>1.5518112811148351E-3</v>
      </c>
      <c r="J47" s="108">
        <f t="shared" si="1"/>
        <v>-3.6166365280289332E-2</v>
      </c>
      <c r="K47" s="105">
        <f t="shared" si="2"/>
        <v>-100</v>
      </c>
      <c r="L47" s="109">
        <f t="shared" si="4"/>
        <v>-1.0612331529236973E-2</v>
      </c>
      <c r="M47" s="106">
        <f t="shared" si="3"/>
        <v>-10</v>
      </c>
      <c r="N47" s="106">
        <f t="shared" si="5"/>
        <v>-14.831000000000131</v>
      </c>
    </row>
    <row r="48" spans="1:14">
      <c r="A48" s="110">
        <v>51</v>
      </c>
      <c r="B48" s="107" t="s">
        <v>46</v>
      </c>
      <c r="C48" s="106">
        <v>302</v>
      </c>
      <c r="D48" s="106">
        <v>293</v>
      </c>
      <c r="E48" s="106">
        <v>292</v>
      </c>
      <c r="F48" s="106">
        <v>301.255</v>
      </c>
      <c r="G48" s="106">
        <v>290.983</v>
      </c>
      <c r="H48" s="106">
        <v>291.262</v>
      </c>
      <c r="I48" s="108">
        <f t="shared" si="6"/>
        <v>1.7002960378443972E-4</v>
      </c>
      <c r="J48" s="108">
        <f t="shared" si="1"/>
        <v>-3.3112582781456956E-2</v>
      </c>
      <c r="K48" s="105">
        <f t="shared" si="2"/>
        <v>-10</v>
      </c>
      <c r="L48" s="109">
        <f t="shared" si="4"/>
        <v>-1.0612331529236973E-3</v>
      </c>
      <c r="M48" s="106">
        <f t="shared" si="3"/>
        <v>-1</v>
      </c>
      <c r="N48" s="106">
        <f t="shared" si="5"/>
        <v>0.27899999999999636</v>
      </c>
    </row>
    <row r="49" spans="1:14">
      <c r="A49" s="110">
        <v>52</v>
      </c>
      <c r="B49" s="107" t="s">
        <v>47</v>
      </c>
      <c r="C49" s="106">
        <v>18242</v>
      </c>
      <c r="D49" s="106">
        <v>18267</v>
      </c>
      <c r="E49" s="106">
        <v>18350</v>
      </c>
      <c r="F49" s="106">
        <v>18241</v>
      </c>
      <c r="G49" s="106">
        <v>18303.400000000001</v>
      </c>
      <c r="H49" s="106">
        <v>18358</v>
      </c>
      <c r="I49" s="108">
        <f t="shared" si="6"/>
        <v>1.0685079552892017E-2</v>
      </c>
      <c r="J49" s="108">
        <f t="shared" si="1"/>
        <v>5.9204034645323981E-3</v>
      </c>
      <c r="K49" s="105">
        <f t="shared" si="2"/>
        <v>108</v>
      </c>
      <c r="L49" s="109">
        <f t="shared" si="4"/>
        <v>1.1461318051575931E-2</v>
      </c>
      <c r="M49" s="106">
        <f t="shared" si="3"/>
        <v>83</v>
      </c>
      <c r="N49" s="106">
        <f t="shared" si="5"/>
        <v>54.599999999998545</v>
      </c>
    </row>
    <row r="50" spans="1:14">
      <c r="A50" s="110">
        <v>53</v>
      </c>
      <c r="B50" s="107" t="s">
        <v>48</v>
      </c>
      <c r="C50" s="106">
        <v>2646</v>
      </c>
      <c r="D50" s="106">
        <v>2603</v>
      </c>
      <c r="E50" s="106">
        <v>2587</v>
      </c>
      <c r="F50" s="106">
        <v>2678.9780000000001</v>
      </c>
      <c r="G50" s="106">
        <v>2620.0740000000001</v>
      </c>
      <c r="H50" s="106">
        <v>2620.038</v>
      </c>
      <c r="I50" s="108">
        <f t="shared" si="6"/>
        <v>1.5063924143504986E-3</v>
      </c>
      <c r="J50" s="108">
        <f t="shared" si="1"/>
        <v>-2.2297808012093728E-2</v>
      </c>
      <c r="K50" s="105">
        <f t="shared" si="2"/>
        <v>-59</v>
      </c>
      <c r="L50" s="109">
        <f t="shared" si="4"/>
        <v>-6.2612756022498144E-3</v>
      </c>
      <c r="M50" s="106">
        <f t="shared" si="3"/>
        <v>-16</v>
      </c>
      <c r="N50" s="106">
        <f t="shared" si="5"/>
        <v>-3.6000000000058208E-2</v>
      </c>
    </row>
    <row r="51" spans="1:14">
      <c r="A51" s="110">
        <v>55</v>
      </c>
      <c r="B51" s="107" t="s">
        <v>49</v>
      </c>
      <c r="C51" s="106">
        <v>18351</v>
      </c>
      <c r="D51" s="106">
        <v>18396</v>
      </c>
      <c r="E51" s="106">
        <v>17913</v>
      </c>
      <c r="F51" s="106">
        <v>17863.7</v>
      </c>
      <c r="G51" s="106">
        <v>17906.3</v>
      </c>
      <c r="H51" s="106">
        <v>17426.2</v>
      </c>
      <c r="I51" s="108">
        <f t="shared" si="6"/>
        <v>1.0430617440379004E-2</v>
      </c>
      <c r="J51" s="108">
        <f t="shared" si="1"/>
        <v>-2.3867909105770801E-2</v>
      </c>
      <c r="K51" s="105">
        <f t="shared" si="2"/>
        <v>-438</v>
      </c>
      <c r="L51" s="109">
        <f t="shared" si="4"/>
        <v>-4.648201209805794E-2</v>
      </c>
      <c r="M51" s="106">
        <f t="shared" si="3"/>
        <v>-483</v>
      </c>
      <c r="N51" s="106">
        <f t="shared" si="5"/>
        <v>-480.09999999999854</v>
      </c>
    </row>
    <row r="52" spans="1:14">
      <c r="A52" s="110">
        <v>56</v>
      </c>
      <c r="B52" s="107" t="s">
        <v>50</v>
      </c>
      <c r="C52" s="106">
        <v>100270</v>
      </c>
      <c r="D52" s="106">
        <v>103094</v>
      </c>
      <c r="E52" s="106">
        <v>103433</v>
      </c>
      <c r="F52" s="106">
        <v>102296</v>
      </c>
      <c r="G52" s="106">
        <v>104977</v>
      </c>
      <c r="H52" s="106">
        <v>105524</v>
      </c>
      <c r="I52" s="108">
        <f t="shared" si="6"/>
        <v>6.0228328795328613E-2</v>
      </c>
      <c r="J52" s="108">
        <f t="shared" si="1"/>
        <v>3.1544828961803134E-2</v>
      </c>
      <c r="K52" s="105">
        <f t="shared" si="2"/>
        <v>3163</v>
      </c>
      <c r="L52" s="109">
        <f t="shared" si="4"/>
        <v>0.33566804626976549</v>
      </c>
      <c r="M52" s="106">
        <f t="shared" si="3"/>
        <v>339</v>
      </c>
      <c r="N52" s="106">
        <f t="shared" si="5"/>
        <v>547</v>
      </c>
    </row>
    <row r="53" spans="1:14">
      <c r="A53" s="110">
        <v>58</v>
      </c>
      <c r="B53" s="107" t="s">
        <v>51</v>
      </c>
      <c r="C53" s="106">
        <v>2445</v>
      </c>
      <c r="D53" s="106">
        <v>2592</v>
      </c>
      <c r="E53" s="106">
        <v>2548</v>
      </c>
      <c r="F53" s="106">
        <v>2433.7469999999998</v>
      </c>
      <c r="G53" s="106">
        <v>2598.6039999999998</v>
      </c>
      <c r="H53" s="106">
        <v>2537.3009999999999</v>
      </c>
      <c r="I53" s="108">
        <f t="shared" si="6"/>
        <v>1.4836829809683303E-3</v>
      </c>
      <c r="J53" s="108">
        <f t="shared" si="1"/>
        <v>4.2126789366053172E-2</v>
      </c>
      <c r="K53" s="105">
        <f t="shared" si="2"/>
        <v>103</v>
      </c>
      <c r="L53" s="109">
        <f t="shared" si="4"/>
        <v>1.0930701475114083E-2</v>
      </c>
      <c r="M53" s="106">
        <f t="shared" si="3"/>
        <v>-44</v>
      </c>
      <c r="N53" s="106">
        <f t="shared" si="5"/>
        <v>-61.302999999999884</v>
      </c>
    </row>
    <row r="54" spans="1:14">
      <c r="A54" s="110">
        <v>59</v>
      </c>
      <c r="B54" s="107" t="s">
        <v>52</v>
      </c>
      <c r="C54" s="106">
        <v>1957</v>
      </c>
      <c r="D54" s="106">
        <v>1947</v>
      </c>
      <c r="E54" s="106">
        <v>1957</v>
      </c>
      <c r="F54" s="106">
        <v>1968.721</v>
      </c>
      <c r="G54" s="106">
        <v>1960.903</v>
      </c>
      <c r="H54" s="106">
        <v>1969.5029999999999</v>
      </c>
      <c r="I54" s="108">
        <f t="shared" si="6"/>
        <v>1.1395477212539334E-3</v>
      </c>
      <c r="J54" s="108">
        <f t="shared" si="1"/>
        <v>0</v>
      </c>
      <c r="K54" s="105">
        <f t="shared" si="2"/>
        <v>0</v>
      </c>
      <c r="L54" s="109">
        <f t="shared" si="4"/>
        <v>0</v>
      </c>
      <c r="M54" s="106">
        <f t="shared" si="3"/>
        <v>10</v>
      </c>
      <c r="N54" s="106">
        <f t="shared" si="5"/>
        <v>8.5999999999999091</v>
      </c>
    </row>
    <row r="55" spans="1:14">
      <c r="A55" s="110">
        <v>60</v>
      </c>
      <c r="B55" s="107" t="s">
        <v>53</v>
      </c>
      <c r="C55" s="106">
        <v>795</v>
      </c>
      <c r="D55" s="106">
        <v>830</v>
      </c>
      <c r="E55" s="106">
        <v>823</v>
      </c>
      <c r="F55" s="106">
        <v>796.279</v>
      </c>
      <c r="G55" s="106">
        <v>830.47500000000002</v>
      </c>
      <c r="H55" s="106">
        <v>824.61199999999997</v>
      </c>
      <c r="I55" s="108">
        <f t="shared" si="6"/>
        <v>4.792272736801161E-4</v>
      </c>
      <c r="J55" s="108">
        <f t="shared" si="1"/>
        <v>3.5220125786163521E-2</v>
      </c>
      <c r="K55" s="105">
        <f t="shared" si="2"/>
        <v>28</v>
      </c>
      <c r="L55" s="109">
        <f t="shared" si="4"/>
        <v>2.9714528281863527E-3</v>
      </c>
      <c r="M55" s="106">
        <f t="shared" si="3"/>
        <v>-7</v>
      </c>
      <c r="N55" s="106">
        <f t="shared" si="5"/>
        <v>-5.8630000000000564</v>
      </c>
    </row>
    <row r="56" spans="1:14">
      <c r="A56" s="110">
        <v>61</v>
      </c>
      <c r="B56" s="107" t="s">
        <v>54</v>
      </c>
      <c r="C56" s="106">
        <v>3335</v>
      </c>
      <c r="D56" s="106">
        <v>3160</v>
      </c>
      <c r="E56" s="106">
        <v>3145</v>
      </c>
      <c r="F56" s="106">
        <v>3341.8029999999999</v>
      </c>
      <c r="G56" s="106">
        <v>3162.79</v>
      </c>
      <c r="H56" s="106">
        <v>3151.8470000000002</v>
      </c>
      <c r="I56" s="108">
        <f t="shared" si="6"/>
        <v>1.8313119996645991E-3</v>
      </c>
      <c r="J56" s="108">
        <f t="shared" si="1"/>
        <v>-5.6971514242878558E-2</v>
      </c>
      <c r="K56" s="105">
        <f t="shared" si="2"/>
        <v>-190</v>
      </c>
      <c r="L56" s="109">
        <f t="shared" si="4"/>
        <v>-2.0163429905550249E-2</v>
      </c>
      <c r="M56" s="106">
        <f t="shared" si="3"/>
        <v>-15</v>
      </c>
      <c r="N56" s="106">
        <f t="shared" si="5"/>
        <v>-10.942999999999756</v>
      </c>
    </row>
    <row r="57" spans="1:14">
      <c r="A57" s="110">
        <v>62</v>
      </c>
      <c r="B57" s="107" t="s">
        <v>55</v>
      </c>
      <c r="C57" s="106">
        <v>6913</v>
      </c>
      <c r="D57" s="106">
        <v>7402</v>
      </c>
      <c r="E57" s="106">
        <v>7448</v>
      </c>
      <c r="F57" s="106">
        <v>6917.6710000000003</v>
      </c>
      <c r="G57" s="106">
        <v>7404.0929999999998</v>
      </c>
      <c r="H57" s="106">
        <v>7453.4889999999996</v>
      </c>
      <c r="I57" s="108">
        <f t="shared" si="6"/>
        <v>4.3369194828305037E-3</v>
      </c>
      <c r="J57" s="108">
        <f t="shared" si="1"/>
        <v>7.7390423839143643E-2</v>
      </c>
      <c r="K57" s="105">
        <f t="shared" si="2"/>
        <v>535</v>
      </c>
      <c r="L57" s="109">
        <f t="shared" si="4"/>
        <v>5.6775973681417805E-2</v>
      </c>
      <c r="M57" s="106">
        <f t="shared" si="3"/>
        <v>46</v>
      </c>
      <c r="N57" s="106">
        <f t="shared" si="5"/>
        <v>49.395999999999731</v>
      </c>
    </row>
    <row r="58" spans="1:14">
      <c r="A58" s="110">
        <v>63</v>
      </c>
      <c r="B58" s="107" t="s">
        <v>56</v>
      </c>
      <c r="C58" s="106">
        <v>1813</v>
      </c>
      <c r="D58" s="106">
        <v>1785</v>
      </c>
      <c r="E58" s="106">
        <v>1760</v>
      </c>
      <c r="F58" s="106">
        <v>1797.837</v>
      </c>
      <c r="G58" s="106">
        <v>1778.701</v>
      </c>
      <c r="H58" s="106">
        <v>1743.7729999999999</v>
      </c>
      <c r="I58" s="108">
        <f t="shared" si="6"/>
        <v>1.0248359680158012E-3</v>
      </c>
      <c r="J58" s="108">
        <f t="shared" si="1"/>
        <v>-2.9233314947600661E-2</v>
      </c>
      <c r="K58" s="105">
        <f t="shared" si="2"/>
        <v>-53</v>
      </c>
      <c r="L58" s="109">
        <f t="shared" si="4"/>
        <v>-5.6245357104955955E-3</v>
      </c>
      <c r="M58" s="106">
        <f t="shared" si="3"/>
        <v>-25</v>
      </c>
      <c r="N58" s="106">
        <f t="shared" si="5"/>
        <v>-34.928000000000111</v>
      </c>
    </row>
    <row r="59" spans="1:14">
      <c r="A59" s="110">
        <v>64</v>
      </c>
      <c r="B59" s="107" t="s">
        <v>57</v>
      </c>
      <c r="C59" s="106">
        <v>7771</v>
      </c>
      <c r="D59" s="106">
        <v>7583</v>
      </c>
      <c r="E59" s="106">
        <v>7575</v>
      </c>
      <c r="F59" s="106">
        <v>7828.9660000000003</v>
      </c>
      <c r="G59" s="106">
        <v>7610.973</v>
      </c>
      <c r="H59" s="106">
        <v>7632.9219999999996</v>
      </c>
      <c r="I59" s="108">
        <f t="shared" si="6"/>
        <v>4.410870714613462E-3</v>
      </c>
      <c r="J59" s="108">
        <f t="shared" si="1"/>
        <v>-2.5221979153262127E-2</v>
      </c>
      <c r="K59" s="105">
        <f t="shared" si="2"/>
        <v>-196</v>
      </c>
      <c r="L59" s="109">
        <f t="shared" si="4"/>
        <v>-2.0800169797304469E-2</v>
      </c>
      <c r="M59" s="106">
        <f t="shared" si="3"/>
        <v>-8</v>
      </c>
      <c r="N59" s="106">
        <f t="shared" si="5"/>
        <v>21.948999999999614</v>
      </c>
    </row>
    <row r="60" spans="1:14">
      <c r="A60" s="110">
        <v>65</v>
      </c>
      <c r="B60" s="107" t="s">
        <v>58</v>
      </c>
      <c r="C60" s="106">
        <v>4175</v>
      </c>
      <c r="D60" s="106">
        <v>4002</v>
      </c>
      <c r="E60" s="106">
        <v>4000</v>
      </c>
      <c r="F60" s="106">
        <v>4268.5550000000003</v>
      </c>
      <c r="G60" s="106">
        <v>4035.8969999999999</v>
      </c>
      <c r="H60" s="106">
        <v>4093.3919999999998</v>
      </c>
      <c r="I60" s="108">
        <f t="shared" si="6"/>
        <v>2.3291726545813661E-3</v>
      </c>
      <c r="J60" s="108">
        <f t="shared" si="1"/>
        <v>-4.1916167664670656E-2</v>
      </c>
      <c r="K60" s="105">
        <f t="shared" si="2"/>
        <v>-175</v>
      </c>
      <c r="L60" s="109">
        <f t="shared" si="4"/>
        <v>-1.8571580176164705E-2</v>
      </c>
      <c r="M60" s="106">
        <f t="shared" si="3"/>
        <v>-2</v>
      </c>
      <c r="N60" s="106">
        <f t="shared" si="5"/>
        <v>57.494999999999891</v>
      </c>
    </row>
    <row r="61" spans="1:14">
      <c r="A61" s="110">
        <v>66</v>
      </c>
      <c r="B61" s="107" t="s">
        <v>59</v>
      </c>
      <c r="C61" s="106">
        <v>10834</v>
      </c>
      <c r="D61" s="106">
        <v>11203</v>
      </c>
      <c r="E61" s="106">
        <v>11274</v>
      </c>
      <c r="F61" s="106">
        <v>10782.1</v>
      </c>
      <c r="G61" s="106">
        <v>11220.1</v>
      </c>
      <c r="H61" s="106">
        <v>11224.9</v>
      </c>
      <c r="I61" s="108">
        <f t="shared" si="6"/>
        <v>6.5647731269375805E-3</v>
      </c>
      <c r="J61" s="108">
        <f t="shared" si="1"/>
        <v>4.0612885360900866E-2</v>
      </c>
      <c r="K61" s="105">
        <f t="shared" si="2"/>
        <v>440</v>
      </c>
      <c r="L61" s="109">
        <f t="shared" si="4"/>
        <v>4.6694258728642683E-2</v>
      </c>
      <c r="M61" s="106">
        <f t="shared" si="3"/>
        <v>71</v>
      </c>
      <c r="N61" s="106">
        <f t="shared" si="5"/>
        <v>4.7999999999992724</v>
      </c>
    </row>
    <row r="62" spans="1:14">
      <c r="A62" s="110">
        <v>68</v>
      </c>
      <c r="B62" s="107" t="s">
        <v>60</v>
      </c>
      <c r="C62" s="106">
        <v>45306</v>
      </c>
      <c r="D62" s="106">
        <v>49519</v>
      </c>
      <c r="E62" s="106">
        <v>49860</v>
      </c>
      <c r="F62" s="106">
        <v>44674.1</v>
      </c>
      <c r="G62" s="106">
        <v>49137</v>
      </c>
      <c r="H62" s="106">
        <v>49230.8</v>
      </c>
      <c r="I62" s="108">
        <f t="shared" si="6"/>
        <v>2.9033137139356728E-2</v>
      </c>
      <c r="J62" s="108">
        <f t="shared" si="1"/>
        <v>0.10051648788239968</v>
      </c>
      <c r="K62" s="105">
        <f t="shared" si="2"/>
        <v>4554</v>
      </c>
      <c r="L62" s="109">
        <f t="shared" si="4"/>
        <v>0.48328557784145176</v>
      </c>
      <c r="M62" s="106">
        <f t="shared" si="3"/>
        <v>341</v>
      </c>
      <c r="N62" s="106">
        <f t="shared" si="5"/>
        <v>93.80000000000291</v>
      </c>
    </row>
    <row r="63" spans="1:14">
      <c r="A63" s="110">
        <v>69</v>
      </c>
      <c r="B63" s="107" t="s">
        <v>61</v>
      </c>
      <c r="C63" s="106">
        <v>44931</v>
      </c>
      <c r="D63" s="106">
        <v>45800</v>
      </c>
      <c r="E63" s="106">
        <v>45832</v>
      </c>
      <c r="F63" s="106">
        <v>44730.400000000001</v>
      </c>
      <c r="G63" s="106">
        <v>45556.6</v>
      </c>
      <c r="H63" s="106">
        <v>45632.5</v>
      </c>
      <c r="I63" s="108">
        <f t="shared" si="6"/>
        <v>2.6687660276193292E-2</v>
      </c>
      <c r="J63" s="108">
        <f t="shared" si="1"/>
        <v>2.0052970109723799E-2</v>
      </c>
      <c r="K63" s="105">
        <f t="shared" si="2"/>
        <v>901</v>
      </c>
      <c r="L63" s="109">
        <f t="shared" si="4"/>
        <v>9.5617107078425134E-2</v>
      </c>
      <c r="M63" s="106">
        <f t="shared" si="3"/>
        <v>32</v>
      </c>
      <c r="N63" s="106">
        <f t="shared" si="5"/>
        <v>75.900000000001455</v>
      </c>
    </row>
    <row r="64" spans="1:14">
      <c r="A64" s="110">
        <v>70</v>
      </c>
      <c r="B64" s="107" t="s">
        <v>62</v>
      </c>
      <c r="C64" s="106">
        <v>21919</v>
      </c>
      <c r="D64" s="106">
        <v>21008</v>
      </c>
      <c r="E64" s="106">
        <v>20869</v>
      </c>
      <c r="F64" s="106">
        <v>22653.8</v>
      </c>
      <c r="G64" s="106">
        <v>21669.3</v>
      </c>
      <c r="H64" s="106">
        <v>21602.6</v>
      </c>
      <c r="I64" s="108">
        <f t="shared" si="6"/>
        <v>1.2151876032114633E-2</v>
      </c>
      <c r="J64" s="108">
        <f t="shared" si="1"/>
        <v>-4.790364523929011E-2</v>
      </c>
      <c r="K64" s="105">
        <f t="shared" si="2"/>
        <v>-1050</v>
      </c>
      <c r="L64" s="109">
        <f t="shared" si="4"/>
        <v>-0.11142948105698822</v>
      </c>
      <c r="M64" s="106">
        <f t="shared" si="3"/>
        <v>-139</v>
      </c>
      <c r="N64" s="106">
        <f t="shared" si="5"/>
        <v>-66.700000000000728</v>
      </c>
    </row>
    <row r="65" spans="1:14">
      <c r="A65" s="110">
        <v>71</v>
      </c>
      <c r="B65" s="107" t="s">
        <v>63</v>
      </c>
      <c r="C65" s="106">
        <v>21518</v>
      </c>
      <c r="D65" s="106">
        <v>22412</v>
      </c>
      <c r="E65" s="106">
        <v>22621</v>
      </c>
      <c r="F65" s="106">
        <v>21430.400000000001</v>
      </c>
      <c r="G65" s="106">
        <v>22432.5</v>
      </c>
      <c r="H65" s="106">
        <v>22553.9</v>
      </c>
      <c r="I65" s="108">
        <f t="shared" si="6"/>
        <v>1.3172053654821271E-2</v>
      </c>
      <c r="J65" s="108">
        <f t="shared" si="1"/>
        <v>5.1259410725903898E-2</v>
      </c>
      <c r="K65" s="105">
        <f t="shared" si="2"/>
        <v>1103</v>
      </c>
      <c r="L65" s="109">
        <f t="shared" si="4"/>
        <v>0.11705401676748381</v>
      </c>
      <c r="M65" s="106">
        <f t="shared" si="3"/>
        <v>209</v>
      </c>
      <c r="N65" s="106">
        <f t="shared" si="5"/>
        <v>121.40000000000146</v>
      </c>
    </row>
    <row r="66" spans="1:14">
      <c r="A66" s="110">
        <v>72</v>
      </c>
      <c r="B66" s="107" t="s">
        <v>64</v>
      </c>
      <c r="C66" s="106">
        <v>907</v>
      </c>
      <c r="D66" s="106">
        <v>944</v>
      </c>
      <c r="E66" s="106">
        <v>933</v>
      </c>
      <c r="F66" s="106">
        <v>893.13300000000004</v>
      </c>
      <c r="G66" s="106">
        <v>930.19</v>
      </c>
      <c r="H66" s="106">
        <v>919.15899999999999</v>
      </c>
      <c r="I66" s="108">
        <f t="shared" si="6"/>
        <v>5.4327952168110362E-4</v>
      </c>
      <c r="J66" s="108">
        <f t="shared" si="1"/>
        <v>2.8665931642778392E-2</v>
      </c>
      <c r="K66" s="105">
        <f t="shared" si="2"/>
        <v>26</v>
      </c>
      <c r="L66" s="109">
        <f t="shared" si="4"/>
        <v>2.7592061976016132E-3</v>
      </c>
      <c r="M66" s="106">
        <f t="shared" si="3"/>
        <v>-11</v>
      </c>
      <c r="N66" s="106">
        <f t="shared" si="5"/>
        <v>-11.031000000000063</v>
      </c>
    </row>
    <row r="67" spans="1:14">
      <c r="A67" s="110">
        <v>73</v>
      </c>
      <c r="B67" s="107" t="s">
        <v>65</v>
      </c>
      <c r="C67" s="106">
        <v>7160</v>
      </c>
      <c r="D67" s="106">
        <v>7085</v>
      </c>
      <c r="E67" s="106">
        <v>7060</v>
      </c>
      <c r="F67" s="106">
        <v>7163.9369999999999</v>
      </c>
      <c r="G67" s="106">
        <v>7066.1719999999996</v>
      </c>
      <c r="H67" s="106">
        <v>7064.049</v>
      </c>
      <c r="I67" s="108">
        <f t="shared" ref="I67:I91" si="7">E67/$E$91</f>
        <v>4.1109897353361112E-3</v>
      </c>
      <c r="J67" s="108">
        <f t="shared" ref="J67:J90" si="8">(E67-C67)/C67</f>
        <v>-1.3966480446927373E-2</v>
      </c>
      <c r="K67" s="105">
        <f t="shared" ref="K67:K90" si="9">E67-C67</f>
        <v>-100</v>
      </c>
      <c r="L67" s="109">
        <f t="shared" si="4"/>
        <v>-1.0612331529236973E-2</v>
      </c>
      <c r="M67" s="106">
        <f t="shared" ref="M67:M90" si="10">E67-D67</f>
        <v>-25</v>
      </c>
      <c r="N67" s="106">
        <f t="shared" si="5"/>
        <v>-2.1229999999995925</v>
      </c>
    </row>
    <row r="68" spans="1:14">
      <c r="A68" s="110">
        <v>74</v>
      </c>
      <c r="B68" s="107" t="s">
        <v>66</v>
      </c>
      <c r="C68" s="106">
        <v>7092</v>
      </c>
      <c r="D68" s="106">
        <v>7498</v>
      </c>
      <c r="E68" s="106">
        <v>7572</v>
      </c>
      <c r="F68" s="106">
        <v>6965.84</v>
      </c>
      <c r="G68" s="106">
        <v>7381.3540000000003</v>
      </c>
      <c r="H68" s="106">
        <v>7451.5780000000004</v>
      </c>
      <c r="I68" s="108">
        <f t="shared" si="7"/>
        <v>4.4091238351225259E-3</v>
      </c>
      <c r="J68" s="108">
        <f t="shared" si="8"/>
        <v>6.7681895093062605E-2</v>
      </c>
      <c r="K68" s="105">
        <f t="shared" si="9"/>
        <v>480</v>
      </c>
      <c r="L68" s="109">
        <f t="shared" ref="L68:L91" si="11">K68/$K$91</f>
        <v>5.0939191340337475E-2</v>
      </c>
      <c r="M68" s="106">
        <f t="shared" si="10"/>
        <v>74</v>
      </c>
      <c r="N68" s="106">
        <f t="shared" ref="N68:N91" si="12">H68-G68</f>
        <v>70.22400000000016</v>
      </c>
    </row>
    <row r="69" spans="1:14">
      <c r="A69" s="110">
        <v>75</v>
      </c>
      <c r="B69" s="107" t="s">
        <v>67</v>
      </c>
      <c r="C69" s="106">
        <v>2067</v>
      </c>
      <c r="D69" s="106">
        <v>2146</v>
      </c>
      <c r="E69" s="106">
        <v>2142</v>
      </c>
      <c r="F69" s="106">
        <v>2232.8000000000002</v>
      </c>
      <c r="G69" s="106">
        <v>2290.8000000000002</v>
      </c>
      <c r="H69" s="106">
        <v>2305.1999999999998</v>
      </c>
      <c r="I69" s="108">
        <f t="shared" si="7"/>
        <v>1.2472719565283215E-3</v>
      </c>
      <c r="J69" s="108">
        <f t="shared" si="8"/>
        <v>3.6284470246734396E-2</v>
      </c>
      <c r="K69" s="105">
        <f t="shared" si="9"/>
        <v>75</v>
      </c>
      <c r="L69" s="109">
        <f t="shared" si="11"/>
        <v>7.9592486469277305E-3</v>
      </c>
      <c r="M69" s="106">
        <f t="shared" si="10"/>
        <v>-4</v>
      </c>
      <c r="N69" s="106">
        <f t="shared" si="12"/>
        <v>14.399999999999636</v>
      </c>
    </row>
    <row r="70" spans="1:14">
      <c r="A70" s="110">
        <v>77</v>
      </c>
      <c r="B70" s="107" t="s">
        <v>68</v>
      </c>
      <c r="C70" s="106">
        <v>5815</v>
      </c>
      <c r="D70" s="106">
        <v>5622</v>
      </c>
      <c r="E70" s="106">
        <v>5662</v>
      </c>
      <c r="F70" s="106">
        <v>6095.8</v>
      </c>
      <c r="G70" s="106">
        <v>5786.4</v>
      </c>
      <c r="H70" s="106">
        <v>5942.4</v>
      </c>
      <c r="I70" s="108">
        <f t="shared" si="7"/>
        <v>3.2969438925599236E-3</v>
      </c>
      <c r="J70" s="108">
        <f t="shared" si="8"/>
        <v>-2.6311263972484952E-2</v>
      </c>
      <c r="K70" s="105">
        <f t="shared" si="9"/>
        <v>-153</v>
      </c>
      <c r="L70" s="109">
        <f t="shared" si="11"/>
        <v>-1.6236867239732569E-2</v>
      </c>
      <c r="M70" s="106">
        <f t="shared" si="10"/>
        <v>40</v>
      </c>
      <c r="N70" s="106">
        <f t="shared" si="12"/>
        <v>156</v>
      </c>
    </row>
    <row r="71" spans="1:14">
      <c r="A71" s="110">
        <v>78</v>
      </c>
      <c r="B71" s="107" t="s">
        <v>69</v>
      </c>
      <c r="C71" s="106">
        <v>1227</v>
      </c>
      <c r="D71" s="106">
        <v>1487</v>
      </c>
      <c r="E71" s="106">
        <v>1533</v>
      </c>
      <c r="F71" s="106">
        <v>1235.229</v>
      </c>
      <c r="G71" s="106">
        <v>1494.7840000000001</v>
      </c>
      <c r="H71" s="106">
        <v>1541.2529999999999</v>
      </c>
      <c r="I71" s="108">
        <f t="shared" si="7"/>
        <v>8.9265541986830853E-4</v>
      </c>
      <c r="J71" s="108">
        <f t="shared" si="8"/>
        <v>0.24938875305623473</v>
      </c>
      <c r="K71" s="105">
        <f t="shared" si="9"/>
        <v>306</v>
      </c>
      <c r="L71" s="109">
        <f t="shared" si="11"/>
        <v>3.2473734479465138E-2</v>
      </c>
      <c r="M71" s="106">
        <f t="shared" si="10"/>
        <v>46</v>
      </c>
      <c r="N71" s="106">
        <f t="shared" si="12"/>
        <v>46.468999999999824</v>
      </c>
    </row>
    <row r="72" spans="1:14">
      <c r="A72" s="110">
        <v>79</v>
      </c>
      <c r="B72" s="107" t="s">
        <v>70</v>
      </c>
      <c r="C72" s="106">
        <v>8152</v>
      </c>
      <c r="D72" s="106">
        <v>8184</v>
      </c>
      <c r="E72" s="106">
        <v>8144</v>
      </c>
      <c r="F72" s="106">
        <v>8023.9489999999996</v>
      </c>
      <c r="G72" s="106">
        <v>8056.835</v>
      </c>
      <c r="H72" s="106">
        <v>8016.1090000000004</v>
      </c>
      <c r="I72" s="108">
        <f t="shared" si="7"/>
        <v>4.7421955247276618E-3</v>
      </c>
      <c r="J72" s="108">
        <f t="shared" si="8"/>
        <v>-9.813542688910696E-4</v>
      </c>
      <c r="K72" s="105">
        <f t="shared" si="9"/>
        <v>-8</v>
      </c>
      <c r="L72" s="109">
        <f t="shared" si="11"/>
        <v>-8.4898652233895782E-4</v>
      </c>
      <c r="M72" s="106">
        <f t="shared" si="10"/>
        <v>-40</v>
      </c>
      <c r="N72" s="106">
        <f t="shared" si="12"/>
        <v>-40.725999999999658</v>
      </c>
    </row>
    <row r="73" spans="1:14">
      <c r="A73" s="110">
        <v>80</v>
      </c>
      <c r="B73" s="107" t="s">
        <v>71</v>
      </c>
      <c r="C73" s="106">
        <v>19752</v>
      </c>
      <c r="D73" s="106">
        <v>20065</v>
      </c>
      <c r="E73" s="106">
        <v>20092</v>
      </c>
      <c r="F73" s="106">
        <v>19820.099999999999</v>
      </c>
      <c r="G73" s="106">
        <v>20150.2</v>
      </c>
      <c r="H73" s="106">
        <v>20164.5</v>
      </c>
      <c r="I73" s="108">
        <f t="shared" si="7"/>
        <v>1.1699434243962203E-2</v>
      </c>
      <c r="J73" s="108">
        <f t="shared" si="8"/>
        <v>1.7213446739570676E-2</v>
      </c>
      <c r="K73" s="105">
        <f t="shared" si="9"/>
        <v>340</v>
      </c>
      <c r="L73" s="109">
        <f t="shared" si="11"/>
        <v>3.6081927199405707E-2</v>
      </c>
      <c r="M73" s="106">
        <f t="shared" si="10"/>
        <v>27</v>
      </c>
      <c r="N73" s="106">
        <f t="shared" si="12"/>
        <v>14.299999999999272</v>
      </c>
    </row>
    <row r="74" spans="1:14">
      <c r="A74" s="110">
        <v>81</v>
      </c>
      <c r="B74" s="107" t="s">
        <v>72</v>
      </c>
      <c r="C74" s="106">
        <v>47720</v>
      </c>
      <c r="D74" s="106">
        <v>47102</v>
      </c>
      <c r="E74" s="106">
        <v>46878</v>
      </c>
      <c r="F74" s="106">
        <v>53527.1</v>
      </c>
      <c r="G74" s="106">
        <v>52829.1</v>
      </c>
      <c r="H74" s="106">
        <v>52812.2</v>
      </c>
      <c r="I74" s="108">
        <f t="shared" si="7"/>
        <v>2.7296738925366319E-2</v>
      </c>
      <c r="J74" s="108">
        <f t="shared" si="8"/>
        <v>-1.7644593461860855E-2</v>
      </c>
      <c r="K74" s="105">
        <f t="shared" si="9"/>
        <v>-842</v>
      </c>
      <c r="L74" s="109">
        <f t="shared" si="11"/>
        <v>-8.9355831476175318E-2</v>
      </c>
      <c r="M74" s="106">
        <f t="shared" si="10"/>
        <v>-224</v>
      </c>
      <c r="N74" s="106">
        <f t="shared" si="12"/>
        <v>-16.900000000001455</v>
      </c>
    </row>
    <row r="75" spans="1:14">
      <c r="A75" s="110">
        <v>82</v>
      </c>
      <c r="B75" s="107" t="s">
        <v>73</v>
      </c>
      <c r="C75" s="106">
        <v>51818</v>
      </c>
      <c r="D75" s="106">
        <v>50469</v>
      </c>
      <c r="E75" s="106">
        <v>50410</v>
      </c>
      <c r="F75" s="106">
        <v>51508.1</v>
      </c>
      <c r="G75" s="106">
        <v>50165.3</v>
      </c>
      <c r="H75" s="106">
        <v>50127.1</v>
      </c>
      <c r="I75" s="108">
        <f t="shared" si="7"/>
        <v>2.9353398379361666E-2</v>
      </c>
      <c r="J75" s="108">
        <f t="shared" si="8"/>
        <v>-2.7172025165000578E-2</v>
      </c>
      <c r="K75" s="105">
        <f t="shared" si="9"/>
        <v>-1408</v>
      </c>
      <c r="L75" s="109">
        <f t="shared" si="11"/>
        <v>-0.14942162793165659</v>
      </c>
      <c r="M75" s="106">
        <f t="shared" si="10"/>
        <v>-59</v>
      </c>
      <c r="N75" s="106">
        <f t="shared" si="12"/>
        <v>-38.200000000004366</v>
      </c>
    </row>
    <row r="76" spans="1:14">
      <c r="A76" s="110">
        <v>84</v>
      </c>
      <c r="B76" s="107" t="s">
        <v>74</v>
      </c>
      <c r="C76" s="106">
        <v>1341</v>
      </c>
      <c r="D76" s="106">
        <v>2683</v>
      </c>
      <c r="E76" s="106">
        <v>2739</v>
      </c>
      <c r="F76" s="106">
        <v>1300.7280000000001</v>
      </c>
      <c r="G76" s="106">
        <v>2669.8809999999999</v>
      </c>
      <c r="H76" s="106">
        <v>2694.8069999999998</v>
      </c>
      <c r="I76" s="108">
        <f t="shared" si="7"/>
        <v>1.5949009752245905E-3</v>
      </c>
      <c r="J76" s="108">
        <f t="shared" si="8"/>
        <v>1.0425055928411633</v>
      </c>
      <c r="K76" s="105">
        <f t="shared" si="9"/>
        <v>1398</v>
      </c>
      <c r="L76" s="109">
        <f t="shared" si="11"/>
        <v>0.14836039477873289</v>
      </c>
      <c r="M76" s="106">
        <f t="shared" si="10"/>
        <v>56</v>
      </c>
      <c r="N76" s="106">
        <f t="shared" si="12"/>
        <v>24.925999999999931</v>
      </c>
    </row>
    <row r="77" spans="1:14">
      <c r="A77" s="110">
        <v>85</v>
      </c>
      <c r="B77" s="107" t="s">
        <v>75</v>
      </c>
      <c r="C77" s="106">
        <v>24449</v>
      </c>
      <c r="D77" s="106">
        <v>26298</v>
      </c>
      <c r="E77" s="106">
        <v>25390</v>
      </c>
      <c r="F77" s="106">
        <v>29636.1</v>
      </c>
      <c r="G77" s="106">
        <v>31006.5</v>
      </c>
      <c r="H77" s="106">
        <v>30820.799999999999</v>
      </c>
      <c r="I77" s="108">
        <f t="shared" si="7"/>
        <v>1.4784423424955222E-2</v>
      </c>
      <c r="J77" s="108">
        <f t="shared" si="8"/>
        <v>3.8488281729314081E-2</v>
      </c>
      <c r="K77" s="105">
        <f t="shared" si="9"/>
        <v>941</v>
      </c>
      <c r="L77" s="109">
        <f t="shared" si="11"/>
        <v>9.9862039690119919E-2</v>
      </c>
      <c r="M77" s="106">
        <f t="shared" si="10"/>
        <v>-908</v>
      </c>
      <c r="N77" s="106">
        <f t="shared" si="12"/>
        <v>-185.70000000000073</v>
      </c>
    </row>
    <row r="78" spans="1:14">
      <c r="A78" s="110">
        <v>86</v>
      </c>
      <c r="B78" s="107" t="s">
        <v>76</v>
      </c>
      <c r="C78" s="106">
        <v>21585</v>
      </c>
      <c r="D78" s="106">
        <v>22861</v>
      </c>
      <c r="E78" s="106">
        <v>22866</v>
      </c>
      <c r="F78" s="106">
        <v>21499.599999999999</v>
      </c>
      <c r="G78" s="106">
        <v>22652.799999999999</v>
      </c>
      <c r="H78" s="106">
        <v>22784.9</v>
      </c>
      <c r="I78" s="108">
        <f t="shared" si="7"/>
        <v>1.331471547991438E-2</v>
      </c>
      <c r="J78" s="108">
        <f t="shared" si="8"/>
        <v>5.9346768589298125E-2</v>
      </c>
      <c r="K78" s="105">
        <f t="shared" si="9"/>
        <v>1281</v>
      </c>
      <c r="L78" s="109">
        <f t="shared" si="11"/>
        <v>0.13594396688952562</v>
      </c>
      <c r="M78" s="106">
        <f t="shared" si="10"/>
        <v>5</v>
      </c>
      <c r="N78" s="106">
        <f t="shared" si="12"/>
        <v>132.10000000000218</v>
      </c>
    </row>
    <row r="79" spans="1:14">
      <c r="A79" s="110">
        <v>87</v>
      </c>
      <c r="B79" s="107" t="s">
        <v>77</v>
      </c>
      <c r="C79" s="106">
        <v>1578</v>
      </c>
      <c r="D79" s="106">
        <v>1527</v>
      </c>
      <c r="E79" s="106">
        <v>1490</v>
      </c>
      <c r="F79" s="106">
        <v>1606.2860000000001</v>
      </c>
      <c r="G79" s="106">
        <v>1547.9290000000001</v>
      </c>
      <c r="H79" s="106">
        <v>1518.28</v>
      </c>
      <c r="I79" s="108">
        <f t="shared" si="7"/>
        <v>8.6761681383155887E-4</v>
      </c>
      <c r="J79" s="108">
        <f t="shared" si="8"/>
        <v>-5.5766793409378963E-2</v>
      </c>
      <c r="K79" s="105">
        <f t="shared" si="9"/>
        <v>-88</v>
      </c>
      <c r="L79" s="109">
        <f t="shared" si="11"/>
        <v>-9.3388517457285367E-3</v>
      </c>
      <c r="M79" s="106">
        <f t="shared" si="10"/>
        <v>-37</v>
      </c>
      <c r="N79" s="106">
        <f t="shared" si="12"/>
        <v>-29.649000000000115</v>
      </c>
    </row>
    <row r="80" spans="1:14">
      <c r="A80" s="110">
        <v>88</v>
      </c>
      <c r="B80" s="107" t="s">
        <v>78</v>
      </c>
      <c r="C80" s="106">
        <v>4114</v>
      </c>
      <c r="D80" s="106">
        <v>4331</v>
      </c>
      <c r="E80" s="106">
        <v>4315</v>
      </c>
      <c r="F80" s="106">
        <v>4185.0379999999996</v>
      </c>
      <c r="G80" s="106">
        <v>4387.0709999999999</v>
      </c>
      <c r="H80" s="106">
        <v>4386.0590000000002</v>
      </c>
      <c r="I80" s="108">
        <f t="shared" si="7"/>
        <v>2.5125950011296487E-3</v>
      </c>
      <c r="J80" s="108">
        <f t="shared" si="8"/>
        <v>4.8857559552746718E-2</v>
      </c>
      <c r="K80" s="105">
        <f t="shared" si="9"/>
        <v>201</v>
      </c>
      <c r="L80" s="109">
        <f t="shared" si="11"/>
        <v>2.1330786373766317E-2</v>
      </c>
      <c r="M80" s="106">
        <f t="shared" si="10"/>
        <v>-16</v>
      </c>
      <c r="N80" s="106">
        <f t="shared" si="12"/>
        <v>-1.0119999999997162</v>
      </c>
    </row>
    <row r="81" spans="1:16">
      <c r="A81" s="110">
        <v>90</v>
      </c>
      <c r="B81" s="107" t="s">
        <v>79</v>
      </c>
      <c r="C81" s="106">
        <v>1448</v>
      </c>
      <c r="D81" s="106">
        <v>1425</v>
      </c>
      <c r="E81" s="106">
        <v>1409</v>
      </c>
      <c r="F81" s="106">
        <v>1453.2550000000001</v>
      </c>
      <c r="G81" s="106">
        <v>1425.7080000000001</v>
      </c>
      <c r="H81" s="106">
        <v>1414.5830000000001</v>
      </c>
      <c r="I81" s="108">
        <f t="shared" si="7"/>
        <v>8.2045106757628618E-4</v>
      </c>
      <c r="J81" s="108">
        <f t="shared" si="8"/>
        <v>-2.6933701657458564E-2</v>
      </c>
      <c r="K81" s="105">
        <f t="shared" si="9"/>
        <v>-39</v>
      </c>
      <c r="L81" s="109">
        <f t="shared" si="11"/>
        <v>-4.1388092964024193E-3</v>
      </c>
      <c r="M81" s="106">
        <f t="shared" si="10"/>
        <v>-16</v>
      </c>
      <c r="N81" s="106">
        <f t="shared" si="12"/>
        <v>-11.125</v>
      </c>
      <c r="P81" s="11"/>
    </row>
    <row r="82" spans="1:16">
      <c r="A82" s="110">
        <v>91</v>
      </c>
      <c r="B82" s="107" t="s">
        <v>80</v>
      </c>
      <c r="C82" s="106">
        <v>359</v>
      </c>
      <c r="D82" s="106">
        <v>401</v>
      </c>
      <c r="E82" s="106">
        <v>401</v>
      </c>
      <c r="F82" s="106">
        <v>356.19600000000003</v>
      </c>
      <c r="G82" s="106">
        <v>397.91199999999998</v>
      </c>
      <c r="H82" s="106">
        <v>398.19400000000002</v>
      </c>
      <c r="I82" s="108">
        <f t="shared" si="7"/>
        <v>2.3349955862178196E-4</v>
      </c>
      <c r="J82" s="108">
        <f t="shared" si="8"/>
        <v>0.11699164345403899</v>
      </c>
      <c r="K82" s="105">
        <f t="shared" si="9"/>
        <v>42</v>
      </c>
      <c r="L82" s="109">
        <f t="shared" si="11"/>
        <v>4.4571792422795284E-3</v>
      </c>
      <c r="M82" s="106">
        <f t="shared" si="10"/>
        <v>0</v>
      </c>
      <c r="N82" s="106">
        <f t="shared" si="12"/>
        <v>0.28200000000003911</v>
      </c>
    </row>
    <row r="83" spans="1:16">
      <c r="A83" s="110">
        <v>92</v>
      </c>
      <c r="B83" s="107" t="s">
        <v>81</v>
      </c>
      <c r="C83" s="106">
        <v>4100</v>
      </c>
      <c r="D83" s="106">
        <v>3818</v>
      </c>
      <c r="E83" s="106">
        <v>3812</v>
      </c>
      <c r="F83" s="106">
        <v>4620.3</v>
      </c>
      <c r="G83" s="106">
        <v>4242.6000000000004</v>
      </c>
      <c r="H83" s="106">
        <v>4331.6000000000004</v>
      </c>
      <c r="I83" s="108">
        <f t="shared" si="7"/>
        <v>2.2197015398160418E-3</v>
      </c>
      <c r="J83" s="108">
        <f t="shared" si="8"/>
        <v>-7.0243902439024397E-2</v>
      </c>
      <c r="K83" s="105">
        <f t="shared" si="9"/>
        <v>-288</v>
      </c>
      <c r="L83" s="109">
        <f t="shared" si="11"/>
        <v>-3.0563514804202482E-2</v>
      </c>
      <c r="M83" s="106">
        <f t="shared" si="10"/>
        <v>-6</v>
      </c>
      <c r="N83" s="106">
        <f t="shared" si="12"/>
        <v>89</v>
      </c>
    </row>
    <row r="84" spans="1:16">
      <c r="A84" s="110">
        <v>93</v>
      </c>
      <c r="B84" s="107" t="s">
        <v>82</v>
      </c>
      <c r="C84" s="106">
        <v>7261</v>
      </c>
      <c r="D84" s="106">
        <v>7464</v>
      </c>
      <c r="E84" s="106">
        <v>7498</v>
      </c>
      <c r="F84" s="106">
        <v>7137.7879999999996</v>
      </c>
      <c r="G84" s="106">
        <v>7378.2479999999996</v>
      </c>
      <c r="H84" s="106">
        <v>7374.6419999999998</v>
      </c>
      <c r="I84" s="108">
        <f t="shared" si="7"/>
        <v>4.3660341410127704E-3</v>
      </c>
      <c r="J84" s="108">
        <f t="shared" si="8"/>
        <v>3.2640132213193777E-2</v>
      </c>
      <c r="K84" s="105">
        <f t="shared" si="9"/>
        <v>237</v>
      </c>
      <c r="L84" s="109">
        <f t="shared" si="11"/>
        <v>2.5151225724291626E-2</v>
      </c>
      <c r="M84" s="106">
        <f t="shared" si="10"/>
        <v>34</v>
      </c>
      <c r="N84" s="106">
        <f t="shared" si="12"/>
        <v>-3.6059999999997672</v>
      </c>
    </row>
    <row r="85" spans="1:16">
      <c r="A85" s="110">
        <v>94</v>
      </c>
      <c r="B85" s="107" t="s">
        <v>83</v>
      </c>
      <c r="C85" s="106">
        <v>10085</v>
      </c>
      <c r="D85" s="106">
        <v>9930</v>
      </c>
      <c r="E85" s="106">
        <v>9719</v>
      </c>
      <c r="F85" s="106">
        <v>10135</v>
      </c>
      <c r="G85" s="106">
        <v>9930.9</v>
      </c>
      <c r="H85" s="106">
        <v>9774.6</v>
      </c>
      <c r="I85" s="108">
        <f t="shared" si="7"/>
        <v>5.6593072574690744E-3</v>
      </c>
      <c r="J85" s="108">
        <f t="shared" si="8"/>
        <v>-3.6291522062469016E-2</v>
      </c>
      <c r="K85" s="105">
        <f t="shared" si="9"/>
        <v>-366</v>
      </c>
      <c r="L85" s="109">
        <f t="shared" si="11"/>
        <v>-3.8841133397007323E-2</v>
      </c>
      <c r="M85" s="106">
        <f t="shared" si="10"/>
        <v>-211</v>
      </c>
      <c r="N85" s="106">
        <f t="shared" si="12"/>
        <v>-156.29999999999927</v>
      </c>
    </row>
    <row r="86" spans="1:16">
      <c r="A86" s="110">
        <v>95</v>
      </c>
      <c r="B86" s="107" t="s">
        <v>84</v>
      </c>
      <c r="C86" s="106">
        <v>11677</v>
      </c>
      <c r="D86" s="106">
        <v>11556</v>
      </c>
      <c r="E86" s="106">
        <v>11643</v>
      </c>
      <c r="F86" s="106">
        <v>11838.3</v>
      </c>
      <c r="G86" s="106">
        <v>11653.2</v>
      </c>
      <c r="H86" s="106">
        <v>11804.2</v>
      </c>
      <c r="I86" s="108">
        <f t="shared" si="7"/>
        <v>6.7796393043227116E-3</v>
      </c>
      <c r="J86" s="108">
        <f t="shared" si="8"/>
        <v>-2.9117067740001713E-3</v>
      </c>
      <c r="K86" s="105">
        <f t="shared" si="9"/>
        <v>-34</v>
      </c>
      <c r="L86" s="109">
        <f t="shared" si="11"/>
        <v>-3.6081927199405708E-3</v>
      </c>
      <c r="M86" s="106">
        <f t="shared" si="10"/>
        <v>87</v>
      </c>
      <c r="N86" s="106">
        <f t="shared" si="12"/>
        <v>151</v>
      </c>
    </row>
    <row r="87" spans="1:16">
      <c r="A87" s="110">
        <v>96</v>
      </c>
      <c r="B87" s="107" t="s">
        <v>85</v>
      </c>
      <c r="C87" s="106">
        <v>28902</v>
      </c>
      <c r="D87" s="106">
        <v>28760</v>
      </c>
      <c r="E87" s="106">
        <v>28990</v>
      </c>
      <c r="F87" s="106">
        <v>30279.5</v>
      </c>
      <c r="G87" s="106">
        <v>30206.2</v>
      </c>
      <c r="H87" s="106">
        <v>30361.4</v>
      </c>
      <c r="I87" s="108">
        <f t="shared" si="7"/>
        <v>1.688067881407845E-2</v>
      </c>
      <c r="J87" s="108">
        <f t="shared" si="8"/>
        <v>3.0447719880977095E-3</v>
      </c>
      <c r="K87" s="105">
        <f t="shared" si="9"/>
        <v>88</v>
      </c>
      <c r="L87" s="109">
        <f t="shared" si="11"/>
        <v>9.3388517457285367E-3</v>
      </c>
      <c r="M87" s="106">
        <f t="shared" si="10"/>
        <v>230</v>
      </c>
      <c r="N87" s="106">
        <f t="shared" si="12"/>
        <v>155.20000000000073</v>
      </c>
    </row>
    <row r="88" spans="1:16">
      <c r="A88" s="110">
        <v>97</v>
      </c>
      <c r="B88" s="107" t="s">
        <v>86</v>
      </c>
      <c r="C88" s="106">
        <v>29690</v>
      </c>
      <c r="D88" s="106">
        <v>22717</v>
      </c>
      <c r="E88" s="106">
        <v>22225</v>
      </c>
      <c r="F88" s="106">
        <v>29826</v>
      </c>
      <c r="G88" s="106">
        <v>22720.400000000001</v>
      </c>
      <c r="H88" s="106">
        <v>22361.7</v>
      </c>
      <c r="I88" s="108">
        <f t="shared" si="7"/>
        <v>1.2941465562017716E-2</v>
      </c>
      <c r="J88" s="108">
        <f t="shared" si="8"/>
        <v>-0.25143145840350284</v>
      </c>
      <c r="K88" s="105">
        <f t="shared" si="9"/>
        <v>-7465</v>
      </c>
      <c r="L88" s="109">
        <f t="shared" si="11"/>
        <v>-0.79221054865754004</v>
      </c>
      <c r="M88" s="106">
        <f t="shared" si="10"/>
        <v>-492</v>
      </c>
      <c r="N88" s="106">
        <f t="shared" si="12"/>
        <v>-358.70000000000073</v>
      </c>
    </row>
    <row r="89" spans="1:16">
      <c r="A89" s="110">
        <v>98</v>
      </c>
      <c r="B89" s="107" t="s">
        <v>87</v>
      </c>
      <c r="C89" s="106">
        <v>530</v>
      </c>
      <c r="D89" s="106">
        <v>492</v>
      </c>
      <c r="E89" s="106">
        <v>484</v>
      </c>
      <c r="F89" s="106">
        <v>572.70399999999995</v>
      </c>
      <c r="G89" s="106">
        <v>525.505</v>
      </c>
      <c r="H89" s="106">
        <v>526.61500000000001</v>
      </c>
      <c r="I89" s="108">
        <f t="shared" si="7"/>
        <v>2.8182989120434528E-4</v>
      </c>
      <c r="J89" s="108">
        <f t="shared" si="8"/>
        <v>-8.6792452830188674E-2</v>
      </c>
      <c r="K89" s="105">
        <f t="shared" si="9"/>
        <v>-46</v>
      </c>
      <c r="L89" s="109">
        <f t="shared" si="11"/>
        <v>-4.8816725034490074E-3</v>
      </c>
      <c r="M89" s="106">
        <f t="shared" si="10"/>
        <v>-8</v>
      </c>
      <c r="N89" s="106">
        <f t="shared" si="12"/>
        <v>1.1100000000000136</v>
      </c>
    </row>
    <row r="90" spans="1:16">
      <c r="A90" s="110">
        <v>99</v>
      </c>
      <c r="B90" s="107" t="s">
        <v>88</v>
      </c>
      <c r="C90" s="106">
        <v>490</v>
      </c>
      <c r="D90" s="106">
        <v>478</v>
      </c>
      <c r="E90" s="106">
        <v>472</v>
      </c>
      <c r="F90" s="106">
        <v>544.73699999999997</v>
      </c>
      <c r="G90" s="106">
        <v>532.88800000000003</v>
      </c>
      <c r="H90" s="106">
        <v>526.62599999999998</v>
      </c>
      <c r="I90" s="108">
        <f t="shared" si="7"/>
        <v>2.7484237324060121E-4</v>
      </c>
      <c r="J90" s="108">
        <f t="shared" si="8"/>
        <v>-3.6734693877551024E-2</v>
      </c>
      <c r="K90" s="105">
        <f t="shared" si="9"/>
        <v>-18</v>
      </c>
      <c r="L90" s="109">
        <f t="shared" si="11"/>
        <v>-1.9102196752626551E-3</v>
      </c>
      <c r="M90" s="106">
        <f t="shared" si="10"/>
        <v>-6</v>
      </c>
      <c r="N90" s="106">
        <f t="shared" si="12"/>
        <v>-6.2620000000000573</v>
      </c>
    </row>
    <row r="91" spans="1:16" s="118" customFormat="1">
      <c r="A91" s="182" t="s">
        <v>89</v>
      </c>
      <c r="B91" s="182"/>
      <c r="C91" s="72">
        <f>SUM(C3:C90)</f>
        <v>1707925</v>
      </c>
      <c r="D91" s="72">
        <f t="shared" ref="D91:E91" si="13">SUM(D3:D90)</f>
        <v>1712147</v>
      </c>
      <c r="E91" s="72">
        <f t="shared" si="13"/>
        <v>1717348</v>
      </c>
      <c r="F91" s="72">
        <v>1717884</v>
      </c>
      <c r="G91" s="72">
        <v>1731625</v>
      </c>
      <c r="H91" s="72">
        <v>1731715</v>
      </c>
      <c r="I91" s="108">
        <f t="shared" si="7"/>
        <v>1</v>
      </c>
      <c r="J91" s="108">
        <f>(E91-C91)/C91</f>
        <v>5.5172211894550403E-3</v>
      </c>
      <c r="K91" s="105">
        <f>E91-C91</f>
        <v>9423</v>
      </c>
      <c r="L91" s="109">
        <f t="shared" si="11"/>
        <v>1</v>
      </c>
      <c r="M91" s="105">
        <f>E91-D91</f>
        <v>5201</v>
      </c>
      <c r="N91" s="106">
        <f t="shared" si="12"/>
        <v>90</v>
      </c>
      <c r="P91" s="21"/>
    </row>
    <row r="92" spans="1:16">
      <c r="C92" s="134"/>
      <c r="D92" s="134"/>
      <c r="E92" s="137"/>
      <c r="F92" s="151"/>
      <c r="G92" s="151"/>
      <c r="H92" s="151"/>
    </row>
    <row r="93" spans="1:16">
      <c r="C93" s="135"/>
      <c r="D93" s="133"/>
      <c r="E93" s="136"/>
      <c r="F93" s="136"/>
      <c r="G93" s="136"/>
      <c r="H93" s="136"/>
    </row>
    <row r="94" spans="1:16">
      <c r="C94" s="134"/>
      <c r="D94" s="134"/>
      <c r="E94" s="137"/>
      <c r="F94" s="151"/>
      <c r="G94" s="151"/>
      <c r="H94" s="151"/>
    </row>
    <row r="95" spans="1:16">
      <c r="C95" s="134"/>
      <c r="D95" s="134"/>
      <c r="E95" s="137"/>
      <c r="F95" s="151"/>
      <c r="G95" s="151"/>
      <c r="H95" s="151"/>
    </row>
    <row r="96" spans="1:16">
      <c r="C96" s="134"/>
      <c r="D96" s="134"/>
      <c r="E96" s="137"/>
      <c r="F96" s="151"/>
      <c r="G96" s="151"/>
      <c r="H96" s="151"/>
    </row>
  </sheetData>
  <mergeCells count="3">
    <mergeCell ref="A91:B91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88"/>
  <sheetViews>
    <sheetView zoomScale="80" zoomScaleNormal="80" workbookViewId="0">
      <pane ySplit="2" topLeftCell="A81" activePane="bottomLeft" state="frozen"/>
      <selection activeCell="W1" sqref="W1"/>
      <selection pane="bottomLeft" activeCell="X22" sqref="X22"/>
    </sheetView>
  </sheetViews>
  <sheetFormatPr defaultColWidth="9.1796875" defaultRowHeight="14.5"/>
  <cols>
    <col min="1" max="1" width="11.81640625" style="7" customWidth="1"/>
    <col min="2" max="2" width="16.453125" style="7" bestFit="1" customWidth="1"/>
    <col min="3" max="8" width="12" style="7" customWidth="1"/>
    <col min="9" max="9" width="18.1796875" style="7" customWidth="1"/>
    <col min="10" max="10" width="30.453125" style="7" customWidth="1"/>
    <col min="11" max="11" width="27.453125" style="7" customWidth="1"/>
    <col min="12" max="12" width="22.26953125" style="7" customWidth="1"/>
    <col min="13" max="13" width="29.7265625" style="7" customWidth="1"/>
    <col min="14" max="14" width="25.453125" style="7" customWidth="1"/>
    <col min="15" max="15" width="9.1796875" style="7"/>
    <col min="16" max="16" width="10.81640625" style="7" bestFit="1" customWidth="1"/>
    <col min="17" max="16384" width="9.1796875" style="7"/>
  </cols>
  <sheetData>
    <row r="1" spans="1:17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7" ht="43.5">
      <c r="A2" s="101" t="s">
        <v>91</v>
      </c>
      <c r="B2" s="101" t="s">
        <v>174</v>
      </c>
      <c r="C2" s="101">
        <v>42217</v>
      </c>
      <c r="D2" s="101">
        <v>42552</v>
      </c>
      <c r="E2" s="101">
        <v>42583</v>
      </c>
      <c r="F2" s="101">
        <v>42217</v>
      </c>
      <c r="G2" s="101">
        <v>42552</v>
      </c>
      <c r="H2" s="101">
        <v>42583</v>
      </c>
      <c r="I2" s="100" t="s">
        <v>297</v>
      </c>
      <c r="J2" s="100" t="s">
        <v>292</v>
      </c>
      <c r="K2" s="100" t="s">
        <v>293</v>
      </c>
      <c r="L2" s="100" t="s">
        <v>300</v>
      </c>
      <c r="M2" s="130" t="s">
        <v>295</v>
      </c>
      <c r="N2" s="174" t="s">
        <v>296</v>
      </c>
    </row>
    <row r="3" spans="1:17">
      <c r="A3" s="46">
        <v>1</v>
      </c>
      <c r="B3" s="111" t="s">
        <v>92</v>
      </c>
      <c r="C3" s="106">
        <v>291779</v>
      </c>
      <c r="D3" s="106">
        <v>290849</v>
      </c>
      <c r="E3" s="106">
        <v>291762</v>
      </c>
      <c r="F3" s="106">
        <v>294731</v>
      </c>
      <c r="G3" s="106">
        <v>293674</v>
      </c>
      <c r="H3" s="106">
        <v>294933</v>
      </c>
      <c r="I3" s="108">
        <f t="shared" ref="I3:I66" si="0">E3/$E$84</f>
        <v>2.075198250631816E-2</v>
      </c>
      <c r="J3" s="108">
        <f t="shared" ref="J3:J66" si="1">(E3-C3)/C3</f>
        <v>-5.82632746016677E-5</v>
      </c>
      <c r="K3" s="105">
        <f t="shared" ref="K3:K66" si="2">E3-C3</f>
        <v>-17</v>
      </c>
      <c r="L3" s="109">
        <f>K3/$K$84</f>
        <v>-4.4644029517581867E-4</v>
      </c>
      <c r="M3" s="106">
        <f t="shared" ref="M3:M66" si="3">E3-D3</f>
        <v>913</v>
      </c>
      <c r="N3" s="106">
        <f>H3-G3</f>
        <v>1259</v>
      </c>
      <c r="P3" s="4"/>
      <c r="Q3" s="10"/>
    </row>
    <row r="4" spans="1:17">
      <c r="A4" s="46">
        <v>2</v>
      </c>
      <c r="B4" s="111" t="s">
        <v>93</v>
      </c>
      <c r="C4" s="106">
        <v>43304</v>
      </c>
      <c r="D4" s="106">
        <v>43247</v>
      </c>
      <c r="E4" s="106">
        <v>43585</v>
      </c>
      <c r="F4" s="106">
        <v>45608.4</v>
      </c>
      <c r="G4" s="106">
        <v>46336.9</v>
      </c>
      <c r="H4" s="106">
        <v>46134</v>
      </c>
      <c r="I4" s="108">
        <f t="shared" si="0"/>
        <v>3.1000444113279896E-3</v>
      </c>
      <c r="J4" s="108">
        <f t="shared" si="1"/>
        <v>6.4890079438389061E-3</v>
      </c>
      <c r="K4" s="105">
        <f t="shared" si="2"/>
        <v>281</v>
      </c>
      <c r="L4" s="109">
        <f t="shared" ref="L4:L67" si="4">K4/$K$84</f>
        <v>7.3793954673179443E-3</v>
      </c>
      <c r="M4" s="106">
        <f t="shared" si="3"/>
        <v>338</v>
      </c>
      <c r="N4" s="106">
        <f t="shared" ref="N4:N67" si="5">H4-G4</f>
        <v>-202.90000000000146</v>
      </c>
      <c r="P4" s="4"/>
      <c r="Q4" s="10"/>
    </row>
    <row r="5" spans="1:17">
      <c r="A5" s="46">
        <v>3</v>
      </c>
      <c r="B5" s="111" t="s">
        <v>94</v>
      </c>
      <c r="C5" s="106">
        <v>94006</v>
      </c>
      <c r="D5" s="106">
        <v>93564</v>
      </c>
      <c r="E5" s="106">
        <v>93207</v>
      </c>
      <c r="F5" s="106">
        <v>89550.6</v>
      </c>
      <c r="G5" s="106">
        <v>88868</v>
      </c>
      <c r="H5" s="106">
        <v>88757.8</v>
      </c>
      <c r="I5" s="108">
        <f t="shared" si="0"/>
        <v>6.6294789364838352E-3</v>
      </c>
      <c r="J5" s="108">
        <f t="shared" si="1"/>
        <v>-8.4994574814373555E-3</v>
      </c>
      <c r="K5" s="105">
        <f t="shared" si="2"/>
        <v>-799</v>
      </c>
      <c r="L5" s="109">
        <f t="shared" si="4"/>
        <v>-2.0982693873263479E-2</v>
      </c>
      <c r="M5" s="106">
        <f t="shared" si="3"/>
        <v>-357</v>
      </c>
      <c r="N5" s="106">
        <f t="shared" si="5"/>
        <v>-110.19999999999709</v>
      </c>
      <c r="P5" s="4"/>
      <c r="Q5" s="10"/>
    </row>
    <row r="6" spans="1:17">
      <c r="A6" s="46">
        <v>4</v>
      </c>
      <c r="B6" s="111" t="s">
        <v>95</v>
      </c>
      <c r="C6" s="106">
        <v>21489</v>
      </c>
      <c r="D6" s="106">
        <v>20135</v>
      </c>
      <c r="E6" s="106">
        <v>20918</v>
      </c>
      <c r="F6" s="106">
        <v>22023</v>
      </c>
      <c r="G6" s="106">
        <v>21220.7</v>
      </c>
      <c r="H6" s="106">
        <v>21512.7</v>
      </c>
      <c r="I6" s="108">
        <f t="shared" si="0"/>
        <v>1.4878221635002613E-3</v>
      </c>
      <c r="J6" s="108">
        <f t="shared" si="1"/>
        <v>-2.6571734375727116E-2</v>
      </c>
      <c r="K6" s="105">
        <f t="shared" si="2"/>
        <v>-571</v>
      </c>
      <c r="L6" s="109">
        <f t="shared" si="4"/>
        <v>-1.4995141679140733E-2</v>
      </c>
      <c r="M6" s="106">
        <f t="shared" si="3"/>
        <v>783</v>
      </c>
      <c r="N6" s="106">
        <f t="shared" si="5"/>
        <v>292</v>
      </c>
      <c r="P6" s="4"/>
      <c r="Q6" s="10"/>
    </row>
    <row r="7" spans="1:17">
      <c r="A7" s="46">
        <v>5</v>
      </c>
      <c r="B7" s="111" t="s">
        <v>96</v>
      </c>
      <c r="C7" s="106">
        <v>40107</v>
      </c>
      <c r="D7" s="106">
        <v>42188</v>
      </c>
      <c r="E7" s="106">
        <v>40371</v>
      </c>
      <c r="F7" s="106">
        <v>40743.1</v>
      </c>
      <c r="G7" s="106">
        <v>40685.699999999997</v>
      </c>
      <c r="H7" s="106">
        <v>41019.699999999997</v>
      </c>
      <c r="I7" s="108">
        <f t="shared" si="0"/>
        <v>2.8714441420149657E-3</v>
      </c>
      <c r="J7" s="108">
        <f t="shared" si="1"/>
        <v>6.5823921011294783E-3</v>
      </c>
      <c r="K7" s="105">
        <f t="shared" si="2"/>
        <v>264</v>
      </c>
      <c r="L7" s="109">
        <f t="shared" si="4"/>
        <v>6.9329551721421254E-3</v>
      </c>
      <c r="M7" s="106">
        <f t="shared" si="3"/>
        <v>-1817</v>
      </c>
      <c r="N7" s="106">
        <f t="shared" si="5"/>
        <v>334</v>
      </c>
      <c r="P7" s="4"/>
      <c r="Q7" s="10"/>
    </row>
    <row r="8" spans="1:17">
      <c r="A8" s="46">
        <v>6</v>
      </c>
      <c r="B8" s="111" t="s">
        <v>97</v>
      </c>
      <c r="C8" s="106">
        <v>1214899</v>
      </c>
      <c r="D8" s="106">
        <v>1280751</v>
      </c>
      <c r="E8" s="106">
        <v>1262580</v>
      </c>
      <c r="F8" s="106">
        <v>1215402</v>
      </c>
      <c r="G8" s="106">
        <v>1276744</v>
      </c>
      <c r="H8" s="106">
        <v>1264605</v>
      </c>
      <c r="I8" s="108">
        <f t="shared" si="0"/>
        <v>8.9802777856016827E-2</v>
      </c>
      <c r="J8" s="108">
        <f t="shared" si="1"/>
        <v>3.9246883897344556E-2</v>
      </c>
      <c r="K8" s="105">
        <f t="shared" si="2"/>
        <v>47681</v>
      </c>
      <c r="L8" s="109">
        <f t="shared" si="4"/>
        <v>1.2521599831928361</v>
      </c>
      <c r="M8" s="106">
        <f t="shared" si="3"/>
        <v>-18171</v>
      </c>
      <c r="N8" s="106">
        <f t="shared" si="5"/>
        <v>-12139</v>
      </c>
      <c r="P8" s="4"/>
      <c r="Q8" s="10"/>
    </row>
    <row r="9" spans="1:17">
      <c r="A9" s="46">
        <v>7</v>
      </c>
      <c r="B9" s="111" t="s">
        <v>98</v>
      </c>
      <c r="C9" s="106">
        <v>595663</v>
      </c>
      <c r="D9" s="106">
        <v>525007</v>
      </c>
      <c r="E9" s="106">
        <v>521925</v>
      </c>
      <c r="F9" s="106">
        <v>540029</v>
      </c>
      <c r="G9" s="106">
        <v>482552</v>
      </c>
      <c r="H9" s="106">
        <v>473666</v>
      </c>
      <c r="I9" s="108">
        <f t="shared" si="0"/>
        <v>3.7122649521219707E-2</v>
      </c>
      <c r="J9" s="108">
        <f t="shared" si="1"/>
        <v>-0.12379147269513131</v>
      </c>
      <c r="K9" s="105">
        <f t="shared" si="2"/>
        <v>-73738</v>
      </c>
      <c r="L9" s="109">
        <f t="shared" si="4"/>
        <v>-1.9364479109220305</v>
      </c>
      <c r="M9" s="106">
        <f t="shared" si="3"/>
        <v>-3082</v>
      </c>
      <c r="N9" s="106">
        <f t="shared" si="5"/>
        <v>-8886</v>
      </c>
      <c r="P9" s="4"/>
      <c r="Q9" s="10"/>
    </row>
    <row r="10" spans="1:17">
      <c r="A10" s="46">
        <v>8</v>
      </c>
      <c r="B10" s="111" t="s">
        <v>99</v>
      </c>
      <c r="C10" s="106">
        <v>22685</v>
      </c>
      <c r="D10" s="106">
        <v>23681</v>
      </c>
      <c r="E10" s="106">
        <v>23281</v>
      </c>
      <c r="F10" s="106">
        <v>23287.3</v>
      </c>
      <c r="G10" s="106">
        <v>23566.2</v>
      </c>
      <c r="H10" s="106">
        <v>23865.599999999999</v>
      </c>
      <c r="I10" s="108">
        <f t="shared" si="0"/>
        <v>1.6558938611936889E-3</v>
      </c>
      <c r="J10" s="108">
        <f t="shared" si="1"/>
        <v>2.6272867533612521E-2</v>
      </c>
      <c r="K10" s="105">
        <f t="shared" si="2"/>
        <v>596</v>
      </c>
      <c r="L10" s="109">
        <f t="shared" si="4"/>
        <v>1.5651671524987525E-2</v>
      </c>
      <c r="M10" s="106">
        <f t="shared" si="3"/>
        <v>-400</v>
      </c>
      <c r="N10" s="106">
        <f t="shared" si="5"/>
        <v>299.39999999999782</v>
      </c>
      <c r="P10" s="4"/>
      <c r="Q10" s="10"/>
    </row>
    <row r="11" spans="1:17">
      <c r="A11" s="46">
        <v>9</v>
      </c>
      <c r="B11" s="111" t="s">
        <v>100</v>
      </c>
      <c r="C11" s="106">
        <v>162950</v>
      </c>
      <c r="D11" s="106">
        <v>163703</v>
      </c>
      <c r="E11" s="106">
        <v>163486</v>
      </c>
      <c r="F11" s="106">
        <v>155410</v>
      </c>
      <c r="G11" s="106">
        <v>155636</v>
      </c>
      <c r="H11" s="106">
        <v>156049</v>
      </c>
      <c r="I11" s="108">
        <f t="shared" si="0"/>
        <v>1.1628171633139102E-2</v>
      </c>
      <c r="J11" s="108">
        <f t="shared" si="1"/>
        <v>3.2893525621356242E-3</v>
      </c>
      <c r="K11" s="105">
        <f t="shared" si="2"/>
        <v>536</v>
      </c>
      <c r="L11" s="109">
        <f t="shared" si="4"/>
        <v>1.4075999894955225E-2</v>
      </c>
      <c r="M11" s="106">
        <f t="shared" si="3"/>
        <v>-217</v>
      </c>
      <c r="N11" s="106">
        <f t="shared" si="5"/>
        <v>413</v>
      </c>
      <c r="P11" s="4"/>
      <c r="Q11" s="10"/>
    </row>
    <row r="12" spans="1:17">
      <c r="A12" s="46">
        <v>10</v>
      </c>
      <c r="B12" s="111" t="s">
        <v>101</v>
      </c>
      <c r="C12" s="106">
        <v>169008</v>
      </c>
      <c r="D12" s="106">
        <v>170509</v>
      </c>
      <c r="E12" s="106">
        <v>172780</v>
      </c>
      <c r="F12" s="106">
        <v>163723</v>
      </c>
      <c r="G12" s="106">
        <v>164604</v>
      </c>
      <c r="H12" s="106">
        <v>167459</v>
      </c>
      <c r="I12" s="108">
        <f t="shared" si="0"/>
        <v>1.2289220451743721E-2</v>
      </c>
      <c r="J12" s="108">
        <f t="shared" si="1"/>
        <v>2.2318470131591404E-2</v>
      </c>
      <c r="K12" s="105">
        <f t="shared" si="2"/>
        <v>3772</v>
      </c>
      <c r="L12" s="109">
        <f t="shared" si="4"/>
        <v>9.9057223141364004E-2</v>
      </c>
      <c r="M12" s="106">
        <f t="shared" si="3"/>
        <v>2271</v>
      </c>
      <c r="N12" s="106">
        <f t="shared" si="5"/>
        <v>2855</v>
      </c>
      <c r="P12" s="4"/>
      <c r="Q12" s="10"/>
    </row>
    <row r="13" spans="1:17">
      <c r="A13" s="46">
        <v>11</v>
      </c>
      <c r="B13" s="111" t="s">
        <v>102</v>
      </c>
      <c r="C13" s="106">
        <v>43154</v>
      </c>
      <c r="D13" s="106">
        <v>43926</v>
      </c>
      <c r="E13" s="106">
        <v>44145</v>
      </c>
      <c r="F13" s="106">
        <v>42262.7</v>
      </c>
      <c r="G13" s="106">
        <v>43005</v>
      </c>
      <c r="H13" s="106">
        <v>43229.9</v>
      </c>
      <c r="I13" s="108">
        <f t="shared" si="0"/>
        <v>3.1398751987627418E-3</v>
      </c>
      <c r="J13" s="108">
        <f t="shared" si="1"/>
        <v>2.2964267507067711E-2</v>
      </c>
      <c r="K13" s="105">
        <f t="shared" si="2"/>
        <v>991</v>
      </c>
      <c r="L13" s="109">
        <f t="shared" si="4"/>
        <v>2.6024843089366843E-2</v>
      </c>
      <c r="M13" s="106">
        <f t="shared" si="3"/>
        <v>219</v>
      </c>
      <c r="N13" s="106">
        <f t="shared" si="5"/>
        <v>224.90000000000146</v>
      </c>
      <c r="P13" s="4"/>
      <c r="Q13" s="10"/>
    </row>
    <row r="14" spans="1:17">
      <c r="A14" s="46">
        <v>12</v>
      </c>
      <c r="B14" s="111" t="s">
        <v>103</v>
      </c>
      <c r="C14" s="106">
        <v>23281</v>
      </c>
      <c r="D14" s="106">
        <v>26369</v>
      </c>
      <c r="E14" s="106">
        <v>27648</v>
      </c>
      <c r="F14" s="106">
        <v>23006.2</v>
      </c>
      <c r="G14" s="106">
        <v>26720.1</v>
      </c>
      <c r="H14" s="106">
        <v>27244.5</v>
      </c>
      <c r="I14" s="108">
        <f t="shared" si="0"/>
        <v>1.9665028767786225E-3</v>
      </c>
      <c r="J14" s="108">
        <f t="shared" si="1"/>
        <v>0.18757785318500064</v>
      </c>
      <c r="K14" s="105">
        <f t="shared" si="2"/>
        <v>4367</v>
      </c>
      <c r="L14" s="109">
        <f t="shared" si="4"/>
        <v>0.11468263347251766</v>
      </c>
      <c r="M14" s="106">
        <f t="shared" si="3"/>
        <v>1279</v>
      </c>
      <c r="N14" s="106">
        <f t="shared" si="5"/>
        <v>524.40000000000146</v>
      </c>
      <c r="P14" s="4"/>
      <c r="Q14" s="10"/>
    </row>
    <row r="15" spans="1:17">
      <c r="A15" s="46">
        <v>13</v>
      </c>
      <c r="B15" s="111" t="s">
        <v>104</v>
      </c>
      <c r="C15" s="106">
        <v>20599</v>
      </c>
      <c r="D15" s="106">
        <v>18635</v>
      </c>
      <c r="E15" s="106">
        <v>18864</v>
      </c>
      <c r="F15" s="106">
        <v>20881.900000000001</v>
      </c>
      <c r="G15" s="106">
        <v>19749.7</v>
      </c>
      <c r="H15" s="106">
        <v>19610.400000000001</v>
      </c>
      <c r="I15" s="108">
        <f t="shared" si="0"/>
        <v>1.3417285253020811E-3</v>
      </c>
      <c r="J15" s="108">
        <f t="shared" si="1"/>
        <v>-8.4227389679110642E-2</v>
      </c>
      <c r="K15" s="105">
        <f t="shared" si="2"/>
        <v>-1735</v>
      </c>
      <c r="L15" s="109">
        <f t="shared" si="4"/>
        <v>-4.5563171301767381E-2</v>
      </c>
      <c r="M15" s="106">
        <f t="shared" si="3"/>
        <v>229</v>
      </c>
      <c r="N15" s="106">
        <f t="shared" si="5"/>
        <v>-139.29999999999927</v>
      </c>
      <c r="P15" s="4"/>
      <c r="Q15" s="10"/>
    </row>
    <row r="16" spans="1:17">
      <c r="A16" s="46">
        <v>14</v>
      </c>
      <c r="B16" s="111" t="s">
        <v>105</v>
      </c>
      <c r="C16" s="106">
        <v>59143</v>
      </c>
      <c r="D16" s="106">
        <v>59051</v>
      </c>
      <c r="E16" s="106">
        <v>59947</v>
      </c>
      <c r="F16" s="106">
        <v>57588</v>
      </c>
      <c r="G16" s="106">
        <v>57629.599999999999</v>
      </c>
      <c r="H16" s="106">
        <v>58028.4</v>
      </c>
      <c r="I16" s="108">
        <f t="shared" si="0"/>
        <v>4.2638146684840887E-3</v>
      </c>
      <c r="J16" s="108">
        <f t="shared" si="1"/>
        <v>1.3594170062391154E-2</v>
      </c>
      <c r="K16" s="105">
        <f t="shared" si="2"/>
        <v>804</v>
      </c>
      <c r="L16" s="109">
        <f t="shared" si="4"/>
        <v>2.1113999842432837E-2</v>
      </c>
      <c r="M16" s="106">
        <f t="shared" si="3"/>
        <v>896</v>
      </c>
      <c r="N16" s="106">
        <f t="shared" si="5"/>
        <v>398.80000000000291</v>
      </c>
      <c r="P16" s="4"/>
      <c r="Q16" s="10"/>
    </row>
    <row r="17" spans="1:17">
      <c r="A17" s="46">
        <v>15</v>
      </c>
      <c r="B17" s="111" t="s">
        <v>106</v>
      </c>
      <c r="C17" s="106">
        <v>37504</v>
      </c>
      <c r="D17" s="106">
        <v>37106</v>
      </c>
      <c r="E17" s="106">
        <v>37372</v>
      </c>
      <c r="F17" s="106">
        <v>36536.300000000003</v>
      </c>
      <c r="G17" s="106">
        <v>36295.800000000003</v>
      </c>
      <c r="H17" s="106">
        <v>36439.800000000003</v>
      </c>
      <c r="I17" s="108">
        <f t="shared" si="0"/>
        <v>2.658136050020641E-3</v>
      </c>
      <c r="J17" s="108">
        <f t="shared" si="1"/>
        <v>-3.5196245733788395E-3</v>
      </c>
      <c r="K17" s="105">
        <f t="shared" si="2"/>
        <v>-132</v>
      </c>
      <c r="L17" s="109">
        <f t="shared" si="4"/>
        <v>-3.4664775860710627E-3</v>
      </c>
      <c r="M17" s="106">
        <f t="shared" si="3"/>
        <v>266</v>
      </c>
      <c r="N17" s="106">
        <f t="shared" si="5"/>
        <v>144</v>
      </c>
      <c r="P17" s="4"/>
      <c r="Q17" s="10"/>
    </row>
    <row r="18" spans="1:17">
      <c r="A18" s="46">
        <v>16</v>
      </c>
      <c r="B18" s="111" t="s">
        <v>107</v>
      </c>
      <c r="C18" s="106">
        <v>654990</v>
      </c>
      <c r="D18" s="106">
        <v>658615</v>
      </c>
      <c r="E18" s="106">
        <v>664800</v>
      </c>
      <c r="F18" s="106">
        <v>652912</v>
      </c>
      <c r="G18" s="106">
        <v>661571</v>
      </c>
      <c r="H18" s="106">
        <v>663162</v>
      </c>
      <c r="I18" s="108">
        <f t="shared" si="0"/>
        <v>4.7284834797541531E-2</v>
      </c>
      <c r="J18" s="108">
        <f t="shared" si="1"/>
        <v>1.4977327898135849E-2</v>
      </c>
      <c r="K18" s="105">
        <f t="shared" si="2"/>
        <v>9810</v>
      </c>
      <c r="L18" s="109">
        <f t="shared" si="4"/>
        <v>0.25762231151028125</v>
      </c>
      <c r="M18" s="106">
        <f t="shared" si="3"/>
        <v>6185</v>
      </c>
      <c r="N18" s="106">
        <f t="shared" si="5"/>
        <v>1591</v>
      </c>
    </row>
    <row r="19" spans="1:17">
      <c r="A19" s="46">
        <v>17</v>
      </c>
      <c r="B19" s="111" t="s">
        <v>108</v>
      </c>
      <c r="C19" s="106">
        <v>84302</v>
      </c>
      <c r="D19" s="106">
        <v>86446</v>
      </c>
      <c r="E19" s="106">
        <v>85815</v>
      </c>
      <c r="F19" s="106">
        <v>80024.399999999994</v>
      </c>
      <c r="G19" s="106">
        <v>81386.3</v>
      </c>
      <c r="H19" s="106">
        <v>81504.3</v>
      </c>
      <c r="I19" s="108">
        <f t="shared" si="0"/>
        <v>6.1037125423451062E-3</v>
      </c>
      <c r="J19" s="108">
        <f t="shared" si="1"/>
        <v>1.7947379658845578E-2</v>
      </c>
      <c r="K19" s="105">
        <f t="shared" si="2"/>
        <v>1513</v>
      </c>
      <c r="L19" s="109">
        <f t="shared" si="4"/>
        <v>3.9733186270647862E-2</v>
      </c>
      <c r="M19" s="106">
        <f t="shared" si="3"/>
        <v>-631</v>
      </c>
      <c r="N19" s="106">
        <f t="shared" si="5"/>
        <v>118</v>
      </c>
    </row>
    <row r="20" spans="1:17">
      <c r="A20" s="46">
        <v>18</v>
      </c>
      <c r="B20" s="111" t="s">
        <v>109</v>
      </c>
      <c r="C20" s="106">
        <v>24904</v>
      </c>
      <c r="D20" s="106">
        <v>25679</v>
      </c>
      <c r="E20" s="106">
        <v>25574</v>
      </c>
      <c r="F20" s="106">
        <v>24524</v>
      </c>
      <c r="G20" s="106">
        <v>25594.3</v>
      </c>
      <c r="H20" s="106">
        <v>25314.5</v>
      </c>
      <c r="I20" s="108">
        <f t="shared" si="0"/>
        <v>1.8189867104577723E-3</v>
      </c>
      <c r="J20" s="108">
        <f t="shared" si="1"/>
        <v>2.6903308705428848E-2</v>
      </c>
      <c r="K20" s="105">
        <f t="shared" si="2"/>
        <v>670</v>
      </c>
      <c r="L20" s="109">
        <f t="shared" si="4"/>
        <v>1.759499986869403E-2</v>
      </c>
      <c r="M20" s="106">
        <f t="shared" si="3"/>
        <v>-105</v>
      </c>
      <c r="N20" s="106">
        <f t="shared" si="5"/>
        <v>-279.79999999999927</v>
      </c>
    </row>
    <row r="21" spans="1:17">
      <c r="A21" s="46">
        <v>19</v>
      </c>
      <c r="B21" s="111" t="s">
        <v>110</v>
      </c>
      <c r="C21" s="106">
        <v>57693</v>
      </c>
      <c r="D21" s="106">
        <v>58757</v>
      </c>
      <c r="E21" s="106">
        <v>60302</v>
      </c>
      <c r="F21" s="106">
        <v>56740.6</v>
      </c>
      <c r="G21" s="106">
        <v>59361.9</v>
      </c>
      <c r="H21" s="106">
        <v>59506.2</v>
      </c>
      <c r="I21" s="108">
        <f t="shared" si="0"/>
        <v>4.2890645426614761E-3</v>
      </c>
      <c r="J21" s="108">
        <f t="shared" si="1"/>
        <v>4.522212400117865E-2</v>
      </c>
      <c r="K21" s="105">
        <f t="shared" si="2"/>
        <v>2609</v>
      </c>
      <c r="L21" s="109">
        <f t="shared" si="4"/>
        <v>6.8515454712571228E-2</v>
      </c>
      <c r="M21" s="106">
        <f t="shared" si="3"/>
        <v>1545</v>
      </c>
      <c r="N21" s="106">
        <f t="shared" si="5"/>
        <v>144.29999999999563</v>
      </c>
    </row>
    <row r="22" spans="1:17">
      <c r="A22" s="46">
        <v>20</v>
      </c>
      <c r="B22" s="111" t="s">
        <v>111</v>
      </c>
      <c r="C22" s="106">
        <v>192590</v>
      </c>
      <c r="D22" s="106">
        <v>191307</v>
      </c>
      <c r="E22" s="106">
        <v>191905</v>
      </c>
      <c r="F22" s="106">
        <v>190254</v>
      </c>
      <c r="G22" s="106">
        <v>190280</v>
      </c>
      <c r="H22" s="106">
        <v>189570</v>
      </c>
      <c r="I22" s="108">
        <f t="shared" si="0"/>
        <v>1.3649512969046642E-2</v>
      </c>
      <c r="J22" s="108">
        <f t="shared" si="1"/>
        <v>-3.5567786489433513E-3</v>
      </c>
      <c r="K22" s="105">
        <f t="shared" si="2"/>
        <v>-685</v>
      </c>
      <c r="L22" s="109">
        <f t="shared" si="4"/>
        <v>-1.7988917776202106E-2</v>
      </c>
      <c r="M22" s="106">
        <f t="shared" si="3"/>
        <v>598</v>
      </c>
      <c r="N22" s="106">
        <f t="shared" si="5"/>
        <v>-710</v>
      </c>
    </row>
    <row r="23" spans="1:17">
      <c r="A23" s="46">
        <v>21</v>
      </c>
      <c r="B23" s="111" t="s">
        <v>112</v>
      </c>
      <c r="C23" s="106">
        <v>118934</v>
      </c>
      <c r="D23" s="106">
        <v>115949</v>
      </c>
      <c r="E23" s="106">
        <v>119698</v>
      </c>
      <c r="F23" s="106">
        <v>123005</v>
      </c>
      <c r="G23" s="106">
        <v>122775</v>
      </c>
      <c r="H23" s="106">
        <v>124028</v>
      </c>
      <c r="I23" s="108">
        <f t="shared" si="0"/>
        <v>8.5136885613660146E-3</v>
      </c>
      <c r="J23" s="108">
        <f t="shared" si="1"/>
        <v>6.4237308086838082E-3</v>
      </c>
      <c r="K23" s="105">
        <f t="shared" si="2"/>
        <v>764</v>
      </c>
      <c r="L23" s="109">
        <f t="shared" si="4"/>
        <v>2.0063552089077969E-2</v>
      </c>
      <c r="M23" s="106">
        <f t="shared" si="3"/>
        <v>3749</v>
      </c>
      <c r="N23" s="106">
        <f t="shared" si="5"/>
        <v>1253</v>
      </c>
    </row>
    <row r="24" spans="1:17">
      <c r="A24" s="46">
        <v>22</v>
      </c>
      <c r="B24" s="111" t="s">
        <v>113</v>
      </c>
      <c r="C24" s="106">
        <v>62051</v>
      </c>
      <c r="D24" s="106">
        <v>60725</v>
      </c>
      <c r="E24" s="106">
        <v>60201</v>
      </c>
      <c r="F24" s="106">
        <v>59796.6</v>
      </c>
      <c r="G24" s="106">
        <v>58415.9</v>
      </c>
      <c r="H24" s="106">
        <v>58223.199999999997</v>
      </c>
      <c r="I24" s="108">
        <f t="shared" si="0"/>
        <v>4.2818807756419943E-3</v>
      </c>
      <c r="J24" s="108">
        <f t="shared" si="1"/>
        <v>-2.9814185105800067E-2</v>
      </c>
      <c r="K24" s="105">
        <f t="shared" si="2"/>
        <v>-1850</v>
      </c>
      <c r="L24" s="109">
        <f t="shared" si="4"/>
        <v>-4.8583208592662623E-2</v>
      </c>
      <c r="M24" s="106">
        <f t="shared" si="3"/>
        <v>-524</v>
      </c>
      <c r="N24" s="106">
        <f t="shared" si="5"/>
        <v>-192.70000000000437</v>
      </c>
    </row>
    <row r="25" spans="1:17">
      <c r="A25" s="46">
        <v>23</v>
      </c>
      <c r="B25" s="111" t="s">
        <v>114</v>
      </c>
      <c r="C25" s="106">
        <v>63127</v>
      </c>
      <c r="D25" s="106">
        <v>62498</v>
      </c>
      <c r="E25" s="106">
        <v>61408</v>
      </c>
      <c r="F25" s="106">
        <v>61658.400000000001</v>
      </c>
      <c r="G25" s="106">
        <v>60241.5</v>
      </c>
      <c r="H25" s="106">
        <v>60145.9</v>
      </c>
      <c r="I25" s="108">
        <f t="shared" si="0"/>
        <v>4.3677303478451114E-3</v>
      </c>
      <c r="J25" s="108">
        <f t="shared" si="1"/>
        <v>-2.7230820409650386E-2</v>
      </c>
      <c r="K25" s="105">
        <f t="shared" si="2"/>
        <v>-1719</v>
      </c>
      <c r="L25" s="109">
        <f t="shared" si="4"/>
        <v>-4.5142992200425433E-2</v>
      </c>
      <c r="M25" s="106">
        <f t="shared" si="3"/>
        <v>-1090</v>
      </c>
      <c r="N25" s="106">
        <f t="shared" si="5"/>
        <v>-95.599999999998545</v>
      </c>
    </row>
    <row r="26" spans="1:17">
      <c r="A26" s="46">
        <v>24</v>
      </c>
      <c r="B26" s="111" t="s">
        <v>115</v>
      </c>
      <c r="C26" s="106">
        <v>25222</v>
      </c>
      <c r="D26" s="106">
        <v>27568</v>
      </c>
      <c r="E26" s="106">
        <v>26406</v>
      </c>
      <c r="F26" s="106">
        <v>25107</v>
      </c>
      <c r="G26" s="106">
        <v>26537.200000000001</v>
      </c>
      <c r="H26" s="106">
        <v>26418.799999999999</v>
      </c>
      <c r="I26" s="108">
        <f t="shared" si="0"/>
        <v>1.8781638803608328E-3</v>
      </c>
      <c r="J26" s="108">
        <f t="shared" si="1"/>
        <v>4.6943144873523114E-2</v>
      </c>
      <c r="K26" s="105">
        <f t="shared" si="2"/>
        <v>1184</v>
      </c>
      <c r="L26" s="109">
        <f t="shared" si="4"/>
        <v>3.1093253499304079E-2</v>
      </c>
      <c r="M26" s="106">
        <f t="shared" si="3"/>
        <v>-1162</v>
      </c>
      <c r="N26" s="106">
        <f t="shared" si="5"/>
        <v>-118.40000000000146</v>
      </c>
    </row>
    <row r="27" spans="1:17">
      <c r="A27" s="46">
        <v>25</v>
      </c>
      <c r="B27" s="111" t="s">
        <v>116</v>
      </c>
      <c r="C27" s="106">
        <v>82215</v>
      </c>
      <c r="D27" s="106">
        <v>85527</v>
      </c>
      <c r="E27" s="106">
        <v>85360</v>
      </c>
      <c r="F27" s="106">
        <v>79202.600000000006</v>
      </c>
      <c r="G27" s="106">
        <v>82746.8</v>
      </c>
      <c r="H27" s="106">
        <v>82419.600000000006</v>
      </c>
      <c r="I27" s="108">
        <f t="shared" si="0"/>
        <v>6.0713500275543699E-3</v>
      </c>
      <c r="J27" s="108">
        <f t="shared" si="1"/>
        <v>3.8253360092440555E-2</v>
      </c>
      <c r="K27" s="105">
        <f t="shared" si="2"/>
        <v>3145</v>
      </c>
      <c r="L27" s="109">
        <f t="shared" si="4"/>
        <v>8.2591454607526454E-2</v>
      </c>
      <c r="M27" s="106">
        <f t="shared" si="3"/>
        <v>-167</v>
      </c>
      <c r="N27" s="106">
        <f t="shared" si="5"/>
        <v>-327.19999999999709</v>
      </c>
    </row>
    <row r="28" spans="1:17">
      <c r="A28" s="46">
        <v>26</v>
      </c>
      <c r="B28" s="111" t="s">
        <v>117</v>
      </c>
      <c r="C28" s="106">
        <v>175064</v>
      </c>
      <c r="D28" s="106">
        <v>168312</v>
      </c>
      <c r="E28" s="106">
        <v>170687</v>
      </c>
      <c r="F28" s="106">
        <v>171384</v>
      </c>
      <c r="G28" s="106">
        <v>167392</v>
      </c>
      <c r="H28" s="106">
        <v>167087</v>
      </c>
      <c r="I28" s="108">
        <f t="shared" si="0"/>
        <v>1.2140352883706334E-2</v>
      </c>
      <c r="J28" s="108">
        <f t="shared" si="1"/>
        <v>-2.5002284878672943E-2</v>
      </c>
      <c r="K28" s="105">
        <f t="shared" si="2"/>
        <v>-4377</v>
      </c>
      <c r="L28" s="109">
        <f t="shared" si="4"/>
        <v>-0.11494524541085638</v>
      </c>
      <c r="M28" s="106">
        <f t="shared" si="3"/>
        <v>2375</v>
      </c>
      <c r="N28" s="106">
        <f t="shared" si="5"/>
        <v>-305</v>
      </c>
    </row>
    <row r="29" spans="1:17">
      <c r="A29" s="46">
        <v>27</v>
      </c>
      <c r="B29" s="111" t="s">
        <v>118</v>
      </c>
      <c r="C29" s="106">
        <v>269468</v>
      </c>
      <c r="D29" s="106">
        <v>262059</v>
      </c>
      <c r="E29" s="106">
        <v>261423</v>
      </c>
      <c r="F29" s="106">
        <v>270173</v>
      </c>
      <c r="G29" s="106">
        <v>264765</v>
      </c>
      <c r="H29" s="106">
        <v>263601</v>
      </c>
      <c r="I29" s="108">
        <f t="shared" si="0"/>
        <v>1.8594078470634327E-2</v>
      </c>
      <c r="J29" s="108">
        <f t="shared" si="1"/>
        <v>-2.9855121943978505E-2</v>
      </c>
      <c r="K29" s="105">
        <f t="shared" si="2"/>
        <v>-8045</v>
      </c>
      <c r="L29" s="109">
        <f t="shared" si="4"/>
        <v>-0.21127130439349773</v>
      </c>
      <c r="M29" s="106">
        <f t="shared" si="3"/>
        <v>-636</v>
      </c>
      <c r="N29" s="106">
        <f t="shared" si="5"/>
        <v>-1164</v>
      </c>
    </row>
    <row r="30" spans="1:17">
      <c r="A30" s="46">
        <v>28</v>
      </c>
      <c r="B30" s="111" t="s">
        <v>119</v>
      </c>
      <c r="C30" s="106">
        <v>46685</v>
      </c>
      <c r="D30" s="106">
        <v>52320</v>
      </c>
      <c r="E30" s="106">
        <v>48730</v>
      </c>
      <c r="F30" s="106">
        <v>48068.4</v>
      </c>
      <c r="G30" s="106">
        <v>49658.2</v>
      </c>
      <c r="H30" s="106">
        <v>50129.4</v>
      </c>
      <c r="I30" s="108">
        <f t="shared" si="0"/>
        <v>3.4659897708847753E-3</v>
      </c>
      <c r="J30" s="108">
        <f t="shared" si="1"/>
        <v>4.3804219770804328E-2</v>
      </c>
      <c r="K30" s="105">
        <f t="shared" si="2"/>
        <v>2045</v>
      </c>
      <c r="L30" s="109">
        <f t="shared" si="4"/>
        <v>5.37041413902676E-2</v>
      </c>
      <c r="M30" s="106">
        <f t="shared" si="3"/>
        <v>-3590</v>
      </c>
      <c r="N30" s="106">
        <f t="shared" si="5"/>
        <v>471.20000000000437</v>
      </c>
    </row>
    <row r="31" spans="1:17">
      <c r="A31" s="46">
        <v>29</v>
      </c>
      <c r="B31" s="111" t="s">
        <v>120</v>
      </c>
      <c r="C31" s="106">
        <v>15821</v>
      </c>
      <c r="D31" s="106">
        <v>17485</v>
      </c>
      <c r="E31" s="106">
        <v>18077</v>
      </c>
      <c r="F31" s="106">
        <v>13909.7</v>
      </c>
      <c r="G31" s="106">
        <v>15784.3</v>
      </c>
      <c r="H31" s="106">
        <v>16137.7</v>
      </c>
      <c r="I31" s="108">
        <f t="shared" si="0"/>
        <v>1.2857520436750274E-3</v>
      </c>
      <c r="J31" s="108">
        <f t="shared" si="1"/>
        <v>0.14259528474811958</v>
      </c>
      <c r="K31" s="105">
        <f t="shared" si="2"/>
        <v>2256</v>
      </c>
      <c r="L31" s="109">
        <f t="shared" si="4"/>
        <v>5.9245253289214525E-2</v>
      </c>
      <c r="M31" s="106">
        <f t="shared" si="3"/>
        <v>592</v>
      </c>
      <c r="N31" s="106">
        <f t="shared" si="5"/>
        <v>353.40000000000146</v>
      </c>
    </row>
    <row r="32" spans="1:17">
      <c r="A32" s="46">
        <v>30</v>
      </c>
      <c r="B32" s="111" t="s">
        <v>121</v>
      </c>
      <c r="C32" s="106">
        <v>12107</v>
      </c>
      <c r="D32" s="106">
        <v>10196</v>
      </c>
      <c r="E32" s="106">
        <v>10295</v>
      </c>
      <c r="F32" s="106">
        <v>13006.8</v>
      </c>
      <c r="G32" s="106">
        <v>11021.9</v>
      </c>
      <c r="H32" s="106">
        <v>11194.8</v>
      </c>
      <c r="I32" s="108">
        <f t="shared" si="0"/>
        <v>7.3224635114423899E-4</v>
      </c>
      <c r="J32" s="108">
        <f t="shared" si="1"/>
        <v>-0.14966548277855785</v>
      </c>
      <c r="K32" s="105">
        <f t="shared" si="2"/>
        <v>-1812</v>
      </c>
      <c r="L32" s="109">
        <f t="shared" si="4"/>
        <v>-4.75852832269755E-2</v>
      </c>
      <c r="M32" s="106">
        <f t="shared" si="3"/>
        <v>99</v>
      </c>
      <c r="N32" s="106">
        <f t="shared" si="5"/>
        <v>172.89999999999964</v>
      </c>
    </row>
    <row r="33" spans="1:14">
      <c r="A33" s="46">
        <v>31</v>
      </c>
      <c r="B33" s="111" t="s">
        <v>122</v>
      </c>
      <c r="C33" s="106">
        <v>151406</v>
      </c>
      <c r="D33" s="106">
        <v>153847</v>
      </c>
      <c r="E33" s="106">
        <v>153010</v>
      </c>
      <c r="F33" s="106">
        <v>155049</v>
      </c>
      <c r="G33" s="106">
        <v>156962</v>
      </c>
      <c r="H33" s="106">
        <v>156901</v>
      </c>
      <c r="I33" s="108">
        <f t="shared" si="0"/>
        <v>1.0883051402484701E-2</v>
      </c>
      <c r="J33" s="108">
        <f t="shared" si="1"/>
        <v>1.0594031940610016E-2</v>
      </c>
      <c r="K33" s="105">
        <f t="shared" si="2"/>
        <v>1604</v>
      </c>
      <c r="L33" s="109">
        <f t="shared" si="4"/>
        <v>4.2122954909530184E-2</v>
      </c>
      <c r="M33" s="106">
        <f t="shared" si="3"/>
        <v>-837</v>
      </c>
      <c r="N33" s="106">
        <f t="shared" si="5"/>
        <v>-61</v>
      </c>
    </row>
    <row r="34" spans="1:14">
      <c r="A34" s="46">
        <v>32</v>
      </c>
      <c r="B34" s="111" t="s">
        <v>123</v>
      </c>
      <c r="C34" s="106">
        <v>63646</v>
      </c>
      <c r="D34" s="106">
        <v>67286</v>
      </c>
      <c r="E34" s="106">
        <v>67352</v>
      </c>
      <c r="F34" s="106">
        <v>59319</v>
      </c>
      <c r="G34" s="106">
        <v>62424.2</v>
      </c>
      <c r="H34" s="106">
        <v>63080.9</v>
      </c>
      <c r="I34" s="108">
        <f t="shared" si="0"/>
        <v>4.790505705902553E-3</v>
      </c>
      <c r="J34" s="108">
        <f t="shared" si="1"/>
        <v>5.8228325425007069E-2</v>
      </c>
      <c r="K34" s="105">
        <f t="shared" si="2"/>
        <v>3706</v>
      </c>
      <c r="L34" s="109">
        <f t="shared" si="4"/>
        <v>9.7323984348328479E-2</v>
      </c>
      <c r="M34" s="106">
        <f t="shared" si="3"/>
        <v>66</v>
      </c>
      <c r="N34" s="106">
        <f t="shared" si="5"/>
        <v>656.70000000000437</v>
      </c>
    </row>
    <row r="35" spans="1:14">
      <c r="A35" s="46">
        <v>33</v>
      </c>
      <c r="B35" s="111" t="s">
        <v>124</v>
      </c>
      <c r="C35" s="106">
        <v>229495</v>
      </c>
      <c r="D35" s="106">
        <v>233462</v>
      </c>
      <c r="E35" s="106">
        <v>232508</v>
      </c>
      <c r="F35" s="106">
        <v>232086</v>
      </c>
      <c r="G35" s="106">
        <v>235347</v>
      </c>
      <c r="H35" s="106">
        <v>235320</v>
      </c>
      <c r="I35" s="108">
        <f t="shared" si="0"/>
        <v>1.6537458437284575E-2</v>
      </c>
      <c r="J35" s="108">
        <f t="shared" si="1"/>
        <v>1.3128826336085753E-2</v>
      </c>
      <c r="K35" s="105">
        <f t="shared" si="2"/>
        <v>3013</v>
      </c>
      <c r="L35" s="109">
        <f t="shared" si="4"/>
        <v>7.9124977021455392E-2</v>
      </c>
      <c r="M35" s="106">
        <f t="shared" si="3"/>
        <v>-954</v>
      </c>
      <c r="N35" s="106">
        <f t="shared" si="5"/>
        <v>-27</v>
      </c>
    </row>
    <row r="36" spans="1:14">
      <c r="A36" s="46">
        <v>34</v>
      </c>
      <c r="B36" s="111" t="s">
        <v>125</v>
      </c>
      <c r="C36" s="106">
        <v>4056809</v>
      </c>
      <c r="D36" s="106">
        <v>4050928</v>
      </c>
      <c r="E36" s="106">
        <v>4061548</v>
      </c>
      <c r="F36" s="106">
        <v>4058854</v>
      </c>
      <c r="G36" s="106">
        <v>4077270</v>
      </c>
      <c r="H36" s="106">
        <v>4073652</v>
      </c>
      <c r="I36" s="108">
        <f t="shared" si="0"/>
        <v>0.28888331257864802</v>
      </c>
      <c r="J36" s="108">
        <f t="shared" si="1"/>
        <v>1.1681595066467265E-3</v>
      </c>
      <c r="K36" s="105">
        <f t="shared" si="2"/>
        <v>4739</v>
      </c>
      <c r="L36" s="109">
        <f t="shared" si="4"/>
        <v>0.12445179757871792</v>
      </c>
      <c r="M36" s="106">
        <f t="shared" si="3"/>
        <v>10620</v>
      </c>
      <c r="N36" s="106">
        <f t="shared" si="5"/>
        <v>-3618</v>
      </c>
    </row>
    <row r="37" spans="1:14">
      <c r="A37" s="46">
        <v>35</v>
      </c>
      <c r="B37" s="111" t="s">
        <v>126</v>
      </c>
      <c r="C37" s="106">
        <v>871420</v>
      </c>
      <c r="D37" s="106">
        <v>874727</v>
      </c>
      <c r="E37" s="106">
        <v>875269</v>
      </c>
      <c r="F37" s="106">
        <v>857348</v>
      </c>
      <c r="G37" s="106">
        <v>866582</v>
      </c>
      <c r="H37" s="106">
        <v>865907</v>
      </c>
      <c r="I37" s="108">
        <f t="shared" si="0"/>
        <v>6.225473837005021E-2</v>
      </c>
      <c r="J37" s="108">
        <f t="shared" si="1"/>
        <v>4.4169286911018794E-3</v>
      </c>
      <c r="K37" s="105">
        <f t="shared" si="2"/>
        <v>3849</v>
      </c>
      <c r="L37" s="109">
        <f t="shared" si="4"/>
        <v>0.10107933506657213</v>
      </c>
      <c r="M37" s="106">
        <f t="shared" si="3"/>
        <v>542</v>
      </c>
      <c r="N37" s="106">
        <f t="shared" si="5"/>
        <v>-675</v>
      </c>
    </row>
    <row r="38" spans="1:14">
      <c r="A38" s="46">
        <v>36</v>
      </c>
      <c r="B38" s="111" t="s">
        <v>127</v>
      </c>
      <c r="C38" s="106">
        <v>20820</v>
      </c>
      <c r="D38" s="106">
        <v>23609</v>
      </c>
      <c r="E38" s="106">
        <v>22792</v>
      </c>
      <c r="F38" s="106">
        <v>21365.7</v>
      </c>
      <c r="G38" s="106">
        <v>23264.1</v>
      </c>
      <c r="H38" s="106">
        <v>23305.1</v>
      </c>
      <c r="I38" s="108">
        <f t="shared" si="0"/>
        <v>1.6211130485944143E-3</v>
      </c>
      <c r="J38" s="108">
        <f t="shared" si="1"/>
        <v>9.4716618635926994E-2</v>
      </c>
      <c r="K38" s="105">
        <f t="shared" si="2"/>
        <v>1972</v>
      </c>
      <c r="L38" s="109">
        <f t="shared" si="4"/>
        <v>5.178707424039497E-2</v>
      </c>
      <c r="M38" s="106">
        <f t="shared" si="3"/>
        <v>-817</v>
      </c>
      <c r="N38" s="106">
        <f t="shared" si="5"/>
        <v>41</v>
      </c>
    </row>
    <row r="39" spans="1:14">
      <c r="A39" s="46">
        <v>37</v>
      </c>
      <c r="B39" s="111" t="s">
        <v>128</v>
      </c>
      <c r="C39" s="106">
        <v>47716</v>
      </c>
      <c r="D39" s="106">
        <v>47530</v>
      </c>
      <c r="E39" s="106">
        <v>46513</v>
      </c>
      <c r="F39" s="106">
        <v>46565.2</v>
      </c>
      <c r="G39" s="106">
        <v>45799.199999999997</v>
      </c>
      <c r="H39" s="106">
        <v>45650.3</v>
      </c>
      <c r="I39" s="108">
        <f t="shared" si="0"/>
        <v>3.3083025284868371E-3</v>
      </c>
      <c r="J39" s="108">
        <f t="shared" si="1"/>
        <v>-2.5211669041830833E-2</v>
      </c>
      <c r="K39" s="105">
        <f t="shared" si="2"/>
        <v>-1203</v>
      </c>
      <c r="L39" s="109">
        <f t="shared" si="4"/>
        <v>-3.1592216182147644E-2</v>
      </c>
      <c r="M39" s="106">
        <f t="shared" si="3"/>
        <v>-1017</v>
      </c>
      <c r="N39" s="106">
        <f t="shared" si="5"/>
        <v>-148.89999999999418</v>
      </c>
    </row>
    <row r="40" spans="1:14">
      <c r="A40" s="46">
        <v>38</v>
      </c>
      <c r="B40" s="111" t="s">
        <v>129</v>
      </c>
      <c r="C40" s="106">
        <v>228765</v>
      </c>
      <c r="D40" s="106">
        <v>221720</v>
      </c>
      <c r="E40" s="106">
        <v>223694</v>
      </c>
      <c r="F40" s="106">
        <v>222104</v>
      </c>
      <c r="G40" s="106">
        <v>218625</v>
      </c>
      <c r="H40" s="106">
        <v>217685</v>
      </c>
      <c r="I40" s="108">
        <f t="shared" si="0"/>
        <v>1.591055029362403E-2</v>
      </c>
      <c r="J40" s="108">
        <f t="shared" si="1"/>
        <v>-2.2166852446834088E-2</v>
      </c>
      <c r="K40" s="105">
        <f t="shared" si="2"/>
        <v>-5071</v>
      </c>
      <c r="L40" s="109">
        <f t="shared" si="4"/>
        <v>-0.13317051393156332</v>
      </c>
      <c r="M40" s="106">
        <f t="shared" si="3"/>
        <v>1974</v>
      </c>
      <c r="N40" s="106">
        <f t="shared" si="5"/>
        <v>-940</v>
      </c>
    </row>
    <row r="41" spans="1:14">
      <c r="A41" s="46">
        <v>39</v>
      </c>
      <c r="B41" s="111" t="s">
        <v>130</v>
      </c>
      <c r="C41" s="106">
        <v>65613</v>
      </c>
      <c r="D41" s="106">
        <v>68271</v>
      </c>
      <c r="E41" s="106">
        <v>69195</v>
      </c>
      <c r="F41" s="106">
        <v>64170.1</v>
      </c>
      <c r="G41" s="106">
        <v>66918.3</v>
      </c>
      <c r="H41" s="106">
        <v>67746.399999999994</v>
      </c>
      <c r="I41" s="108">
        <f t="shared" si="0"/>
        <v>4.9215916724065674E-3</v>
      </c>
      <c r="J41" s="108">
        <f t="shared" si="1"/>
        <v>5.4592839833569565E-2</v>
      </c>
      <c r="K41" s="105">
        <f t="shared" si="2"/>
        <v>3582</v>
      </c>
      <c r="L41" s="109">
        <f t="shared" si="4"/>
        <v>9.4067596312928381E-2</v>
      </c>
      <c r="M41" s="106">
        <f t="shared" si="3"/>
        <v>924</v>
      </c>
      <c r="N41" s="106">
        <f t="shared" si="5"/>
        <v>828.09999999999127</v>
      </c>
    </row>
    <row r="42" spans="1:14">
      <c r="A42" s="46">
        <v>40</v>
      </c>
      <c r="B42" s="111" t="s">
        <v>131</v>
      </c>
      <c r="C42" s="106">
        <v>25757</v>
      </c>
      <c r="D42" s="106">
        <v>26359</v>
      </c>
      <c r="E42" s="106">
        <v>26350</v>
      </c>
      <c r="F42" s="106">
        <v>25028.3</v>
      </c>
      <c r="G42" s="106">
        <v>25677.4</v>
      </c>
      <c r="H42" s="106">
        <v>25818.6</v>
      </c>
      <c r="I42" s="108">
        <f t="shared" si="0"/>
        <v>1.8741808016173576E-3</v>
      </c>
      <c r="J42" s="108">
        <f t="shared" si="1"/>
        <v>2.3022867569980975E-2</v>
      </c>
      <c r="K42" s="105">
        <f t="shared" si="2"/>
        <v>593</v>
      </c>
      <c r="L42" s="109">
        <f t="shared" si="4"/>
        <v>1.5572887943485911E-2</v>
      </c>
      <c r="M42" s="106">
        <f t="shared" si="3"/>
        <v>-9</v>
      </c>
      <c r="N42" s="106">
        <f t="shared" si="5"/>
        <v>141.19999999999709</v>
      </c>
    </row>
    <row r="43" spans="1:14">
      <c r="A43" s="46">
        <v>41</v>
      </c>
      <c r="B43" s="111" t="s">
        <v>132</v>
      </c>
      <c r="C43" s="106">
        <v>468354</v>
      </c>
      <c r="D43" s="106">
        <v>476866</v>
      </c>
      <c r="E43" s="106">
        <v>477059</v>
      </c>
      <c r="F43" s="106">
        <v>464086</v>
      </c>
      <c r="G43" s="106">
        <v>473061</v>
      </c>
      <c r="H43" s="106">
        <v>473001</v>
      </c>
      <c r="I43" s="108">
        <f t="shared" si="0"/>
        <v>3.3931492183634726E-2</v>
      </c>
      <c r="J43" s="108">
        <f t="shared" si="1"/>
        <v>1.8586368430716937E-2</v>
      </c>
      <c r="K43" s="105">
        <f t="shared" si="2"/>
        <v>8705</v>
      </c>
      <c r="L43" s="109">
        <f t="shared" si="4"/>
        <v>0.22860369232385305</v>
      </c>
      <c r="M43" s="106">
        <f t="shared" si="3"/>
        <v>193</v>
      </c>
      <c r="N43" s="106">
        <f t="shared" si="5"/>
        <v>-60</v>
      </c>
    </row>
    <row r="44" spans="1:14">
      <c r="A44" s="46">
        <v>42</v>
      </c>
      <c r="B44" s="111" t="s">
        <v>133</v>
      </c>
      <c r="C44" s="106">
        <v>297550</v>
      </c>
      <c r="D44" s="106">
        <v>308078</v>
      </c>
      <c r="E44" s="106">
        <v>299497</v>
      </c>
      <c r="F44" s="106">
        <v>295846</v>
      </c>
      <c r="G44" s="106">
        <v>300172</v>
      </c>
      <c r="H44" s="106">
        <v>299779</v>
      </c>
      <c r="I44" s="108">
        <f t="shared" si="0"/>
        <v>2.1302145257760672E-2</v>
      </c>
      <c r="J44" s="108">
        <f t="shared" si="1"/>
        <v>6.5434380776340107E-3</v>
      </c>
      <c r="K44" s="105">
        <f t="shared" si="2"/>
        <v>1947</v>
      </c>
      <c r="L44" s="109">
        <f t="shared" si="4"/>
        <v>5.1130544394548179E-2</v>
      </c>
      <c r="M44" s="106">
        <f t="shared" si="3"/>
        <v>-8581</v>
      </c>
      <c r="N44" s="106">
        <f t="shared" si="5"/>
        <v>-393</v>
      </c>
    </row>
    <row r="45" spans="1:14">
      <c r="A45" s="46">
        <v>43</v>
      </c>
      <c r="B45" s="111" t="s">
        <v>134</v>
      </c>
      <c r="C45" s="106">
        <v>83207</v>
      </c>
      <c r="D45" s="106">
        <v>84083</v>
      </c>
      <c r="E45" s="106">
        <v>84339</v>
      </c>
      <c r="F45" s="106">
        <v>82452.100000000006</v>
      </c>
      <c r="G45" s="106">
        <v>82792.100000000006</v>
      </c>
      <c r="H45" s="106">
        <v>83565.899999999994</v>
      </c>
      <c r="I45" s="108">
        <f t="shared" si="0"/>
        <v>5.9987299668920807E-3</v>
      </c>
      <c r="J45" s="108">
        <f t="shared" si="1"/>
        <v>1.3604624610910139E-2</v>
      </c>
      <c r="K45" s="105">
        <f t="shared" si="2"/>
        <v>1132</v>
      </c>
      <c r="L45" s="109">
        <f t="shared" si="4"/>
        <v>2.9727671419942751E-2</v>
      </c>
      <c r="M45" s="106">
        <f t="shared" si="3"/>
        <v>256</v>
      </c>
      <c r="N45" s="106">
        <f t="shared" si="5"/>
        <v>773.79999999998836</v>
      </c>
    </row>
    <row r="46" spans="1:14">
      <c r="A46" s="46">
        <v>44</v>
      </c>
      <c r="B46" s="111" t="s">
        <v>135</v>
      </c>
      <c r="C46" s="106">
        <v>91102</v>
      </c>
      <c r="D46" s="106">
        <v>88801</v>
      </c>
      <c r="E46" s="106">
        <v>89625</v>
      </c>
      <c r="F46" s="106">
        <v>90967.6</v>
      </c>
      <c r="G46" s="106">
        <v>89329.4</v>
      </c>
      <c r="H46" s="106">
        <v>89498</v>
      </c>
      <c r="I46" s="108">
        <f t="shared" si="0"/>
        <v>6.3747041497136878E-3</v>
      </c>
      <c r="J46" s="108">
        <f t="shared" si="1"/>
        <v>-1.6212596869443041E-2</v>
      </c>
      <c r="K46" s="105">
        <f t="shared" si="2"/>
        <v>-1477</v>
      </c>
      <c r="L46" s="109">
        <f t="shared" si="4"/>
        <v>-3.8787783292628483E-2</v>
      </c>
      <c r="M46" s="106">
        <f t="shared" si="3"/>
        <v>824</v>
      </c>
      <c r="N46" s="106">
        <f t="shared" si="5"/>
        <v>168.60000000000582</v>
      </c>
    </row>
    <row r="47" spans="1:14">
      <c r="A47" s="46">
        <v>45</v>
      </c>
      <c r="B47" s="111" t="s">
        <v>136</v>
      </c>
      <c r="C47" s="106">
        <v>231227</v>
      </c>
      <c r="D47" s="106">
        <v>237165</v>
      </c>
      <c r="E47" s="106">
        <v>238578</v>
      </c>
      <c r="F47" s="106">
        <v>226340</v>
      </c>
      <c r="G47" s="106">
        <v>233843</v>
      </c>
      <c r="H47" s="106">
        <v>234152</v>
      </c>
      <c r="I47" s="108">
        <f t="shared" si="0"/>
        <v>1.6969195722514836E-2</v>
      </c>
      <c r="J47" s="108">
        <f t="shared" si="1"/>
        <v>3.1791270050642875E-2</v>
      </c>
      <c r="K47" s="105">
        <f t="shared" si="2"/>
        <v>7351</v>
      </c>
      <c r="L47" s="109">
        <f t="shared" si="4"/>
        <v>0.19304603587279079</v>
      </c>
      <c r="M47" s="106">
        <f t="shared" si="3"/>
        <v>1413</v>
      </c>
      <c r="N47" s="106">
        <f t="shared" si="5"/>
        <v>309</v>
      </c>
    </row>
    <row r="48" spans="1:14">
      <c r="A48" s="46">
        <v>46</v>
      </c>
      <c r="B48" s="111" t="s">
        <v>137</v>
      </c>
      <c r="C48" s="106">
        <v>135199</v>
      </c>
      <c r="D48" s="106">
        <v>139718</v>
      </c>
      <c r="E48" s="106">
        <v>139813</v>
      </c>
      <c r="F48" s="106">
        <v>134005</v>
      </c>
      <c r="G48" s="106">
        <v>138536</v>
      </c>
      <c r="H48" s="106">
        <v>138654</v>
      </c>
      <c r="I48" s="108">
        <f t="shared" si="0"/>
        <v>9.9443962207410863E-3</v>
      </c>
      <c r="J48" s="108">
        <f t="shared" si="1"/>
        <v>3.4127471357036664E-2</v>
      </c>
      <c r="K48" s="105">
        <f t="shared" si="2"/>
        <v>4614</v>
      </c>
      <c r="L48" s="109">
        <f t="shared" si="4"/>
        <v>0.12116914834948397</v>
      </c>
      <c r="M48" s="106">
        <f t="shared" si="3"/>
        <v>95</v>
      </c>
      <c r="N48" s="106">
        <f t="shared" si="5"/>
        <v>118</v>
      </c>
    </row>
    <row r="49" spans="1:14">
      <c r="A49" s="46">
        <v>47</v>
      </c>
      <c r="B49" s="111" t="s">
        <v>138</v>
      </c>
      <c r="C49" s="106">
        <v>57002</v>
      </c>
      <c r="D49" s="106">
        <v>53165</v>
      </c>
      <c r="E49" s="106">
        <v>54106</v>
      </c>
      <c r="F49" s="106">
        <v>59651.3</v>
      </c>
      <c r="G49" s="106">
        <v>56388.800000000003</v>
      </c>
      <c r="H49" s="106">
        <v>56806.8</v>
      </c>
      <c r="I49" s="108">
        <f t="shared" si="0"/>
        <v>3.8483653302583964E-3</v>
      </c>
      <c r="J49" s="108">
        <f t="shared" si="1"/>
        <v>-5.0805234904038453E-2</v>
      </c>
      <c r="K49" s="105">
        <f t="shared" si="2"/>
        <v>-2896</v>
      </c>
      <c r="L49" s="109">
        <f t="shared" si="4"/>
        <v>-7.6052417342892406E-2</v>
      </c>
      <c r="M49" s="106">
        <f t="shared" si="3"/>
        <v>941</v>
      </c>
      <c r="N49" s="106">
        <f t="shared" si="5"/>
        <v>418</v>
      </c>
    </row>
    <row r="50" spans="1:14">
      <c r="A50" s="46">
        <v>48</v>
      </c>
      <c r="B50" s="111" t="s">
        <v>139</v>
      </c>
      <c r="C50" s="106">
        <v>230296</v>
      </c>
      <c r="D50" s="106">
        <v>220886</v>
      </c>
      <c r="E50" s="106">
        <v>216353</v>
      </c>
      <c r="F50" s="106">
        <v>200066</v>
      </c>
      <c r="G50" s="106">
        <v>188465</v>
      </c>
      <c r="H50" s="106">
        <v>187313</v>
      </c>
      <c r="I50" s="108">
        <f t="shared" si="0"/>
        <v>1.538841134619811E-2</v>
      </c>
      <c r="J50" s="108">
        <f t="shared" si="1"/>
        <v>-6.0543821864035847E-2</v>
      </c>
      <c r="K50" s="105">
        <f t="shared" si="2"/>
        <v>-13943</v>
      </c>
      <c r="L50" s="109">
        <f t="shared" si="4"/>
        <v>-0.36615982562567295</v>
      </c>
      <c r="M50" s="106">
        <f t="shared" si="3"/>
        <v>-4533</v>
      </c>
      <c r="N50" s="106">
        <f t="shared" si="5"/>
        <v>-1152</v>
      </c>
    </row>
    <row r="51" spans="1:14">
      <c r="A51" s="46">
        <v>49</v>
      </c>
      <c r="B51" s="111" t="s">
        <v>140</v>
      </c>
      <c r="C51" s="106">
        <v>19588</v>
      </c>
      <c r="D51" s="106">
        <v>19623</v>
      </c>
      <c r="E51" s="106">
        <v>19894</v>
      </c>
      <c r="F51" s="106">
        <v>19997.3</v>
      </c>
      <c r="G51" s="106">
        <v>20629.599999999999</v>
      </c>
      <c r="H51" s="106">
        <v>20660.3</v>
      </c>
      <c r="I51" s="108">
        <f t="shared" si="0"/>
        <v>1.4149887236195717E-3</v>
      </c>
      <c r="J51" s="108">
        <f t="shared" si="1"/>
        <v>1.5621809270982234E-2</v>
      </c>
      <c r="K51" s="105">
        <f t="shared" si="2"/>
        <v>306</v>
      </c>
      <c r="L51" s="109">
        <f t="shared" si="4"/>
        <v>8.0359253131647365E-3</v>
      </c>
      <c r="M51" s="106">
        <f t="shared" si="3"/>
        <v>271</v>
      </c>
      <c r="N51" s="106">
        <f t="shared" si="5"/>
        <v>30.700000000000728</v>
      </c>
    </row>
    <row r="52" spans="1:14">
      <c r="A52" s="46">
        <v>50</v>
      </c>
      <c r="B52" s="111" t="s">
        <v>141</v>
      </c>
      <c r="C52" s="106">
        <v>41809</v>
      </c>
      <c r="D52" s="106">
        <v>39360</v>
      </c>
      <c r="E52" s="106">
        <v>38415</v>
      </c>
      <c r="F52" s="106">
        <v>40539.1</v>
      </c>
      <c r="G52" s="106">
        <v>38601.599999999999</v>
      </c>
      <c r="H52" s="106">
        <v>37830.5</v>
      </c>
      <c r="I52" s="108">
        <f t="shared" si="0"/>
        <v>2.7323208916178667E-3</v>
      </c>
      <c r="J52" s="108">
        <f t="shared" si="1"/>
        <v>-8.1178693582721423E-2</v>
      </c>
      <c r="K52" s="105">
        <f t="shared" si="2"/>
        <v>-3394</v>
      </c>
      <c r="L52" s="109">
        <f t="shared" si="4"/>
        <v>-8.9130491872160503E-2</v>
      </c>
      <c r="M52" s="106">
        <f t="shared" si="3"/>
        <v>-945</v>
      </c>
      <c r="N52" s="106">
        <f t="shared" si="5"/>
        <v>-771.09999999999854</v>
      </c>
    </row>
    <row r="53" spans="1:14">
      <c r="A53" s="46">
        <v>51</v>
      </c>
      <c r="B53" s="111" t="s">
        <v>142</v>
      </c>
      <c r="C53" s="106">
        <v>40171</v>
      </c>
      <c r="D53" s="106">
        <v>40259</v>
      </c>
      <c r="E53" s="106">
        <v>40031</v>
      </c>
      <c r="F53" s="106">
        <v>39284.300000000003</v>
      </c>
      <c r="G53" s="106">
        <v>39427.9</v>
      </c>
      <c r="H53" s="106">
        <v>39471.300000000003</v>
      </c>
      <c r="I53" s="108">
        <f t="shared" si="0"/>
        <v>2.8472611639295802E-3</v>
      </c>
      <c r="J53" s="108">
        <f t="shared" si="1"/>
        <v>-3.4851011924024794E-3</v>
      </c>
      <c r="K53" s="105">
        <f t="shared" si="2"/>
        <v>-140</v>
      </c>
      <c r="L53" s="109">
        <f t="shared" si="4"/>
        <v>-3.6765671367420365E-3</v>
      </c>
      <c r="M53" s="106">
        <f t="shared" si="3"/>
        <v>-228</v>
      </c>
      <c r="N53" s="106">
        <f t="shared" si="5"/>
        <v>43.400000000001455</v>
      </c>
    </row>
    <row r="54" spans="1:14">
      <c r="A54" s="46">
        <v>52</v>
      </c>
      <c r="B54" s="111" t="s">
        <v>143</v>
      </c>
      <c r="C54" s="106">
        <v>72295</v>
      </c>
      <c r="D54" s="106">
        <v>78465</v>
      </c>
      <c r="E54" s="106">
        <v>75578</v>
      </c>
      <c r="F54" s="106">
        <v>74318.600000000006</v>
      </c>
      <c r="G54" s="106">
        <v>77963.399999999994</v>
      </c>
      <c r="H54" s="106">
        <v>77707.8</v>
      </c>
      <c r="I54" s="108">
        <f t="shared" si="0"/>
        <v>5.3755915227566087E-3</v>
      </c>
      <c r="J54" s="108">
        <f t="shared" si="1"/>
        <v>4.541116259769002E-2</v>
      </c>
      <c r="K54" s="105">
        <f t="shared" si="2"/>
        <v>3283</v>
      </c>
      <c r="L54" s="109">
        <f t="shared" si="4"/>
        <v>8.621549935660075E-2</v>
      </c>
      <c r="M54" s="106">
        <f t="shared" si="3"/>
        <v>-2887</v>
      </c>
      <c r="N54" s="106">
        <f t="shared" si="5"/>
        <v>-255.59999999999127</v>
      </c>
    </row>
    <row r="55" spans="1:14">
      <c r="A55" s="46">
        <v>53</v>
      </c>
      <c r="B55" s="111" t="s">
        <v>144</v>
      </c>
      <c r="C55" s="106">
        <v>49092</v>
      </c>
      <c r="D55" s="106">
        <v>51257</v>
      </c>
      <c r="E55" s="106">
        <v>50192</v>
      </c>
      <c r="F55" s="106">
        <v>49902</v>
      </c>
      <c r="G55" s="106">
        <v>52203</v>
      </c>
      <c r="H55" s="106">
        <v>51724</v>
      </c>
      <c r="I55" s="108">
        <f t="shared" si="0"/>
        <v>3.5699765766519322E-3</v>
      </c>
      <c r="J55" s="108">
        <f t="shared" si="1"/>
        <v>2.2406909476085715E-2</v>
      </c>
      <c r="K55" s="105">
        <f t="shared" si="2"/>
        <v>1100</v>
      </c>
      <c r="L55" s="109">
        <f t="shared" si="4"/>
        <v>2.8887313217258858E-2</v>
      </c>
      <c r="M55" s="106">
        <f t="shared" si="3"/>
        <v>-1065</v>
      </c>
      <c r="N55" s="106">
        <f t="shared" si="5"/>
        <v>-479</v>
      </c>
    </row>
    <row r="56" spans="1:14">
      <c r="A56" s="46">
        <v>54</v>
      </c>
      <c r="B56" s="111" t="s">
        <v>145</v>
      </c>
      <c r="C56" s="106">
        <v>170688</v>
      </c>
      <c r="D56" s="106">
        <v>175617</v>
      </c>
      <c r="E56" s="106">
        <v>178059</v>
      </c>
      <c r="F56" s="106">
        <v>169644</v>
      </c>
      <c r="G56" s="106">
        <v>175965</v>
      </c>
      <c r="H56" s="106">
        <v>177592</v>
      </c>
      <c r="I56" s="108">
        <f t="shared" si="0"/>
        <v>1.2664696749722393E-2</v>
      </c>
      <c r="J56" s="108">
        <f t="shared" si="1"/>
        <v>4.3184055118110236E-2</v>
      </c>
      <c r="K56" s="105">
        <f t="shared" si="2"/>
        <v>7371</v>
      </c>
      <c r="L56" s="109">
        <f t="shared" si="4"/>
        <v>0.19357125974946821</v>
      </c>
      <c r="M56" s="106">
        <f t="shared" si="3"/>
        <v>2442</v>
      </c>
      <c r="N56" s="106">
        <f t="shared" si="5"/>
        <v>1627</v>
      </c>
    </row>
    <row r="57" spans="1:14">
      <c r="A57" s="46">
        <v>55</v>
      </c>
      <c r="B57" s="111" t="s">
        <v>146</v>
      </c>
      <c r="C57" s="106">
        <v>152856</v>
      </c>
      <c r="D57" s="106">
        <v>159761</v>
      </c>
      <c r="E57" s="106">
        <v>158476</v>
      </c>
      <c r="F57" s="106">
        <v>155779</v>
      </c>
      <c r="G57" s="106">
        <v>161077</v>
      </c>
      <c r="H57" s="106">
        <v>161721</v>
      </c>
      <c r="I57" s="108">
        <f t="shared" si="0"/>
        <v>1.1271828338410336E-2</v>
      </c>
      <c r="J57" s="108">
        <f t="shared" si="1"/>
        <v>3.6766630030878739E-2</v>
      </c>
      <c r="K57" s="105">
        <f t="shared" si="2"/>
        <v>5620</v>
      </c>
      <c r="L57" s="109">
        <f t="shared" si="4"/>
        <v>0.14758790934635888</v>
      </c>
      <c r="M57" s="106">
        <f t="shared" si="3"/>
        <v>-1285</v>
      </c>
      <c r="N57" s="106">
        <f t="shared" si="5"/>
        <v>644</v>
      </c>
    </row>
    <row r="58" spans="1:14">
      <c r="A58" s="46">
        <v>56</v>
      </c>
      <c r="B58" s="111" t="s">
        <v>147</v>
      </c>
      <c r="C58" s="106">
        <v>20067</v>
      </c>
      <c r="D58" s="106">
        <v>20058</v>
      </c>
      <c r="E58" s="106">
        <v>19686</v>
      </c>
      <c r="F58" s="106">
        <v>20735.2</v>
      </c>
      <c r="G58" s="106">
        <v>20899.5</v>
      </c>
      <c r="H58" s="106">
        <v>20614.5</v>
      </c>
      <c r="I58" s="108">
        <f t="shared" si="0"/>
        <v>1.4001944311438064E-3</v>
      </c>
      <c r="J58" s="108">
        <f t="shared" si="1"/>
        <v>-1.8986395574824337E-2</v>
      </c>
      <c r="K58" s="105">
        <f t="shared" si="2"/>
        <v>-381</v>
      </c>
      <c r="L58" s="109">
        <f t="shared" si="4"/>
        <v>-1.0005514850705112E-2</v>
      </c>
      <c r="M58" s="106">
        <f t="shared" si="3"/>
        <v>-372</v>
      </c>
      <c r="N58" s="106">
        <f t="shared" si="5"/>
        <v>-285</v>
      </c>
    </row>
    <row r="59" spans="1:14">
      <c r="A59" s="46">
        <v>57</v>
      </c>
      <c r="B59" s="111" t="s">
        <v>148</v>
      </c>
      <c r="C59" s="106">
        <v>23731</v>
      </c>
      <c r="D59" s="106">
        <v>23609</v>
      </c>
      <c r="E59" s="106">
        <v>23919</v>
      </c>
      <c r="F59" s="106">
        <v>23711.4</v>
      </c>
      <c r="G59" s="106">
        <v>23960.400000000001</v>
      </c>
      <c r="H59" s="106">
        <v>23932.9</v>
      </c>
      <c r="I59" s="108">
        <f t="shared" si="0"/>
        <v>1.701272508306853E-3</v>
      </c>
      <c r="J59" s="108">
        <f t="shared" si="1"/>
        <v>7.9221271754245509E-3</v>
      </c>
      <c r="K59" s="105">
        <f t="shared" si="2"/>
        <v>188</v>
      </c>
      <c r="L59" s="109">
        <f t="shared" si="4"/>
        <v>4.9371044407678774E-3</v>
      </c>
      <c r="M59" s="106">
        <f t="shared" si="3"/>
        <v>310</v>
      </c>
      <c r="N59" s="106">
        <f t="shared" si="5"/>
        <v>-27.5</v>
      </c>
    </row>
    <row r="60" spans="1:14">
      <c r="A60" s="46">
        <v>58</v>
      </c>
      <c r="B60" s="111" t="s">
        <v>149</v>
      </c>
      <c r="C60" s="106">
        <v>81094</v>
      </c>
      <c r="D60" s="106">
        <v>81389</v>
      </c>
      <c r="E60" s="106">
        <v>81811</v>
      </c>
      <c r="F60" s="106">
        <v>77964.3</v>
      </c>
      <c r="G60" s="106">
        <v>79136.600000000006</v>
      </c>
      <c r="H60" s="106">
        <v>79343.199999999997</v>
      </c>
      <c r="I60" s="108">
        <f t="shared" si="0"/>
        <v>5.8189224121866275E-3</v>
      </c>
      <c r="J60" s="108">
        <f t="shared" si="1"/>
        <v>8.8415912397957919E-3</v>
      </c>
      <c r="K60" s="105">
        <f t="shared" si="2"/>
        <v>717</v>
      </c>
      <c r="L60" s="109">
        <f t="shared" si="4"/>
        <v>1.8829275978886E-2</v>
      </c>
      <c r="M60" s="106">
        <f t="shared" si="3"/>
        <v>422</v>
      </c>
      <c r="N60" s="106">
        <f t="shared" si="5"/>
        <v>206.59999999999127</v>
      </c>
    </row>
    <row r="61" spans="1:14">
      <c r="A61" s="46">
        <v>59</v>
      </c>
      <c r="B61" s="111" t="s">
        <v>150</v>
      </c>
      <c r="C61" s="106">
        <v>249312</v>
      </c>
      <c r="D61" s="106">
        <v>253578</v>
      </c>
      <c r="E61" s="106">
        <v>256140</v>
      </c>
      <c r="F61" s="106">
        <v>244655</v>
      </c>
      <c r="G61" s="106">
        <v>251697</v>
      </c>
      <c r="H61" s="106">
        <v>252088</v>
      </c>
      <c r="I61" s="108">
        <f t="shared" si="0"/>
        <v>1.8218317667031119E-2</v>
      </c>
      <c r="J61" s="108">
        <f t="shared" si="1"/>
        <v>2.7387370042356564E-2</v>
      </c>
      <c r="K61" s="105">
        <f t="shared" si="2"/>
        <v>6828</v>
      </c>
      <c r="L61" s="109">
        <f t="shared" si="4"/>
        <v>0.17931143149767589</v>
      </c>
      <c r="M61" s="106">
        <f t="shared" si="3"/>
        <v>2562</v>
      </c>
      <c r="N61" s="106">
        <f t="shared" si="5"/>
        <v>391</v>
      </c>
    </row>
    <row r="62" spans="1:14">
      <c r="A62" s="46">
        <v>60</v>
      </c>
      <c r="B62" s="111" t="s">
        <v>151</v>
      </c>
      <c r="C62" s="106">
        <v>52260</v>
      </c>
      <c r="D62" s="106">
        <v>53302</v>
      </c>
      <c r="E62" s="106">
        <v>52222</v>
      </c>
      <c r="F62" s="106">
        <v>53006.7</v>
      </c>
      <c r="G62" s="106">
        <v>52552.6</v>
      </c>
      <c r="H62" s="106">
        <v>53122.3</v>
      </c>
      <c r="I62" s="108">
        <f t="shared" si="0"/>
        <v>3.7143631811029088E-3</v>
      </c>
      <c r="J62" s="108">
        <f t="shared" si="1"/>
        <v>-7.2713356295445847E-4</v>
      </c>
      <c r="K62" s="105">
        <f t="shared" si="2"/>
        <v>-38</v>
      </c>
      <c r="L62" s="109">
        <f t="shared" si="4"/>
        <v>-9.9792536568712423E-4</v>
      </c>
      <c r="M62" s="106">
        <f t="shared" si="3"/>
        <v>-1080</v>
      </c>
      <c r="N62" s="106">
        <f t="shared" si="5"/>
        <v>569.70000000000437</v>
      </c>
    </row>
    <row r="63" spans="1:14">
      <c r="A63" s="46">
        <v>61</v>
      </c>
      <c r="B63" s="111" t="s">
        <v>152</v>
      </c>
      <c r="C63" s="106">
        <v>118659</v>
      </c>
      <c r="D63" s="106">
        <v>121088</v>
      </c>
      <c r="E63" s="106">
        <v>119470</v>
      </c>
      <c r="F63" s="106">
        <v>117905</v>
      </c>
      <c r="G63" s="106">
        <v>117646</v>
      </c>
      <c r="H63" s="106">
        <v>118676</v>
      </c>
      <c r="I63" s="108">
        <f t="shared" si="0"/>
        <v>8.4974717407675787E-3</v>
      </c>
      <c r="J63" s="108">
        <f t="shared" si="1"/>
        <v>6.8347112313435982E-3</v>
      </c>
      <c r="K63" s="105">
        <f t="shared" si="2"/>
        <v>811</v>
      </c>
      <c r="L63" s="109">
        <f t="shared" si="4"/>
        <v>2.1297828199269939E-2</v>
      </c>
      <c r="M63" s="106">
        <f t="shared" si="3"/>
        <v>-1618</v>
      </c>
      <c r="N63" s="106">
        <f t="shared" si="5"/>
        <v>1030</v>
      </c>
    </row>
    <row r="64" spans="1:14">
      <c r="A64" s="46">
        <v>62</v>
      </c>
      <c r="B64" s="111" t="s">
        <v>153</v>
      </c>
      <c r="C64" s="106">
        <v>8034</v>
      </c>
      <c r="D64" s="106">
        <v>8409</v>
      </c>
      <c r="E64" s="106">
        <v>8236</v>
      </c>
      <c r="F64" s="106">
        <v>7272.8530000000001</v>
      </c>
      <c r="G64" s="106">
        <v>7282.009</v>
      </c>
      <c r="H64" s="106">
        <v>7474.9930000000004</v>
      </c>
      <c r="I64" s="108">
        <f t="shared" si="0"/>
        <v>5.8579708091539113E-4</v>
      </c>
      <c r="J64" s="108">
        <f t="shared" si="1"/>
        <v>2.5143141647996015E-2</v>
      </c>
      <c r="K64" s="105">
        <f t="shared" si="2"/>
        <v>202</v>
      </c>
      <c r="L64" s="109">
        <f t="shared" si="4"/>
        <v>5.3047611544420805E-3</v>
      </c>
      <c r="M64" s="106">
        <f t="shared" si="3"/>
        <v>-173</v>
      </c>
      <c r="N64" s="106">
        <f t="shared" si="5"/>
        <v>192.98400000000038</v>
      </c>
    </row>
    <row r="65" spans="1:14">
      <c r="A65" s="46">
        <v>63</v>
      </c>
      <c r="B65" s="111" t="s">
        <v>154</v>
      </c>
      <c r="C65" s="106">
        <v>111046</v>
      </c>
      <c r="D65" s="106">
        <v>104309</v>
      </c>
      <c r="E65" s="106">
        <v>104835</v>
      </c>
      <c r="F65" s="106">
        <v>120837</v>
      </c>
      <c r="G65" s="106">
        <v>115929</v>
      </c>
      <c r="H65" s="106">
        <v>115877</v>
      </c>
      <c r="I65" s="108">
        <f t="shared" si="0"/>
        <v>7.4565367870040103E-3</v>
      </c>
      <c r="J65" s="108">
        <f t="shared" si="1"/>
        <v>-5.5931776020748156E-2</v>
      </c>
      <c r="K65" s="105">
        <f t="shared" si="2"/>
        <v>-6211</v>
      </c>
      <c r="L65" s="109">
        <f t="shared" si="4"/>
        <v>-0.16310827490217705</v>
      </c>
      <c r="M65" s="106">
        <f t="shared" si="3"/>
        <v>526</v>
      </c>
      <c r="N65" s="106">
        <f t="shared" si="5"/>
        <v>-52</v>
      </c>
    </row>
    <row r="66" spans="1:14">
      <c r="A66" s="46">
        <v>64</v>
      </c>
      <c r="B66" s="111" t="s">
        <v>155</v>
      </c>
      <c r="C66" s="106">
        <v>60955</v>
      </c>
      <c r="D66" s="106">
        <v>60966</v>
      </c>
      <c r="E66" s="106">
        <v>61730</v>
      </c>
      <c r="F66" s="106">
        <v>60217</v>
      </c>
      <c r="G66" s="106">
        <v>61026.8</v>
      </c>
      <c r="H66" s="106">
        <v>61126.6</v>
      </c>
      <c r="I66" s="108">
        <f t="shared" si="0"/>
        <v>4.3906330506200946E-3</v>
      </c>
      <c r="J66" s="108">
        <f t="shared" si="1"/>
        <v>1.2714297432532195E-2</v>
      </c>
      <c r="K66" s="105">
        <f t="shared" si="2"/>
        <v>775</v>
      </c>
      <c r="L66" s="109">
        <f t="shared" si="4"/>
        <v>2.0352425221250556E-2</v>
      </c>
      <c r="M66" s="106">
        <f t="shared" si="3"/>
        <v>764</v>
      </c>
      <c r="N66" s="106">
        <f t="shared" si="5"/>
        <v>99.799999999995634</v>
      </c>
    </row>
    <row r="67" spans="1:14">
      <c r="A67" s="46">
        <v>65</v>
      </c>
      <c r="B67" s="111" t="s">
        <v>156</v>
      </c>
      <c r="C67" s="106">
        <v>62987</v>
      </c>
      <c r="D67" s="106">
        <v>62950</v>
      </c>
      <c r="E67" s="106">
        <v>64669</v>
      </c>
      <c r="F67" s="106">
        <v>64877</v>
      </c>
      <c r="G67" s="106">
        <v>64786</v>
      </c>
      <c r="H67" s="106">
        <v>66770.100000000006</v>
      </c>
      <c r="I67" s="108">
        <f t="shared" ref="I67:I84" si="6">E67/$E$84</f>
        <v>4.5996735582464095E-3</v>
      </c>
      <c r="J67" s="108">
        <f t="shared" ref="J67:J84" si="7">(E67-C67)/C67</f>
        <v>2.6703923031736708E-2</v>
      </c>
      <c r="K67" s="105">
        <f t="shared" ref="K67:K84" si="8">E67-C67</f>
        <v>1682</v>
      </c>
      <c r="L67" s="109">
        <f t="shared" si="4"/>
        <v>4.4171328028572182E-2</v>
      </c>
      <c r="M67" s="106">
        <f t="shared" ref="M67:M84" si="9">E67-D67</f>
        <v>1719</v>
      </c>
      <c r="N67" s="106">
        <f t="shared" si="5"/>
        <v>1984.1000000000058</v>
      </c>
    </row>
    <row r="68" spans="1:14">
      <c r="A68" s="46">
        <v>66</v>
      </c>
      <c r="B68" s="111" t="s">
        <v>157</v>
      </c>
      <c r="C68" s="106">
        <v>39067</v>
      </c>
      <c r="D68" s="106">
        <v>41417</v>
      </c>
      <c r="E68" s="106">
        <v>41152</v>
      </c>
      <c r="F68" s="106">
        <v>38914.9</v>
      </c>
      <c r="G68" s="106">
        <v>40964.800000000003</v>
      </c>
      <c r="H68" s="106">
        <v>41009.4</v>
      </c>
      <c r="I68" s="108">
        <f t="shared" si="6"/>
        <v>2.9269938652052184E-3</v>
      </c>
      <c r="J68" s="108">
        <f t="shared" si="7"/>
        <v>5.3369851793073436E-2</v>
      </c>
      <c r="K68" s="105">
        <f t="shared" si="8"/>
        <v>2085</v>
      </c>
      <c r="L68" s="109">
        <f t="shared" ref="L68:L84" si="10">K68/$K$84</f>
        <v>5.4754589143622467E-2</v>
      </c>
      <c r="M68" s="106">
        <f t="shared" si="9"/>
        <v>-265</v>
      </c>
      <c r="N68" s="106">
        <f t="shared" ref="N68:N84" si="11">H68-G68</f>
        <v>44.599999999998545</v>
      </c>
    </row>
    <row r="69" spans="1:14">
      <c r="A69" s="46">
        <v>67</v>
      </c>
      <c r="B69" s="111" t="s">
        <v>158</v>
      </c>
      <c r="C69" s="106">
        <v>88724</v>
      </c>
      <c r="D69" s="106">
        <v>88157</v>
      </c>
      <c r="E69" s="106">
        <v>87314</v>
      </c>
      <c r="F69" s="106">
        <v>88290.1</v>
      </c>
      <c r="G69" s="106">
        <v>86777</v>
      </c>
      <c r="H69" s="106">
        <v>86879.1</v>
      </c>
      <c r="I69" s="108">
        <f t="shared" si="6"/>
        <v>6.2103310251392018E-3</v>
      </c>
      <c r="J69" s="108">
        <f t="shared" si="7"/>
        <v>-1.5891979622199178E-2</v>
      </c>
      <c r="K69" s="105">
        <f t="shared" si="8"/>
        <v>-1410</v>
      </c>
      <c r="L69" s="109">
        <f t="shared" si="10"/>
        <v>-3.702828330575908E-2</v>
      </c>
      <c r="M69" s="106">
        <f t="shared" si="9"/>
        <v>-843</v>
      </c>
      <c r="N69" s="106">
        <f t="shared" si="11"/>
        <v>102.10000000000582</v>
      </c>
    </row>
    <row r="70" spans="1:14">
      <c r="A70" s="46">
        <v>68</v>
      </c>
      <c r="B70" s="111" t="s">
        <v>159</v>
      </c>
      <c r="C70" s="106">
        <v>45814</v>
      </c>
      <c r="D70" s="106">
        <v>46968</v>
      </c>
      <c r="E70" s="106">
        <v>47529</v>
      </c>
      <c r="F70" s="106">
        <v>44477.9</v>
      </c>
      <c r="G70" s="106">
        <v>46276.5</v>
      </c>
      <c r="H70" s="106">
        <v>46334.8</v>
      </c>
      <c r="I70" s="108">
        <f t="shared" si="6"/>
        <v>3.3805669571184589E-3</v>
      </c>
      <c r="J70" s="108">
        <f t="shared" si="7"/>
        <v>3.7433972148251629E-2</v>
      </c>
      <c r="K70" s="105">
        <f t="shared" si="8"/>
        <v>1715</v>
      </c>
      <c r="L70" s="109">
        <f t="shared" si="10"/>
        <v>4.5037947425089944E-2</v>
      </c>
      <c r="M70" s="106">
        <f t="shared" si="9"/>
        <v>561</v>
      </c>
      <c r="N70" s="106">
        <f t="shared" si="11"/>
        <v>58.30000000000291</v>
      </c>
    </row>
    <row r="71" spans="1:14">
      <c r="A71" s="46">
        <v>69</v>
      </c>
      <c r="B71" s="111" t="s">
        <v>160</v>
      </c>
      <c r="C71" s="106">
        <v>7903</v>
      </c>
      <c r="D71" s="106">
        <v>7363</v>
      </c>
      <c r="E71" s="106">
        <v>7759</v>
      </c>
      <c r="F71" s="106">
        <v>8306.9570000000003</v>
      </c>
      <c r="G71" s="106">
        <v>8043.5609999999997</v>
      </c>
      <c r="H71" s="106">
        <v>8312.2279999999992</v>
      </c>
      <c r="I71" s="108">
        <f t="shared" si="6"/>
        <v>5.5186978518971834E-4</v>
      </c>
      <c r="J71" s="108">
        <f t="shared" si="7"/>
        <v>-1.8220928761229913E-2</v>
      </c>
      <c r="K71" s="105">
        <f t="shared" si="8"/>
        <v>-144</v>
      </c>
      <c r="L71" s="109">
        <f t="shared" si="10"/>
        <v>-3.7816119120775231E-3</v>
      </c>
      <c r="M71" s="106">
        <f t="shared" si="9"/>
        <v>396</v>
      </c>
      <c r="N71" s="106">
        <f t="shared" si="11"/>
        <v>268.66699999999946</v>
      </c>
    </row>
    <row r="72" spans="1:14">
      <c r="A72" s="46">
        <v>70</v>
      </c>
      <c r="B72" s="111" t="s">
        <v>161</v>
      </c>
      <c r="C72" s="106">
        <v>43506</v>
      </c>
      <c r="D72" s="106">
        <v>42124</v>
      </c>
      <c r="E72" s="106">
        <v>43560</v>
      </c>
      <c r="F72" s="106">
        <v>42414.9</v>
      </c>
      <c r="G72" s="106">
        <v>41971.3</v>
      </c>
      <c r="H72" s="106">
        <v>42415.6</v>
      </c>
      <c r="I72" s="108">
        <f t="shared" si="6"/>
        <v>3.0982662511746524E-3</v>
      </c>
      <c r="J72" s="108">
        <f t="shared" si="7"/>
        <v>1.2412081092263137E-3</v>
      </c>
      <c r="K72" s="105">
        <f t="shared" si="8"/>
        <v>54</v>
      </c>
      <c r="L72" s="109">
        <f t="shared" si="10"/>
        <v>1.4181044670290711E-3</v>
      </c>
      <c r="M72" s="106">
        <f t="shared" si="9"/>
        <v>1436</v>
      </c>
      <c r="N72" s="106">
        <f t="shared" si="11"/>
        <v>444.29999999999563</v>
      </c>
    </row>
    <row r="73" spans="1:14">
      <c r="A73" s="46">
        <v>71</v>
      </c>
      <c r="B73" s="111" t="s">
        <v>162</v>
      </c>
      <c r="C73" s="106">
        <v>36467</v>
      </c>
      <c r="D73" s="106">
        <v>39867</v>
      </c>
      <c r="E73" s="106">
        <v>40046</v>
      </c>
      <c r="F73" s="106">
        <v>35906.300000000003</v>
      </c>
      <c r="G73" s="106">
        <v>39586.5</v>
      </c>
      <c r="H73" s="106">
        <v>39452.1</v>
      </c>
      <c r="I73" s="108">
        <f t="shared" si="6"/>
        <v>2.8483280600215826E-3</v>
      </c>
      <c r="J73" s="108">
        <f t="shared" si="7"/>
        <v>9.8143527024433047E-2</v>
      </c>
      <c r="K73" s="105">
        <f t="shared" si="8"/>
        <v>3579</v>
      </c>
      <c r="L73" s="109">
        <f t="shared" si="10"/>
        <v>9.3988812731426771E-2</v>
      </c>
      <c r="M73" s="106">
        <f t="shared" si="9"/>
        <v>179</v>
      </c>
      <c r="N73" s="106">
        <f t="shared" si="11"/>
        <v>-134.40000000000146</v>
      </c>
    </row>
    <row r="74" spans="1:14">
      <c r="A74" s="46">
        <v>72</v>
      </c>
      <c r="B74" s="111" t="s">
        <v>163</v>
      </c>
      <c r="C74" s="106">
        <v>43330</v>
      </c>
      <c r="D74" s="106">
        <v>44665</v>
      </c>
      <c r="E74" s="106">
        <v>43159</v>
      </c>
      <c r="F74" s="106">
        <v>46788.9</v>
      </c>
      <c r="G74" s="106">
        <v>47302.9</v>
      </c>
      <c r="H74" s="106">
        <v>47005.2</v>
      </c>
      <c r="I74" s="108">
        <f t="shared" si="6"/>
        <v>3.0697445623151247E-3</v>
      </c>
      <c r="J74" s="108">
        <f t="shared" si="7"/>
        <v>-3.946457419801523E-3</v>
      </c>
      <c r="K74" s="105">
        <f t="shared" si="8"/>
        <v>-171</v>
      </c>
      <c r="L74" s="109">
        <f t="shared" si="10"/>
        <v>-4.4906641455920585E-3</v>
      </c>
      <c r="M74" s="106">
        <f t="shared" si="9"/>
        <v>-1506</v>
      </c>
      <c r="N74" s="106">
        <f t="shared" si="11"/>
        <v>-297.70000000000437</v>
      </c>
    </row>
    <row r="75" spans="1:14">
      <c r="A75" s="46">
        <v>73</v>
      </c>
      <c r="B75" s="111" t="s">
        <v>164</v>
      </c>
      <c r="C75" s="106">
        <v>25949</v>
      </c>
      <c r="D75" s="106">
        <v>27086</v>
      </c>
      <c r="E75" s="106">
        <v>27736</v>
      </c>
      <c r="F75" s="106">
        <v>25837.8</v>
      </c>
      <c r="G75" s="106">
        <v>26002.5</v>
      </c>
      <c r="H75" s="106">
        <v>26444.400000000001</v>
      </c>
      <c r="I75" s="108">
        <f t="shared" si="6"/>
        <v>1.9727620005183691E-3</v>
      </c>
      <c r="J75" s="108">
        <f t="shared" si="7"/>
        <v>6.8865852248641571E-2</v>
      </c>
      <c r="K75" s="105">
        <f t="shared" si="8"/>
        <v>1787</v>
      </c>
      <c r="L75" s="109">
        <f t="shared" si="10"/>
        <v>4.6928753381128709E-2</v>
      </c>
      <c r="M75" s="106">
        <f t="shared" si="9"/>
        <v>650</v>
      </c>
      <c r="N75" s="106">
        <f t="shared" si="11"/>
        <v>441.90000000000146</v>
      </c>
    </row>
    <row r="76" spans="1:14">
      <c r="A76" s="46">
        <v>74</v>
      </c>
      <c r="B76" s="111" t="s">
        <v>165</v>
      </c>
      <c r="C76" s="106">
        <v>29068</v>
      </c>
      <c r="D76" s="106">
        <v>28355</v>
      </c>
      <c r="E76" s="106">
        <v>28912</v>
      </c>
      <c r="F76" s="106">
        <v>28204.2</v>
      </c>
      <c r="G76" s="106">
        <v>27563</v>
      </c>
      <c r="H76" s="106">
        <v>28043.9</v>
      </c>
      <c r="I76" s="108">
        <f t="shared" si="6"/>
        <v>2.0564066541313487E-3</v>
      </c>
      <c r="J76" s="108">
        <f t="shared" si="7"/>
        <v>-5.3667262969588547E-3</v>
      </c>
      <c r="K76" s="105">
        <f t="shared" si="8"/>
        <v>-156</v>
      </c>
      <c r="L76" s="109">
        <f t="shared" si="10"/>
        <v>-4.0967462380839832E-3</v>
      </c>
      <c r="M76" s="106">
        <f t="shared" si="9"/>
        <v>557</v>
      </c>
      <c r="N76" s="106">
        <f t="shared" si="11"/>
        <v>480.90000000000146</v>
      </c>
    </row>
    <row r="77" spans="1:14">
      <c r="A77" s="46">
        <v>75</v>
      </c>
      <c r="B77" s="111" t="s">
        <v>166</v>
      </c>
      <c r="C77" s="106">
        <v>9218</v>
      </c>
      <c r="D77" s="106">
        <v>8547</v>
      </c>
      <c r="E77" s="106">
        <v>9006</v>
      </c>
      <c r="F77" s="106">
        <v>8922.9369999999999</v>
      </c>
      <c r="G77" s="106">
        <v>8649.83</v>
      </c>
      <c r="H77" s="106">
        <v>8747.7579999999998</v>
      </c>
      <c r="I77" s="108">
        <f t="shared" si="6"/>
        <v>6.405644136381754E-4</v>
      </c>
      <c r="J77" s="108">
        <f t="shared" si="7"/>
        <v>-2.2998481232371446E-2</v>
      </c>
      <c r="K77" s="105">
        <f t="shared" si="8"/>
        <v>-212</v>
      </c>
      <c r="L77" s="109">
        <f t="shared" si="10"/>
        <v>-5.5673730927807974E-3</v>
      </c>
      <c r="M77" s="106">
        <f t="shared" si="9"/>
        <v>459</v>
      </c>
      <c r="N77" s="106">
        <f t="shared" si="11"/>
        <v>97.927999999999884</v>
      </c>
    </row>
    <row r="78" spans="1:14">
      <c r="A78" s="46">
        <v>76</v>
      </c>
      <c r="B78" s="111" t="s">
        <v>167</v>
      </c>
      <c r="C78" s="106">
        <v>12788</v>
      </c>
      <c r="D78" s="106">
        <v>13084</v>
      </c>
      <c r="E78" s="106">
        <v>12944</v>
      </c>
      <c r="F78" s="106">
        <v>13643.8</v>
      </c>
      <c r="G78" s="106">
        <v>13730.3</v>
      </c>
      <c r="H78" s="106">
        <v>13864.2</v>
      </c>
      <c r="I78" s="108">
        <f t="shared" si="6"/>
        <v>9.2066020099184351E-4</v>
      </c>
      <c r="J78" s="108">
        <f t="shared" si="7"/>
        <v>1.2198936502971536E-2</v>
      </c>
      <c r="K78" s="105">
        <f t="shared" si="8"/>
        <v>156</v>
      </c>
      <c r="L78" s="109">
        <f t="shared" si="10"/>
        <v>4.0967462380839832E-3</v>
      </c>
      <c r="M78" s="106">
        <f t="shared" si="9"/>
        <v>-140</v>
      </c>
      <c r="N78" s="106">
        <f t="shared" si="11"/>
        <v>133.90000000000146</v>
      </c>
    </row>
    <row r="79" spans="1:14">
      <c r="A79" s="46">
        <v>77</v>
      </c>
      <c r="B79" s="111" t="s">
        <v>168</v>
      </c>
      <c r="C79" s="106">
        <v>52078</v>
      </c>
      <c r="D79" s="106">
        <v>51128</v>
      </c>
      <c r="E79" s="106">
        <v>51487</v>
      </c>
      <c r="F79" s="106">
        <v>51627.4</v>
      </c>
      <c r="G79" s="106">
        <v>51610.1</v>
      </c>
      <c r="H79" s="106">
        <v>51438.2</v>
      </c>
      <c r="I79" s="108">
        <f t="shared" si="6"/>
        <v>3.6620852725947964E-3</v>
      </c>
      <c r="J79" s="108">
        <f t="shared" si="7"/>
        <v>-1.1348362072276201E-2</v>
      </c>
      <c r="K79" s="105">
        <f t="shared" si="8"/>
        <v>-591</v>
      </c>
      <c r="L79" s="109">
        <f t="shared" si="10"/>
        <v>-1.5520365555818167E-2</v>
      </c>
      <c r="M79" s="106">
        <f t="shared" si="9"/>
        <v>359</v>
      </c>
      <c r="N79" s="106">
        <f t="shared" si="11"/>
        <v>-171.90000000000146</v>
      </c>
    </row>
    <row r="80" spans="1:14">
      <c r="A80" s="46">
        <v>78</v>
      </c>
      <c r="B80" s="111" t="s">
        <v>169</v>
      </c>
      <c r="C80" s="106">
        <v>43157</v>
      </c>
      <c r="D80" s="106">
        <v>42702</v>
      </c>
      <c r="E80" s="106">
        <v>43867</v>
      </c>
      <c r="F80" s="106">
        <v>40082.800000000003</v>
      </c>
      <c r="G80" s="106">
        <v>40266.800000000003</v>
      </c>
      <c r="H80" s="106">
        <v>40624.300000000003</v>
      </c>
      <c r="I80" s="108">
        <f t="shared" si="6"/>
        <v>3.1201020578576328E-3</v>
      </c>
      <c r="J80" s="108">
        <f t="shared" si="7"/>
        <v>1.6451560581133999E-2</v>
      </c>
      <c r="K80" s="105">
        <f t="shared" si="8"/>
        <v>710</v>
      </c>
      <c r="L80" s="109">
        <f t="shared" si="10"/>
        <v>1.8645447622048898E-2</v>
      </c>
      <c r="M80" s="106">
        <f t="shared" si="9"/>
        <v>1165</v>
      </c>
      <c r="N80" s="106">
        <f t="shared" si="11"/>
        <v>357.5</v>
      </c>
    </row>
    <row r="81" spans="1:14">
      <c r="A81" s="46">
        <v>79</v>
      </c>
      <c r="B81" s="111" t="s">
        <v>170</v>
      </c>
      <c r="C81" s="106">
        <v>11961</v>
      </c>
      <c r="D81" s="106">
        <v>13888</v>
      </c>
      <c r="E81" s="106">
        <v>14025</v>
      </c>
      <c r="F81" s="106">
        <v>12603</v>
      </c>
      <c r="G81" s="106">
        <v>14167.4</v>
      </c>
      <c r="H81" s="106">
        <v>14628.4</v>
      </c>
      <c r="I81" s="108">
        <f t="shared" si="6"/>
        <v>9.9754784602214199E-4</v>
      </c>
      <c r="J81" s="108">
        <f t="shared" si="7"/>
        <v>0.1725608226736895</v>
      </c>
      <c r="K81" s="105">
        <f t="shared" si="8"/>
        <v>2064</v>
      </c>
      <c r="L81" s="109">
        <f t="shared" si="10"/>
        <v>5.4203104073111165E-2</v>
      </c>
      <c r="M81" s="106">
        <f t="shared" si="9"/>
        <v>137</v>
      </c>
      <c r="N81" s="106">
        <f t="shared" si="11"/>
        <v>461</v>
      </c>
    </row>
    <row r="82" spans="1:14">
      <c r="A82" s="46">
        <v>80</v>
      </c>
      <c r="B82" s="111" t="s">
        <v>171</v>
      </c>
      <c r="C82" s="106">
        <v>47820</v>
      </c>
      <c r="D82" s="106">
        <v>49306</v>
      </c>
      <c r="E82" s="106">
        <v>48998</v>
      </c>
      <c r="F82" s="106">
        <v>49869.1</v>
      </c>
      <c r="G82" s="106">
        <v>50849.599999999999</v>
      </c>
      <c r="H82" s="106">
        <v>51109.3</v>
      </c>
      <c r="I82" s="108">
        <f t="shared" si="6"/>
        <v>3.4850516477285499E-3</v>
      </c>
      <c r="J82" s="108">
        <f t="shared" si="7"/>
        <v>2.4634044332915099E-2</v>
      </c>
      <c r="K82" s="105">
        <f t="shared" si="8"/>
        <v>1178</v>
      </c>
      <c r="L82" s="109">
        <f t="shared" si="10"/>
        <v>3.0935686336300849E-2</v>
      </c>
      <c r="M82" s="106">
        <f t="shared" si="9"/>
        <v>-308</v>
      </c>
      <c r="N82" s="106">
        <f t="shared" si="11"/>
        <v>259.70000000000437</v>
      </c>
    </row>
    <row r="83" spans="1:14">
      <c r="A83" s="46">
        <v>81</v>
      </c>
      <c r="B83" s="111" t="s">
        <v>172</v>
      </c>
      <c r="C83" s="106">
        <v>69775</v>
      </c>
      <c r="D83" s="106">
        <v>70176</v>
      </c>
      <c r="E83" s="106">
        <v>68466</v>
      </c>
      <c r="F83" s="106">
        <v>70909.899999999994</v>
      </c>
      <c r="G83" s="106">
        <v>68563.3</v>
      </c>
      <c r="H83" s="106">
        <v>69697.3</v>
      </c>
      <c r="I83" s="108">
        <f t="shared" si="6"/>
        <v>4.8697405223352567E-3</v>
      </c>
      <c r="J83" s="108">
        <f t="shared" si="7"/>
        <v>-1.8760300967395199E-2</v>
      </c>
      <c r="K83" s="105">
        <f t="shared" si="8"/>
        <v>-1309</v>
      </c>
      <c r="L83" s="109">
        <f t="shared" si="10"/>
        <v>-3.4375902728538042E-2</v>
      </c>
      <c r="M83" s="106">
        <f t="shared" si="9"/>
        <v>-1710</v>
      </c>
      <c r="N83" s="106">
        <f t="shared" si="11"/>
        <v>1134</v>
      </c>
    </row>
    <row r="84" spans="1:14" s="118" customFormat="1">
      <c r="A84" s="186" t="s">
        <v>173</v>
      </c>
      <c r="B84" s="186"/>
      <c r="C84" s="71">
        <v>14021397</v>
      </c>
      <c r="D84" s="71">
        <v>14067498</v>
      </c>
      <c r="E84" s="71">
        <v>14059476</v>
      </c>
      <c r="F84" s="71">
        <v>13866500</v>
      </c>
      <c r="G84" s="71">
        <v>13991800</v>
      </c>
      <c r="H84" s="71">
        <v>13972200</v>
      </c>
      <c r="I84" s="77">
        <f t="shared" si="6"/>
        <v>1</v>
      </c>
      <c r="J84" s="77">
        <f t="shared" si="7"/>
        <v>2.7157778928875633E-3</v>
      </c>
      <c r="K84" s="72">
        <f t="shared" si="8"/>
        <v>38079</v>
      </c>
      <c r="L84" s="78">
        <f t="shared" si="10"/>
        <v>1</v>
      </c>
      <c r="M84" s="72">
        <f t="shared" si="9"/>
        <v>-8022</v>
      </c>
      <c r="N84" s="106">
        <f t="shared" si="11"/>
        <v>-19600</v>
      </c>
    </row>
    <row r="85" spans="1:14">
      <c r="C85" s="139"/>
      <c r="D85" s="137"/>
      <c r="E85" s="138"/>
      <c r="F85" s="151"/>
      <c r="G85" s="151"/>
      <c r="H85" s="151"/>
      <c r="L85" s="14"/>
    </row>
    <row r="88" spans="1:14">
      <c r="D88" s="15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R87"/>
  <sheetViews>
    <sheetView topLeftCell="L1" zoomScale="80" zoomScaleNormal="80" workbookViewId="0">
      <pane ySplit="2" topLeftCell="A3" activePane="bottomLeft" state="frozen"/>
      <selection activeCell="W1" sqref="W1"/>
      <selection pane="bottomLeft" activeCell="U11" sqref="U11"/>
    </sheetView>
  </sheetViews>
  <sheetFormatPr defaultColWidth="9.1796875" defaultRowHeight="14.5"/>
  <cols>
    <col min="1" max="1" width="11.81640625" style="7" customWidth="1"/>
    <col min="2" max="2" width="16.453125" style="7" bestFit="1" customWidth="1"/>
    <col min="3" max="8" width="13.54296875" style="7" customWidth="1"/>
    <col min="9" max="9" width="18.1796875" style="7" customWidth="1"/>
    <col min="10" max="10" width="30.453125" style="7" customWidth="1"/>
    <col min="11" max="11" width="27.453125" style="7" customWidth="1"/>
    <col min="12" max="12" width="22.26953125" style="7" customWidth="1"/>
    <col min="13" max="14" width="23.1796875" style="7" customWidth="1"/>
    <col min="15" max="16384" width="9.1796875" style="7"/>
  </cols>
  <sheetData>
    <row r="1" spans="1:18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8" ht="43.5">
      <c r="A2" s="20" t="s">
        <v>91</v>
      </c>
      <c r="B2" s="20" t="s">
        <v>174</v>
      </c>
      <c r="C2" s="101">
        <v>42217</v>
      </c>
      <c r="D2" s="101">
        <v>42552</v>
      </c>
      <c r="E2" s="101">
        <v>42583</v>
      </c>
      <c r="F2" s="20">
        <v>42217</v>
      </c>
      <c r="G2" s="20">
        <v>42552</v>
      </c>
      <c r="H2" s="20">
        <v>42583</v>
      </c>
      <c r="I2" s="67" t="s">
        <v>297</v>
      </c>
      <c r="J2" s="15" t="s">
        <v>338</v>
      </c>
      <c r="K2" s="100" t="s">
        <v>339</v>
      </c>
      <c r="L2" s="100" t="s">
        <v>300</v>
      </c>
      <c r="M2" s="104" t="s">
        <v>340</v>
      </c>
      <c r="N2" s="174" t="s">
        <v>341</v>
      </c>
    </row>
    <row r="3" spans="1:18">
      <c r="A3" s="46">
        <v>1</v>
      </c>
      <c r="B3" s="111" t="s">
        <v>92</v>
      </c>
      <c r="C3" s="61">
        <v>52430</v>
      </c>
      <c r="D3" s="61">
        <v>49347</v>
      </c>
      <c r="E3" s="61">
        <v>49461</v>
      </c>
      <c r="F3" s="61">
        <v>51951.6</v>
      </c>
      <c r="G3" s="61">
        <v>49504.7</v>
      </c>
      <c r="H3" s="61">
        <v>49048.4</v>
      </c>
      <c r="I3" s="108">
        <f t="shared" ref="I3:I66" si="0">E3/$E$84</f>
        <v>2.5207051920074979E-2</v>
      </c>
      <c r="J3" s="108">
        <f t="shared" ref="J3:J66" si="1">(E3-C3)/C3</f>
        <v>-5.6627884798779324E-2</v>
      </c>
      <c r="K3" s="105">
        <f t="shared" ref="K3:K66" si="2">E3-C3</f>
        <v>-2969</v>
      </c>
      <c r="L3" s="109">
        <f>K3/$K$84</f>
        <v>5.2589627320391102E-2</v>
      </c>
      <c r="M3" s="106">
        <f t="shared" ref="M3:M66" si="3">E3-D3</f>
        <v>114</v>
      </c>
      <c r="N3" s="106">
        <f>H3-G3</f>
        <v>-456.29999999999563</v>
      </c>
      <c r="P3" s="4"/>
      <c r="Q3" s="28"/>
      <c r="R3" s="10"/>
    </row>
    <row r="4" spans="1:18">
      <c r="A4" s="46">
        <v>2</v>
      </c>
      <c r="B4" s="111" t="s">
        <v>93</v>
      </c>
      <c r="C4" s="61">
        <v>11389</v>
      </c>
      <c r="D4" s="61">
        <v>10887</v>
      </c>
      <c r="E4" s="61">
        <v>10909</v>
      </c>
      <c r="F4" s="61">
        <v>11331</v>
      </c>
      <c r="G4" s="61">
        <v>10803.9</v>
      </c>
      <c r="H4" s="61">
        <v>10850.9</v>
      </c>
      <c r="I4" s="108">
        <f t="shared" si="0"/>
        <v>5.5596071530316397E-3</v>
      </c>
      <c r="J4" s="108">
        <f t="shared" si="1"/>
        <v>-4.214593028360699E-2</v>
      </c>
      <c r="K4" s="105">
        <f t="shared" si="2"/>
        <v>-480</v>
      </c>
      <c r="L4" s="109">
        <f t="shared" ref="L4:L67" si="4">K4/$K$84</f>
        <v>8.502196400736857E-3</v>
      </c>
      <c r="M4" s="106">
        <f t="shared" si="3"/>
        <v>22</v>
      </c>
      <c r="N4" s="106">
        <f t="shared" ref="N4:N67" si="5">H4-G4</f>
        <v>47</v>
      </c>
      <c r="P4" s="4"/>
      <c r="Q4" s="28"/>
      <c r="R4" s="10"/>
    </row>
    <row r="5" spans="1:18">
      <c r="A5" s="46">
        <v>3</v>
      </c>
      <c r="B5" s="111" t="s">
        <v>94</v>
      </c>
      <c r="C5" s="61">
        <v>17045</v>
      </c>
      <c r="D5" s="61">
        <v>16796</v>
      </c>
      <c r="E5" s="61">
        <v>16833</v>
      </c>
      <c r="F5" s="61">
        <v>16920.099999999999</v>
      </c>
      <c r="G5" s="61">
        <v>16632.8</v>
      </c>
      <c r="H5" s="61">
        <v>16711.900000000001</v>
      </c>
      <c r="I5" s="108">
        <f t="shared" si="0"/>
        <v>8.5786843163426149E-3</v>
      </c>
      <c r="J5" s="108">
        <f t="shared" si="1"/>
        <v>-1.2437665004400118E-2</v>
      </c>
      <c r="K5" s="105">
        <f t="shared" si="2"/>
        <v>-212</v>
      </c>
      <c r="L5" s="109">
        <f t="shared" si="4"/>
        <v>3.7551367436587787E-3</v>
      </c>
      <c r="M5" s="106">
        <f t="shared" si="3"/>
        <v>37</v>
      </c>
      <c r="N5" s="106">
        <f t="shared" si="5"/>
        <v>79.100000000002183</v>
      </c>
      <c r="P5" s="4"/>
      <c r="Q5" s="28"/>
      <c r="R5" s="10"/>
    </row>
    <row r="6" spans="1:18">
      <c r="A6" s="46">
        <v>4</v>
      </c>
      <c r="B6" s="111" t="s">
        <v>95</v>
      </c>
      <c r="C6" s="61">
        <v>5620</v>
      </c>
      <c r="D6" s="61">
        <v>5472</v>
      </c>
      <c r="E6" s="61">
        <v>5494</v>
      </c>
      <c r="F6" s="61">
        <v>5593.3209999999999</v>
      </c>
      <c r="G6" s="61">
        <v>5487.54</v>
      </c>
      <c r="H6" s="61">
        <v>5495.7569999999996</v>
      </c>
      <c r="I6" s="108">
        <f t="shared" si="0"/>
        <v>2.7999341551705774E-3</v>
      </c>
      <c r="J6" s="108">
        <f t="shared" si="1"/>
        <v>-2.2419928825622777E-2</v>
      </c>
      <c r="K6" s="105">
        <f t="shared" si="2"/>
        <v>-126</v>
      </c>
      <c r="L6" s="109">
        <f t="shared" si="4"/>
        <v>2.2318265551934248E-3</v>
      </c>
      <c r="M6" s="106">
        <f t="shared" si="3"/>
        <v>22</v>
      </c>
      <c r="N6" s="106">
        <f t="shared" si="5"/>
        <v>8.2169999999996435</v>
      </c>
      <c r="P6" s="4"/>
      <c r="Q6" s="28"/>
      <c r="R6" s="10"/>
    </row>
    <row r="7" spans="1:18">
      <c r="A7" s="46">
        <v>5</v>
      </c>
      <c r="B7" s="111" t="s">
        <v>96</v>
      </c>
      <c r="C7" s="61">
        <v>7558</v>
      </c>
      <c r="D7" s="61">
        <v>7415</v>
      </c>
      <c r="E7" s="61">
        <v>7420</v>
      </c>
      <c r="F7" s="61">
        <v>7484.1049999999996</v>
      </c>
      <c r="G7" s="61">
        <v>7355.4369999999999</v>
      </c>
      <c r="H7" s="61">
        <v>7347.2740000000003</v>
      </c>
      <c r="I7" s="108">
        <f t="shared" si="0"/>
        <v>3.7814909776785009E-3</v>
      </c>
      <c r="J7" s="108">
        <f t="shared" si="1"/>
        <v>-1.8258798623974597E-2</v>
      </c>
      <c r="K7" s="105">
        <f t="shared" si="2"/>
        <v>-138</v>
      </c>
      <c r="L7" s="109">
        <f t="shared" si="4"/>
        <v>2.4443814652118463E-3</v>
      </c>
      <c r="M7" s="106">
        <f t="shared" si="3"/>
        <v>5</v>
      </c>
      <c r="N7" s="106">
        <f t="shared" si="5"/>
        <v>-8.1629999999995562</v>
      </c>
      <c r="P7" s="4"/>
      <c r="Q7" s="28"/>
      <c r="R7" s="10"/>
    </row>
    <row r="8" spans="1:18">
      <c r="A8" s="46">
        <v>6</v>
      </c>
      <c r="B8" s="111" t="s">
        <v>97</v>
      </c>
      <c r="C8" s="61">
        <v>130189</v>
      </c>
      <c r="D8" s="61">
        <v>122283</v>
      </c>
      <c r="E8" s="61">
        <v>123241</v>
      </c>
      <c r="F8" s="61">
        <v>129697</v>
      </c>
      <c r="G8" s="61">
        <v>122019</v>
      </c>
      <c r="H8" s="61">
        <v>122753</v>
      </c>
      <c r="I8" s="108">
        <f t="shared" si="0"/>
        <v>6.2807915037746104E-2</v>
      </c>
      <c r="J8" s="108">
        <f t="shared" si="1"/>
        <v>-5.3368564164407134E-2</v>
      </c>
      <c r="K8" s="105">
        <f t="shared" si="2"/>
        <v>-6948</v>
      </c>
      <c r="L8" s="109">
        <f t="shared" si="4"/>
        <v>0.12306929290066601</v>
      </c>
      <c r="M8" s="106">
        <f t="shared" si="3"/>
        <v>958</v>
      </c>
      <c r="N8" s="106">
        <f t="shared" si="5"/>
        <v>734</v>
      </c>
      <c r="P8" s="4"/>
      <c r="Q8" s="28"/>
      <c r="R8" s="10"/>
    </row>
    <row r="9" spans="1:18">
      <c r="A9" s="46">
        <v>7</v>
      </c>
      <c r="B9" s="111" t="s">
        <v>98</v>
      </c>
      <c r="C9" s="61">
        <v>90550</v>
      </c>
      <c r="D9" s="61">
        <v>86802</v>
      </c>
      <c r="E9" s="61">
        <v>86927</v>
      </c>
      <c r="F9" s="61">
        <v>89681.9</v>
      </c>
      <c r="G9" s="61">
        <v>86743.4</v>
      </c>
      <c r="H9" s="61">
        <v>86093.6</v>
      </c>
      <c r="I9" s="108">
        <f t="shared" si="0"/>
        <v>4.4301033182838144E-2</v>
      </c>
      <c r="J9" s="108">
        <f t="shared" si="1"/>
        <v>-4.0011043622308118E-2</v>
      </c>
      <c r="K9" s="105">
        <f t="shared" si="2"/>
        <v>-3623</v>
      </c>
      <c r="L9" s="109">
        <f t="shared" si="4"/>
        <v>6.4173869916395065E-2</v>
      </c>
      <c r="M9" s="106">
        <f t="shared" si="3"/>
        <v>125</v>
      </c>
      <c r="N9" s="106">
        <f t="shared" si="5"/>
        <v>-649.79999999998836</v>
      </c>
      <c r="P9" s="4"/>
      <c r="Q9" s="28"/>
      <c r="R9" s="10"/>
    </row>
    <row r="10" spans="1:18">
      <c r="A10" s="46">
        <v>8</v>
      </c>
      <c r="B10" s="111" t="s">
        <v>99</v>
      </c>
      <c r="C10" s="61">
        <v>4459</v>
      </c>
      <c r="D10" s="61">
        <v>4278</v>
      </c>
      <c r="E10" s="61">
        <v>4307</v>
      </c>
      <c r="F10" s="61">
        <v>4423.0839999999998</v>
      </c>
      <c r="G10" s="61">
        <v>4277.6019999999999</v>
      </c>
      <c r="H10" s="61">
        <v>4271.0790000000006</v>
      </c>
      <c r="I10" s="108">
        <f t="shared" si="0"/>
        <v>2.1949975257225477E-3</v>
      </c>
      <c r="J10" s="108">
        <f t="shared" si="1"/>
        <v>-3.4088360618972864E-2</v>
      </c>
      <c r="K10" s="105">
        <f t="shared" si="2"/>
        <v>-152</v>
      </c>
      <c r="L10" s="109">
        <f t="shared" si="4"/>
        <v>2.6923621935666716E-3</v>
      </c>
      <c r="M10" s="106">
        <f t="shared" si="3"/>
        <v>29</v>
      </c>
      <c r="N10" s="106">
        <f t="shared" si="5"/>
        <v>-6.5229999999992287</v>
      </c>
      <c r="P10" s="4"/>
      <c r="Q10" s="28"/>
      <c r="R10" s="10"/>
    </row>
    <row r="11" spans="1:18">
      <c r="A11" s="46">
        <v>9</v>
      </c>
      <c r="B11" s="111" t="s">
        <v>100</v>
      </c>
      <c r="C11" s="61">
        <v>35503</v>
      </c>
      <c r="D11" s="61">
        <v>34799</v>
      </c>
      <c r="E11" s="61">
        <v>34927</v>
      </c>
      <c r="F11" s="61">
        <v>35268.699999999997</v>
      </c>
      <c r="G11" s="61">
        <v>34511.199999999997</v>
      </c>
      <c r="H11" s="61">
        <v>34690.400000000001</v>
      </c>
      <c r="I11" s="108">
        <f t="shared" si="0"/>
        <v>1.7800018244929515E-2</v>
      </c>
      <c r="J11" s="108">
        <f t="shared" si="1"/>
        <v>-1.6223981072022081E-2</v>
      </c>
      <c r="K11" s="105">
        <f t="shared" si="2"/>
        <v>-576</v>
      </c>
      <c r="L11" s="109">
        <f t="shared" si="4"/>
        <v>1.0202635680884229E-2</v>
      </c>
      <c r="M11" s="106">
        <f t="shared" si="3"/>
        <v>128</v>
      </c>
      <c r="N11" s="106">
        <f t="shared" si="5"/>
        <v>179.20000000000437</v>
      </c>
      <c r="P11" s="4"/>
      <c r="Q11" s="28"/>
      <c r="R11" s="10"/>
    </row>
    <row r="12" spans="1:18">
      <c r="A12" s="46">
        <v>10</v>
      </c>
      <c r="B12" s="111" t="s">
        <v>101</v>
      </c>
      <c r="C12" s="61">
        <v>35758</v>
      </c>
      <c r="D12" s="61">
        <v>34399</v>
      </c>
      <c r="E12" s="61">
        <v>34508</v>
      </c>
      <c r="F12" s="61">
        <v>35460.400000000001</v>
      </c>
      <c r="G12" s="61">
        <v>34117.5</v>
      </c>
      <c r="H12" s="61">
        <v>34207.5</v>
      </c>
      <c r="I12" s="108">
        <f t="shared" si="0"/>
        <v>1.7586481220718288E-2</v>
      </c>
      <c r="J12" s="108">
        <f t="shared" si="1"/>
        <v>-3.4957212372056602E-2</v>
      </c>
      <c r="K12" s="105">
        <f t="shared" si="2"/>
        <v>-1250</v>
      </c>
      <c r="L12" s="109">
        <f t="shared" si="4"/>
        <v>2.2141136460252231E-2</v>
      </c>
      <c r="M12" s="106">
        <f t="shared" si="3"/>
        <v>109</v>
      </c>
      <c r="N12" s="106">
        <f t="shared" si="5"/>
        <v>90</v>
      </c>
      <c r="P12" s="4"/>
      <c r="Q12" s="28"/>
      <c r="R12" s="10"/>
    </row>
    <row r="13" spans="1:18">
      <c r="A13" s="46">
        <v>11</v>
      </c>
      <c r="B13" s="111" t="s">
        <v>102</v>
      </c>
      <c r="C13" s="61">
        <v>4087</v>
      </c>
      <c r="D13" s="61">
        <v>3923</v>
      </c>
      <c r="E13" s="61">
        <v>3942</v>
      </c>
      <c r="F13" s="61">
        <v>4045.9790000000003</v>
      </c>
      <c r="G13" s="61">
        <v>3909.8359999999998</v>
      </c>
      <c r="H13" s="61">
        <v>3902.4140000000002</v>
      </c>
      <c r="I13" s="108">
        <f t="shared" si="0"/>
        <v>2.0089807862545351E-3</v>
      </c>
      <c r="J13" s="108">
        <f t="shared" si="1"/>
        <v>-3.5478345975042819E-2</v>
      </c>
      <c r="K13" s="105">
        <f t="shared" si="2"/>
        <v>-145</v>
      </c>
      <c r="L13" s="109">
        <f t="shared" si="4"/>
        <v>2.5683718293892589E-3</v>
      </c>
      <c r="M13" s="106">
        <f t="shared" si="3"/>
        <v>19</v>
      </c>
      <c r="N13" s="106">
        <f t="shared" si="5"/>
        <v>-7.4219999999995707</v>
      </c>
      <c r="P13" s="4"/>
      <c r="Q13" s="28"/>
      <c r="R13" s="10"/>
    </row>
    <row r="14" spans="1:18">
      <c r="A14" s="46">
        <v>12</v>
      </c>
      <c r="B14" s="111" t="s">
        <v>103</v>
      </c>
      <c r="C14" s="61">
        <v>3089</v>
      </c>
      <c r="D14" s="61">
        <v>2905</v>
      </c>
      <c r="E14" s="61">
        <v>2913</v>
      </c>
      <c r="F14" s="61">
        <v>3064.5229999999997</v>
      </c>
      <c r="G14" s="61">
        <v>2908.6469999999999</v>
      </c>
      <c r="H14" s="61">
        <v>2891.1090000000004</v>
      </c>
      <c r="I14" s="108">
        <f t="shared" si="0"/>
        <v>1.4845664714255354E-3</v>
      </c>
      <c r="J14" s="108">
        <f t="shared" si="1"/>
        <v>-5.697636775655552E-2</v>
      </c>
      <c r="K14" s="105">
        <f t="shared" si="2"/>
        <v>-176</v>
      </c>
      <c r="L14" s="109">
        <f t="shared" si="4"/>
        <v>3.1174720136035142E-3</v>
      </c>
      <c r="M14" s="106">
        <f t="shared" si="3"/>
        <v>8</v>
      </c>
      <c r="N14" s="106">
        <f t="shared" si="5"/>
        <v>-17.537999999999556</v>
      </c>
      <c r="P14" s="4"/>
      <c r="Q14" s="28"/>
      <c r="R14" s="10"/>
    </row>
    <row r="15" spans="1:18">
      <c r="A15" s="46">
        <v>13</v>
      </c>
      <c r="B15" s="111" t="s">
        <v>104</v>
      </c>
      <c r="C15" s="61">
        <v>4761</v>
      </c>
      <c r="D15" s="61">
        <v>4505</v>
      </c>
      <c r="E15" s="61">
        <v>4574</v>
      </c>
      <c r="F15" s="61">
        <v>4735.4269999999997</v>
      </c>
      <c r="G15" s="61">
        <v>4520.4529999999995</v>
      </c>
      <c r="H15" s="61">
        <v>4547.6759999999995</v>
      </c>
      <c r="I15" s="108">
        <f t="shared" si="0"/>
        <v>2.3310700447306556E-3</v>
      </c>
      <c r="J15" s="108">
        <f t="shared" si="1"/>
        <v>-3.9277462717916406E-2</v>
      </c>
      <c r="K15" s="105">
        <f t="shared" si="2"/>
        <v>-187</v>
      </c>
      <c r="L15" s="109">
        <f t="shared" si="4"/>
        <v>3.312314014453734E-3</v>
      </c>
      <c r="M15" s="106">
        <f t="shared" si="3"/>
        <v>69</v>
      </c>
      <c r="N15" s="106">
        <f t="shared" si="5"/>
        <v>27.222999999999956</v>
      </c>
      <c r="P15" s="4"/>
      <c r="Q15" s="28"/>
      <c r="R15" s="10"/>
    </row>
    <row r="16" spans="1:18">
      <c r="A16" s="46">
        <v>14</v>
      </c>
      <c r="B16" s="111" t="s">
        <v>105</v>
      </c>
      <c r="C16" s="61">
        <v>6758</v>
      </c>
      <c r="D16" s="61">
        <v>6532</v>
      </c>
      <c r="E16" s="61">
        <v>6535</v>
      </c>
      <c r="F16" s="61">
        <v>6709.2950000000001</v>
      </c>
      <c r="G16" s="61">
        <v>6478.6549999999997</v>
      </c>
      <c r="H16" s="61">
        <v>6492.5039999999999</v>
      </c>
      <c r="I16" s="108">
        <f t="shared" si="0"/>
        <v>3.3304640888314019E-3</v>
      </c>
      <c r="J16" s="108">
        <f t="shared" si="1"/>
        <v>-3.2997928381177863E-2</v>
      </c>
      <c r="K16" s="105">
        <f t="shared" si="2"/>
        <v>-223</v>
      </c>
      <c r="L16" s="109">
        <f t="shared" si="4"/>
        <v>3.9499787445089985E-3</v>
      </c>
      <c r="M16" s="106">
        <f t="shared" si="3"/>
        <v>3</v>
      </c>
      <c r="N16" s="106">
        <f t="shared" si="5"/>
        <v>13.84900000000016</v>
      </c>
      <c r="P16" s="4"/>
      <c r="Q16" s="28"/>
      <c r="R16" s="10"/>
    </row>
    <row r="17" spans="1:18">
      <c r="A17" s="46">
        <v>15</v>
      </c>
      <c r="B17" s="111" t="s">
        <v>106</v>
      </c>
      <c r="C17" s="61">
        <v>8344</v>
      </c>
      <c r="D17" s="61">
        <v>8212</v>
      </c>
      <c r="E17" s="61">
        <v>8238</v>
      </c>
      <c r="F17" s="61">
        <v>8285.402</v>
      </c>
      <c r="G17" s="61">
        <v>8149.5590000000002</v>
      </c>
      <c r="H17" s="61">
        <v>8172.2460000000001</v>
      </c>
      <c r="I17" s="108">
        <f t="shared" si="0"/>
        <v>4.1983723280479097E-3</v>
      </c>
      <c r="J17" s="108">
        <f t="shared" si="1"/>
        <v>-1.2703739213806327E-2</v>
      </c>
      <c r="K17" s="105">
        <f t="shared" si="2"/>
        <v>-106</v>
      </c>
      <c r="L17" s="109">
        <f t="shared" si="4"/>
        <v>1.8775683718293894E-3</v>
      </c>
      <c r="M17" s="106">
        <f t="shared" si="3"/>
        <v>26</v>
      </c>
      <c r="N17" s="106">
        <f t="shared" si="5"/>
        <v>22.686999999999898</v>
      </c>
      <c r="P17" s="4"/>
      <c r="Q17" s="28"/>
      <c r="R17" s="10"/>
    </row>
    <row r="18" spans="1:18">
      <c r="A18" s="46">
        <v>16</v>
      </c>
      <c r="B18" s="111" t="s">
        <v>107</v>
      </c>
      <c r="C18" s="61">
        <v>80037</v>
      </c>
      <c r="D18" s="61">
        <v>77191</v>
      </c>
      <c r="E18" s="61">
        <v>77592</v>
      </c>
      <c r="F18" s="61">
        <v>79838.7</v>
      </c>
      <c r="G18" s="61">
        <v>76989.3</v>
      </c>
      <c r="H18" s="61">
        <v>77393.899999999994</v>
      </c>
      <c r="I18" s="108">
        <f t="shared" si="0"/>
        <v>3.9543591366580894E-2</v>
      </c>
      <c r="J18" s="108">
        <f t="shared" si="1"/>
        <v>-3.0548371378237564E-2</v>
      </c>
      <c r="K18" s="105">
        <f t="shared" si="2"/>
        <v>-2445</v>
      </c>
      <c r="L18" s="109">
        <f t="shared" si="4"/>
        <v>4.3308062916253366E-2</v>
      </c>
      <c r="M18" s="106">
        <f t="shared" si="3"/>
        <v>401</v>
      </c>
      <c r="N18" s="106">
        <f t="shared" si="5"/>
        <v>404.59999999999127</v>
      </c>
    </row>
    <row r="19" spans="1:18">
      <c r="A19" s="46">
        <v>17</v>
      </c>
      <c r="B19" s="111" t="s">
        <v>108</v>
      </c>
      <c r="C19" s="61">
        <v>15676</v>
      </c>
      <c r="D19" s="61">
        <v>15235</v>
      </c>
      <c r="E19" s="61">
        <v>15230</v>
      </c>
      <c r="F19" s="61">
        <v>15632.8</v>
      </c>
      <c r="G19" s="61">
        <v>15105.7</v>
      </c>
      <c r="H19" s="61">
        <v>15185.3</v>
      </c>
      <c r="I19" s="108">
        <f t="shared" si="0"/>
        <v>7.7617395673913164E-3</v>
      </c>
      <c r="J19" s="108">
        <f t="shared" si="1"/>
        <v>-2.8451135493748406E-2</v>
      </c>
      <c r="K19" s="105">
        <f t="shared" si="2"/>
        <v>-446</v>
      </c>
      <c r="L19" s="109">
        <f t="shared" si="4"/>
        <v>7.8999574890179971E-3</v>
      </c>
      <c r="M19" s="106">
        <f t="shared" si="3"/>
        <v>-5</v>
      </c>
      <c r="N19" s="106">
        <f t="shared" si="5"/>
        <v>79.599999999998545</v>
      </c>
      <c r="O19" s="9"/>
    </row>
    <row r="20" spans="1:18">
      <c r="A20" s="46">
        <v>18</v>
      </c>
      <c r="B20" s="111" t="s">
        <v>109</v>
      </c>
      <c r="C20" s="61">
        <v>2907</v>
      </c>
      <c r="D20" s="61">
        <v>2819</v>
      </c>
      <c r="E20" s="61">
        <v>2835</v>
      </c>
      <c r="F20" s="61">
        <v>2855.8979999999997</v>
      </c>
      <c r="G20" s="61">
        <v>2808.4159999999997</v>
      </c>
      <c r="H20" s="61">
        <v>2783.9879999999998</v>
      </c>
      <c r="I20" s="108">
        <f t="shared" si="0"/>
        <v>1.4448149490186725E-3</v>
      </c>
      <c r="J20" s="108">
        <f t="shared" si="1"/>
        <v>-2.4767801857585141E-2</v>
      </c>
      <c r="K20" s="105">
        <f t="shared" si="2"/>
        <v>-72</v>
      </c>
      <c r="L20" s="109">
        <f t="shared" si="4"/>
        <v>1.2753294601105286E-3</v>
      </c>
      <c r="M20" s="106">
        <f t="shared" si="3"/>
        <v>16</v>
      </c>
      <c r="N20" s="106">
        <f t="shared" si="5"/>
        <v>-24.427999999999884</v>
      </c>
      <c r="O20" s="4"/>
    </row>
    <row r="21" spans="1:18">
      <c r="A21" s="46">
        <v>19</v>
      </c>
      <c r="B21" s="111" t="s">
        <v>110</v>
      </c>
      <c r="C21" s="61">
        <v>11928</v>
      </c>
      <c r="D21" s="61">
        <v>11363</v>
      </c>
      <c r="E21" s="61">
        <v>11480</v>
      </c>
      <c r="F21" s="61">
        <v>11826.5</v>
      </c>
      <c r="G21" s="61">
        <v>11291.6</v>
      </c>
      <c r="H21" s="61">
        <v>11378.5</v>
      </c>
      <c r="I21" s="108">
        <f t="shared" si="0"/>
        <v>5.8506086824459827E-3</v>
      </c>
      <c r="J21" s="108">
        <f t="shared" si="1"/>
        <v>-3.7558685446009391E-2</v>
      </c>
      <c r="K21" s="105">
        <f t="shared" si="2"/>
        <v>-448</v>
      </c>
      <c r="L21" s="109">
        <f t="shared" si="4"/>
        <v>7.9353833073543996E-3</v>
      </c>
      <c r="M21" s="106">
        <f t="shared" si="3"/>
        <v>117</v>
      </c>
      <c r="N21" s="106">
        <f t="shared" si="5"/>
        <v>86.899999999999636</v>
      </c>
      <c r="O21" s="4"/>
    </row>
    <row r="22" spans="1:18">
      <c r="A22" s="46">
        <v>20</v>
      </c>
      <c r="B22" s="111" t="s">
        <v>111</v>
      </c>
      <c r="C22" s="61">
        <v>33910</v>
      </c>
      <c r="D22" s="61">
        <v>32990</v>
      </c>
      <c r="E22" s="61">
        <v>32997</v>
      </c>
      <c r="F22" s="61">
        <v>33843</v>
      </c>
      <c r="G22" s="61">
        <v>32855.699999999997</v>
      </c>
      <c r="H22" s="61">
        <v>32937.599999999999</v>
      </c>
      <c r="I22" s="108">
        <f t="shared" si="0"/>
        <v>1.6816422882810982E-2</v>
      </c>
      <c r="J22" s="108">
        <f t="shared" si="1"/>
        <v>-2.6924211147154233E-2</v>
      </c>
      <c r="K22" s="105">
        <f t="shared" si="2"/>
        <v>-913</v>
      </c>
      <c r="L22" s="109">
        <f t="shared" si="4"/>
        <v>1.6171886070568232E-2</v>
      </c>
      <c r="M22" s="106">
        <f t="shared" si="3"/>
        <v>7</v>
      </c>
      <c r="N22" s="106">
        <f t="shared" si="5"/>
        <v>81.900000000001455</v>
      </c>
      <c r="O22" s="4"/>
    </row>
    <row r="23" spans="1:18">
      <c r="A23" s="46">
        <v>21</v>
      </c>
      <c r="B23" s="111" t="s">
        <v>112</v>
      </c>
      <c r="C23" s="61">
        <v>17170</v>
      </c>
      <c r="D23" s="61">
        <v>16667</v>
      </c>
      <c r="E23" s="61">
        <v>16717</v>
      </c>
      <c r="F23" s="61">
        <v>16874.599999999999</v>
      </c>
      <c r="G23" s="61">
        <v>17131.2</v>
      </c>
      <c r="H23" s="61">
        <v>16422.099999999999</v>
      </c>
      <c r="I23" s="108">
        <f t="shared" si="0"/>
        <v>8.5195666676349726E-3</v>
      </c>
      <c r="J23" s="108">
        <f t="shared" si="1"/>
        <v>-2.6383226557949911E-2</v>
      </c>
      <c r="K23" s="105">
        <f t="shared" si="2"/>
        <v>-453</v>
      </c>
      <c r="L23" s="109">
        <f t="shared" si="4"/>
        <v>8.0239478531954084E-3</v>
      </c>
      <c r="M23" s="106">
        <f t="shared" si="3"/>
        <v>50</v>
      </c>
      <c r="N23" s="106">
        <f t="shared" si="5"/>
        <v>-709.10000000000218</v>
      </c>
      <c r="O23" s="4"/>
    </row>
    <row r="24" spans="1:18">
      <c r="A24" s="46">
        <v>22</v>
      </c>
      <c r="B24" s="111" t="s">
        <v>113</v>
      </c>
      <c r="C24" s="61">
        <v>10973</v>
      </c>
      <c r="D24" s="61">
        <v>10708</v>
      </c>
      <c r="E24" s="61">
        <v>10752</v>
      </c>
      <c r="F24" s="61">
        <v>10897.1</v>
      </c>
      <c r="G24" s="61">
        <v>10686.3</v>
      </c>
      <c r="H24" s="61">
        <v>10693.9</v>
      </c>
      <c r="I24" s="108">
        <f t="shared" si="0"/>
        <v>5.4795944733152619E-3</v>
      </c>
      <c r="J24" s="108">
        <f t="shared" si="1"/>
        <v>-2.0140344481910145E-2</v>
      </c>
      <c r="K24" s="105">
        <f t="shared" si="2"/>
        <v>-221</v>
      </c>
      <c r="L24" s="109">
        <f t="shared" si="4"/>
        <v>3.9145529261725943E-3</v>
      </c>
      <c r="M24" s="106">
        <f t="shared" si="3"/>
        <v>44</v>
      </c>
      <c r="N24" s="106">
        <f t="shared" si="5"/>
        <v>7.6000000000003638</v>
      </c>
      <c r="O24" s="4"/>
    </row>
    <row r="25" spans="1:18">
      <c r="A25" s="46">
        <v>23</v>
      </c>
      <c r="B25" s="111" t="s">
        <v>114</v>
      </c>
      <c r="C25" s="61">
        <v>9897</v>
      </c>
      <c r="D25" s="61">
        <v>9886</v>
      </c>
      <c r="E25" s="61">
        <v>9869</v>
      </c>
      <c r="F25" s="61">
        <v>9894.6</v>
      </c>
      <c r="G25" s="61">
        <v>9848.5</v>
      </c>
      <c r="H25" s="61">
        <v>9871.2000000000007</v>
      </c>
      <c r="I25" s="108">
        <f t="shared" si="0"/>
        <v>5.029586854273467E-3</v>
      </c>
      <c r="J25" s="108">
        <f t="shared" si="1"/>
        <v>-2.8291401434778216E-3</v>
      </c>
      <c r="K25" s="105">
        <f t="shared" si="2"/>
        <v>-28</v>
      </c>
      <c r="L25" s="109">
        <f t="shared" si="4"/>
        <v>4.9596145670964997E-4</v>
      </c>
      <c r="M25" s="106">
        <f t="shared" si="3"/>
        <v>-17</v>
      </c>
      <c r="N25" s="106">
        <f t="shared" si="5"/>
        <v>22.700000000000728</v>
      </c>
      <c r="O25" s="4"/>
    </row>
    <row r="26" spans="1:18">
      <c r="A26" s="46">
        <v>24</v>
      </c>
      <c r="B26" s="111" t="s">
        <v>115</v>
      </c>
      <c r="C26" s="61">
        <v>4518</v>
      </c>
      <c r="D26" s="61">
        <v>4379</v>
      </c>
      <c r="E26" s="61">
        <v>4413</v>
      </c>
      <c r="F26" s="61">
        <v>4482.6629999999996</v>
      </c>
      <c r="G26" s="61">
        <v>4353.7259999999997</v>
      </c>
      <c r="H26" s="61">
        <v>4377.393</v>
      </c>
      <c r="I26" s="108">
        <f t="shared" si="0"/>
        <v>2.2490188254036692E-3</v>
      </c>
      <c r="J26" s="108">
        <f t="shared" si="1"/>
        <v>-2.3240371845949535E-2</v>
      </c>
      <c r="K26" s="105">
        <f t="shared" si="2"/>
        <v>-105</v>
      </c>
      <c r="L26" s="109">
        <f t="shared" si="4"/>
        <v>1.8598554626611875E-3</v>
      </c>
      <c r="M26" s="106">
        <f t="shared" si="3"/>
        <v>34</v>
      </c>
      <c r="N26" s="106">
        <f t="shared" si="5"/>
        <v>23.667000000000371</v>
      </c>
      <c r="O26" s="4"/>
    </row>
    <row r="27" spans="1:18">
      <c r="A27" s="46">
        <v>25</v>
      </c>
      <c r="B27" s="111" t="s">
        <v>116</v>
      </c>
      <c r="C27" s="61">
        <v>12682</v>
      </c>
      <c r="D27" s="61">
        <v>12187</v>
      </c>
      <c r="E27" s="61">
        <v>12253</v>
      </c>
      <c r="F27" s="61">
        <v>12615.8</v>
      </c>
      <c r="G27" s="61">
        <v>12129.8</v>
      </c>
      <c r="H27" s="61">
        <v>12186.5</v>
      </c>
      <c r="I27" s="108">
        <f t="shared" si="0"/>
        <v>6.2445564621960471E-3</v>
      </c>
      <c r="J27" s="108">
        <f t="shared" si="1"/>
        <v>-3.3827472007569782E-2</v>
      </c>
      <c r="K27" s="105">
        <f t="shared" si="2"/>
        <v>-429</v>
      </c>
      <c r="L27" s="109">
        <f t="shared" si="4"/>
        <v>7.5988380331585663E-3</v>
      </c>
      <c r="M27" s="106">
        <f t="shared" si="3"/>
        <v>66</v>
      </c>
      <c r="N27" s="106">
        <f t="shared" si="5"/>
        <v>56.700000000000728</v>
      </c>
      <c r="O27" s="4"/>
    </row>
    <row r="28" spans="1:18">
      <c r="A28" s="46">
        <v>26</v>
      </c>
      <c r="B28" s="111" t="s">
        <v>117</v>
      </c>
      <c r="C28" s="61">
        <v>17726</v>
      </c>
      <c r="D28" s="61">
        <v>17476</v>
      </c>
      <c r="E28" s="61">
        <v>17671</v>
      </c>
      <c r="F28" s="61">
        <v>17527.3</v>
      </c>
      <c r="G28" s="61">
        <v>17650.7</v>
      </c>
      <c r="H28" s="61">
        <v>17472.2</v>
      </c>
      <c r="I28" s="108">
        <f t="shared" si="0"/>
        <v>9.0057583647650662E-3</v>
      </c>
      <c r="J28" s="108">
        <f t="shared" si="1"/>
        <v>-3.1027868667494077E-3</v>
      </c>
      <c r="K28" s="105">
        <f t="shared" si="2"/>
        <v>-55</v>
      </c>
      <c r="L28" s="109">
        <f t="shared" si="4"/>
        <v>9.7421000425109816E-4</v>
      </c>
      <c r="M28" s="106">
        <f t="shared" si="3"/>
        <v>195</v>
      </c>
      <c r="N28" s="106">
        <f t="shared" si="5"/>
        <v>-178.5</v>
      </c>
      <c r="O28" s="4"/>
    </row>
    <row r="29" spans="1:18">
      <c r="A29" s="46">
        <v>27</v>
      </c>
      <c r="B29" s="111" t="s">
        <v>118</v>
      </c>
      <c r="C29" s="61">
        <v>42778</v>
      </c>
      <c r="D29" s="61">
        <v>42016</v>
      </c>
      <c r="E29" s="61">
        <v>42220</v>
      </c>
      <c r="F29" s="61">
        <v>42695.7</v>
      </c>
      <c r="G29" s="61">
        <v>41728.6</v>
      </c>
      <c r="H29" s="61">
        <v>42145.9</v>
      </c>
      <c r="I29" s="108">
        <f t="shared" si="0"/>
        <v>2.15167855899712E-2</v>
      </c>
      <c r="J29" s="108">
        <f t="shared" si="1"/>
        <v>-1.3044088082659311E-2</v>
      </c>
      <c r="K29" s="105">
        <f t="shared" si="2"/>
        <v>-558</v>
      </c>
      <c r="L29" s="109">
        <f t="shared" si="4"/>
        <v>9.8838033158565961E-3</v>
      </c>
      <c r="M29" s="106">
        <f t="shared" si="3"/>
        <v>204</v>
      </c>
      <c r="N29" s="106">
        <f t="shared" si="5"/>
        <v>417.30000000000291</v>
      </c>
      <c r="O29" s="4"/>
    </row>
    <row r="30" spans="1:18">
      <c r="A30" s="46">
        <v>28</v>
      </c>
      <c r="B30" s="111" t="s">
        <v>119</v>
      </c>
      <c r="C30" s="61">
        <v>9320</v>
      </c>
      <c r="D30" s="61">
        <v>9225</v>
      </c>
      <c r="E30" s="61">
        <v>9273</v>
      </c>
      <c r="F30" s="61">
        <v>9242</v>
      </c>
      <c r="G30" s="61">
        <v>9170.2000000000007</v>
      </c>
      <c r="H30" s="61">
        <v>9196.2999999999993</v>
      </c>
      <c r="I30" s="108">
        <f t="shared" si="0"/>
        <v>4.725844452292822E-3</v>
      </c>
      <c r="J30" s="108">
        <f t="shared" si="1"/>
        <v>-5.0429184549356226E-3</v>
      </c>
      <c r="K30" s="105">
        <f t="shared" si="2"/>
        <v>-47</v>
      </c>
      <c r="L30" s="109">
        <f t="shared" si="4"/>
        <v>8.3250673090548392E-4</v>
      </c>
      <c r="M30" s="106">
        <f t="shared" si="3"/>
        <v>48</v>
      </c>
      <c r="N30" s="106">
        <f t="shared" si="5"/>
        <v>26.099999999998545</v>
      </c>
      <c r="O30" s="4"/>
    </row>
    <row r="31" spans="1:18">
      <c r="A31" s="46">
        <v>29</v>
      </c>
      <c r="B31" s="111" t="s">
        <v>120</v>
      </c>
      <c r="C31" s="61">
        <v>2587</v>
      </c>
      <c r="D31" s="61">
        <v>2459</v>
      </c>
      <c r="E31" s="61">
        <v>2473</v>
      </c>
      <c r="F31" s="61">
        <v>2549.9369999999999</v>
      </c>
      <c r="G31" s="61">
        <v>2443.703</v>
      </c>
      <c r="H31" s="61">
        <v>2437.4749999999999</v>
      </c>
      <c r="I31" s="108">
        <f t="shared" si="0"/>
        <v>1.2603271142586163E-3</v>
      </c>
      <c r="J31" s="108">
        <f t="shared" si="1"/>
        <v>-4.4066486277541554E-2</v>
      </c>
      <c r="K31" s="105">
        <f t="shared" si="2"/>
        <v>-114</v>
      </c>
      <c r="L31" s="109">
        <f t="shared" si="4"/>
        <v>2.0192716451750037E-3</v>
      </c>
      <c r="M31" s="106">
        <f t="shared" si="3"/>
        <v>14</v>
      </c>
      <c r="N31" s="106">
        <f t="shared" si="5"/>
        <v>-6.2280000000000655</v>
      </c>
      <c r="O31" s="4"/>
    </row>
    <row r="32" spans="1:18">
      <c r="A32" s="46">
        <v>30</v>
      </c>
      <c r="B32" s="111" t="s">
        <v>121</v>
      </c>
      <c r="C32" s="61">
        <v>3262</v>
      </c>
      <c r="D32" s="61">
        <v>3103</v>
      </c>
      <c r="E32" s="61">
        <v>3139</v>
      </c>
      <c r="F32" s="61">
        <v>3231.9949999999999</v>
      </c>
      <c r="G32" s="61">
        <v>3109.4670000000001</v>
      </c>
      <c r="H32" s="61">
        <v>3114.2620000000002</v>
      </c>
      <c r="I32" s="108">
        <f t="shared" si="0"/>
        <v>1.5997439594249076E-3</v>
      </c>
      <c r="J32" s="108">
        <f t="shared" si="1"/>
        <v>-3.7706928264868177E-2</v>
      </c>
      <c r="K32" s="105">
        <f t="shared" si="2"/>
        <v>-123</v>
      </c>
      <c r="L32" s="109">
        <f t="shared" si="4"/>
        <v>2.1786878276888197E-3</v>
      </c>
      <c r="M32" s="106">
        <f t="shared" si="3"/>
        <v>36</v>
      </c>
      <c r="N32" s="106">
        <f t="shared" si="5"/>
        <v>4.7950000000000728</v>
      </c>
      <c r="O32" s="4"/>
    </row>
    <row r="33" spans="1:15">
      <c r="A33" s="46">
        <v>31</v>
      </c>
      <c r="B33" s="111" t="s">
        <v>122</v>
      </c>
      <c r="C33" s="61">
        <v>37783</v>
      </c>
      <c r="D33" s="61">
        <v>36409</v>
      </c>
      <c r="E33" s="61">
        <v>36525</v>
      </c>
      <c r="F33" s="61">
        <v>37599.1</v>
      </c>
      <c r="G33" s="61">
        <v>36292.800000000003</v>
      </c>
      <c r="H33" s="61">
        <v>36373</v>
      </c>
      <c r="I33" s="108">
        <f t="shared" si="0"/>
        <v>1.8614414819367552E-2</v>
      </c>
      <c r="J33" s="108">
        <f t="shared" si="1"/>
        <v>-3.3295397400947516E-2</v>
      </c>
      <c r="K33" s="105">
        <f t="shared" si="2"/>
        <v>-1258</v>
      </c>
      <c r="L33" s="109">
        <f t="shared" si="4"/>
        <v>2.2282839733597844E-2</v>
      </c>
      <c r="M33" s="106">
        <f t="shared" si="3"/>
        <v>116</v>
      </c>
      <c r="N33" s="106">
        <f t="shared" si="5"/>
        <v>80.19999999999709</v>
      </c>
      <c r="O33" s="4"/>
    </row>
    <row r="34" spans="1:15">
      <c r="A34" s="46">
        <v>32</v>
      </c>
      <c r="B34" s="111" t="s">
        <v>123</v>
      </c>
      <c r="C34" s="61">
        <v>10717</v>
      </c>
      <c r="D34" s="61">
        <v>10224</v>
      </c>
      <c r="E34" s="61">
        <v>10261</v>
      </c>
      <c r="F34" s="61">
        <v>10689.3</v>
      </c>
      <c r="G34" s="61">
        <v>10236</v>
      </c>
      <c r="H34" s="61">
        <v>10233.299999999999</v>
      </c>
      <c r="I34" s="108">
        <f t="shared" si="0"/>
        <v>5.2293637361130862E-3</v>
      </c>
      <c r="J34" s="108">
        <f t="shared" si="1"/>
        <v>-4.2549220864047776E-2</v>
      </c>
      <c r="K34" s="105">
        <f t="shared" si="2"/>
        <v>-456</v>
      </c>
      <c r="L34" s="109">
        <f t="shared" si="4"/>
        <v>8.0770865807000148E-3</v>
      </c>
      <c r="M34" s="106">
        <f t="shared" si="3"/>
        <v>37</v>
      </c>
      <c r="N34" s="106">
        <f t="shared" si="5"/>
        <v>-2.7000000000007276</v>
      </c>
      <c r="O34" s="4"/>
    </row>
    <row r="35" spans="1:15">
      <c r="A35" s="46">
        <v>33</v>
      </c>
      <c r="B35" s="111" t="s">
        <v>124</v>
      </c>
      <c r="C35" s="61">
        <v>43429</v>
      </c>
      <c r="D35" s="61">
        <v>43482</v>
      </c>
      <c r="E35" s="61">
        <v>43839</v>
      </c>
      <c r="F35" s="61">
        <v>43304.7</v>
      </c>
      <c r="G35" s="61">
        <v>43761.5</v>
      </c>
      <c r="H35" s="61">
        <v>43728.7</v>
      </c>
      <c r="I35" s="108">
        <f t="shared" si="0"/>
        <v>2.2341884497364933E-2</v>
      </c>
      <c r="J35" s="108">
        <f t="shared" si="1"/>
        <v>9.4406963089180042E-3</v>
      </c>
      <c r="K35" s="105">
        <f t="shared" si="2"/>
        <v>410</v>
      </c>
      <c r="L35" s="109">
        <f t="shared" si="4"/>
        <v>-7.2622927589627321E-3</v>
      </c>
      <c r="M35" s="106">
        <f t="shared" si="3"/>
        <v>357</v>
      </c>
      <c r="N35" s="106">
        <f t="shared" si="5"/>
        <v>-32.80000000000291</v>
      </c>
      <c r="O35" s="4"/>
    </row>
    <row r="36" spans="1:15">
      <c r="A36" s="46">
        <v>34</v>
      </c>
      <c r="B36" s="111" t="s">
        <v>125</v>
      </c>
      <c r="C36" s="61">
        <v>497467</v>
      </c>
      <c r="D36" s="61">
        <v>479589</v>
      </c>
      <c r="E36" s="61">
        <v>480013</v>
      </c>
      <c r="F36" s="61">
        <v>497580</v>
      </c>
      <c r="G36" s="61">
        <v>478475</v>
      </c>
      <c r="H36" s="61">
        <v>480105</v>
      </c>
      <c r="I36" s="108">
        <f t="shared" si="0"/>
        <v>0.24463137852673722</v>
      </c>
      <c r="J36" s="108">
        <f t="shared" si="1"/>
        <v>-3.5085744381034317E-2</v>
      </c>
      <c r="K36" s="105">
        <f t="shared" si="2"/>
        <v>-17454</v>
      </c>
      <c r="L36" s="109">
        <f t="shared" si="4"/>
        <v>0.30916111662179396</v>
      </c>
      <c r="M36" s="106">
        <f t="shared" si="3"/>
        <v>424</v>
      </c>
      <c r="N36" s="106">
        <f t="shared" si="5"/>
        <v>1630</v>
      </c>
    </row>
    <row r="37" spans="1:15">
      <c r="A37" s="46">
        <v>35</v>
      </c>
      <c r="B37" s="111" t="s">
        <v>126</v>
      </c>
      <c r="C37" s="61">
        <v>117830</v>
      </c>
      <c r="D37" s="61">
        <v>114526</v>
      </c>
      <c r="E37" s="61">
        <v>116806</v>
      </c>
      <c r="F37" s="61">
        <v>117379</v>
      </c>
      <c r="G37" s="61">
        <v>114548</v>
      </c>
      <c r="H37" s="61">
        <v>116322</v>
      </c>
      <c r="I37" s="108">
        <f t="shared" si="0"/>
        <v>5.9528414439179916E-2</v>
      </c>
      <c r="J37" s="108">
        <f t="shared" si="1"/>
        <v>-8.6904862938131204E-3</v>
      </c>
      <c r="K37" s="105">
        <f t="shared" si="2"/>
        <v>-1024</v>
      </c>
      <c r="L37" s="109">
        <f t="shared" si="4"/>
        <v>1.8138018988238629E-2</v>
      </c>
      <c r="M37" s="106">
        <f t="shared" si="3"/>
        <v>2280</v>
      </c>
      <c r="N37" s="106">
        <f t="shared" si="5"/>
        <v>1774</v>
      </c>
    </row>
    <row r="38" spans="1:15">
      <c r="A38" s="46">
        <v>36</v>
      </c>
      <c r="B38" s="111" t="s">
        <v>127</v>
      </c>
      <c r="C38" s="61">
        <v>4405</v>
      </c>
      <c r="D38" s="61">
        <v>4333</v>
      </c>
      <c r="E38" s="61">
        <v>4352</v>
      </c>
      <c r="F38" s="61">
        <v>4378.84</v>
      </c>
      <c r="G38" s="61">
        <v>4320.5990000000002</v>
      </c>
      <c r="H38" s="61">
        <v>4331.5140000000001</v>
      </c>
      <c r="I38" s="108">
        <f t="shared" si="0"/>
        <v>2.2179310963418917E-3</v>
      </c>
      <c r="J38" s="108">
        <f t="shared" si="1"/>
        <v>-1.2031782065834279E-2</v>
      </c>
      <c r="K38" s="105">
        <f t="shared" si="2"/>
        <v>-53</v>
      </c>
      <c r="L38" s="109">
        <f t="shared" si="4"/>
        <v>9.3878418591469468E-4</v>
      </c>
      <c r="M38" s="106">
        <f t="shared" si="3"/>
        <v>19</v>
      </c>
      <c r="N38" s="106">
        <f t="shared" si="5"/>
        <v>10.914999999999964</v>
      </c>
    </row>
    <row r="39" spans="1:15">
      <c r="A39" s="46">
        <v>37</v>
      </c>
      <c r="B39" s="111" t="s">
        <v>128</v>
      </c>
      <c r="C39" s="61">
        <v>9254</v>
      </c>
      <c r="D39" s="61">
        <v>8855</v>
      </c>
      <c r="E39" s="61">
        <v>8876</v>
      </c>
      <c r="F39" s="61">
        <v>9147.2000000000007</v>
      </c>
      <c r="G39" s="61">
        <v>8767</v>
      </c>
      <c r="H39" s="61">
        <v>8769.2000000000007</v>
      </c>
      <c r="I39" s="108">
        <f t="shared" si="0"/>
        <v>4.5235193959399424E-3</v>
      </c>
      <c r="J39" s="108">
        <f t="shared" si="1"/>
        <v>-4.084720121028744E-2</v>
      </c>
      <c r="K39" s="105">
        <f t="shared" si="2"/>
        <v>-378</v>
      </c>
      <c r="L39" s="109">
        <f t="shared" si="4"/>
        <v>6.6954796655802748E-3</v>
      </c>
      <c r="M39" s="106">
        <f t="shared" si="3"/>
        <v>21</v>
      </c>
      <c r="N39" s="106">
        <f t="shared" si="5"/>
        <v>2.2000000000007276</v>
      </c>
    </row>
    <row r="40" spans="1:15">
      <c r="A40" s="46">
        <v>38</v>
      </c>
      <c r="B40" s="111" t="s">
        <v>129</v>
      </c>
      <c r="C40" s="61">
        <v>30791</v>
      </c>
      <c r="D40" s="61">
        <v>29665</v>
      </c>
      <c r="E40" s="61">
        <v>29841</v>
      </c>
      <c r="F40" s="61">
        <v>30598.1</v>
      </c>
      <c r="G40" s="61">
        <v>29492.1</v>
      </c>
      <c r="H40" s="61">
        <v>29645.9</v>
      </c>
      <c r="I40" s="108">
        <f t="shared" si="0"/>
        <v>1.520801513004099E-2</v>
      </c>
      <c r="J40" s="108">
        <f t="shared" si="1"/>
        <v>-3.0853171381247768E-2</v>
      </c>
      <c r="K40" s="105">
        <f t="shared" si="2"/>
        <v>-950</v>
      </c>
      <c r="L40" s="109">
        <f t="shared" si="4"/>
        <v>1.6827263709791696E-2</v>
      </c>
      <c r="M40" s="106">
        <f t="shared" si="3"/>
        <v>176</v>
      </c>
      <c r="N40" s="106">
        <f t="shared" si="5"/>
        <v>153.80000000000291</v>
      </c>
    </row>
    <row r="41" spans="1:15">
      <c r="A41" s="46">
        <v>39</v>
      </c>
      <c r="B41" s="111" t="s">
        <v>130</v>
      </c>
      <c r="C41" s="61">
        <v>9443</v>
      </c>
      <c r="D41" s="61">
        <v>9223</v>
      </c>
      <c r="E41" s="61">
        <v>9246</v>
      </c>
      <c r="F41" s="61">
        <v>9438.2000000000007</v>
      </c>
      <c r="G41" s="61">
        <v>9143.7000000000007</v>
      </c>
      <c r="H41" s="61">
        <v>9240.1</v>
      </c>
      <c r="I41" s="108">
        <f t="shared" si="0"/>
        <v>4.7120843099212155E-3</v>
      </c>
      <c r="J41" s="108">
        <f t="shared" si="1"/>
        <v>-2.0862014190405592E-2</v>
      </c>
      <c r="K41" s="105">
        <f t="shared" si="2"/>
        <v>-197</v>
      </c>
      <c r="L41" s="109">
        <f t="shared" si="4"/>
        <v>3.4894431061357517E-3</v>
      </c>
      <c r="M41" s="106">
        <f t="shared" si="3"/>
        <v>23</v>
      </c>
      <c r="N41" s="106">
        <f t="shared" si="5"/>
        <v>96.399999999999636</v>
      </c>
    </row>
    <row r="42" spans="1:15">
      <c r="A42" s="46">
        <v>40</v>
      </c>
      <c r="B42" s="111" t="s">
        <v>131</v>
      </c>
      <c r="C42" s="61">
        <v>5195</v>
      </c>
      <c r="D42" s="61">
        <v>4876</v>
      </c>
      <c r="E42" s="61">
        <v>4936</v>
      </c>
      <c r="F42" s="61">
        <v>5128.0680000000002</v>
      </c>
      <c r="G42" s="61">
        <v>4848.3509999999997</v>
      </c>
      <c r="H42" s="61">
        <v>4869.0839999999998</v>
      </c>
      <c r="I42" s="108">
        <f t="shared" si="0"/>
        <v>2.5155578794907115E-3</v>
      </c>
      <c r="J42" s="108">
        <f t="shared" si="1"/>
        <v>-4.9855630413859479E-2</v>
      </c>
      <c r="K42" s="105">
        <f t="shared" si="2"/>
        <v>-259</v>
      </c>
      <c r="L42" s="109">
        <f t="shared" si="4"/>
        <v>4.5876434745642626E-3</v>
      </c>
      <c r="M42" s="106">
        <f t="shared" si="3"/>
        <v>60</v>
      </c>
      <c r="N42" s="106">
        <f t="shared" si="5"/>
        <v>20.733000000000175</v>
      </c>
    </row>
    <row r="43" spans="1:15">
      <c r="A43" s="46">
        <v>41</v>
      </c>
      <c r="B43" s="111" t="s">
        <v>132</v>
      </c>
      <c r="C43" s="61">
        <v>36172</v>
      </c>
      <c r="D43" s="61">
        <v>35002</v>
      </c>
      <c r="E43" s="61">
        <v>35342</v>
      </c>
      <c r="F43" s="61">
        <v>35952</v>
      </c>
      <c r="G43" s="61">
        <v>35604.9</v>
      </c>
      <c r="H43" s="61">
        <v>35121.4</v>
      </c>
      <c r="I43" s="108">
        <f t="shared" si="0"/>
        <v>1.8011516729530132E-2</v>
      </c>
      <c r="J43" s="108">
        <f t="shared" si="1"/>
        <v>-2.2945925024881124E-2</v>
      </c>
      <c r="K43" s="105">
        <f t="shared" si="2"/>
        <v>-830</v>
      </c>
      <c r="L43" s="109">
        <f t="shared" si="4"/>
        <v>1.4701714609607482E-2</v>
      </c>
      <c r="M43" s="106">
        <f t="shared" si="3"/>
        <v>340</v>
      </c>
      <c r="N43" s="106">
        <f t="shared" si="5"/>
        <v>-483.5</v>
      </c>
    </row>
    <row r="44" spans="1:15">
      <c r="A44" s="46">
        <v>42</v>
      </c>
      <c r="B44" s="111" t="s">
        <v>133</v>
      </c>
      <c r="C44" s="61">
        <v>58608</v>
      </c>
      <c r="D44" s="61">
        <v>58341</v>
      </c>
      <c r="E44" s="61">
        <v>58389</v>
      </c>
      <c r="F44" s="61">
        <v>58722.3</v>
      </c>
      <c r="G44" s="61">
        <v>58256.3</v>
      </c>
      <c r="H44" s="61">
        <v>58503</v>
      </c>
      <c r="I44" s="108">
        <f t="shared" si="0"/>
        <v>2.975707233095283E-2</v>
      </c>
      <c r="J44" s="108">
        <f t="shared" si="1"/>
        <v>-3.7366912366912368E-3</v>
      </c>
      <c r="K44" s="105">
        <f t="shared" si="2"/>
        <v>-219</v>
      </c>
      <c r="L44" s="109">
        <f t="shared" si="4"/>
        <v>3.8791271078361909E-3</v>
      </c>
      <c r="M44" s="106">
        <f t="shared" si="3"/>
        <v>48</v>
      </c>
      <c r="N44" s="106">
        <f t="shared" si="5"/>
        <v>246.69999999999709</v>
      </c>
    </row>
    <row r="45" spans="1:15">
      <c r="A45" s="46">
        <v>43</v>
      </c>
      <c r="B45" s="111" t="s">
        <v>134</v>
      </c>
      <c r="C45" s="61">
        <v>12510</v>
      </c>
      <c r="D45" s="61">
        <v>11865</v>
      </c>
      <c r="E45" s="61">
        <v>11927</v>
      </c>
      <c r="F45" s="61">
        <v>12472.5</v>
      </c>
      <c r="G45" s="61">
        <v>11775.6</v>
      </c>
      <c r="H45" s="61">
        <v>11884.6</v>
      </c>
      <c r="I45" s="108">
        <f t="shared" si="0"/>
        <v>6.0784154839314663E-3</v>
      </c>
      <c r="J45" s="108">
        <f t="shared" si="1"/>
        <v>-4.6602717825739409E-2</v>
      </c>
      <c r="K45" s="105">
        <f t="shared" si="2"/>
        <v>-583</v>
      </c>
      <c r="L45" s="109">
        <f t="shared" si="4"/>
        <v>1.032662604506164E-2</v>
      </c>
      <c r="M45" s="106">
        <f t="shared" si="3"/>
        <v>62</v>
      </c>
      <c r="N45" s="106">
        <f t="shared" si="5"/>
        <v>109</v>
      </c>
    </row>
    <row r="46" spans="1:15">
      <c r="A46" s="46">
        <v>44</v>
      </c>
      <c r="B46" s="111" t="s">
        <v>135</v>
      </c>
      <c r="C46" s="61">
        <v>15662</v>
      </c>
      <c r="D46" s="61">
        <v>15174</v>
      </c>
      <c r="E46" s="61">
        <v>15283</v>
      </c>
      <c r="F46" s="61">
        <v>15661.5</v>
      </c>
      <c r="G46" s="61">
        <v>15066</v>
      </c>
      <c r="H46" s="61">
        <v>15279.9</v>
      </c>
      <c r="I46" s="108">
        <f t="shared" si="0"/>
        <v>7.7887502172318771E-3</v>
      </c>
      <c r="J46" s="108">
        <f t="shared" si="1"/>
        <v>-2.4198697484357042E-2</v>
      </c>
      <c r="K46" s="105">
        <f t="shared" si="2"/>
        <v>-379</v>
      </c>
      <c r="L46" s="109">
        <f t="shared" si="4"/>
        <v>6.7131925747484769E-3</v>
      </c>
      <c r="M46" s="106">
        <f t="shared" si="3"/>
        <v>109</v>
      </c>
      <c r="N46" s="106">
        <f t="shared" si="5"/>
        <v>213.89999999999964</v>
      </c>
    </row>
    <row r="47" spans="1:15">
      <c r="A47" s="46">
        <v>45</v>
      </c>
      <c r="B47" s="111" t="s">
        <v>136</v>
      </c>
      <c r="C47" s="61">
        <v>36379</v>
      </c>
      <c r="D47" s="61">
        <v>37722</v>
      </c>
      <c r="E47" s="61">
        <v>37313</v>
      </c>
      <c r="F47" s="61">
        <v>36377.5</v>
      </c>
      <c r="G47" s="61">
        <v>37532.1</v>
      </c>
      <c r="H47" s="61">
        <v>37311.800000000003</v>
      </c>
      <c r="I47" s="108">
        <f t="shared" si="0"/>
        <v>1.90160071226574E-2</v>
      </c>
      <c r="J47" s="108">
        <f t="shared" si="1"/>
        <v>2.5674152670496716E-2</v>
      </c>
      <c r="K47" s="105">
        <f t="shared" si="2"/>
        <v>934</v>
      </c>
      <c r="L47" s="109">
        <f t="shared" si="4"/>
        <v>-1.6543857163100469E-2</v>
      </c>
      <c r="M47" s="106">
        <f t="shared" si="3"/>
        <v>-409</v>
      </c>
      <c r="N47" s="106">
        <f t="shared" si="5"/>
        <v>-220.29999999999563</v>
      </c>
    </row>
    <row r="48" spans="1:15">
      <c r="A48" s="46">
        <v>46</v>
      </c>
      <c r="B48" s="111" t="s">
        <v>137</v>
      </c>
      <c r="C48" s="61">
        <v>22476</v>
      </c>
      <c r="D48" s="61">
        <v>21837</v>
      </c>
      <c r="E48" s="61">
        <v>21920</v>
      </c>
      <c r="F48" s="61">
        <v>22469.8</v>
      </c>
      <c r="G48" s="61">
        <v>21805.5</v>
      </c>
      <c r="H48" s="61">
        <v>21909.599999999999</v>
      </c>
      <c r="I48" s="108">
        <f t="shared" si="0"/>
        <v>1.1171197066133792E-2</v>
      </c>
      <c r="J48" s="108">
        <f t="shared" si="1"/>
        <v>-2.4737497775404876E-2</v>
      </c>
      <c r="K48" s="105">
        <f t="shared" si="2"/>
        <v>-556</v>
      </c>
      <c r="L48" s="109">
        <f t="shared" si="4"/>
        <v>9.8483774975201919E-3</v>
      </c>
      <c r="M48" s="106">
        <f t="shared" si="3"/>
        <v>83</v>
      </c>
      <c r="N48" s="106">
        <f t="shared" si="5"/>
        <v>104.09999999999854</v>
      </c>
    </row>
    <row r="49" spans="1:14">
      <c r="A49" s="46">
        <v>47</v>
      </c>
      <c r="B49" s="111" t="s">
        <v>138</v>
      </c>
      <c r="C49" s="61">
        <v>9878</v>
      </c>
      <c r="D49" s="61">
        <v>9496</v>
      </c>
      <c r="E49" s="61">
        <v>9546</v>
      </c>
      <c r="F49" s="61">
        <v>9844.6</v>
      </c>
      <c r="G49" s="61">
        <v>9534.7999999999993</v>
      </c>
      <c r="H49" s="61">
        <v>9551.7999999999993</v>
      </c>
      <c r="I49" s="108">
        <f t="shared" si="0"/>
        <v>4.8649747807168421E-3</v>
      </c>
      <c r="J49" s="108">
        <f t="shared" si="1"/>
        <v>-3.361004251872849E-2</v>
      </c>
      <c r="K49" s="105">
        <f t="shared" si="2"/>
        <v>-332</v>
      </c>
      <c r="L49" s="109">
        <f t="shared" si="4"/>
        <v>5.880685843842993E-3</v>
      </c>
      <c r="M49" s="106">
        <f t="shared" si="3"/>
        <v>50</v>
      </c>
      <c r="N49" s="106">
        <f t="shared" si="5"/>
        <v>17</v>
      </c>
    </row>
    <row r="50" spans="1:14">
      <c r="A50" s="46">
        <v>48</v>
      </c>
      <c r="B50" s="111" t="s">
        <v>139</v>
      </c>
      <c r="C50" s="61">
        <v>37574</v>
      </c>
      <c r="D50" s="61">
        <v>36798</v>
      </c>
      <c r="E50" s="61">
        <v>36807</v>
      </c>
      <c r="F50" s="61">
        <v>37598</v>
      </c>
      <c r="G50" s="61">
        <v>36682.800000000003</v>
      </c>
      <c r="H50" s="61">
        <v>36830.9</v>
      </c>
      <c r="I50" s="108">
        <f t="shared" si="0"/>
        <v>1.8758131861915443E-2</v>
      </c>
      <c r="J50" s="108">
        <f t="shared" si="1"/>
        <v>-2.0413051578218981E-2</v>
      </c>
      <c r="K50" s="105">
        <f t="shared" si="2"/>
        <v>-767</v>
      </c>
      <c r="L50" s="109">
        <f t="shared" si="4"/>
        <v>1.3585801332010769E-2</v>
      </c>
      <c r="M50" s="106">
        <f t="shared" si="3"/>
        <v>9</v>
      </c>
      <c r="N50" s="106">
        <f t="shared" si="5"/>
        <v>148.09999999999854</v>
      </c>
    </row>
    <row r="51" spans="1:14">
      <c r="A51" s="46">
        <v>49</v>
      </c>
      <c r="B51" s="111" t="s">
        <v>140</v>
      </c>
      <c r="C51" s="61">
        <v>4022</v>
      </c>
      <c r="D51" s="61">
        <v>3940</v>
      </c>
      <c r="E51" s="61">
        <v>3955</v>
      </c>
      <c r="F51" s="61">
        <v>3996.855</v>
      </c>
      <c r="G51" s="61">
        <v>3941.7240000000002</v>
      </c>
      <c r="H51" s="61">
        <v>3934.0170000000003</v>
      </c>
      <c r="I51" s="108">
        <f t="shared" si="0"/>
        <v>2.0156060399890122E-3</v>
      </c>
      <c r="J51" s="108">
        <f t="shared" si="1"/>
        <v>-1.6658378915962207E-2</v>
      </c>
      <c r="K51" s="105">
        <f t="shared" si="2"/>
        <v>-67</v>
      </c>
      <c r="L51" s="109">
        <f t="shared" si="4"/>
        <v>1.1867649142695196E-3</v>
      </c>
      <c r="M51" s="106">
        <f t="shared" si="3"/>
        <v>15</v>
      </c>
      <c r="N51" s="106">
        <f t="shared" si="5"/>
        <v>-7.7069999999998799</v>
      </c>
    </row>
    <row r="52" spans="1:14">
      <c r="A52" s="46">
        <v>50</v>
      </c>
      <c r="B52" s="111" t="s">
        <v>141</v>
      </c>
      <c r="C52" s="61">
        <v>9290</v>
      </c>
      <c r="D52" s="61">
        <v>9010</v>
      </c>
      <c r="E52" s="61">
        <v>9073</v>
      </c>
      <c r="F52" s="61">
        <v>9191.5889999999999</v>
      </c>
      <c r="G52" s="61">
        <v>8946.4639999999999</v>
      </c>
      <c r="H52" s="61">
        <v>8974.764000000001</v>
      </c>
      <c r="I52" s="108">
        <f t="shared" si="0"/>
        <v>4.6239174717624043E-3</v>
      </c>
      <c r="J52" s="108">
        <f t="shared" si="1"/>
        <v>-2.3358449946178687E-2</v>
      </c>
      <c r="K52" s="105">
        <f t="shared" si="2"/>
        <v>-217</v>
      </c>
      <c r="L52" s="109">
        <f t="shared" si="4"/>
        <v>3.8437012894997876E-3</v>
      </c>
      <c r="M52" s="106">
        <f t="shared" si="3"/>
        <v>63</v>
      </c>
      <c r="N52" s="106">
        <f t="shared" si="5"/>
        <v>28.300000000001091</v>
      </c>
    </row>
    <row r="53" spans="1:14">
      <c r="A53" s="46">
        <v>51</v>
      </c>
      <c r="B53" s="111" t="s">
        <v>142</v>
      </c>
      <c r="C53" s="61">
        <v>8527</v>
      </c>
      <c r="D53" s="61">
        <v>8395</v>
      </c>
      <c r="E53" s="61">
        <v>8418</v>
      </c>
      <c r="F53" s="61">
        <v>8494.889000000001</v>
      </c>
      <c r="G53" s="61">
        <v>8382.2510000000002</v>
      </c>
      <c r="H53" s="61">
        <v>8384.5919999999987</v>
      </c>
      <c r="I53" s="108">
        <f t="shared" si="0"/>
        <v>4.2901066105252858E-3</v>
      </c>
      <c r="J53" s="108">
        <f t="shared" si="1"/>
        <v>-1.2782924827020054E-2</v>
      </c>
      <c r="K53" s="105">
        <f t="shared" si="2"/>
        <v>-109</v>
      </c>
      <c r="L53" s="109">
        <f t="shared" si="4"/>
        <v>1.9307070993339946E-3</v>
      </c>
      <c r="M53" s="106">
        <f t="shared" si="3"/>
        <v>23</v>
      </c>
      <c r="N53" s="106">
        <f t="shared" si="5"/>
        <v>2.3409999999985303</v>
      </c>
    </row>
    <row r="54" spans="1:14">
      <c r="A54" s="46">
        <v>52</v>
      </c>
      <c r="B54" s="111" t="s">
        <v>143</v>
      </c>
      <c r="C54" s="61">
        <v>15264</v>
      </c>
      <c r="D54" s="61">
        <v>14907</v>
      </c>
      <c r="E54" s="61">
        <v>14972</v>
      </c>
      <c r="F54" s="61">
        <v>15253</v>
      </c>
      <c r="G54" s="61">
        <v>14927.9</v>
      </c>
      <c r="H54" s="61">
        <v>14961</v>
      </c>
      <c r="I54" s="108">
        <f t="shared" si="0"/>
        <v>7.6302537625070775E-3</v>
      </c>
      <c r="J54" s="108">
        <f t="shared" si="1"/>
        <v>-1.9129979035639413E-2</v>
      </c>
      <c r="K54" s="105">
        <f t="shared" si="2"/>
        <v>-292</v>
      </c>
      <c r="L54" s="109">
        <f t="shared" si="4"/>
        <v>5.1721694771149213E-3</v>
      </c>
      <c r="M54" s="106">
        <f t="shared" si="3"/>
        <v>65</v>
      </c>
      <c r="N54" s="106">
        <f t="shared" si="5"/>
        <v>33.100000000000364</v>
      </c>
    </row>
    <row r="55" spans="1:14">
      <c r="A55" s="46">
        <v>53</v>
      </c>
      <c r="B55" s="111" t="s">
        <v>144</v>
      </c>
      <c r="C55" s="61">
        <v>7441</v>
      </c>
      <c r="D55" s="61">
        <v>7066</v>
      </c>
      <c r="E55" s="61">
        <v>7079</v>
      </c>
      <c r="F55" s="61">
        <v>7454.4449999999997</v>
      </c>
      <c r="G55" s="61">
        <v>7100.5530000000008</v>
      </c>
      <c r="H55" s="61">
        <v>7094.393</v>
      </c>
      <c r="I55" s="108">
        <f t="shared" si="0"/>
        <v>3.6077054758741384E-3</v>
      </c>
      <c r="J55" s="108">
        <f t="shared" si="1"/>
        <v>-4.8649375083994084E-2</v>
      </c>
      <c r="K55" s="105">
        <f t="shared" si="2"/>
        <v>-362</v>
      </c>
      <c r="L55" s="109">
        <f t="shared" si="4"/>
        <v>6.4120731188890461E-3</v>
      </c>
      <c r="M55" s="106">
        <f t="shared" si="3"/>
        <v>13</v>
      </c>
      <c r="N55" s="106">
        <f t="shared" si="5"/>
        <v>-6.160000000000764</v>
      </c>
    </row>
    <row r="56" spans="1:14">
      <c r="A56" s="46">
        <v>54</v>
      </c>
      <c r="B56" s="111" t="s">
        <v>145</v>
      </c>
      <c r="C56" s="61">
        <v>25609</v>
      </c>
      <c r="D56" s="61">
        <v>24918</v>
      </c>
      <c r="E56" s="61">
        <v>24996</v>
      </c>
      <c r="F56" s="61">
        <v>25571.5</v>
      </c>
      <c r="G56" s="61">
        <v>24895.9</v>
      </c>
      <c r="H56" s="61">
        <v>24956.9</v>
      </c>
      <c r="I56" s="108">
        <f t="shared" si="0"/>
        <v>1.2738834026691619E-2</v>
      </c>
      <c r="J56" s="108">
        <f t="shared" si="1"/>
        <v>-2.3936897184583545E-2</v>
      </c>
      <c r="K56" s="105">
        <f t="shared" si="2"/>
        <v>-613</v>
      </c>
      <c r="L56" s="109">
        <f t="shared" si="4"/>
        <v>1.0858013320107695E-2</v>
      </c>
      <c r="M56" s="106">
        <f t="shared" si="3"/>
        <v>78</v>
      </c>
      <c r="N56" s="106">
        <f t="shared" si="5"/>
        <v>61</v>
      </c>
    </row>
    <row r="57" spans="1:14">
      <c r="A57" s="46">
        <v>55</v>
      </c>
      <c r="B57" s="111" t="s">
        <v>146</v>
      </c>
      <c r="C57" s="61">
        <v>29861</v>
      </c>
      <c r="D57" s="61">
        <v>28495</v>
      </c>
      <c r="E57" s="61">
        <v>28571</v>
      </c>
      <c r="F57" s="61">
        <v>29678.3</v>
      </c>
      <c r="G57" s="61">
        <v>28712.3</v>
      </c>
      <c r="H57" s="61">
        <v>28388.6</v>
      </c>
      <c r="I57" s="108">
        <f t="shared" si="0"/>
        <v>1.4560778803672837E-2</v>
      </c>
      <c r="J57" s="108">
        <f t="shared" si="1"/>
        <v>-4.3200160744784166E-2</v>
      </c>
      <c r="K57" s="105">
        <f t="shared" si="2"/>
        <v>-1290</v>
      </c>
      <c r="L57" s="109">
        <f t="shared" si="4"/>
        <v>2.2849652826980302E-2</v>
      </c>
      <c r="M57" s="106">
        <f t="shared" si="3"/>
        <v>76</v>
      </c>
      <c r="N57" s="106">
        <f t="shared" si="5"/>
        <v>-323.70000000000073</v>
      </c>
    </row>
    <row r="58" spans="1:14">
      <c r="A58" s="46">
        <v>56</v>
      </c>
      <c r="B58" s="111" t="s">
        <v>147</v>
      </c>
      <c r="C58" s="61">
        <v>3136</v>
      </c>
      <c r="D58" s="61">
        <v>3073</v>
      </c>
      <c r="E58" s="61">
        <v>3106</v>
      </c>
      <c r="F58" s="61">
        <v>3131.0170000000003</v>
      </c>
      <c r="G58" s="61">
        <v>3088.7529999999997</v>
      </c>
      <c r="H58" s="61">
        <v>3100.94</v>
      </c>
      <c r="I58" s="108">
        <f t="shared" si="0"/>
        <v>1.5829260076373887E-3</v>
      </c>
      <c r="J58" s="108">
        <f t="shared" si="1"/>
        <v>-9.5663265306122451E-3</v>
      </c>
      <c r="K58" s="105">
        <f t="shared" si="2"/>
        <v>-30</v>
      </c>
      <c r="L58" s="109">
        <f t="shared" si="4"/>
        <v>5.3138727504605356E-4</v>
      </c>
      <c r="M58" s="106">
        <f t="shared" si="3"/>
        <v>33</v>
      </c>
      <c r="N58" s="106">
        <f t="shared" si="5"/>
        <v>12.187000000000353</v>
      </c>
    </row>
    <row r="59" spans="1:14">
      <c r="A59" s="46">
        <v>57</v>
      </c>
      <c r="B59" s="111" t="s">
        <v>148</v>
      </c>
      <c r="C59" s="61">
        <v>4712</v>
      </c>
      <c r="D59" s="61">
        <v>4499</v>
      </c>
      <c r="E59" s="61">
        <v>4518</v>
      </c>
      <c r="F59" s="61">
        <v>4667.0470000000005</v>
      </c>
      <c r="G59" s="61">
        <v>4483.66</v>
      </c>
      <c r="H59" s="61">
        <v>4473.1080000000002</v>
      </c>
      <c r="I59" s="108">
        <f t="shared" si="0"/>
        <v>2.3025304901821385E-3</v>
      </c>
      <c r="J59" s="108">
        <f t="shared" si="1"/>
        <v>-4.1171477079796265E-2</v>
      </c>
      <c r="K59" s="105">
        <f t="shared" si="2"/>
        <v>-194</v>
      </c>
      <c r="L59" s="109">
        <f t="shared" si="4"/>
        <v>3.4363043786311462E-3</v>
      </c>
      <c r="M59" s="106">
        <f t="shared" si="3"/>
        <v>19</v>
      </c>
      <c r="N59" s="106">
        <f t="shared" si="5"/>
        <v>-10.55199999999968</v>
      </c>
    </row>
    <row r="60" spans="1:14">
      <c r="A60" s="46">
        <v>58</v>
      </c>
      <c r="B60" s="111" t="s">
        <v>149</v>
      </c>
      <c r="C60" s="61">
        <v>11979</v>
      </c>
      <c r="D60" s="61">
        <v>11502</v>
      </c>
      <c r="E60" s="61">
        <v>11556</v>
      </c>
      <c r="F60" s="61">
        <v>11989.4</v>
      </c>
      <c r="G60" s="61">
        <v>11496.7</v>
      </c>
      <c r="H60" s="61">
        <v>11566.3</v>
      </c>
      <c r="I60" s="108">
        <f t="shared" si="0"/>
        <v>5.889340935047541E-3</v>
      </c>
      <c r="J60" s="108">
        <f t="shared" si="1"/>
        <v>-3.5311795642374154E-2</v>
      </c>
      <c r="K60" s="105">
        <f t="shared" si="2"/>
        <v>-423</v>
      </c>
      <c r="L60" s="109">
        <f t="shared" si="4"/>
        <v>7.4925605781493553E-3</v>
      </c>
      <c r="M60" s="106">
        <f t="shared" si="3"/>
        <v>54</v>
      </c>
      <c r="N60" s="106">
        <f t="shared" si="5"/>
        <v>69.599999999998545</v>
      </c>
    </row>
    <row r="61" spans="1:14">
      <c r="A61" s="46">
        <v>59</v>
      </c>
      <c r="B61" s="111" t="s">
        <v>150</v>
      </c>
      <c r="C61" s="61">
        <v>23707</v>
      </c>
      <c r="D61" s="61">
        <v>23150</v>
      </c>
      <c r="E61" s="61">
        <v>23289</v>
      </c>
      <c r="F61" s="61">
        <v>23683.9</v>
      </c>
      <c r="G61" s="61">
        <v>23070.6</v>
      </c>
      <c r="H61" s="61">
        <v>23265.5</v>
      </c>
      <c r="I61" s="108">
        <f t="shared" si="0"/>
        <v>1.1868887247864503E-2</v>
      </c>
      <c r="J61" s="108">
        <f t="shared" si="1"/>
        <v>-1.763192306069937E-2</v>
      </c>
      <c r="K61" s="105">
        <f t="shared" si="2"/>
        <v>-418</v>
      </c>
      <c r="L61" s="109">
        <f t="shared" si="4"/>
        <v>7.4039960323083465E-3</v>
      </c>
      <c r="M61" s="106">
        <f t="shared" si="3"/>
        <v>139</v>
      </c>
      <c r="N61" s="106">
        <f t="shared" si="5"/>
        <v>194.90000000000146</v>
      </c>
    </row>
    <row r="62" spans="1:14">
      <c r="A62" s="46">
        <v>60</v>
      </c>
      <c r="B62" s="111" t="s">
        <v>151</v>
      </c>
      <c r="C62" s="61">
        <v>12442</v>
      </c>
      <c r="D62" s="61">
        <v>12143</v>
      </c>
      <c r="E62" s="61">
        <v>12197</v>
      </c>
      <c r="F62" s="61">
        <v>12428.4</v>
      </c>
      <c r="G62" s="61">
        <v>12140.1</v>
      </c>
      <c r="H62" s="61">
        <v>12183.4</v>
      </c>
      <c r="I62" s="108">
        <f t="shared" si="0"/>
        <v>6.2160169076475305E-3</v>
      </c>
      <c r="J62" s="108">
        <f t="shared" si="1"/>
        <v>-1.9691367947275357E-2</v>
      </c>
      <c r="K62" s="105">
        <f t="shared" si="2"/>
        <v>-245</v>
      </c>
      <c r="L62" s="109">
        <f t="shared" si="4"/>
        <v>4.3396627462094373E-3</v>
      </c>
      <c r="M62" s="106">
        <f t="shared" si="3"/>
        <v>54</v>
      </c>
      <c r="N62" s="106">
        <f t="shared" si="5"/>
        <v>43.299999999999272</v>
      </c>
    </row>
    <row r="63" spans="1:14">
      <c r="A63" s="46">
        <v>61</v>
      </c>
      <c r="B63" s="111" t="s">
        <v>152</v>
      </c>
      <c r="C63" s="61">
        <v>17728</v>
      </c>
      <c r="D63" s="61">
        <v>17423</v>
      </c>
      <c r="E63" s="61">
        <v>17474</v>
      </c>
      <c r="F63" s="61">
        <v>17715.599999999999</v>
      </c>
      <c r="G63" s="61">
        <v>17401.900000000001</v>
      </c>
      <c r="H63" s="61">
        <v>17461.5</v>
      </c>
      <c r="I63" s="108">
        <f t="shared" si="0"/>
        <v>8.9053602889426053E-3</v>
      </c>
      <c r="J63" s="108">
        <f t="shared" si="1"/>
        <v>-1.4327617328519856E-2</v>
      </c>
      <c r="K63" s="105">
        <f t="shared" si="2"/>
        <v>-254</v>
      </c>
      <c r="L63" s="109">
        <f t="shared" si="4"/>
        <v>4.4990789287232538E-3</v>
      </c>
      <c r="M63" s="106">
        <f t="shared" si="3"/>
        <v>51</v>
      </c>
      <c r="N63" s="106">
        <f t="shared" si="5"/>
        <v>59.599999999998545</v>
      </c>
    </row>
    <row r="64" spans="1:14">
      <c r="A64" s="46">
        <v>62</v>
      </c>
      <c r="B64" s="111" t="s">
        <v>153</v>
      </c>
      <c r="C64" s="61">
        <v>1968</v>
      </c>
      <c r="D64" s="61">
        <v>1907</v>
      </c>
      <c r="E64" s="61">
        <v>1911</v>
      </c>
      <c r="F64" s="61">
        <v>1942.453</v>
      </c>
      <c r="G64" s="61">
        <v>1917.9860000000001</v>
      </c>
      <c r="H64" s="61">
        <v>1885.51</v>
      </c>
      <c r="I64" s="108">
        <f t="shared" si="0"/>
        <v>9.7391229896814219E-4</v>
      </c>
      <c r="J64" s="108">
        <f t="shared" si="1"/>
        <v>-2.8963414634146343E-2</v>
      </c>
      <c r="K64" s="105">
        <f t="shared" si="2"/>
        <v>-57</v>
      </c>
      <c r="L64" s="109">
        <f t="shared" si="4"/>
        <v>1.0096358225875018E-3</v>
      </c>
      <c r="M64" s="106">
        <f t="shared" si="3"/>
        <v>4</v>
      </c>
      <c r="N64" s="106">
        <f t="shared" si="5"/>
        <v>-32.476000000000113</v>
      </c>
    </row>
    <row r="65" spans="1:14">
      <c r="A65" s="46">
        <v>63</v>
      </c>
      <c r="B65" s="111" t="s">
        <v>154</v>
      </c>
      <c r="C65" s="61">
        <v>29662</v>
      </c>
      <c r="D65" s="61">
        <v>29757</v>
      </c>
      <c r="E65" s="61">
        <v>29936</v>
      </c>
      <c r="F65" s="61">
        <v>29389.599999999999</v>
      </c>
      <c r="G65" s="61">
        <v>29482.2</v>
      </c>
      <c r="H65" s="61">
        <v>29688.799999999999</v>
      </c>
      <c r="I65" s="108">
        <f t="shared" si="0"/>
        <v>1.5256430445792939E-2</v>
      </c>
      <c r="J65" s="108">
        <f t="shared" si="1"/>
        <v>9.23740813161621E-3</v>
      </c>
      <c r="K65" s="105">
        <f t="shared" si="2"/>
        <v>274</v>
      </c>
      <c r="L65" s="109">
        <f t="shared" si="4"/>
        <v>-4.8533371120872892E-3</v>
      </c>
      <c r="M65" s="106">
        <f t="shared" si="3"/>
        <v>179</v>
      </c>
      <c r="N65" s="106">
        <f t="shared" si="5"/>
        <v>206.59999999999854</v>
      </c>
    </row>
    <row r="66" spans="1:14">
      <c r="A66" s="46">
        <v>64</v>
      </c>
      <c r="B66" s="111" t="s">
        <v>155</v>
      </c>
      <c r="C66" s="61">
        <v>11382</v>
      </c>
      <c r="D66" s="61">
        <v>10959</v>
      </c>
      <c r="E66" s="61">
        <v>10971</v>
      </c>
      <c r="F66" s="61">
        <v>11363.4</v>
      </c>
      <c r="G66" s="61">
        <v>10921.5</v>
      </c>
      <c r="H66" s="61">
        <v>10952.3</v>
      </c>
      <c r="I66" s="108">
        <f t="shared" si="0"/>
        <v>5.591204516996069E-3</v>
      </c>
      <c r="J66" s="108">
        <f t="shared" si="1"/>
        <v>-3.610964681075382E-2</v>
      </c>
      <c r="K66" s="105">
        <f t="shared" si="2"/>
        <v>-411</v>
      </c>
      <c r="L66" s="109">
        <f t="shared" si="4"/>
        <v>7.2800056681309342E-3</v>
      </c>
      <c r="M66" s="106">
        <f t="shared" si="3"/>
        <v>12</v>
      </c>
      <c r="N66" s="106">
        <f t="shared" si="5"/>
        <v>30.799999999999272</v>
      </c>
    </row>
    <row r="67" spans="1:14">
      <c r="A67" s="46">
        <v>65</v>
      </c>
      <c r="B67" s="111" t="s">
        <v>156</v>
      </c>
      <c r="C67" s="61">
        <v>12503</v>
      </c>
      <c r="D67" s="61">
        <v>12058</v>
      </c>
      <c r="E67" s="61">
        <v>12246</v>
      </c>
      <c r="F67" s="61">
        <v>12495.1</v>
      </c>
      <c r="G67" s="61">
        <v>12044.2</v>
      </c>
      <c r="H67" s="61">
        <v>12238</v>
      </c>
      <c r="I67" s="108">
        <f t="shared" ref="I67:I84" si="6">E67/$E$84</f>
        <v>6.2409890178774831E-3</v>
      </c>
      <c r="J67" s="108">
        <f t="shared" ref="J67:J84" si="7">(E67-C67)/C67</f>
        <v>-2.0555066783971846E-2</v>
      </c>
      <c r="K67" s="105">
        <f t="shared" ref="K67:K84" si="8">E67-C67</f>
        <v>-257</v>
      </c>
      <c r="L67" s="109">
        <f t="shared" si="4"/>
        <v>4.5522176562278593E-3</v>
      </c>
      <c r="M67" s="106">
        <f t="shared" ref="M67:M84" si="9">E67-D67</f>
        <v>188</v>
      </c>
      <c r="N67" s="106">
        <f t="shared" si="5"/>
        <v>193.79999999999927</v>
      </c>
    </row>
    <row r="68" spans="1:14">
      <c r="A68" s="46">
        <v>66</v>
      </c>
      <c r="B68" s="111" t="s">
        <v>157</v>
      </c>
      <c r="C68" s="61">
        <v>9953</v>
      </c>
      <c r="D68" s="61">
        <v>9663</v>
      </c>
      <c r="E68" s="61">
        <v>9719</v>
      </c>
      <c r="F68" s="61">
        <v>9964.7000000000007</v>
      </c>
      <c r="G68" s="61">
        <v>9724</v>
      </c>
      <c r="H68" s="61">
        <v>9730.6</v>
      </c>
      <c r="I68" s="108">
        <f t="shared" si="6"/>
        <v>4.9531416188756533E-3</v>
      </c>
      <c r="J68" s="108">
        <f t="shared" si="7"/>
        <v>-2.3510499346930575E-2</v>
      </c>
      <c r="K68" s="105">
        <f t="shared" si="8"/>
        <v>-234</v>
      </c>
      <c r="L68" s="109">
        <f t="shared" ref="L68:L84" si="10">K68/$K$84</f>
        <v>4.1448207453592175E-3</v>
      </c>
      <c r="M68" s="106">
        <f t="shared" si="9"/>
        <v>56</v>
      </c>
      <c r="N68" s="106">
        <f t="shared" ref="N68:N84" si="11">H68-G68</f>
        <v>6.6000000000003638</v>
      </c>
    </row>
    <row r="69" spans="1:14">
      <c r="A69" s="46">
        <v>67</v>
      </c>
      <c r="B69" s="111" t="s">
        <v>158</v>
      </c>
      <c r="C69" s="61">
        <v>11266</v>
      </c>
      <c r="D69" s="61">
        <v>10603</v>
      </c>
      <c r="E69" s="61">
        <v>10583</v>
      </c>
      <c r="F69" s="61">
        <v>11245</v>
      </c>
      <c r="G69" s="61">
        <v>10593</v>
      </c>
      <c r="H69" s="61">
        <v>10562</v>
      </c>
      <c r="I69" s="108">
        <f t="shared" si="6"/>
        <v>5.3934661747670589E-3</v>
      </c>
      <c r="J69" s="108">
        <f t="shared" si="7"/>
        <v>-6.0624889046689154E-2</v>
      </c>
      <c r="K69" s="105">
        <f t="shared" si="8"/>
        <v>-683</v>
      </c>
      <c r="L69" s="109">
        <f t="shared" si="10"/>
        <v>1.2097916961881819E-2</v>
      </c>
      <c r="M69" s="106">
        <f t="shared" si="9"/>
        <v>-20</v>
      </c>
      <c r="N69" s="106">
        <f t="shared" si="11"/>
        <v>-31</v>
      </c>
    </row>
    <row r="70" spans="1:14">
      <c r="A70" s="46">
        <v>68</v>
      </c>
      <c r="B70" s="111" t="s">
        <v>159</v>
      </c>
      <c r="C70" s="61">
        <v>10376</v>
      </c>
      <c r="D70" s="61">
        <v>10163</v>
      </c>
      <c r="E70" s="61">
        <v>10180</v>
      </c>
      <c r="F70" s="61">
        <v>10301.700000000001</v>
      </c>
      <c r="G70" s="61">
        <v>10120.799999999999</v>
      </c>
      <c r="H70" s="61">
        <v>10106.5</v>
      </c>
      <c r="I70" s="108">
        <f t="shared" si="6"/>
        <v>5.1880833089982667E-3</v>
      </c>
      <c r="J70" s="108">
        <f t="shared" si="7"/>
        <v>-1.8889745566692366E-2</v>
      </c>
      <c r="K70" s="105">
        <f t="shared" si="8"/>
        <v>-196</v>
      </c>
      <c r="L70" s="109">
        <f t="shared" si="10"/>
        <v>3.47173019696755E-3</v>
      </c>
      <c r="M70" s="106">
        <f t="shared" si="9"/>
        <v>17</v>
      </c>
      <c r="N70" s="106">
        <f t="shared" si="11"/>
        <v>-14.299999999999272</v>
      </c>
    </row>
    <row r="71" spans="1:14">
      <c r="A71" s="46">
        <v>69</v>
      </c>
      <c r="B71" s="111" t="s">
        <v>160</v>
      </c>
      <c r="C71" s="61">
        <v>1634</v>
      </c>
      <c r="D71" s="61">
        <v>1534</v>
      </c>
      <c r="E71" s="61">
        <v>1536</v>
      </c>
      <c r="F71" s="61">
        <v>1586.415</v>
      </c>
      <c r="G71" s="61">
        <v>1525.0020000000002</v>
      </c>
      <c r="H71" s="61">
        <v>1488.509</v>
      </c>
      <c r="I71" s="108">
        <f t="shared" si="6"/>
        <v>7.8279921047360885E-4</v>
      </c>
      <c r="J71" s="108">
        <f t="shared" si="7"/>
        <v>-5.9975520195838433E-2</v>
      </c>
      <c r="K71" s="105">
        <f t="shared" si="8"/>
        <v>-98</v>
      </c>
      <c r="L71" s="109">
        <f t="shared" si="10"/>
        <v>1.735865098483775E-3</v>
      </c>
      <c r="M71" s="106">
        <f t="shared" si="9"/>
        <v>2</v>
      </c>
      <c r="N71" s="106">
        <f t="shared" si="11"/>
        <v>-36.493000000000166</v>
      </c>
    </row>
    <row r="72" spans="1:14">
      <c r="A72" s="46">
        <v>70</v>
      </c>
      <c r="B72" s="111" t="s">
        <v>161</v>
      </c>
      <c r="C72" s="61">
        <v>6619</v>
      </c>
      <c r="D72" s="61">
        <v>6501</v>
      </c>
      <c r="E72" s="61">
        <v>6509</v>
      </c>
      <c r="F72" s="61">
        <v>6563.9</v>
      </c>
      <c r="G72" s="61">
        <v>6475.2719999999999</v>
      </c>
      <c r="H72" s="61">
        <v>6454.0439999999999</v>
      </c>
      <c r="I72" s="108">
        <f t="shared" si="6"/>
        <v>3.3172135813624476E-3</v>
      </c>
      <c r="J72" s="108">
        <f t="shared" si="7"/>
        <v>-1.6618824595860403E-2</v>
      </c>
      <c r="K72" s="105">
        <f t="shared" si="8"/>
        <v>-110</v>
      </c>
      <c r="L72" s="109">
        <f t="shared" si="10"/>
        <v>1.9484200085021963E-3</v>
      </c>
      <c r="M72" s="106">
        <f t="shared" si="9"/>
        <v>8</v>
      </c>
      <c r="N72" s="106">
        <f t="shared" si="11"/>
        <v>-21.228000000000065</v>
      </c>
    </row>
    <row r="73" spans="1:14">
      <c r="A73" s="46">
        <v>71</v>
      </c>
      <c r="B73" s="111" t="s">
        <v>162</v>
      </c>
      <c r="C73" s="61">
        <v>5735</v>
      </c>
      <c r="D73" s="61">
        <v>5396</v>
      </c>
      <c r="E73" s="61">
        <v>5419</v>
      </c>
      <c r="F73" s="61">
        <v>5664.6239999999998</v>
      </c>
      <c r="G73" s="61">
        <v>5362.6480000000001</v>
      </c>
      <c r="H73" s="61">
        <v>5350.2840000000006</v>
      </c>
      <c r="I73" s="108">
        <f t="shared" si="6"/>
        <v>2.7617115374716705E-3</v>
      </c>
      <c r="J73" s="108">
        <f t="shared" si="7"/>
        <v>-5.5100261551874453E-2</v>
      </c>
      <c r="K73" s="105">
        <f t="shared" si="8"/>
        <v>-316</v>
      </c>
      <c r="L73" s="109">
        <f t="shared" si="10"/>
        <v>5.5972792971517643E-3</v>
      </c>
      <c r="M73" s="106">
        <f t="shared" si="9"/>
        <v>23</v>
      </c>
      <c r="N73" s="106">
        <f t="shared" si="11"/>
        <v>-12.363999999999578</v>
      </c>
    </row>
    <row r="74" spans="1:14">
      <c r="A74" s="46">
        <v>72</v>
      </c>
      <c r="B74" s="111" t="s">
        <v>163</v>
      </c>
      <c r="C74" s="61">
        <v>5856</v>
      </c>
      <c r="D74" s="61">
        <v>5558</v>
      </c>
      <c r="E74" s="61">
        <v>5581</v>
      </c>
      <c r="F74" s="61">
        <v>5810.1809999999996</v>
      </c>
      <c r="G74" s="61">
        <v>5522.0550000000003</v>
      </c>
      <c r="H74" s="61">
        <v>5543.1790000000001</v>
      </c>
      <c r="I74" s="108">
        <f t="shared" si="6"/>
        <v>2.8442723917013091E-3</v>
      </c>
      <c r="J74" s="108">
        <f t="shared" si="7"/>
        <v>-4.6960382513661199E-2</v>
      </c>
      <c r="K74" s="105">
        <f t="shared" si="8"/>
        <v>-275</v>
      </c>
      <c r="L74" s="109">
        <f t="shared" si="10"/>
        <v>4.8710500212554913E-3</v>
      </c>
      <c r="M74" s="106">
        <f t="shared" si="9"/>
        <v>23</v>
      </c>
      <c r="N74" s="106">
        <f t="shared" si="11"/>
        <v>21.123999999999796</v>
      </c>
    </row>
    <row r="75" spans="1:14">
      <c r="A75" s="46">
        <v>73</v>
      </c>
      <c r="B75" s="111" t="s">
        <v>164</v>
      </c>
      <c r="C75" s="61">
        <v>4876</v>
      </c>
      <c r="D75" s="61">
        <v>4442</v>
      </c>
      <c r="E75" s="61">
        <v>4409</v>
      </c>
      <c r="F75" s="61">
        <v>4863.2470000000003</v>
      </c>
      <c r="G75" s="61">
        <v>4450.2820000000002</v>
      </c>
      <c r="H75" s="61">
        <v>4413.83</v>
      </c>
      <c r="I75" s="108">
        <f t="shared" si="6"/>
        <v>2.2469802857930606E-3</v>
      </c>
      <c r="J75" s="108">
        <f t="shared" si="7"/>
        <v>-9.5775225594749797E-2</v>
      </c>
      <c r="K75" s="105">
        <f t="shared" si="8"/>
        <v>-467</v>
      </c>
      <c r="L75" s="109">
        <f t="shared" si="10"/>
        <v>8.2719285815502346E-3</v>
      </c>
      <c r="M75" s="106">
        <f t="shared" si="9"/>
        <v>-33</v>
      </c>
      <c r="N75" s="106">
        <f t="shared" si="11"/>
        <v>-36.452000000000226</v>
      </c>
    </row>
    <row r="76" spans="1:14">
      <c r="A76" s="46">
        <v>74</v>
      </c>
      <c r="B76" s="111" t="s">
        <v>165</v>
      </c>
      <c r="C76" s="61">
        <v>4090</v>
      </c>
      <c r="D76" s="61">
        <v>3919</v>
      </c>
      <c r="E76" s="61">
        <v>3945</v>
      </c>
      <c r="F76" s="61">
        <v>4027.29</v>
      </c>
      <c r="G76" s="61">
        <v>3891.248</v>
      </c>
      <c r="H76" s="61">
        <v>3882.2659999999996</v>
      </c>
      <c r="I76" s="108">
        <f t="shared" si="6"/>
        <v>2.0105096909624914E-3</v>
      </c>
      <c r="J76" s="108">
        <f t="shared" si="7"/>
        <v>-3.5452322738386305E-2</v>
      </c>
      <c r="K76" s="105">
        <f t="shared" si="8"/>
        <v>-145</v>
      </c>
      <c r="L76" s="109">
        <f t="shared" si="10"/>
        <v>2.5683718293892589E-3</v>
      </c>
      <c r="M76" s="106">
        <f t="shared" si="9"/>
        <v>26</v>
      </c>
      <c r="N76" s="106">
        <f t="shared" si="11"/>
        <v>-8.9820000000004256</v>
      </c>
    </row>
    <row r="77" spans="1:14">
      <c r="A77" s="46">
        <v>75</v>
      </c>
      <c r="B77" s="111" t="s">
        <v>166</v>
      </c>
      <c r="C77" s="61">
        <v>1983</v>
      </c>
      <c r="D77" s="61">
        <v>1871</v>
      </c>
      <c r="E77" s="61">
        <v>1888</v>
      </c>
      <c r="F77" s="61">
        <v>1957.787</v>
      </c>
      <c r="G77" s="61">
        <v>1879.546</v>
      </c>
      <c r="H77" s="61">
        <v>1862.836</v>
      </c>
      <c r="I77" s="108">
        <f t="shared" si="6"/>
        <v>9.6219069620714416E-4</v>
      </c>
      <c r="J77" s="108">
        <f t="shared" si="7"/>
        <v>-4.790721129601614E-2</v>
      </c>
      <c r="K77" s="105">
        <f t="shared" si="8"/>
        <v>-95</v>
      </c>
      <c r="L77" s="109">
        <f t="shared" si="10"/>
        <v>1.6827263709791695E-3</v>
      </c>
      <c r="M77" s="106">
        <f t="shared" si="9"/>
        <v>17</v>
      </c>
      <c r="N77" s="106">
        <f t="shared" si="11"/>
        <v>-16.710000000000036</v>
      </c>
    </row>
    <row r="78" spans="1:14">
      <c r="A78" s="46">
        <v>76</v>
      </c>
      <c r="B78" s="111" t="s">
        <v>167</v>
      </c>
      <c r="C78" s="61">
        <v>3499</v>
      </c>
      <c r="D78" s="61">
        <v>3390</v>
      </c>
      <c r="E78" s="61">
        <v>3371</v>
      </c>
      <c r="F78" s="61">
        <v>3469.4070000000002</v>
      </c>
      <c r="G78" s="61">
        <v>3389.3990000000003</v>
      </c>
      <c r="H78" s="61">
        <v>3341.9059999999999</v>
      </c>
      <c r="I78" s="108">
        <f t="shared" si="6"/>
        <v>1.7179792568401922E-3</v>
      </c>
      <c r="J78" s="108">
        <f t="shared" si="7"/>
        <v>-3.6581880537296371E-2</v>
      </c>
      <c r="K78" s="105">
        <f t="shared" si="8"/>
        <v>-128</v>
      </c>
      <c r="L78" s="109">
        <f t="shared" si="10"/>
        <v>2.2672523735298286E-3</v>
      </c>
      <c r="M78" s="106">
        <f t="shared" si="9"/>
        <v>-19</v>
      </c>
      <c r="N78" s="106">
        <f t="shared" si="11"/>
        <v>-47.493000000000393</v>
      </c>
    </row>
    <row r="79" spans="1:14">
      <c r="A79" s="46">
        <v>77</v>
      </c>
      <c r="B79" s="111" t="s">
        <v>168</v>
      </c>
      <c r="C79" s="61">
        <v>6938</v>
      </c>
      <c r="D79" s="61">
        <v>6753</v>
      </c>
      <c r="E79" s="61">
        <v>6813</v>
      </c>
      <c r="F79" s="61">
        <v>6882.8330000000005</v>
      </c>
      <c r="G79" s="61">
        <v>6741.3859999999995</v>
      </c>
      <c r="H79" s="61">
        <v>6756.2730000000001</v>
      </c>
      <c r="I79" s="108">
        <f t="shared" si="6"/>
        <v>3.4721425917686828E-3</v>
      </c>
      <c r="J79" s="108">
        <f t="shared" si="7"/>
        <v>-1.8016719515710579E-2</v>
      </c>
      <c r="K79" s="105">
        <f t="shared" si="8"/>
        <v>-125</v>
      </c>
      <c r="L79" s="109">
        <f t="shared" si="10"/>
        <v>2.2141136460252231E-3</v>
      </c>
      <c r="M79" s="106">
        <f t="shared" si="9"/>
        <v>60</v>
      </c>
      <c r="N79" s="106">
        <f t="shared" si="11"/>
        <v>14.887000000000626</v>
      </c>
    </row>
    <row r="80" spans="1:14">
      <c r="A80" s="46">
        <v>78</v>
      </c>
      <c r="B80" s="111" t="s">
        <v>169</v>
      </c>
      <c r="C80" s="61">
        <v>4686</v>
      </c>
      <c r="D80" s="61">
        <v>4540</v>
      </c>
      <c r="E80" s="61">
        <v>4578</v>
      </c>
      <c r="F80" s="61">
        <v>4641.6790000000001</v>
      </c>
      <c r="G80" s="61">
        <v>4526.54</v>
      </c>
      <c r="H80" s="61">
        <v>4534.277</v>
      </c>
      <c r="I80" s="108">
        <f t="shared" si="6"/>
        <v>2.3331085843412637E-3</v>
      </c>
      <c r="J80" s="108">
        <f t="shared" si="7"/>
        <v>-2.3047375160051217E-2</v>
      </c>
      <c r="K80" s="105">
        <f t="shared" si="8"/>
        <v>-108</v>
      </c>
      <c r="L80" s="109">
        <f t="shared" si="10"/>
        <v>1.9129941901657927E-3</v>
      </c>
      <c r="M80" s="106">
        <f t="shared" si="9"/>
        <v>38</v>
      </c>
      <c r="N80" s="106">
        <f t="shared" si="11"/>
        <v>7.73700000000008</v>
      </c>
    </row>
    <row r="81" spans="1:14">
      <c r="A81" s="46">
        <v>79</v>
      </c>
      <c r="B81" s="111" t="s">
        <v>170</v>
      </c>
      <c r="C81" s="61">
        <v>3490</v>
      </c>
      <c r="D81" s="61">
        <v>3322</v>
      </c>
      <c r="E81" s="61">
        <v>3315</v>
      </c>
      <c r="F81" s="61">
        <v>3455.85</v>
      </c>
      <c r="G81" s="61">
        <v>3331.9509999999996</v>
      </c>
      <c r="H81" s="61">
        <v>3280.9629999999997</v>
      </c>
      <c r="I81" s="108">
        <f t="shared" si="6"/>
        <v>1.6894397022916752E-3</v>
      </c>
      <c r="J81" s="108">
        <f t="shared" si="7"/>
        <v>-5.0143266475644696E-2</v>
      </c>
      <c r="K81" s="105">
        <f t="shared" si="8"/>
        <v>-175</v>
      </c>
      <c r="L81" s="109">
        <f t="shared" si="10"/>
        <v>3.0997591044353125E-3</v>
      </c>
      <c r="M81" s="106">
        <f t="shared" si="9"/>
        <v>-7</v>
      </c>
      <c r="N81" s="106">
        <f t="shared" si="11"/>
        <v>-50.987999999999829</v>
      </c>
    </row>
    <row r="82" spans="1:14">
      <c r="A82" s="46">
        <v>80</v>
      </c>
      <c r="B82" s="111" t="s">
        <v>171</v>
      </c>
      <c r="C82" s="61">
        <v>11068</v>
      </c>
      <c r="D82" s="61">
        <v>10742</v>
      </c>
      <c r="E82" s="61">
        <v>10806</v>
      </c>
      <c r="F82" s="61">
        <v>10971.3</v>
      </c>
      <c r="G82" s="61">
        <v>10682</v>
      </c>
      <c r="H82" s="61">
        <v>10709.3</v>
      </c>
      <c r="I82" s="108">
        <f t="shared" si="6"/>
        <v>5.5071147580584741E-3</v>
      </c>
      <c r="J82" s="108">
        <f t="shared" si="7"/>
        <v>-2.3671846765449946E-2</v>
      </c>
      <c r="K82" s="105">
        <f t="shared" si="8"/>
        <v>-262</v>
      </c>
      <c r="L82" s="109">
        <f t="shared" si="10"/>
        <v>4.6407822020688681E-3</v>
      </c>
      <c r="M82" s="106">
        <f t="shared" si="9"/>
        <v>64</v>
      </c>
      <c r="N82" s="106">
        <f t="shared" si="11"/>
        <v>27.299999999999272</v>
      </c>
    </row>
    <row r="83" spans="1:14">
      <c r="A83" s="46">
        <v>81</v>
      </c>
      <c r="B83" s="111" t="s">
        <v>172</v>
      </c>
      <c r="C83" s="61">
        <v>8859</v>
      </c>
      <c r="D83" s="61">
        <v>8871</v>
      </c>
      <c r="E83" s="61">
        <v>8904</v>
      </c>
      <c r="F83" s="61">
        <v>8840.1719999999987</v>
      </c>
      <c r="G83" s="61">
        <v>8869.8469999999998</v>
      </c>
      <c r="H83" s="61">
        <v>8885.0169999999998</v>
      </c>
      <c r="I83" s="108">
        <f t="shared" si="6"/>
        <v>4.5377891732142012E-3</v>
      </c>
      <c r="J83" s="108">
        <f t="shared" si="7"/>
        <v>5.079580088046055E-3</v>
      </c>
      <c r="K83" s="105">
        <f t="shared" si="8"/>
        <v>45</v>
      </c>
      <c r="L83" s="109">
        <f t="shared" si="10"/>
        <v>-7.9708091256908034E-4</v>
      </c>
      <c r="M83" s="106">
        <f t="shared" si="9"/>
        <v>33</v>
      </c>
      <c r="N83" s="106">
        <f t="shared" si="11"/>
        <v>15.170000000000073</v>
      </c>
    </row>
    <row r="84" spans="1:14" s="118" customFormat="1">
      <c r="A84" s="187" t="s">
        <v>173</v>
      </c>
      <c r="B84" s="187"/>
      <c r="C84" s="71">
        <f>SUM(C3:C83)</f>
        <v>2018645</v>
      </c>
      <c r="D84" s="71">
        <f t="shared" ref="D84:E84" si="12">SUM(D3:D83)</f>
        <v>1954146</v>
      </c>
      <c r="E84" s="71">
        <f t="shared" si="12"/>
        <v>1962189</v>
      </c>
      <c r="F84" s="71">
        <v>2011255</v>
      </c>
      <c r="G84" s="71">
        <v>1952777</v>
      </c>
      <c r="H84" s="71">
        <v>1954880</v>
      </c>
      <c r="I84" s="108">
        <f t="shared" si="6"/>
        <v>1</v>
      </c>
      <c r="J84" s="108">
        <f t="shared" si="7"/>
        <v>-2.7967275078084556E-2</v>
      </c>
      <c r="K84" s="105">
        <f t="shared" si="8"/>
        <v>-56456</v>
      </c>
      <c r="L84" s="109">
        <f t="shared" si="10"/>
        <v>1</v>
      </c>
      <c r="M84" s="105">
        <f t="shared" si="9"/>
        <v>8043</v>
      </c>
      <c r="N84" s="106">
        <f t="shared" si="11"/>
        <v>2103</v>
      </c>
    </row>
    <row r="85" spans="1:14">
      <c r="C85" s="141"/>
      <c r="D85" s="139"/>
      <c r="E85" s="140"/>
      <c r="F85" s="151"/>
      <c r="G85" s="151"/>
      <c r="H85" s="151"/>
      <c r="L85" s="14"/>
    </row>
    <row r="86" spans="1:14">
      <c r="C86" s="141"/>
      <c r="D86" s="139"/>
      <c r="E86" s="140"/>
      <c r="F86" s="151"/>
      <c r="G86" s="151"/>
      <c r="H86" s="151"/>
    </row>
    <row r="87" spans="1:14">
      <c r="E87" s="151"/>
      <c r="F87" s="15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N87"/>
  <sheetViews>
    <sheetView zoomScale="80" zoomScaleNormal="80" workbookViewId="0">
      <pane ySplit="2" topLeftCell="A78" activePane="bottomLeft" state="frozen"/>
      <selection activeCell="W1" sqref="W1"/>
      <selection pane="bottomLeft" activeCell="T19" sqref="T19"/>
    </sheetView>
  </sheetViews>
  <sheetFormatPr defaultColWidth="9.1796875" defaultRowHeight="14.5"/>
  <cols>
    <col min="1" max="1" width="11.81640625" style="7" customWidth="1"/>
    <col min="2" max="2" width="16.453125" style="7" bestFit="1" customWidth="1"/>
    <col min="3" max="8" width="12" style="7" customWidth="1"/>
    <col min="9" max="9" width="18.1796875" style="7" customWidth="1"/>
    <col min="10" max="10" width="30.453125" style="7" customWidth="1"/>
    <col min="11" max="11" width="27.453125" style="7" customWidth="1"/>
    <col min="12" max="12" width="22.26953125" style="7" customWidth="1"/>
    <col min="13" max="14" width="25.1796875" style="7" customWidth="1"/>
    <col min="15" max="16384" width="9.1796875" style="7"/>
  </cols>
  <sheetData>
    <row r="1" spans="1:14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4" ht="43.5">
      <c r="A2" s="101" t="s">
        <v>91</v>
      </c>
      <c r="B2" s="101" t="s">
        <v>174</v>
      </c>
      <c r="C2" s="101">
        <v>42217</v>
      </c>
      <c r="D2" s="101">
        <v>42552</v>
      </c>
      <c r="E2" s="101">
        <v>42583</v>
      </c>
      <c r="F2" s="20">
        <v>42217</v>
      </c>
      <c r="G2" s="20">
        <v>42552</v>
      </c>
      <c r="H2" s="20">
        <v>42583</v>
      </c>
      <c r="I2" s="100" t="s">
        <v>297</v>
      </c>
      <c r="J2" s="100" t="s">
        <v>298</v>
      </c>
      <c r="K2" s="100" t="s">
        <v>299</v>
      </c>
      <c r="L2" s="100" t="s">
        <v>300</v>
      </c>
      <c r="M2" s="47" t="s">
        <v>301</v>
      </c>
      <c r="N2" s="176" t="s">
        <v>302</v>
      </c>
    </row>
    <row r="3" spans="1:14">
      <c r="A3" s="46">
        <v>1</v>
      </c>
      <c r="B3" s="111" t="s">
        <v>92</v>
      </c>
      <c r="C3" s="62">
        <v>13515</v>
      </c>
      <c r="D3" s="62">
        <v>16435</v>
      </c>
      <c r="E3" s="62">
        <v>16367</v>
      </c>
      <c r="F3" s="62">
        <v>14425.7</v>
      </c>
      <c r="G3" s="62">
        <v>16499.400000000001</v>
      </c>
      <c r="H3" s="62">
        <v>17312.900000000001</v>
      </c>
      <c r="I3" s="108">
        <f>E3/$E$84</f>
        <v>2.2485694855643404E-2</v>
      </c>
      <c r="J3" s="108">
        <f t="shared" ref="J3:J66" si="0">(E3-C3)/C3</f>
        <v>0.21102478727339993</v>
      </c>
      <c r="K3" s="105">
        <f t="shared" ref="K3:K66" si="1">E3-C3</f>
        <v>2852</v>
      </c>
      <c r="L3" s="109">
        <f>K3/$K$84</f>
        <v>2.4430776610872208E-2</v>
      </c>
      <c r="M3" s="106">
        <f t="shared" ref="M3:M66" si="2">E3-D3</f>
        <v>-68</v>
      </c>
      <c r="N3" s="106">
        <f>H3-G3</f>
        <v>813.5</v>
      </c>
    </row>
    <row r="4" spans="1:14">
      <c r="A4" s="46">
        <v>2</v>
      </c>
      <c r="B4" s="111" t="s">
        <v>93</v>
      </c>
      <c r="C4" s="62">
        <v>4902</v>
      </c>
      <c r="D4" s="62">
        <v>5072</v>
      </c>
      <c r="E4" s="62">
        <v>5051</v>
      </c>
      <c r="F4" s="62">
        <v>5260.6</v>
      </c>
      <c r="G4" s="62">
        <v>5193.5</v>
      </c>
      <c r="H4" s="62">
        <v>5419.5</v>
      </c>
      <c r="I4" s="108">
        <f t="shared" ref="I4:I67" si="3">E4/$E$84</f>
        <v>6.9392829911318413E-3</v>
      </c>
      <c r="J4" s="108">
        <f t="shared" si="0"/>
        <v>3.0395756833945329E-2</v>
      </c>
      <c r="K4" s="105">
        <f t="shared" si="1"/>
        <v>149</v>
      </c>
      <c r="L4" s="109">
        <f t="shared" ref="L4:L67" si="4">K4/$K$84</f>
        <v>1.2763624526717949E-3</v>
      </c>
      <c r="M4" s="106">
        <f t="shared" si="2"/>
        <v>-21</v>
      </c>
      <c r="N4" s="106">
        <f t="shared" ref="N4:N67" si="5">H4-G4</f>
        <v>226</v>
      </c>
    </row>
    <row r="5" spans="1:14">
      <c r="A5" s="46">
        <v>3</v>
      </c>
      <c r="B5" s="111" t="s">
        <v>94</v>
      </c>
      <c r="C5" s="62">
        <v>13596</v>
      </c>
      <c r="D5" s="62">
        <v>17281</v>
      </c>
      <c r="E5" s="62">
        <v>17332</v>
      </c>
      <c r="F5" s="62">
        <v>14394.7</v>
      </c>
      <c r="G5" s="62">
        <v>17343</v>
      </c>
      <c r="H5" s="62">
        <v>18131.900000000001</v>
      </c>
      <c r="I5" s="108">
        <f t="shared" si="3"/>
        <v>2.3811453732389045E-2</v>
      </c>
      <c r="J5" s="108">
        <f t="shared" si="0"/>
        <v>0.274786701971168</v>
      </c>
      <c r="K5" s="105">
        <f t="shared" si="1"/>
        <v>3736</v>
      </c>
      <c r="L5" s="109">
        <f t="shared" si="4"/>
        <v>3.2003289417327691E-2</v>
      </c>
      <c r="M5" s="106">
        <f t="shared" si="2"/>
        <v>51</v>
      </c>
      <c r="N5" s="106">
        <f t="shared" si="5"/>
        <v>788.90000000000146</v>
      </c>
    </row>
    <row r="6" spans="1:14">
      <c r="A6" s="46">
        <v>4</v>
      </c>
      <c r="B6" s="111" t="s">
        <v>95</v>
      </c>
      <c r="C6" s="62">
        <v>2990</v>
      </c>
      <c r="D6" s="62">
        <v>3278</v>
      </c>
      <c r="E6" s="62">
        <v>3281</v>
      </c>
      <c r="F6" s="62">
        <v>3118.08</v>
      </c>
      <c r="G6" s="62">
        <v>3280.165</v>
      </c>
      <c r="H6" s="62">
        <v>3410.3939999999998</v>
      </c>
      <c r="I6" s="108">
        <f t="shared" si="3"/>
        <v>4.5075801809351754E-3</v>
      </c>
      <c r="J6" s="108">
        <f t="shared" si="0"/>
        <v>9.7324414715719065E-2</v>
      </c>
      <c r="K6" s="105">
        <f t="shared" si="1"/>
        <v>291</v>
      </c>
      <c r="L6" s="109">
        <f t="shared" si="4"/>
        <v>2.4927615686408883E-3</v>
      </c>
      <c r="M6" s="106">
        <f t="shared" si="2"/>
        <v>3</v>
      </c>
      <c r="N6" s="106">
        <f t="shared" si="5"/>
        <v>130.22899999999981</v>
      </c>
    </row>
    <row r="7" spans="1:14">
      <c r="A7" s="46">
        <v>5</v>
      </c>
      <c r="B7" s="111" t="s">
        <v>96</v>
      </c>
      <c r="C7" s="62">
        <v>3910</v>
      </c>
      <c r="D7" s="62">
        <v>5008</v>
      </c>
      <c r="E7" s="62">
        <v>4994</v>
      </c>
      <c r="F7" s="62">
        <v>4327.2250000000004</v>
      </c>
      <c r="G7" s="62">
        <v>5039.3649999999998</v>
      </c>
      <c r="H7" s="62">
        <v>5428.38</v>
      </c>
      <c r="I7" s="108">
        <f t="shared" si="3"/>
        <v>6.8609739175831347E-3</v>
      </c>
      <c r="J7" s="108">
        <f t="shared" si="0"/>
        <v>0.27723785166240411</v>
      </c>
      <c r="K7" s="105">
        <f t="shared" si="1"/>
        <v>1084</v>
      </c>
      <c r="L7" s="109">
        <f t="shared" si="4"/>
        <v>9.2857509979612472E-3</v>
      </c>
      <c r="M7" s="106">
        <f t="shared" si="2"/>
        <v>-14</v>
      </c>
      <c r="N7" s="106">
        <f t="shared" si="5"/>
        <v>389.01500000000033</v>
      </c>
    </row>
    <row r="8" spans="1:14">
      <c r="A8" s="46">
        <v>6</v>
      </c>
      <c r="B8" s="111" t="s">
        <v>97</v>
      </c>
      <c r="C8" s="62">
        <v>12425</v>
      </c>
      <c r="D8" s="62">
        <v>15585</v>
      </c>
      <c r="E8" s="62">
        <v>15532</v>
      </c>
      <c r="F8" s="62">
        <v>13138.4</v>
      </c>
      <c r="G8" s="62">
        <v>15668.9</v>
      </c>
      <c r="H8" s="62">
        <v>16256</v>
      </c>
      <c r="I8" s="108">
        <f t="shared" si="3"/>
        <v>2.1338535620324638E-2</v>
      </c>
      <c r="J8" s="108">
        <f t="shared" si="0"/>
        <v>0.25006036217303823</v>
      </c>
      <c r="K8" s="105">
        <f t="shared" si="1"/>
        <v>3107</v>
      </c>
      <c r="L8" s="109">
        <f t="shared" si="4"/>
        <v>2.6615155305042059E-2</v>
      </c>
      <c r="M8" s="106">
        <f t="shared" si="2"/>
        <v>-53</v>
      </c>
      <c r="N8" s="106">
        <f t="shared" si="5"/>
        <v>587.10000000000036</v>
      </c>
    </row>
    <row r="9" spans="1:14">
      <c r="A9" s="46">
        <v>7</v>
      </c>
      <c r="B9" s="111" t="s">
        <v>98</v>
      </c>
      <c r="C9" s="62">
        <v>33900</v>
      </c>
      <c r="D9" s="62">
        <v>38368</v>
      </c>
      <c r="E9" s="62">
        <v>38282</v>
      </c>
      <c r="F9" s="62">
        <v>34883.699999999997</v>
      </c>
      <c r="G9" s="62">
        <v>38255.599999999999</v>
      </c>
      <c r="H9" s="62">
        <v>39300.800000000003</v>
      </c>
      <c r="I9" s="108">
        <f t="shared" si="3"/>
        <v>5.2593472870027545E-2</v>
      </c>
      <c r="J9" s="108">
        <f t="shared" si="0"/>
        <v>0.12926253687315634</v>
      </c>
      <c r="K9" s="105">
        <f t="shared" si="1"/>
        <v>4382</v>
      </c>
      <c r="L9" s="109">
        <f t="shared" si="4"/>
        <v>3.7537048775891313E-2</v>
      </c>
      <c r="M9" s="106">
        <f t="shared" si="2"/>
        <v>-86</v>
      </c>
      <c r="N9" s="106">
        <f t="shared" si="5"/>
        <v>1045.2000000000044</v>
      </c>
    </row>
    <row r="10" spans="1:14">
      <c r="A10" s="46">
        <v>8</v>
      </c>
      <c r="B10" s="111" t="s">
        <v>99</v>
      </c>
      <c r="C10" s="62">
        <v>1291</v>
      </c>
      <c r="D10" s="62">
        <v>1257</v>
      </c>
      <c r="E10" s="62">
        <v>1272</v>
      </c>
      <c r="F10" s="62">
        <v>1320.9680000000001</v>
      </c>
      <c r="G10" s="62">
        <v>1258.664</v>
      </c>
      <c r="H10" s="62">
        <v>1302.0329999999999</v>
      </c>
      <c r="I10" s="108">
        <f t="shared" si="3"/>
        <v>1.74752879919218E-3</v>
      </c>
      <c r="J10" s="108">
        <f t="shared" si="0"/>
        <v>-1.4717273431448489E-2</v>
      </c>
      <c r="K10" s="105">
        <f t="shared" si="1"/>
        <v>-19</v>
      </c>
      <c r="L10" s="109">
        <f t="shared" si="4"/>
        <v>-1.6275762819304768E-4</v>
      </c>
      <c r="M10" s="106">
        <f t="shared" si="2"/>
        <v>15</v>
      </c>
      <c r="N10" s="106">
        <f t="shared" si="5"/>
        <v>43.368999999999915</v>
      </c>
    </row>
    <row r="11" spans="1:14">
      <c r="A11" s="46">
        <v>9</v>
      </c>
      <c r="B11" s="111" t="s">
        <v>100</v>
      </c>
      <c r="C11" s="62">
        <v>17110</v>
      </c>
      <c r="D11" s="62">
        <v>21499</v>
      </c>
      <c r="E11" s="62">
        <v>21439</v>
      </c>
      <c r="F11" s="62">
        <v>17850.5</v>
      </c>
      <c r="G11" s="62">
        <v>21420.6</v>
      </c>
      <c r="H11" s="62">
        <v>22181.4</v>
      </c>
      <c r="I11" s="108">
        <f t="shared" si="3"/>
        <v>2.9453828558082665E-2</v>
      </c>
      <c r="J11" s="108">
        <f t="shared" si="0"/>
        <v>0.25300993571011104</v>
      </c>
      <c r="K11" s="105">
        <f t="shared" si="1"/>
        <v>4329</v>
      </c>
      <c r="L11" s="109">
        <f t="shared" si="4"/>
        <v>3.7083040655142285E-2</v>
      </c>
      <c r="M11" s="106">
        <f t="shared" si="2"/>
        <v>-60</v>
      </c>
      <c r="N11" s="106">
        <f t="shared" si="5"/>
        <v>760.80000000000291</v>
      </c>
    </row>
    <row r="12" spans="1:14">
      <c r="A12" s="46">
        <v>10</v>
      </c>
      <c r="B12" s="111" t="s">
        <v>101</v>
      </c>
      <c r="C12" s="62">
        <v>18678</v>
      </c>
      <c r="D12" s="62">
        <v>23987</v>
      </c>
      <c r="E12" s="62">
        <v>23951</v>
      </c>
      <c r="F12" s="62">
        <v>19943.099999999999</v>
      </c>
      <c r="G12" s="62">
        <v>23810.7</v>
      </c>
      <c r="H12" s="62">
        <v>25259.1</v>
      </c>
      <c r="I12" s="108">
        <f t="shared" si="3"/>
        <v>3.2904923167808103E-2</v>
      </c>
      <c r="J12" s="108">
        <f t="shared" si="0"/>
        <v>0.28231073990791306</v>
      </c>
      <c r="K12" s="105">
        <f t="shared" si="1"/>
        <v>5273</v>
      </c>
      <c r="L12" s="109">
        <f t="shared" si="4"/>
        <v>4.5169524919049499E-2</v>
      </c>
      <c r="M12" s="106">
        <f t="shared" si="2"/>
        <v>-36</v>
      </c>
      <c r="N12" s="106">
        <f t="shared" si="5"/>
        <v>1448.3999999999978</v>
      </c>
    </row>
    <row r="13" spans="1:14">
      <c r="A13" s="46">
        <v>11</v>
      </c>
      <c r="B13" s="111" t="s">
        <v>102</v>
      </c>
      <c r="C13" s="62">
        <v>1686</v>
      </c>
      <c r="D13" s="62">
        <v>2115</v>
      </c>
      <c r="E13" s="62">
        <v>2113</v>
      </c>
      <c r="F13" s="62">
        <v>1759.1790000000001</v>
      </c>
      <c r="G13" s="62">
        <v>2123.0500000000002</v>
      </c>
      <c r="H13" s="62">
        <v>2186.482</v>
      </c>
      <c r="I13" s="108">
        <f t="shared" si="3"/>
        <v>2.902931094884494E-3</v>
      </c>
      <c r="J13" s="108">
        <f t="shared" si="0"/>
        <v>0.25326215895610915</v>
      </c>
      <c r="K13" s="105">
        <f t="shared" si="1"/>
        <v>427</v>
      </c>
      <c r="L13" s="109">
        <f t="shared" si="4"/>
        <v>3.6577635388648083E-3</v>
      </c>
      <c r="M13" s="106">
        <f t="shared" si="2"/>
        <v>-2</v>
      </c>
      <c r="N13" s="106">
        <f t="shared" si="5"/>
        <v>63.431999999999789</v>
      </c>
    </row>
    <row r="14" spans="1:14">
      <c r="A14" s="46">
        <v>12</v>
      </c>
      <c r="B14" s="111" t="s">
        <v>103</v>
      </c>
      <c r="C14" s="62">
        <v>943</v>
      </c>
      <c r="D14" s="62">
        <v>797</v>
      </c>
      <c r="E14" s="62">
        <v>781</v>
      </c>
      <c r="F14" s="62">
        <v>951.63099999999997</v>
      </c>
      <c r="G14" s="62">
        <v>808.75699999999995</v>
      </c>
      <c r="H14" s="62">
        <v>790.18100000000004</v>
      </c>
      <c r="I14" s="108">
        <f t="shared" si="3"/>
        <v>1.0729716919568339E-3</v>
      </c>
      <c r="J14" s="108">
        <f t="shared" si="0"/>
        <v>-0.17179215270413573</v>
      </c>
      <c r="K14" s="105">
        <f t="shared" si="1"/>
        <v>-162</v>
      </c>
      <c r="L14" s="109">
        <f t="shared" si="4"/>
        <v>-1.3877229351196697E-3</v>
      </c>
      <c r="M14" s="106">
        <f t="shared" si="2"/>
        <v>-16</v>
      </c>
      <c r="N14" s="106">
        <f t="shared" si="5"/>
        <v>-18.575999999999908</v>
      </c>
    </row>
    <row r="15" spans="1:14">
      <c r="A15" s="46">
        <v>13</v>
      </c>
      <c r="B15" s="111" t="s">
        <v>104</v>
      </c>
      <c r="C15" s="62">
        <v>2396</v>
      </c>
      <c r="D15" s="62">
        <v>2748</v>
      </c>
      <c r="E15" s="62">
        <v>2723</v>
      </c>
      <c r="F15" s="62">
        <v>2482.192</v>
      </c>
      <c r="G15" s="62">
        <v>2778.7089999999998</v>
      </c>
      <c r="H15" s="62">
        <v>2809.9520000000002</v>
      </c>
      <c r="I15" s="108">
        <f t="shared" si="3"/>
        <v>3.7409755661952093E-3</v>
      </c>
      <c r="J15" s="108">
        <f t="shared" si="0"/>
        <v>0.13647746243739567</v>
      </c>
      <c r="K15" s="105">
        <f t="shared" si="1"/>
        <v>327</v>
      </c>
      <c r="L15" s="109">
        <f t="shared" si="4"/>
        <v>2.8011444431119258E-3</v>
      </c>
      <c r="M15" s="106">
        <f t="shared" si="2"/>
        <v>-25</v>
      </c>
      <c r="N15" s="106">
        <f t="shared" si="5"/>
        <v>31.243000000000393</v>
      </c>
    </row>
    <row r="16" spans="1:14">
      <c r="A16" s="46">
        <v>14</v>
      </c>
      <c r="B16" s="111" t="s">
        <v>105</v>
      </c>
      <c r="C16" s="62">
        <v>3036</v>
      </c>
      <c r="D16" s="62">
        <v>3457</v>
      </c>
      <c r="E16" s="62">
        <v>3471</v>
      </c>
      <c r="F16" s="62">
        <v>3286.0770000000002</v>
      </c>
      <c r="G16" s="62">
        <v>3465.8330000000001</v>
      </c>
      <c r="H16" s="62">
        <v>3728.5520000000001</v>
      </c>
      <c r="I16" s="108">
        <f t="shared" si="3"/>
        <v>4.7686104260975292E-3</v>
      </c>
      <c r="J16" s="108">
        <f t="shared" si="0"/>
        <v>0.1432806324110672</v>
      </c>
      <c r="K16" s="105">
        <f t="shared" si="1"/>
        <v>435</v>
      </c>
      <c r="L16" s="109">
        <f t="shared" si="4"/>
        <v>3.7262930665250388E-3</v>
      </c>
      <c r="M16" s="106">
        <f t="shared" si="2"/>
        <v>14</v>
      </c>
      <c r="N16" s="106">
        <f t="shared" si="5"/>
        <v>262.71900000000005</v>
      </c>
    </row>
    <row r="17" spans="1:14">
      <c r="A17" s="46">
        <v>15</v>
      </c>
      <c r="B17" s="111" t="s">
        <v>106</v>
      </c>
      <c r="C17" s="62">
        <v>5709</v>
      </c>
      <c r="D17" s="62">
        <v>7093</v>
      </c>
      <c r="E17" s="62">
        <v>7099</v>
      </c>
      <c r="F17" s="62">
        <v>5995.1</v>
      </c>
      <c r="G17" s="62">
        <v>7015.3</v>
      </c>
      <c r="H17" s="62">
        <v>7391.4</v>
      </c>
      <c r="I17" s="108">
        <f t="shared" si="3"/>
        <v>9.7529142653028974E-3</v>
      </c>
      <c r="J17" s="108">
        <f t="shared" si="0"/>
        <v>0.24347521457348048</v>
      </c>
      <c r="K17" s="105">
        <f t="shared" si="1"/>
        <v>1390</v>
      </c>
      <c r="L17" s="109">
        <f t="shared" si="4"/>
        <v>1.1907005430965067E-2</v>
      </c>
      <c r="M17" s="106">
        <f t="shared" si="2"/>
        <v>6</v>
      </c>
      <c r="N17" s="106">
        <f t="shared" si="5"/>
        <v>376.09999999999945</v>
      </c>
    </row>
    <row r="18" spans="1:14">
      <c r="A18" s="46">
        <v>16</v>
      </c>
      <c r="B18" s="111" t="s">
        <v>107</v>
      </c>
      <c r="C18" s="62">
        <v>16114</v>
      </c>
      <c r="D18" s="62">
        <v>18765</v>
      </c>
      <c r="E18" s="62">
        <v>18706</v>
      </c>
      <c r="F18" s="62">
        <v>16697.7</v>
      </c>
      <c r="G18" s="62">
        <v>18649</v>
      </c>
      <c r="H18" s="62">
        <v>19299</v>
      </c>
      <c r="I18" s="108">
        <f t="shared" si="3"/>
        <v>2.569911455793154E-2</v>
      </c>
      <c r="J18" s="108">
        <f t="shared" si="0"/>
        <v>0.16085391584957179</v>
      </c>
      <c r="K18" s="105">
        <f t="shared" si="1"/>
        <v>2592</v>
      </c>
      <c r="L18" s="109">
        <f t="shared" si="4"/>
        <v>2.2203566961914716E-2</v>
      </c>
      <c r="M18" s="106">
        <f t="shared" si="2"/>
        <v>-59</v>
      </c>
      <c r="N18" s="106">
        <f t="shared" si="5"/>
        <v>650</v>
      </c>
    </row>
    <row r="19" spans="1:14">
      <c r="A19" s="46">
        <v>17</v>
      </c>
      <c r="B19" s="111" t="s">
        <v>108</v>
      </c>
      <c r="C19" s="62">
        <v>8726</v>
      </c>
      <c r="D19" s="62">
        <v>11329</v>
      </c>
      <c r="E19" s="62">
        <v>11286</v>
      </c>
      <c r="F19" s="62">
        <v>9177.7999999999993</v>
      </c>
      <c r="G19" s="62">
        <v>11285.8</v>
      </c>
      <c r="H19" s="62">
        <v>11742.5</v>
      </c>
      <c r="I19" s="108">
        <f t="shared" si="3"/>
        <v>1.5505196562643824E-2</v>
      </c>
      <c r="J19" s="108">
        <f t="shared" si="0"/>
        <v>0.29337611735044694</v>
      </c>
      <c r="K19" s="105">
        <f t="shared" si="1"/>
        <v>2560</v>
      </c>
      <c r="L19" s="109">
        <f t="shared" si="4"/>
        <v>2.1929448851273792E-2</v>
      </c>
      <c r="M19" s="106">
        <f t="shared" si="2"/>
        <v>-43</v>
      </c>
      <c r="N19" s="106">
        <f t="shared" si="5"/>
        <v>456.70000000000073</v>
      </c>
    </row>
    <row r="20" spans="1:14">
      <c r="A20" s="46">
        <v>18</v>
      </c>
      <c r="B20" s="111" t="s">
        <v>109</v>
      </c>
      <c r="C20" s="62">
        <v>4254</v>
      </c>
      <c r="D20" s="62">
        <v>3907</v>
      </c>
      <c r="E20" s="62">
        <v>3887</v>
      </c>
      <c r="F20" s="62">
        <v>4296.1139999999996</v>
      </c>
      <c r="G20" s="62">
        <v>3894.8609999999999</v>
      </c>
      <c r="H20" s="62">
        <v>3931.3980000000001</v>
      </c>
      <c r="I20" s="108">
        <f t="shared" si="3"/>
        <v>5.3401292786635253E-3</v>
      </c>
      <c r="J20" s="108">
        <f t="shared" si="0"/>
        <v>-8.6271744240714626E-2</v>
      </c>
      <c r="K20" s="105">
        <f t="shared" si="1"/>
        <v>-367</v>
      </c>
      <c r="L20" s="109">
        <f t="shared" si="4"/>
        <v>-3.1437920814130788E-3</v>
      </c>
      <c r="M20" s="106">
        <f t="shared" si="2"/>
        <v>-20</v>
      </c>
      <c r="N20" s="106">
        <f t="shared" si="5"/>
        <v>36.537000000000262</v>
      </c>
    </row>
    <row r="21" spans="1:14">
      <c r="A21" s="46">
        <v>19</v>
      </c>
      <c r="B21" s="111" t="s">
        <v>110</v>
      </c>
      <c r="C21" s="62">
        <v>6947</v>
      </c>
      <c r="D21" s="62">
        <v>6970</v>
      </c>
      <c r="E21" s="62">
        <v>6938</v>
      </c>
      <c r="F21" s="62">
        <v>7259.4</v>
      </c>
      <c r="G21" s="62">
        <v>6970.8</v>
      </c>
      <c r="H21" s="62">
        <v>7259.8</v>
      </c>
      <c r="I21" s="108">
        <f t="shared" si="3"/>
        <v>9.5317254786126925E-3</v>
      </c>
      <c r="J21" s="108">
        <f t="shared" si="0"/>
        <v>-1.2955232474449402E-3</v>
      </c>
      <c r="K21" s="105">
        <f t="shared" si="1"/>
        <v>-9</v>
      </c>
      <c r="L21" s="109">
        <f t="shared" si="4"/>
        <v>-7.7095718617759421E-5</v>
      </c>
      <c r="M21" s="106">
        <f t="shared" si="2"/>
        <v>-32</v>
      </c>
      <c r="N21" s="106">
        <f t="shared" si="5"/>
        <v>289</v>
      </c>
    </row>
    <row r="22" spans="1:14">
      <c r="A22" s="46">
        <v>20</v>
      </c>
      <c r="B22" s="111" t="s">
        <v>111</v>
      </c>
      <c r="C22" s="62">
        <v>12338</v>
      </c>
      <c r="D22" s="62">
        <v>16221</v>
      </c>
      <c r="E22" s="62">
        <v>16309</v>
      </c>
      <c r="F22" s="62">
        <v>12989.6</v>
      </c>
      <c r="G22" s="62">
        <v>16170</v>
      </c>
      <c r="H22" s="62">
        <v>16962</v>
      </c>
      <c r="I22" s="108">
        <f t="shared" si="3"/>
        <v>2.2406011938699108E-2</v>
      </c>
      <c r="J22" s="108">
        <f t="shared" si="0"/>
        <v>0.32185119144107632</v>
      </c>
      <c r="K22" s="105">
        <f t="shared" si="1"/>
        <v>3971</v>
      </c>
      <c r="L22" s="109">
        <f t="shared" si="4"/>
        <v>3.4016344292346963E-2</v>
      </c>
      <c r="M22" s="106">
        <f t="shared" si="2"/>
        <v>88</v>
      </c>
      <c r="N22" s="106">
        <f t="shared" si="5"/>
        <v>792</v>
      </c>
    </row>
    <row r="23" spans="1:14">
      <c r="A23" s="46">
        <v>21</v>
      </c>
      <c r="B23" s="111" t="s">
        <v>112</v>
      </c>
      <c r="C23" s="62">
        <v>6849</v>
      </c>
      <c r="D23" s="62">
        <v>6600</v>
      </c>
      <c r="E23" s="62">
        <v>6555</v>
      </c>
      <c r="F23" s="62">
        <v>6816.9</v>
      </c>
      <c r="G23" s="62">
        <v>6525.2</v>
      </c>
      <c r="H23" s="62">
        <v>6523.9</v>
      </c>
      <c r="I23" s="108">
        <f t="shared" si="3"/>
        <v>9.005543458101211E-3</v>
      </c>
      <c r="J23" s="108">
        <f t="shared" si="0"/>
        <v>-4.2925974594831363E-2</v>
      </c>
      <c r="K23" s="105">
        <f t="shared" si="1"/>
        <v>-294</v>
      </c>
      <c r="L23" s="109">
        <f t="shared" si="4"/>
        <v>-2.5184601415134747E-3</v>
      </c>
      <c r="M23" s="106">
        <f t="shared" si="2"/>
        <v>-45</v>
      </c>
      <c r="N23" s="106">
        <f t="shared" si="5"/>
        <v>-1.3000000000001819</v>
      </c>
    </row>
    <row r="24" spans="1:14">
      <c r="A24" s="46">
        <v>22</v>
      </c>
      <c r="B24" s="111" t="s">
        <v>113</v>
      </c>
      <c r="C24" s="62">
        <v>7075</v>
      </c>
      <c r="D24" s="62">
        <v>9138</v>
      </c>
      <c r="E24" s="62">
        <v>9103</v>
      </c>
      <c r="F24" s="62">
        <v>7485.1</v>
      </c>
      <c r="G24" s="62">
        <v>9047.7000000000007</v>
      </c>
      <c r="H24" s="62">
        <v>9532.7999999999993</v>
      </c>
      <c r="I24" s="108">
        <f t="shared" si="3"/>
        <v>1.2506096430067937E-2</v>
      </c>
      <c r="J24" s="108">
        <f t="shared" si="0"/>
        <v>0.28664310954063604</v>
      </c>
      <c r="K24" s="105">
        <f t="shared" si="1"/>
        <v>2028</v>
      </c>
      <c r="L24" s="109">
        <f t="shared" si="4"/>
        <v>1.7372235261868457E-2</v>
      </c>
      <c r="M24" s="106">
        <f t="shared" si="2"/>
        <v>-35</v>
      </c>
      <c r="N24" s="106">
        <f t="shared" si="5"/>
        <v>485.09999999999854</v>
      </c>
    </row>
    <row r="25" spans="1:14">
      <c r="A25" s="46">
        <v>23</v>
      </c>
      <c r="B25" s="111" t="s">
        <v>114</v>
      </c>
      <c r="C25" s="62">
        <v>6081</v>
      </c>
      <c r="D25" s="62">
        <v>5442</v>
      </c>
      <c r="E25" s="62">
        <v>5476</v>
      </c>
      <c r="F25" s="62">
        <v>6182.32</v>
      </c>
      <c r="G25" s="62">
        <v>5456.826</v>
      </c>
      <c r="H25" s="62">
        <v>5568.0339999999997</v>
      </c>
      <c r="I25" s="108">
        <f t="shared" si="3"/>
        <v>7.5231664342581585E-3</v>
      </c>
      <c r="J25" s="108">
        <f t="shared" si="0"/>
        <v>-9.9490215425094564E-2</v>
      </c>
      <c r="K25" s="105">
        <f t="shared" si="1"/>
        <v>-605</v>
      </c>
      <c r="L25" s="109">
        <f t="shared" si="4"/>
        <v>-5.1825455293049395E-3</v>
      </c>
      <c r="M25" s="106">
        <f t="shared" si="2"/>
        <v>34</v>
      </c>
      <c r="N25" s="106">
        <f t="shared" si="5"/>
        <v>111.20799999999963</v>
      </c>
    </row>
    <row r="26" spans="1:14">
      <c r="A26" s="46">
        <v>24</v>
      </c>
      <c r="B26" s="111" t="s">
        <v>115</v>
      </c>
      <c r="C26" s="62">
        <v>3661</v>
      </c>
      <c r="D26" s="62">
        <v>4022</v>
      </c>
      <c r="E26" s="62">
        <v>4013</v>
      </c>
      <c r="F26" s="62">
        <v>3766.4360000000001</v>
      </c>
      <c r="G26" s="62">
        <v>4035</v>
      </c>
      <c r="H26" s="62">
        <v>4118.7669999999998</v>
      </c>
      <c r="I26" s="108">
        <f t="shared" si="3"/>
        <v>5.5132335465080335E-3</v>
      </c>
      <c r="J26" s="108">
        <f t="shared" si="0"/>
        <v>9.6148593280524441E-2</v>
      </c>
      <c r="K26" s="105">
        <f t="shared" si="1"/>
        <v>352</v>
      </c>
      <c r="L26" s="109">
        <f t="shared" si="4"/>
        <v>3.0152992170501464E-3</v>
      </c>
      <c r="M26" s="106">
        <f t="shared" si="2"/>
        <v>-9</v>
      </c>
      <c r="N26" s="106">
        <f t="shared" si="5"/>
        <v>83.766999999999825</v>
      </c>
    </row>
    <row r="27" spans="1:14">
      <c r="A27" s="46">
        <v>25</v>
      </c>
      <c r="B27" s="111" t="s">
        <v>116</v>
      </c>
      <c r="C27" s="62">
        <v>5890</v>
      </c>
      <c r="D27" s="62">
        <v>6698</v>
      </c>
      <c r="E27" s="62">
        <v>6699</v>
      </c>
      <c r="F27" s="62">
        <v>6032.3</v>
      </c>
      <c r="G27" s="62">
        <v>6621.6</v>
      </c>
      <c r="H27" s="62">
        <v>6842.1</v>
      </c>
      <c r="I27" s="108">
        <f t="shared" si="3"/>
        <v>9.203376907066364E-3</v>
      </c>
      <c r="J27" s="108">
        <f t="shared" si="0"/>
        <v>0.13735144312393888</v>
      </c>
      <c r="K27" s="105">
        <f t="shared" si="1"/>
        <v>809</v>
      </c>
      <c r="L27" s="109">
        <f t="shared" si="4"/>
        <v>6.9300484846408199E-3</v>
      </c>
      <c r="M27" s="106">
        <f t="shared" si="2"/>
        <v>1</v>
      </c>
      <c r="N27" s="106">
        <f t="shared" si="5"/>
        <v>220.5</v>
      </c>
    </row>
    <row r="28" spans="1:14">
      <c r="A28" s="46">
        <v>26</v>
      </c>
      <c r="B28" s="111" t="s">
        <v>117</v>
      </c>
      <c r="C28" s="62">
        <v>5099</v>
      </c>
      <c r="D28" s="62">
        <v>6839</v>
      </c>
      <c r="E28" s="62">
        <v>6818</v>
      </c>
      <c r="F28" s="62">
        <v>5366.0450000000001</v>
      </c>
      <c r="G28" s="62">
        <v>6858.259</v>
      </c>
      <c r="H28" s="62">
        <v>7088.43</v>
      </c>
      <c r="I28" s="108">
        <f t="shared" si="3"/>
        <v>9.3668642711417331E-3</v>
      </c>
      <c r="J28" s="108">
        <f t="shared" si="0"/>
        <v>0.33712492645616787</v>
      </c>
      <c r="K28" s="105">
        <f t="shared" si="1"/>
        <v>1719</v>
      </c>
      <c r="L28" s="109">
        <f t="shared" si="4"/>
        <v>1.472528225599205E-2</v>
      </c>
      <c r="M28" s="106">
        <f t="shared" si="2"/>
        <v>-21</v>
      </c>
      <c r="N28" s="106">
        <f t="shared" si="5"/>
        <v>230.17100000000028</v>
      </c>
    </row>
    <row r="29" spans="1:14">
      <c r="A29" s="46">
        <v>27</v>
      </c>
      <c r="B29" s="111" t="s">
        <v>118</v>
      </c>
      <c r="C29" s="62">
        <v>11066</v>
      </c>
      <c r="D29" s="62">
        <v>15924</v>
      </c>
      <c r="E29" s="62">
        <v>15888</v>
      </c>
      <c r="F29" s="62">
        <v>12034.8</v>
      </c>
      <c r="G29" s="62">
        <v>16009.2</v>
      </c>
      <c r="H29" s="62">
        <v>16859.2</v>
      </c>
      <c r="I29" s="108">
        <f t="shared" si="3"/>
        <v>2.1827623869155155E-2</v>
      </c>
      <c r="J29" s="108">
        <f t="shared" si="0"/>
        <v>0.43574914151454908</v>
      </c>
      <c r="K29" s="105">
        <f t="shared" si="1"/>
        <v>4822</v>
      </c>
      <c r="L29" s="109">
        <f t="shared" si="4"/>
        <v>4.1306172797203992E-2</v>
      </c>
      <c r="M29" s="106">
        <f t="shared" si="2"/>
        <v>-36</v>
      </c>
      <c r="N29" s="106">
        <f t="shared" si="5"/>
        <v>850</v>
      </c>
    </row>
    <row r="30" spans="1:14">
      <c r="A30" s="46">
        <v>28</v>
      </c>
      <c r="B30" s="111" t="s">
        <v>119</v>
      </c>
      <c r="C30" s="62">
        <v>7003</v>
      </c>
      <c r="D30" s="62">
        <v>7284</v>
      </c>
      <c r="E30" s="62">
        <v>7230</v>
      </c>
      <c r="F30" s="62">
        <v>7284.9</v>
      </c>
      <c r="G30" s="62">
        <v>7241.6</v>
      </c>
      <c r="H30" s="62">
        <v>7527</v>
      </c>
      <c r="I30" s="108">
        <f t="shared" si="3"/>
        <v>9.9328877501253625E-3</v>
      </c>
      <c r="J30" s="108">
        <f t="shared" si="0"/>
        <v>3.2414679423104387E-2</v>
      </c>
      <c r="K30" s="105">
        <f t="shared" si="1"/>
        <v>227</v>
      </c>
      <c r="L30" s="109">
        <f t="shared" si="4"/>
        <v>1.9445253473590433E-3</v>
      </c>
      <c r="M30" s="106">
        <f t="shared" si="2"/>
        <v>-54</v>
      </c>
      <c r="N30" s="106">
        <f t="shared" si="5"/>
        <v>285.39999999999964</v>
      </c>
    </row>
    <row r="31" spans="1:14">
      <c r="A31" s="46">
        <v>29</v>
      </c>
      <c r="B31" s="111" t="s">
        <v>120</v>
      </c>
      <c r="C31" s="62">
        <v>1993</v>
      </c>
      <c r="D31" s="62">
        <v>2115</v>
      </c>
      <c r="E31" s="62">
        <v>2133</v>
      </c>
      <c r="F31" s="62">
        <v>2102.1860000000001</v>
      </c>
      <c r="G31" s="62">
        <v>2134.2190000000001</v>
      </c>
      <c r="H31" s="62">
        <v>2242.694</v>
      </c>
      <c r="I31" s="108">
        <f t="shared" si="3"/>
        <v>2.9304079627963209E-3</v>
      </c>
      <c r="J31" s="108">
        <f t="shared" si="0"/>
        <v>7.0245860511791269E-2</v>
      </c>
      <c r="K31" s="105">
        <f t="shared" si="1"/>
        <v>140</v>
      </c>
      <c r="L31" s="109">
        <f t="shared" si="4"/>
        <v>1.1992667340540355E-3</v>
      </c>
      <c r="M31" s="106">
        <f t="shared" si="2"/>
        <v>18</v>
      </c>
      <c r="N31" s="106">
        <f t="shared" si="5"/>
        <v>108.47499999999991</v>
      </c>
    </row>
    <row r="32" spans="1:14">
      <c r="A32" s="46">
        <v>30</v>
      </c>
      <c r="B32" s="111" t="s">
        <v>121</v>
      </c>
      <c r="C32" s="62">
        <v>2082</v>
      </c>
      <c r="D32" s="62">
        <v>1227</v>
      </c>
      <c r="E32" s="62">
        <v>1171</v>
      </c>
      <c r="F32" s="62">
        <v>2021.028</v>
      </c>
      <c r="G32" s="62">
        <v>1059.623</v>
      </c>
      <c r="H32" s="62">
        <v>1108.4949999999999</v>
      </c>
      <c r="I32" s="108">
        <f t="shared" si="3"/>
        <v>1.6087706162374552E-3</v>
      </c>
      <c r="J32" s="108">
        <f t="shared" si="0"/>
        <v>-0.43756003842459174</v>
      </c>
      <c r="K32" s="105">
        <f t="shared" si="1"/>
        <v>-911</v>
      </c>
      <c r="L32" s="109">
        <f t="shared" si="4"/>
        <v>-7.8037999623087597E-3</v>
      </c>
      <c r="M32" s="106">
        <f t="shared" si="2"/>
        <v>-56</v>
      </c>
      <c r="N32" s="106">
        <f t="shared" si="5"/>
        <v>48.871999999999844</v>
      </c>
    </row>
    <row r="33" spans="1:14">
      <c r="A33" s="46">
        <v>31</v>
      </c>
      <c r="B33" s="111" t="s">
        <v>122</v>
      </c>
      <c r="C33" s="62">
        <v>18419</v>
      </c>
      <c r="D33" s="62">
        <v>20363</v>
      </c>
      <c r="E33" s="62">
        <v>19362</v>
      </c>
      <c r="F33" s="62">
        <v>19574.8</v>
      </c>
      <c r="G33" s="62">
        <v>20311.5</v>
      </c>
      <c r="H33" s="62">
        <v>20590.3</v>
      </c>
      <c r="I33" s="108">
        <f t="shared" si="3"/>
        <v>2.6600355825439459E-2</v>
      </c>
      <c r="J33" s="108">
        <f t="shared" si="0"/>
        <v>5.1197133394864001E-2</v>
      </c>
      <c r="K33" s="105">
        <f t="shared" si="1"/>
        <v>943</v>
      </c>
      <c r="L33" s="109">
        <f t="shared" si="4"/>
        <v>8.0779180729496827E-3</v>
      </c>
      <c r="M33" s="106">
        <f t="shared" si="2"/>
        <v>-1001</v>
      </c>
      <c r="N33" s="106">
        <f t="shared" si="5"/>
        <v>278.79999999999927</v>
      </c>
    </row>
    <row r="34" spans="1:14">
      <c r="A34" s="46">
        <v>32</v>
      </c>
      <c r="B34" s="111" t="s">
        <v>123</v>
      </c>
      <c r="C34" s="62">
        <v>5008</v>
      </c>
      <c r="D34" s="62">
        <v>5968</v>
      </c>
      <c r="E34" s="62">
        <v>5950</v>
      </c>
      <c r="F34" s="62">
        <v>5328.4</v>
      </c>
      <c r="G34" s="62">
        <v>5973.5</v>
      </c>
      <c r="H34" s="62">
        <v>6287</v>
      </c>
      <c r="I34" s="108">
        <f t="shared" si="3"/>
        <v>8.1743682037684531E-3</v>
      </c>
      <c r="J34" s="108">
        <f t="shared" si="0"/>
        <v>0.18809904153354631</v>
      </c>
      <c r="K34" s="105">
        <f t="shared" si="1"/>
        <v>942</v>
      </c>
      <c r="L34" s="109">
        <f t="shared" si="4"/>
        <v>8.0693518819921536E-3</v>
      </c>
      <c r="M34" s="106">
        <f t="shared" si="2"/>
        <v>-18</v>
      </c>
      <c r="N34" s="106">
        <f t="shared" si="5"/>
        <v>313.5</v>
      </c>
    </row>
    <row r="35" spans="1:14">
      <c r="A35" s="46">
        <v>33</v>
      </c>
      <c r="B35" s="111" t="s">
        <v>124</v>
      </c>
      <c r="C35" s="62">
        <v>24116</v>
      </c>
      <c r="D35" s="62">
        <v>29196</v>
      </c>
      <c r="E35" s="62">
        <v>29098</v>
      </c>
      <c r="F35" s="62">
        <v>24906.7</v>
      </c>
      <c r="G35" s="62">
        <v>28795.7</v>
      </c>
      <c r="H35" s="62">
        <v>29891.8</v>
      </c>
      <c r="I35" s="108">
        <f t="shared" si="3"/>
        <v>3.9976095124916712E-2</v>
      </c>
      <c r="J35" s="108">
        <f t="shared" si="0"/>
        <v>0.20658483994028862</v>
      </c>
      <c r="K35" s="105">
        <f t="shared" si="1"/>
        <v>4982</v>
      </c>
      <c r="L35" s="109">
        <f t="shared" si="4"/>
        <v>4.2676763350408604E-2</v>
      </c>
      <c r="M35" s="106">
        <f t="shared" si="2"/>
        <v>-98</v>
      </c>
      <c r="N35" s="106">
        <f t="shared" si="5"/>
        <v>1096.0999999999985</v>
      </c>
    </row>
    <row r="36" spans="1:14">
      <c r="A36" s="46">
        <v>34</v>
      </c>
      <c r="B36" s="111" t="s">
        <v>125</v>
      </c>
      <c r="C36" s="62">
        <v>4693</v>
      </c>
      <c r="D36" s="62">
        <v>5333</v>
      </c>
      <c r="E36" s="62">
        <v>5321</v>
      </c>
      <c r="F36" s="62">
        <v>5140.8999999999996</v>
      </c>
      <c r="G36" s="62">
        <v>5544.1</v>
      </c>
      <c r="H36" s="62">
        <v>5773.2</v>
      </c>
      <c r="I36" s="108">
        <f t="shared" si="3"/>
        <v>7.3102207079415015E-3</v>
      </c>
      <c r="J36" s="108">
        <f t="shared" si="0"/>
        <v>0.13381632218197315</v>
      </c>
      <c r="K36" s="105">
        <f t="shared" si="1"/>
        <v>628</v>
      </c>
      <c r="L36" s="109">
        <f t="shared" si="4"/>
        <v>5.3795679213281024E-3</v>
      </c>
      <c r="M36" s="106">
        <f t="shared" si="2"/>
        <v>-12</v>
      </c>
      <c r="N36" s="106">
        <f t="shared" si="5"/>
        <v>229.09999999999945</v>
      </c>
    </row>
    <row r="37" spans="1:14" ht="15.75" customHeight="1">
      <c r="A37" s="46">
        <v>35</v>
      </c>
      <c r="B37" s="111" t="s">
        <v>126</v>
      </c>
      <c r="C37" s="62">
        <v>19471</v>
      </c>
      <c r="D37" s="62">
        <v>27176</v>
      </c>
      <c r="E37" s="62">
        <v>27203</v>
      </c>
      <c r="F37" s="62">
        <v>21162</v>
      </c>
      <c r="G37" s="62">
        <v>27151.8</v>
      </c>
      <c r="H37" s="62">
        <v>28940.400000000001</v>
      </c>
      <c r="I37" s="108">
        <f t="shared" si="3"/>
        <v>3.7372661890271129E-2</v>
      </c>
      <c r="J37" s="108">
        <f t="shared" si="0"/>
        <v>0.39710338452056904</v>
      </c>
      <c r="K37" s="105">
        <f t="shared" si="1"/>
        <v>7732</v>
      </c>
      <c r="L37" s="109">
        <f t="shared" si="4"/>
        <v>6.6233788483612874E-2</v>
      </c>
      <c r="M37" s="106">
        <f t="shared" si="2"/>
        <v>27</v>
      </c>
      <c r="N37" s="106">
        <f t="shared" si="5"/>
        <v>1788.6000000000022</v>
      </c>
    </row>
    <row r="38" spans="1:14">
      <c r="A38" s="46">
        <v>36</v>
      </c>
      <c r="B38" s="111" t="s">
        <v>127</v>
      </c>
      <c r="C38" s="62">
        <v>3427</v>
      </c>
      <c r="D38" s="62">
        <v>4238</v>
      </c>
      <c r="E38" s="62">
        <v>4276</v>
      </c>
      <c r="F38" s="62">
        <v>3687.4369999999999</v>
      </c>
      <c r="G38" s="62">
        <v>4261.9660000000003</v>
      </c>
      <c r="H38" s="62">
        <v>4545.0680000000002</v>
      </c>
      <c r="I38" s="108">
        <f t="shared" si="3"/>
        <v>5.8745543595485547E-3</v>
      </c>
      <c r="J38" s="108">
        <f t="shared" si="0"/>
        <v>0.24773854683396557</v>
      </c>
      <c r="K38" s="105">
        <f t="shared" si="1"/>
        <v>849</v>
      </c>
      <c r="L38" s="109">
        <f t="shared" si="4"/>
        <v>7.2726961229419729E-3</v>
      </c>
      <c r="M38" s="106">
        <f t="shared" si="2"/>
        <v>38</v>
      </c>
      <c r="N38" s="106">
        <f t="shared" si="5"/>
        <v>283.10199999999986</v>
      </c>
    </row>
    <row r="39" spans="1:14">
      <c r="A39" s="46">
        <v>37</v>
      </c>
      <c r="B39" s="111" t="s">
        <v>128</v>
      </c>
      <c r="C39" s="62">
        <v>8031</v>
      </c>
      <c r="D39" s="62">
        <v>8724</v>
      </c>
      <c r="E39" s="62">
        <v>8679</v>
      </c>
      <c r="F39" s="62">
        <v>8249.5</v>
      </c>
      <c r="G39" s="62">
        <v>8713.2000000000007</v>
      </c>
      <c r="H39" s="62">
        <v>8902.2999999999993</v>
      </c>
      <c r="I39" s="108">
        <f t="shared" si="3"/>
        <v>1.192358683033721E-2</v>
      </c>
      <c r="J39" s="108">
        <f t="shared" si="0"/>
        <v>8.0687336570788193E-2</v>
      </c>
      <c r="K39" s="105">
        <f t="shared" si="1"/>
        <v>648</v>
      </c>
      <c r="L39" s="109">
        <f t="shared" si="4"/>
        <v>5.5508917404786789E-3</v>
      </c>
      <c r="M39" s="106">
        <f t="shared" si="2"/>
        <v>-45</v>
      </c>
      <c r="N39" s="106">
        <f t="shared" si="5"/>
        <v>189.09999999999854</v>
      </c>
    </row>
    <row r="40" spans="1:14">
      <c r="A40" s="46">
        <v>38</v>
      </c>
      <c r="B40" s="111" t="s">
        <v>129</v>
      </c>
      <c r="C40" s="62">
        <v>9147</v>
      </c>
      <c r="D40" s="62">
        <v>11267</v>
      </c>
      <c r="E40" s="62">
        <v>11310</v>
      </c>
      <c r="F40" s="62">
        <v>9817.2999999999993</v>
      </c>
      <c r="G40" s="62">
        <v>11341.8</v>
      </c>
      <c r="H40" s="62">
        <v>11999.6</v>
      </c>
      <c r="I40" s="108">
        <f t="shared" si="3"/>
        <v>1.5538168804138016E-2</v>
      </c>
      <c r="J40" s="108">
        <f t="shared" si="0"/>
        <v>0.23647097408986553</v>
      </c>
      <c r="K40" s="105">
        <f t="shared" si="1"/>
        <v>2163</v>
      </c>
      <c r="L40" s="109">
        <f t="shared" si="4"/>
        <v>1.8528671041134849E-2</v>
      </c>
      <c r="M40" s="106">
        <f t="shared" si="2"/>
        <v>43</v>
      </c>
      <c r="N40" s="106">
        <f t="shared" si="5"/>
        <v>657.80000000000109</v>
      </c>
    </row>
    <row r="41" spans="1:14">
      <c r="A41" s="46">
        <v>39</v>
      </c>
      <c r="B41" s="111" t="s">
        <v>130</v>
      </c>
      <c r="C41" s="62">
        <v>4480</v>
      </c>
      <c r="D41" s="62">
        <v>4788</v>
      </c>
      <c r="E41" s="62">
        <v>4783</v>
      </c>
      <c r="F41" s="62">
        <v>4570.4750000000004</v>
      </c>
      <c r="G41" s="62">
        <v>4758.0929999999998</v>
      </c>
      <c r="H41" s="62">
        <v>4873.7809999999999</v>
      </c>
      <c r="I41" s="108">
        <f t="shared" si="3"/>
        <v>6.5710929611133631E-3</v>
      </c>
      <c r="J41" s="108">
        <f t="shared" si="0"/>
        <v>6.7633928571428567E-2</v>
      </c>
      <c r="K41" s="105">
        <f t="shared" si="1"/>
        <v>303</v>
      </c>
      <c r="L41" s="109">
        <f t="shared" si="4"/>
        <v>2.5955558601312339E-3</v>
      </c>
      <c r="M41" s="106">
        <f t="shared" si="2"/>
        <v>-5</v>
      </c>
      <c r="N41" s="106">
        <f t="shared" si="5"/>
        <v>115.6880000000001</v>
      </c>
    </row>
    <row r="42" spans="1:14">
      <c r="A42" s="46">
        <v>40</v>
      </c>
      <c r="B42" s="111" t="s">
        <v>131</v>
      </c>
      <c r="C42" s="62">
        <v>3103</v>
      </c>
      <c r="D42" s="62">
        <v>3636</v>
      </c>
      <c r="E42" s="62">
        <v>3629</v>
      </c>
      <c r="F42" s="62">
        <v>3297.9470000000001</v>
      </c>
      <c r="G42" s="62">
        <v>3667.616</v>
      </c>
      <c r="H42" s="62">
        <v>3833.0120000000002</v>
      </c>
      <c r="I42" s="108">
        <f t="shared" si="3"/>
        <v>4.9856776826009601E-3</v>
      </c>
      <c r="J42" s="108">
        <f t="shared" si="0"/>
        <v>0.16951337415404447</v>
      </c>
      <c r="K42" s="105">
        <f t="shared" si="1"/>
        <v>526</v>
      </c>
      <c r="L42" s="109">
        <f t="shared" si="4"/>
        <v>4.5058164436601617E-3</v>
      </c>
      <c r="M42" s="106">
        <f t="shared" si="2"/>
        <v>-7</v>
      </c>
      <c r="N42" s="106">
        <f t="shared" si="5"/>
        <v>165.39600000000019</v>
      </c>
    </row>
    <row r="43" spans="1:14">
      <c r="A43" s="46">
        <v>41</v>
      </c>
      <c r="B43" s="111" t="s">
        <v>132</v>
      </c>
      <c r="C43" s="62">
        <v>2208</v>
      </c>
      <c r="D43" s="62">
        <v>2603</v>
      </c>
      <c r="E43" s="62">
        <v>2610</v>
      </c>
      <c r="F43" s="62">
        <v>2371.2710000000002</v>
      </c>
      <c r="G43" s="62">
        <v>2687.2620000000002</v>
      </c>
      <c r="H43" s="62">
        <v>2778.9180000000001</v>
      </c>
      <c r="I43" s="108">
        <f t="shared" si="3"/>
        <v>3.5857312624933886E-3</v>
      </c>
      <c r="J43" s="108">
        <f t="shared" si="0"/>
        <v>0.18206521739130435</v>
      </c>
      <c r="K43" s="105">
        <f t="shared" si="1"/>
        <v>402</v>
      </c>
      <c r="L43" s="109">
        <f t="shared" si="4"/>
        <v>3.4436087649265877E-3</v>
      </c>
      <c r="M43" s="106">
        <f t="shared" si="2"/>
        <v>7</v>
      </c>
      <c r="N43" s="106">
        <f t="shared" si="5"/>
        <v>91.655999999999949</v>
      </c>
    </row>
    <row r="44" spans="1:14">
      <c r="A44" s="46">
        <v>42</v>
      </c>
      <c r="B44" s="111" t="s">
        <v>133</v>
      </c>
      <c r="C44" s="62">
        <v>31042</v>
      </c>
      <c r="D44" s="62">
        <v>41697</v>
      </c>
      <c r="E44" s="62">
        <v>41667</v>
      </c>
      <c r="F44" s="62">
        <v>32985</v>
      </c>
      <c r="G44" s="62">
        <v>41439.199999999997</v>
      </c>
      <c r="H44" s="62">
        <v>43616.3</v>
      </c>
      <c r="I44" s="108">
        <f t="shared" si="3"/>
        <v>5.7243932764104222E-2</v>
      </c>
      <c r="J44" s="108">
        <f t="shared" si="0"/>
        <v>0.34227820372398687</v>
      </c>
      <c r="K44" s="105">
        <f t="shared" si="1"/>
        <v>10625</v>
      </c>
      <c r="L44" s="109">
        <f t="shared" si="4"/>
        <v>9.1015778923743768E-2</v>
      </c>
      <c r="M44" s="106">
        <f t="shared" si="2"/>
        <v>-30</v>
      </c>
      <c r="N44" s="106">
        <f t="shared" si="5"/>
        <v>2177.1000000000058</v>
      </c>
    </row>
    <row r="45" spans="1:14">
      <c r="A45" s="46">
        <v>43</v>
      </c>
      <c r="B45" s="111" t="s">
        <v>134</v>
      </c>
      <c r="C45" s="62">
        <v>5893</v>
      </c>
      <c r="D45" s="62">
        <v>6979</v>
      </c>
      <c r="E45" s="62">
        <v>6966</v>
      </c>
      <c r="F45" s="62">
        <v>6214.9</v>
      </c>
      <c r="G45" s="62">
        <v>7004.8</v>
      </c>
      <c r="H45" s="62">
        <v>7289.3</v>
      </c>
      <c r="I45" s="108">
        <f t="shared" si="3"/>
        <v>9.5701930936892502E-3</v>
      </c>
      <c r="J45" s="108">
        <f t="shared" si="0"/>
        <v>0.18208043441371119</v>
      </c>
      <c r="K45" s="105">
        <f t="shared" si="1"/>
        <v>1073</v>
      </c>
      <c r="L45" s="109">
        <f t="shared" si="4"/>
        <v>9.191522897428429E-3</v>
      </c>
      <c r="M45" s="106">
        <f t="shared" si="2"/>
        <v>-13</v>
      </c>
      <c r="N45" s="106">
        <f t="shared" si="5"/>
        <v>284.5</v>
      </c>
    </row>
    <row r="46" spans="1:14">
      <c r="A46" s="46">
        <v>44</v>
      </c>
      <c r="B46" s="111" t="s">
        <v>135</v>
      </c>
      <c r="C46" s="62">
        <v>10526</v>
      </c>
      <c r="D46" s="62">
        <v>12715</v>
      </c>
      <c r="E46" s="62">
        <v>12650</v>
      </c>
      <c r="F46" s="62">
        <v>10851.7</v>
      </c>
      <c r="G46" s="62">
        <v>12590</v>
      </c>
      <c r="H46" s="62">
        <v>12978.9</v>
      </c>
      <c r="I46" s="108">
        <f t="shared" si="3"/>
        <v>1.7379118954230409E-2</v>
      </c>
      <c r="J46" s="108">
        <f t="shared" si="0"/>
        <v>0.20178605358160745</v>
      </c>
      <c r="K46" s="105">
        <f t="shared" si="1"/>
        <v>2124</v>
      </c>
      <c r="L46" s="109">
        <f t="shared" si="4"/>
        <v>1.8194589593791225E-2</v>
      </c>
      <c r="M46" s="106">
        <f t="shared" si="2"/>
        <v>-65</v>
      </c>
      <c r="N46" s="106">
        <f t="shared" si="5"/>
        <v>388.89999999999964</v>
      </c>
    </row>
    <row r="47" spans="1:14">
      <c r="A47" s="46">
        <v>45</v>
      </c>
      <c r="B47" s="111" t="s">
        <v>136</v>
      </c>
      <c r="C47" s="62">
        <v>25029</v>
      </c>
      <c r="D47" s="62">
        <v>33943</v>
      </c>
      <c r="E47" s="62">
        <v>33681</v>
      </c>
      <c r="F47" s="62">
        <v>27029.1</v>
      </c>
      <c r="G47" s="62">
        <v>33728.1</v>
      </c>
      <c r="H47" s="62">
        <v>35746.9</v>
      </c>
      <c r="I47" s="108">
        <f t="shared" si="3"/>
        <v>4.6272419406911805E-2</v>
      </c>
      <c r="J47" s="108">
        <f t="shared" si="0"/>
        <v>0.34567901234567899</v>
      </c>
      <c r="K47" s="105">
        <f t="shared" si="1"/>
        <v>8652</v>
      </c>
      <c r="L47" s="109">
        <f t="shared" si="4"/>
        <v>7.4114684164539396E-2</v>
      </c>
      <c r="M47" s="106">
        <f t="shared" si="2"/>
        <v>-262</v>
      </c>
      <c r="N47" s="106">
        <f t="shared" si="5"/>
        <v>2018.8000000000029</v>
      </c>
    </row>
    <row r="48" spans="1:14">
      <c r="A48" s="46">
        <v>46</v>
      </c>
      <c r="B48" s="111" t="s">
        <v>137</v>
      </c>
      <c r="C48" s="62">
        <v>10296</v>
      </c>
      <c r="D48" s="62">
        <v>10250</v>
      </c>
      <c r="E48" s="62">
        <v>10202</v>
      </c>
      <c r="F48" s="62">
        <v>10511</v>
      </c>
      <c r="G48" s="62">
        <v>10124.4</v>
      </c>
      <c r="H48" s="62">
        <v>10419.200000000001</v>
      </c>
      <c r="I48" s="108">
        <f t="shared" si="3"/>
        <v>1.4015950321822816E-2</v>
      </c>
      <c r="J48" s="108">
        <f t="shared" si="0"/>
        <v>-9.12975912975913E-3</v>
      </c>
      <c r="K48" s="105">
        <f t="shared" si="1"/>
        <v>-94</v>
      </c>
      <c r="L48" s="109">
        <f t="shared" si="4"/>
        <v>-8.0522195000770961E-4</v>
      </c>
      <c r="M48" s="106">
        <f t="shared" si="2"/>
        <v>-48</v>
      </c>
      <c r="N48" s="106">
        <f t="shared" si="5"/>
        <v>294.80000000000109</v>
      </c>
    </row>
    <row r="49" spans="1:14">
      <c r="A49" s="46">
        <v>47</v>
      </c>
      <c r="B49" s="111" t="s">
        <v>138</v>
      </c>
      <c r="C49" s="62">
        <v>8522</v>
      </c>
      <c r="D49" s="62">
        <v>7772</v>
      </c>
      <c r="E49" s="62">
        <v>7769</v>
      </c>
      <c r="F49" s="62">
        <v>8631</v>
      </c>
      <c r="G49" s="62">
        <v>7722.3</v>
      </c>
      <c r="H49" s="62">
        <v>7878.5</v>
      </c>
      <c r="I49" s="108">
        <f t="shared" si="3"/>
        <v>1.0673389340349093E-2</v>
      </c>
      <c r="J49" s="108">
        <f t="shared" si="0"/>
        <v>-8.8359540014081195E-2</v>
      </c>
      <c r="K49" s="105">
        <f t="shared" si="1"/>
        <v>-753</v>
      </c>
      <c r="L49" s="109">
        <f t="shared" si="4"/>
        <v>-6.4503417910192051E-3</v>
      </c>
      <c r="M49" s="106">
        <f t="shared" si="2"/>
        <v>-3</v>
      </c>
      <c r="N49" s="106">
        <f t="shared" si="5"/>
        <v>156.19999999999982</v>
      </c>
    </row>
    <row r="50" spans="1:14">
      <c r="A50" s="46">
        <v>48</v>
      </c>
      <c r="B50" s="111" t="s">
        <v>139</v>
      </c>
      <c r="C50" s="62">
        <v>9483</v>
      </c>
      <c r="D50" s="62">
        <v>12142</v>
      </c>
      <c r="E50" s="62">
        <v>12086</v>
      </c>
      <c r="F50" s="62">
        <v>10270.200000000001</v>
      </c>
      <c r="G50" s="62">
        <v>12246.6</v>
      </c>
      <c r="H50" s="62">
        <v>12894.9</v>
      </c>
      <c r="I50" s="108">
        <f t="shared" si="3"/>
        <v>1.6604271279116893E-2</v>
      </c>
      <c r="J50" s="108">
        <f t="shared" si="0"/>
        <v>0.27449119476958767</v>
      </c>
      <c r="K50" s="105">
        <f t="shared" si="1"/>
        <v>2603</v>
      </c>
      <c r="L50" s="109">
        <f t="shared" si="4"/>
        <v>2.2297795062447532E-2</v>
      </c>
      <c r="M50" s="106">
        <f t="shared" si="2"/>
        <v>-56</v>
      </c>
      <c r="N50" s="106">
        <f t="shared" si="5"/>
        <v>648.29999999999927</v>
      </c>
    </row>
    <row r="51" spans="1:14">
      <c r="A51" s="46">
        <v>49</v>
      </c>
      <c r="B51" s="111" t="s">
        <v>140</v>
      </c>
      <c r="C51" s="62">
        <v>1655</v>
      </c>
      <c r="D51" s="62">
        <v>2172</v>
      </c>
      <c r="E51" s="62">
        <v>2173</v>
      </c>
      <c r="F51" s="62">
        <v>1796.13</v>
      </c>
      <c r="G51" s="62">
        <v>2135.8530000000001</v>
      </c>
      <c r="H51" s="62">
        <v>2317.0729999999999</v>
      </c>
      <c r="I51" s="108">
        <f t="shared" si="3"/>
        <v>2.9853616986199741E-3</v>
      </c>
      <c r="J51" s="108">
        <f t="shared" si="0"/>
        <v>0.31299093655589122</v>
      </c>
      <c r="K51" s="105">
        <f t="shared" si="1"/>
        <v>518</v>
      </c>
      <c r="L51" s="109">
        <f t="shared" si="4"/>
        <v>4.4372869159999316E-3</v>
      </c>
      <c r="M51" s="106">
        <f t="shared" si="2"/>
        <v>1</v>
      </c>
      <c r="N51" s="106">
        <f t="shared" si="5"/>
        <v>181.2199999999998</v>
      </c>
    </row>
    <row r="52" spans="1:14">
      <c r="A52" s="46">
        <v>50</v>
      </c>
      <c r="B52" s="111" t="s">
        <v>141</v>
      </c>
      <c r="C52" s="62">
        <v>6328</v>
      </c>
      <c r="D52" s="62">
        <v>7727</v>
      </c>
      <c r="E52" s="62">
        <v>7737</v>
      </c>
      <c r="F52" s="62">
        <v>6656</v>
      </c>
      <c r="G52" s="62">
        <v>7735.8</v>
      </c>
      <c r="H52" s="62">
        <v>8068.1</v>
      </c>
      <c r="I52" s="108">
        <f t="shared" si="3"/>
        <v>1.0629426351690171E-2</v>
      </c>
      <c r="J52" s="108">
        <f t="shared" si="0"/>
        <v>0.22266118836915297</v>
      </c>
      <c r="K52" s="105">
        <f t="shared" si="1"/>
        <v>1409</v>
      </c>
      <c r="L52" s="109">
        <f t="shared" si="4"/>
        <v>1.2069763059158115E-2</v>
      </c>
      <c r="M52" s="106">
        <f t="shared" si="2"/>
        <v>10</v>
      </c>
      <c r="N52" s="106">
        <f t="shared" si="5"/>
        <v>332.30000000000018</v>
      </c>
    </row>
    <row r="53" spans="1:14">
      <c r="A53" s="46">
        <v>51</v>
      </c>
      <c r="B53" s="111" t="s">
        <v>142</v>
      </c>
      <c r="C53" s="62">
        <v>9069</v>
      </c>
      <c r="D53" s="62">
        <v>12579</v>
      </c>
      <c r="E53" s="62">
        <v>12567</v>
      </c>
      <c r="F53" s="62">
        <v>9644.5</v>
      </c>
      <c r="G53" s="62">
        <v>12638.9</v>
      </c>
      <c r="H53" s="62">
        <v>13144</v>
      </c>
      <c r="I53" s="108">
        <f t="shared" si="3"/>
        <v>1.7265089952396326E-2</v>
      </c>
      <c r="J53" s="108">
        <f t="shared" si="0"/>
        <v>0.38570956003969564</v>
      </c>
      <c r="K53" s="105">
        <f t="shared" si="1"/>
        <v>3498</v>
      </c>
      <c r="L53" s="109">
        <f t="shared" si="4"/>
        <v>2.9964535969435831E-2</v>
      </c>
      <c r="M53" s="106">
        <f t="shared" si="2"/>
        <v>-12</v>
      </c>
      <c r="N53" s="106">
        <f t="shared" si="5"/>
        <v>505.10000000000036</v>
      </c>
    </row>
    <row r="54" spans="1:14">
      <c r="A54" s="46">
        <v>52</v>
      </c>
      <c r="B54" s="111" t="s">
        <v>143</v>
      </c>
      <c r="C54" s="62">
        <v>10476</v>
      </c>
      <c r="D54" s="62">
        <v>10214</v>
      </c>
      <c r="E54" s="62">
        <v>10198</v>
      </c>
      <c r="F54" s="62">
        <v>11030.6</v>
      </c>
      <c r="G54" s="62">
        <v>10300.9</v>
      </c>
      <c r="H54" s="62">
        <v>10770.3</v>
      </c>
      <c r="I54" s="108">
        <f t="shared" si="3"/>
        <v>1.401045494824045E-2</v>
      </c>
      <c r="J54" s="108">
        <f t="shared" si="0"/>
        <v>-2.6536846124474992E-2</v>
      </c>
      <c r="K54" s="105">
        <f t="shared" si="1"/>
        <v>-278</v>
      </c>
      <c r="L54" s="109">
        <f t="shared" si="4"/>
        <v>-2.3814010861930132E-3</v>
      </c>
      <c r="M54" s="106">
        <f t="shared" si="2"/>
        <v>-16</v>
      </c>
      <c r="N54" s="106">
        <f t="shared" si="5"/>
        <v>469.39999999999964</v>
      </c>
    </row>
    <row r="55" spans="1:14">
      <c r="A55" s="46">
        <v>53</v>
      </c>
      <c r="B55" s="111" t="s">
        <v>144</v>
      </c>
      <c r="C55" s="62">
        <v>6942</v>
      </c>
      <c r="D55" s="62">
        <v>7877</v>
      </c>
      <c r="E55" s="62">
        <v>7932</v>
      </c>
      <c r="F55" s="62">
        <v>7111.8</v>
      </c>
      <c r="G55" s="62">
        <v>7709.7</v>
      </c>
      <c r="H55" s="62">
        <v>8102.8</v>
      </c>
      <c r="I55" s="108">
        <f t="shared" si="3"/>
        <v>1.0897325813830482E-2</v>
      </c>
      <c r="J55" s="108">
        <f t="shared" si="0"/>
        <v>0.14261019878997408</v>
      </c>
      <c r="K55" s="105">
        <f t="shared" si="1"/>
        <v>990</v>
      </c>
      <c r="L55" s="109">
        <f t="shared" si="4"/>
        <v>8.4805290479535375E-3</v>
      </c>
      <c r="M55" s="106">
        <f t="shared" si="2"/>
        <v>55</v>
      </c>
      <c r="N55" s="106">
        <f t="shared" si="5"/>
        <v>393.10000000000036</v>
      </c>
    </row>
    <row r="56" spans="1:14">
      <c r="A56" s="46">
        <v>54</v>
      </c>
      <c r="B56" s="111" t="s">
        <v>145</v>
      </c>
      <c r="C56" s="62">
        <v>7590</v>
      </c>
      <c r="D56" s="62">
        <v>9408</v>
      </c>
      <c r="E56" s="62">
        <v>9360</v>
      </c>
      <c r="F56" s="62">
        <v>8070.2</v>
      </c>
      <c r="G56" s="62">
        <v>9392.2000000000007</v>
      </c>
      <c r="H56" s="62">
        <v>9844.5</v>
      </c>
      <c r="I56" s="108">
        <f t="shared" si="3"/>
        <v>1.285917418273491E-2</v>
      </c>
      <c r="J56" s="108">
        <f t="shared" si="0"/>
        <v>0.233201581027668</v>
      </c>
      <c r="K56" s="105">
        <f t="shared" si="1"/>
        <v>1770</v>
      </c>
      <c r="L56" s="109">
        <f t="shared" si="4"/>
        <v>1.5162157994826021E-2</v>
      </c>
      <c r="M56" s="106">
        <f t="shared" si="2"/>
        <v>-48</v>
      </c>
      <c r="N56" s="106">
        <f t="shared" si="5"/>
        <v>452.29999999999927</v>
      </c>
    </row>
    <row r="57" spans="1:14">
      <c r="A57" s="46">
        <v>55</v>
      </c>
      <c r="B57" s="111" t="s">
        <v>146</v>
      </c>
      <c r="C57" s="62">
        <v>17210</v>
      </c>
      <c r="D57" s="62">
        <v>20788</v>
      </c>
      <c r="E57" s="62">
        <v>20758</v>
      </c>
      <c r="F57" s="62">
        <v>18481</v>
      </c>
      <c r="G57" s="62">
        <v>20938</v>
      </c>
      <c r="H57" s="62">
        <v>22064.9</v>
      </c>
      <c r="I57" s="108">
        <f t="shared" si="3"/>
        <v>2.8518241205684965E-2</v>
      </c>
      <c r="J57" s="108">
        <f t="shared" si="0"/>
        <v>0.20615920976176641</v>
      </c>
      <c r="K57" s="105">
        <f t="shared" si="1"/>
        <v>3548</v>
      </c>
      <c r="L57" s="109">
        <f t="shared" si="4"/>
        <v>3.0392845517312271E-2</v>
      </c>
      <c r="M57" s="106">
        <f t="shared" si="2"/>
        <v>-30</v>
      </c>
      <c r="N57" s="106">
        <f t="shared" si="5"/>
        <v>1126.9000000000015</v>
      </c>
    </row>
    <row r="58" spans="1:14">
      <c r="A58" s="46">
        <v>56</v>
      </c>
      <c r="B58" s="111" t="s">
        <v>147</v>
      </c>
      <c r="C58" s="62">
        <v>1804</v>
      </c>
      <c r="D58" s="62">
        <v>1864</v>
      </c>
      <c r="E58" s="62">
        <v>1855</v>
      </c>
      <c r="F58" s="62">
        <v>1863.5170000000001</v>
      </c>
      <c r="G58" s="62">
        <v>1878.588</v>
      </c>
      <c r="H58" s="62">
        <v>1914.579</v>
      </c>
      <c r="I58" s="108">
        <f t="shared" si="3"/>
        <v>2.5484794988219293E-3</v>
      </c>
      <c r="J58" s="108">
        <f t="shared" si="0"/>
        <v>2.8270509977827051E-2</v>
      </c>
      <c r="K58" s="105">
        <f t="shared" si="1"/>
        <v>51</v>
      </c>
      <c r="L58" s="109">
        <f t="shared" si="4"/>
        <v>4.3687573883397011E-4</v>
      </c>
      <c r="M58" s="106">
        <f t="shared" si="2"/>
        <v>-9</v>
      </c>
      <c r="N58" s="106">
        <f t="shared" si="5"/>
        <v>35.990999999999985</v>
      </c>
    </row>
    <row r="59" spans="1:14">
      <c r="A59" s="46">
        <v>57</v>
      </c>
      <c r="B59" s="111" t="s">
        <v>148</v>
      </c>
      <c r="C59" s="62">
        <v>2883</v>
      </c>
      <c r="D59" s="62">
        <v>3154</v>
      </c>
      <c r="E59" s="62">
        <v>3136</v>
      </c>
      <c r="F59" s="62">
        <v>3088.4279999999999</v>
      </c>
      <c r="G59" s="62">
        <v>3150.7759999999998</v>
      </c>
      <c r="H59" s="62">
        <v>3353.547</v>
      </c>
      <c r="I59" s="108">
        <f t="shared" si="3"/>
        <v>4.3083728885744315E-3</v>
      </c>
      <c r="J59" s="108">
        <f t="shared" si="0"/>
        <v>8.7755809920221986E-2</v>
      </c>
      <c r="K59" s="105">
        <f t="shared" si="1"/>
        <v>253</v>
      </c>
      <c r="L59" s="109">
        <f t="shared" si="4"/>
        <v>2.1672463122547926E-3</v>
      </c>
      <c r="M59" s="106">
        <f t="shared" si="2"/>
        <v>-18</v>
      </c>
      <c r="N59" s="106">
        <f t="shared" si="5"/>
        <v>202.77100000000019</v>
      </c>
    </row>
    <row r="60" spans="1:14">
      <c r="A60" s="46">
        <v>58</v>
      </c>
      <c r="B60" s="111" t="s">
        <v>149</v>
      </c>
      <c r="C60" s="62">
        <v>10139</v>
      </c>
      <c r="D60" s="62">
        <v>12420</v>
      </c>
      <c r="E60" s="62">
        <v>12472</v>
      </c>
      <c r="F60" s="62">
        <v>10841.7</v>
      </c>
      <c r="G60" s="62">
        <v>12486.1</v>
      </c>
      <c r="H60" s="62">
        <v>13188.8</v>
      </c>
      <c r="I60" s="108">
        <f t="shared" si="3"/>
        <v>1.713457482981515E-2</v>
      </c>
      <c r="J60" s="108">
        <f t="shared" si="0"/>
        <v>0.23010158792780352</v>
      </c>
      <c r="K60" s="105">
        <f t="shared" si="1"/>
        <v>2333</v>
      </c>
      <c r="L60" s="109">
        <f t="shared" si="4"/>
        <v>1.9984923503914748E-2</v>
      </c>
      <c r="M60" s="106">
        <f t="shared" si="2"/>
        <v>52</v>
      </c>
      <c r="N60" s="106">
        <f t="shared" si="5"/>
        <v>702.69999999999891</v>
      </c>
    </row>
    <row r="61" spans="1:14">
      <c r="A61" s="46">
        <v>59</v>
      </c>
      <c r="B61" s="111" t="s">
        <v>150</v>
      </c>
      <c r="C61" s="62">
        <v>6285</v>
      </c>
      <c r="D61" s="62">
        <v>7438</v>
      </c>
      <c r="E61" s="62">
        <v>7510</v>
      </c>
      <c r="F61" s="62">
        <v>6528.8</v>
      </c>
      <c r="G61" s="62">
        <v>7396.9</v>
      </c>
      <c r="H61" s="62">
        <v>7762.6</v>
      </c>
      <c r="I61" s="108">
        <f t="shared" si="3"/>
        <v>1.0317563900890937E-2</v>
      </c>
      <c r="J61" s="108">
        <f t="shared" si="0"/>
        <v>0.19490851233094669</v>
      </c>
      <c r="K61" s="105">
        <f t="shared" si="1"/>
        <v>1225</v>
      </c>
      <c r="L61" s="109">
        <f t="shared" si="4"/>
        <v>1.049358392297281E-2</v>
      </c>
      <c r="M61" s="106">
        <f t="shared" si="2"/>
        <v>72</v>
      </c>
      <c r="N61" s="106">
        <f t="shared" si="5"/>
        <v>365.70000000000073</v>
      </c>
    </row>
    <row r="62" spans="1:14">
      <c r="A62" s="46">
        <v>60</v>
      </c>
      <c r="B62" s="111" t="s">
        <v>151</v>
      </c>
      <c r="C62" s="62">
        <v>7953</v>
      </c>
      <c r="D62" s="62">
        <v>9116</v>
      </c>
      <c r="E62" s="62">
        <v>9157</v>
      </c>
      <c r="F62" s="62">
        <v>8754.2000000000007</v>
      </c>
      <c r="G62" s="62">
        <v>9270.9</v>
      </c>
      <c r="H62" s="62">
        <v>9990.7000000000007</v>
      </c>
      <c r="I62" s="108">
        <f t="shared" si="3"/>
        <v>1.2580283973429869E-2</v>
      </c>
      <c r="J62" s="108">
        <f t="shared" si="0"/>
        <v>0.15138941280020118</v>
      </c>
      <c r="K62" s="105">
        <f t="shared" si="1"/>
        <v>1204</v>
      </c>
      <c r="L62" s="109">
        <f t="shared" si="4"/>
        <v>1.0313693912864706E-2</v>
      </c>
      <c r="M62" s="106">
        <f t="shared" si="2"/>
        <v>41</v>
      </c>
      <c r="N62" s="106">
        <f t="shared" si="5"/>
        <v>719.80000000000109</v>
      </c>
    </row>
    <row r="63" spans="1:14">
      <c r="A63" s="46">
        <v>61</v>
      </c>
      <c r="B63" s="111" t="s">
        <v>152</v>
      </c>
      <c r="C63" s="62">
        <v>5292</v>
      </c>
      <c r="D63" s="62">
        <v>5245</v>
      </c>
      <c r="E63" s="62">
        <v>5223</v>
      </c>
      <c r="F63" s="62">
        <v>5540.7</v>
      </c>
      <c r="G63" s="62">
        <v>5293.5</v>
      </c>
      <c r="H63" s="62">
        <v>5477</v>
      </c>
      <c r="I63" s="108">
        <f t="shared" si="3"/>
        <v>7.1755840551735511E-3</v>
      </c>
      <c r="J63" s="108">
        <f t="shared" si="0"/>
        <v>-1.3038548752834467E-2</v>
      </c>
      <c r="K63" s="105">
        <f t="shared" si="1"/>
        <v>-69</v>
      </c>
      <c r="L63" s="109">
        <f t="shared" si="4"/>
        <v>-5.9106717606948898E-4</v>
      </c>
      <c r="M63" s="106">
        <f t="shared" si="2"/>
        <v>-22</v>
      </c>
      <c r="N63" s="106">
        <f t="shared" si="5"/>
        <v>183.5</v>
      </c>
    </row>
    <row r="64" spans="1:14">
      <c r="A64" s="46">
        <v>62</v>
      </c>
      <c r="B64" s="111" t="s">
        <v>153</v>
      </c>
      <c r="C64" s="62">
        <v>1114</v>
      </c>
      <c r="D64" s="62">
        <v>1134</v>
      </c>
      <c r="E64" s="62">
        <v>1048</v>
      </c>
      <c r="F64" s="62">
        <v>1160.6410000000001</v>
      </c>
      <c r="G64" s="62">
        <v>1117.2840000000001</v>
      </c>
      <c r="H64" s="62">
        <v>1100.29</v>
      </c>
      <c r="I64" s="108">
        <f t="shared" si="3"/>
        <v>1.4397878785797208E-3</v>
      </c>
      <c r="J64" s="108">
        <f t="shared" si="0"/>
        <v>-5.9245960502692999E-2</v>
      </c>
      <c r="K64" s="105">
        <f t="shared" si="1"/>
        <v>-66</v>
      </c>
      <c r="L64" s="109">
        <f t="shared" si="4"/>
        <v>-5.6536860319690249E-4</v>
      </c>
      <c r="M64" s="106">
        <f t="shared" si="2"/>
        <v>-86</v>
      </c>
      <c r="N64" s="106">
        <f t="shared" si="5"/>
        <v>-16.994000000000142</v>
      </c>
    </row>
    <row r="65" spans="1:14">
      <c r="A65" s="46">
        <v>63</v>
      </c>
      <c r="B65" s="111" t="s">
        <v>154</v>
      </c>
      <c r="C65" s="62">
        <v>15797</v>
      </c>
      <c r="D65" s="62">
        <v>18948</v>
      </c>
      <c r="E65" s="62">
        <v>18896</v>
      </c>
      <c r="F65" s="62">
        <v>17016.900000000001</v>
      </c>
      <c r="G65" s="62">
        <v>18827.400000000001</v>
      </c>
      <c r="H65" s="62">
        <v>20150.2</v>
      </c>
      <c r="I65" s="108">
        <f t="shared" si="3"/>
        <v>2.5960144803093894E-2</v>
      </c>
      <c r="J65" s="108">
        <f t="shared" si="0"/>
        <v>0.19617648920681141</v>
      </c>
      <c r="K65" s="105">
        <f t="shared" si="1"/>
        <v>3099</v>
      </c>
      <c r="L65" s="109">
        <f t="shared" si="4"/>
        <v>2.654662577738183E-2</v>
      </c>
      <c r="M65" s="106">
        <f t="shared" si="2"/>
        <v>-52</v>
      </c>
      <c r="N65" s="106">
        <f t="shared" si="5"/>
        <v>1322.7999999999993</v>
      </c>
    </row>
    <row r="66" spans="1:14">
      <c r="A66" s="46">
        <v>64</v>
      </c>
      <c r="B66" s="111" t="s">
        <v>155</v>
      </c>
      <c r="C66" s="62">
        <v>5497</v>
      </c>
      <c r="D66" s="62">
        <v>7207</v>
      </c>
      <c r="E66" s="62">
        <v>7244</v>
      </c>
      <c r="F66" s="62">
        <v>5776.2</v>
      </c>
      <c r="G66" s="62">
        <v>7184.3</v>
      </c>
      <c r="H66" s="62">
        <v>7523.8</v>
      </c>
      <c r="I66" s="108">
        <f t="shared" si="3"/>
        <v>9.9521215576636422E-3</v>
      </c>
      <c r="J66" s="108">
        <f t="shared" si="0"/>
        <v>0.3178097143896671</v>
      </c>
      <c r="K66" s="105">
        <f t="shared" si="1"/>
        <v>1747</v>
      </c>
      <c r="L66" s="109">
        <f t="shared" si="4"/>
        <v>1.4965135602802857E-2</v>
      </c>
      <c r="M66" s="106">
        <f t="shared" si="2"/>
        <v>37</v>
      </c>
      <c r="N66" s="106">
        <f t="shared" si="5"/>
        <v>339.5</v>
      </c>
    </row>
    <row r="67" spans="1:14">
      <c r="A67" s="46">
        <v>65</v>
      </c>
      <c r="B67" s="111" t="s">
        <v>156</v>
      </c>
      <c r="C67" s="62">
        <v>3280</v>
      </c>
      <c r="D67" s="62">
        <v>2731</v>
      </c>
      <c r="E67" s="62">
        <v>2752</v>
      </c>
      <c r="F67" s="62">
        <v>3304.4560000000001</v>
      </c>
      <c r="G67" s="62">
        <v>2711.5720000000001</v>
      </c>
      <c r="H67" s="62">
        <v>2779.8850000000002</v>
      </c>
      <c r="I67" s="108">
        <f t="shared" si="3"/>
        <v>3.7808170246673581E-3</v>
      </c>
      <c r="J67" s="108">
        <f t="shared" ref="J67:J84" si="6">(E67-C67)/C67</f>
        <v>-0.16097560975609757</v>
      </c>
      <c r="K67" s="105">
        <f t="shared" ref="K67:K83" si="7">E67-C67</f>
        <v>-528</v>
      </c>
      <c r="L67" s="109">
        <f t="shared" si="4"/>
        <v>-4.5229488255752199E-3</v>
      </c>
      <c r="M67" s="106">
        <f t="shared" ref="M67:M83" si="8">E67-D67</f>
        <v>21</v>
      </c>
      <c r="N67" s="106">
        <f t="shared" si="5"/>
        <v>68.313000000000102</v>
      </c>
    </row>
    <row r="68" spans="1:14">
      <c r="A68" s="46">
        <v>66</v>
      </c>
      <c r="B68" s="111" t="s">
        <v>157</v>
      </c>
      <c r="C68" s="62">
        <v>9088</v>
      </c>
      <c r="D68" s="62">
        <v>11567</v>
      </c>
      <c r="E68" s="62">
        <v>11647</v>
      </c>
      <c r="F68" s="62">
        <v>10085.200000000001</v>
      </c>
      <c r="G68" s="62">
        <v>11740.4</v>
      </c>
      <c r="H68" s="62">
        <v>12675.5</v>
      </c>
      <c r="I68" s="108">
        <f t="shared" ref="I68:I83" si="9">E68/$E$84</f>
        <v>1.6001154028452296E-2</v>
      </c>
      <c r="J68" s="108">
        <f t="shared" si="6"/>
        <v>0.28158010563380281</v>
      </c>
      <c r="K68" s="105">
        <f t="shared" si="7"/>
        <v>2559</v>
      </c>
      <c r="L68" s="109">
        <f t="shared" ref="L68:L84" si="10">K68/$K$84</f>
        <v>2.1920882660316263E-2</v>
      </c>
      <c r="M68" s="106">
        <f t="shared" si="8"/>
        <v>80</v>
      </c>
      <c r="N68" s="106">
        <f t="shared" ref="N68:N84" si="11">H68-G68</f>
        <v>935.10000000000036</v>
      </c>
    </row>
    <row r="69" spans="1:14">
      <c r="A69" s="46">
        <v>67</v>
      </c>
      <c r="B69" s="111" t="s">
        <v>158</v>
      </c>
      <c r="C69" s="62">
        <v>1440</v>
      </c>
      <c r="D69" s="62">
        <v>1428</v>
      </c>
      <c r="E69" s="62">
        <v>1422</v>
      </c>
      <c r="F69" s="62">
        <v>1519.7070000000001</v>
      </c>
      <c r="G69" s="62">
        <v>1436.7049999999999</v>
      </c>
      <c r="H69" s="62">
        <v>1501.5260000000001</v>
      </c>
      <c r="I69" s="108">
        <f t="shared" si="9"/>
        <v>1.9536053085308807E-3</v>
      </c>
      <c r="J69" s="108">
        <f t="shared" si="6"/>
        <v>-1.2500000000000001E-2</v>
      </c>
      <c r="K69" s="105">
        <f t="shared" si="7"/>
        <v>-18</v>
      </c>
      <c r="L69" s="109">
        <f t="shared" si="10"/>
        <v>-1.5419143723551884E-4</v>
      </c>
      <c r="M69" s="106">
        <f t="shared" si="8"/>
        <v>-6</v>
      </c>
      <c r="N69" s="106">
        <f t="shared" si="11"/>
        <v>64.82100000000014</v>
      </c>
    </row>
    <row r="70" spans="1:14">
      <c r="A70" s="46">
        <v>68</v>
      </c>
      <c r="B70" s="111" t="s">
        <v>159</v>
      </c>
      <c r="C70" s="62">
        <v>7740</v>
      </c>
      <c r="D70" s="62">
        <v>9727</v>
      </c>
      <c r="E70" s="62">
        <v>9709</v>
      </c>
      <c r="F70" s="62">
        <v>8139.3</v>
      </c>
      <c r="G70" s="62">
        <v>9677.2000000000007</v>
      </c>
      <c r="H70" s="62">
        <v>10113.4</v>
      </c>
      <c r="I70" s="108">
        <f t="shared" si="9"/>
        <v>1.3338645527796287E-2</v>
      </c>
      <c r="J70" s="108">
        <f t="shared" si="6"/>
        <v>0.25439276485788115</v>
      </c>
      <c r="K70" s="105">
        <f t="shared" si="7"/>
        <v>1969</v>
      </c>
      <c r="L70" s="109">
        <f t="shared" si="10"/>
        <v>1.6866829995374259E-2</v>
      </c>
      <c r="M70" s="106">
        <f t="shared" si="8"/>
        <v>-18</v>
      </c>
      <c r="N70" s="106">
        <f t="shared" si="11"/>
        <v>436.19999999999891</v>
      </c>
    </row>
    <row r="71" spans="1:14">
      <c r="A71" s="46">
        <v>69</v>
      </c>
      <c r="B71" s="111" t="s">
        <v>160</v>
      </c>
      <c r="C71" s="62">
        <v>1354</v>
      </c>
      <c r="D71" s="62">
        <v>1626</v>
      </c>
      <c r="E71" s="62">
        <v>1625</v>
      </c>
      <c r="F71" s="62">
        <v>1411.165</v>
      </c>
      <c r="G71" s="62">
        <v>1607.9929999999999</v>
      </c>
      <c r="H71" s="62">
        <v>1683.7919999999999</v>
      </c>
      <c r="I71" s="108">
        <f t="shared" si="9"/>
        <v>2.2324955178359219E-3</v>
      </c>
      <c r="J71" s="108">
        <f t="shared" si="6"/>
        <v>0.20014771048744462</v>
      </c>
      <c r="K71" s="105">
        <f t="shared" si="7"/>
        <v>271</v>
      </c>
      <c r="L71" s="109">
        <f t="shared" si="10"/>
        <v>2.3214377494903118E-3</v>
      </c>
      <c r="M71" s="106">
        <f t="shared" si="8"/>
        <v>-1</v>
      </c>
      <c r="N71" s="106">
        <f t="shared" si="11"/>
        <v>75.798999999999978</v>
      </c>
    </row>
    <row r="72" spans="1:14">
      <c r="A72" s="46">
        <v>70</v>
      </c>
      <c r="B72" s="111" t="s">
        <v>161</v>
      </c>
      <c r="C72" s="62">
        <v>4590</v>
      </c>
      <c r="D72" s="62">
        <v>5657</v>
      </c>
      <c r="E72" s="62">
        <v>5654</v>
      </c>
      <c r="F72" s="62">
        <v>4965.7430000000004</v>
      </c>
      <c r="G72" s="62">
        <v>5709.5230000000001</v>
      </c>
      <c r="H72" s="62">
        <v>6043.7790000000005</v>
      </c>
      <c r="I72" s="108">
        <f t="shared" si="9"/>
        <v>7.7677105586734171E-3</v>
      </c>
      <c r="J72" s="108">
        <f t="shared" si="6"/>
        <v>0.2318082788671024</v>
      </c>
      <c r="K72" s="105">
        <f t="shared" si="7"/>
        <v>1064</v>
      </c>
      <c r="L72" s="109">
        <f t="shared" si="10"/>
        <v>9.1144271788106707E-3</v>
      </c>
      <c r="M72" s="106">
        <f t="shared" si="8"/>
        <v>-3</v>
      </c>
      <c r="N72" s="106">
        <f t="shared" si="11"/>
        <v>334.25600000000031</v>
      </c>
    </row>
    <row r="73" spans="1:14">
      <c r="A73" s="46">
        <v>71</v>
      </c>
      <c r="B73" s="111" t="s">
        <v>162</v>
      </c>
      <c r="C73" s="62">
        <v>2594</v>
      </c>
      <c r="D73" s="62">
        <v>3220</v>
      </c>
      <c r="E73" s="62">
        <v>3220</v>
      </c>
      <c r="F73" s="62">
        <v>2757.902</v>
      </c>
      <c r="G73" s="62">
        <v>3219.2869999999998</v>
      </c>
      <c r="H73" s="62">
        <v>3388.0619999999999</v>
      </c>
      <c r="I73" s="108">
        <f t="shared" si="9"/>
        <v>4.4237757338041039E-3</v>
      </c>
      <c r="J73" s="108">
        <f t="shared" si="6"/>
        <v>0.24132613723978411</v>
      </c>
      <c r="K73" s="105">
        <f t="shared" si="7"/>
        <v>626</v>
      </c>
      <c r="L73" s="109">
        <f t="shared" si="10"/>
        <v>5.3624355394130442E-3</v>
      </c>
      <c r="M73" s="106">
        <f t="shared" si="8"/>
        <v>0</v>
      </c>
      <c r="N73" s="106">
        <f t="shared" si="11"/>
        <v>168.77500000000009</v>
      </c>
    </row>
    <row r="74" spans="1:14">
      <c r="A74" s="46">
        <v>72</v>
      </c>
      <c r="B74" s="111" t="s">
        <v>163</v>
      </c>
      <c r="C74" s="62">
        <v>1056</v>
      </c>
      <c r="D74" s="62">
        <v>999</v>
      </c>
      <c r="E74" s="62">
        <v>986</v>
      </c>
      <c r="F74" s="62">
        <v>1148.098</v>
      </c>
      <c r="G74" s="62">
        <v>1021.7809999999999</v>
      </c>
      <c r="H74" s="62">
        <v>1078.0940000000001</v>
      </c>
      <c r="I74" s="108">
        <f t="shared" si="9"/>
        <v>1.3546095880530577E-3</v>
      </c>
      <c r="J74" s="108">
        <f t="shared" si="6"/>
        <v>-6.6287878787878785E-2</v>
      </c>
      <c r="K74" s="105">
        <f t="shared" si="7"/>
        <v>-70</v>
      </c>
      <c r="L74" s="109">
        <f t="shared" si="10"/>
        <v>-5.9963336702701774E-4</v>
      </c>
      <c r="M74" s="106">
        <f t="shared" si="8"/>
        <v>-13</v>
      </c>
      <c r="N74" s="106">
        <f t="shared" si="11"/>
        <v>56.313000000000102</v>
      </c>
    </row>
    <row r="75" spans="1:14">
      <c r="A75" s="46">
        <v>73</v>
      </c>
      <c r="B75" s="111" t="s">
        <v>164</v>
      </c>
      <c r="C75" s="62">
        <v>881</v>
      </c>
      <c r="D75" s="62">
        <v>845</v>
      </c>
      <c r="E75" s="62">
        <v>836</v>
      </c>
      <c r="F75" s="62">
        <v>879.16300000000001</v>
      </c>
      <c r="G75" s="62">
        <v>832.95</v>
      </c>
      <c r="H75" s="62">
        <v>843.35299999999995</v>
      </c>
      <c r="I75" s="108">
        <f t="shared" si="9"/>
        <v>1.1485330787143573E-3</v>
      </c>
      <c r="J75" s="108">
        <f t="shared" si="6"/>
        <v>-5.1078320090805901E-2</v>
      </c>
      <c r="K75" s="105">
        <f t="shared" si="7"/>
        <v>-45</v>
      </c>
      <c r="L75" s="109">
        <f t="shared" si="10"/>
        <v>-3.8547859308879712E-4</v>
      </c>
      <c r="M75" s="106">
        <f t="shared" si="8"/>
        <v>-9</v>
      </c>
      <c r="N75" s="106">
        <f t="shared" si="11"/>
        <v>10.402999999999906</v>
      </c>
    </row>
    <row r="76" spans="1:14">
      <c r="A76" s="46">
        <v>74</v>
      </c>
      <c r="B76" s="111" t="s">
        <v>165</v>
      </c>
      <c r="C76" s="62">
        <v>628</v>
      </c>
      <c r="D76" s="62">
        <v>610</v>
      </c>
      <c r="E76" s="62">
        <v>618</v>
      </c>
      <c r="F76" s="62">
        <v>652.86800000000005</v>
      </c>
      <c r="G76" s="62">
        <v>617.08500000000004</v>
      </c>
      <c r="H76" s="62">
        <v>642.36900000000003</v>
      </c>
      <c r="I76" s="108">
        <f t="shared" si="9"/>
        <v>8.49035218475446E-4</v>
      </c>
      <c r="J76" s="108">
        <f t="shared" si="6"/>
        <v>-1.5923566878980892E-2</v>
      </c>
      <c r="K76" s="105">
        <f t="shared" si="7"/>
        <v>-10</v>
      </c>
      <c r="L76" s="109">
        <f t="shared" si="10"/>
        <v>-8.5661909575288249E-5</v>
      </c>
      <c r="M76" s="106">
        <f t="shared" si="8"/>
        <v>8</v>
      </c>
      <c r="N76" s="106">
        <f t="shared" si="11"/>
        <v>25.283999999999992</v>
      </c>
    </row>
    <row r="77" spans="1:14">
      <c r="A77" s="46">
        <v>75</v>
      </c>
      <c r="B77" s="111" t="s">
        <v>166</v>
      </c>
      <c r="C77" s="62">
        <v>3335</v>
      </c>
      <c r="D77" s="62">
        <v>3095</v>
      </c>
      <c r="E77" s="62">
        <v>3128</v>
      </c>
      <c r="F77" s="62">
        <v>3335.3470000000002</v>
      </c>
      <c r="G77" s="62">
        <v>3087.2179999999998</v>
      </c>
      <c r="H77" s="62">
        <v>3127</v>
      </c>
      <c r="I77" s="108">
        <f t="shared" si="9"/>
        <v>4.2973821414097006E-3</v>
      </c>
      <c r="J77" s="108">
        <f t="shared" si="6"/>
        <v>-6.2068965517241378E-2</v>
      </c>
      <c r="K77" s="105">
        <f t="shared" si="7"/>
        <v>-207</v>
      </c>
      <c r="L77" s="109">
        <f t="shared" si="10"/>
        <v>-1.7732015282084668E-3</v>
      </c>
      <c r="M77" s="106">
        <f t="shared" si="8"/>
        <v>33</v>
      </c>
      <c r="N77" s="106">
        <f t="shared" si="11"/>
        <v>39.782000000000153</v>
      </c>
    </row>
    <row r="78" spans="1:14">
      <c r="A78" s="46">
        <v>76</v>
      </c>
      <c r="B78" s="111" t="s">
        <v>167</v>
      </c>
      <c r="C78" s="62">
        <v>1612</v>
      </c>
      <c r="D78" s="62">
        <v>1739</v>
      </c>
      <c r="E78" s="62">
        <v>1733</v>
      </c>
      <c r="F78" s="62">
        <v>1756.19</v>
      </c>
      <c r="G78" s="62">
        <v>1820.8720000000001</v>
      </c>
      <c r="H78" s="62">
        <v>1877.269</v>
      </c>
      <c r="I78" s="108">
        <f t="shared" si="9"/>
        <v>2.3808706045597861E-3</v>
      </c>
      <c r="J78" s="108">
        <f t="shared" si="6"/>
        <v>7.5062034739454095E-2</v>
      </c>
      <c r="K78" s="105">
        <f t="shared" si="7"/>
        <v>121</v>
      </c>
      <c r="L78" s="109">
        <f t="shared" si="10"/>
        <v>1.0365091058609879E-3</v>
      </c>
      <c r="M78" s="106">
        <f t="shared" si="8"/>
        <v>-6</v>
      </c>
      <c r="N78" s="106">
        <f t="shared" si="11"/>
        <v>56.396999999999935</v>
      </c>
    </row>
    <row r="79" spans="1:14">
      <c r="A79" s="46">
        <v>77</v>
      </c>
      <c r="B79" s="111" t="s">
        <v>168</v>
      </c>
      <c r="C79" s="62">
        <v>1420</v>
      </c>
      <c r="D79" s="62">
        <v>1411</v>
      </c>
      <c r="E79" s="62">
        <v>1411</v>
      </c>
      <c r="F79" s="62">
        <v>1468.787</v>
      </c>
      <c r="G79" s="62">
        <v>1425.2080000000001</v>
      </c>
      <c r="H79" s="62">
        <v>1461.6120000000001</v>
      </c>
      <c r="I79" s="108">
        <f t="shared" si="9"/>
        <v>1.9384930311793758E-3</v>
      </c>
      <c r="J79" s="108">
        <f t="shared" si="6"/>
        <v>-6.3380281690140847E-3</v>
      </c>
      <c r="K79" s="105">
        <f t="shared" si="7"/>
        <v>-9</v>
      </c>
      <c r="L79" s="109">
        <f t="shared" si="10"/>
        <v>-7.7095718617759421E-5</v>
      </c>
      <c r="M79" s="106">
        <f t="shared" si="8"/>
        <v>0</v>
      </c>
      <c r="N79" s="106">
        <f t="shared" si="11"/>
        <v>36.403999999999996</v>
      </c>
    </row>
    <row r="80" spans="1:14">
      <c r="A80" s="46">
        <v>78</v>
      </c>
      <c r="B80" s="111" t="s">
        <v>169</v>
      </c>
      <c r="C80" s="62">
        <v>1055</v>
      </c>
      <c r="D80" s="62">
        <v>1127</v>
      </c>
      <c r="E80" s="62">
        <v>1118</v>
      </c>
      <c r="F80" s="62">
        <v>1092.345</v>
      </c>
      <c r="G80" s="62">
        <v>1112.808</v>
      </c>
      <c r="H80" s="62">
        <v>1155.518</v>
      </c>
      <c r="I80" s="108">
        <f t="shared" si="9"/>
        <v>1.5359569162711143E-3</v>
      </c>
      <c r="J80" s="108">
        <f t="shared" si="6"/>
        <v>5.9715639810426539E-2</v>
      </c>
      <c r="K80" s="105">
        <f t="shared" si="7"/>
        <v>63</v>
      </c>
      <c r="L80" s="109">
        <f t="shared" si="10"/>
        <v>5.3967003032431599E-4</v>
      </c>
      <c r="M80" s="106">
        <f t="shared" si="8"/>
        <v>-9</v>
      </c>
      <c r="N80" s="106">
        <f t="shared" si="11"/>
        <v>42.710000000000036</v>
      </c>
    </row>
    <row r="81" spans="1:14">
      <c r="A81" s="46">
        <v>79</v>
      </c>
      <c r="B81" s="111" t="s">
        <v>170</v>
      </c>
      <c r="C81" s="62">
        <v>1929</v>
      </c>
      <c r="D81" s="62">
        <v>2249</v>
      </c>
      <c r="E81" s="62">
        <v>2239</v>
      </c>
      <c r="F81" s="62">
        <v>2020.6489999999999</v>
      </c>
      <c r="G81" s="62">
        <v>2272.3890000000001</v>
      </c>
      <c r="H81" s="62">
        <v>2331.3249999999998</v>
      </c>
      <c r="I81" s="108">
        <f t="shared" si="9"/>
        <v>3.0760353627290026E-3</v>
      </c>
      <c r="J81" s="108">
        <f t="shared" si="6"/>
        <v>0.16070502851218249</v>
      </c>
      <c r="K81" s="105">
        <f t="shared" si="7"/>
        <v>310</v>
      </c>
      <c r="L81" s="109">
        <f t="shared" si="10"/>
        <v>2.6555191968339357E-3</v>
      </c>
      <c r="M81" s="106">
        <f t="shared" si="8"/>
        <v>-10</v>
      </c>
      <c r="N81" s="106">
        <f t="shared" si="11"/>
        <v>58.935999999999694</v>
      </c>
    </row>
    <row r="82" spans="1:14">
      <c r="A82" s="46">
        <v>80</v>
      </c>
      <c r="B82" s="111" t="s">
        <v>171</v>
      </c>
      <c r="C82" s="62">
        <v>5104</v>
      </c>
      <c r="D82" s="62">
        <v>5375</v>
      </c>
      <c r="E82" s="62">
        <v>5352</v>
      </c>
      <c r="F82" s="62">
        <v>5263.4560000000001</v>
      </c>
      <c r="G82" s="62">
        <v>5382.1049999999996</v>
      </c>
      <c r="H82" s="62">
        <v>5512.6</v>
      </c>
      <c r="I82" s="108">
        <f t="shared" si="9"/>
        <v>7.3528098532048333E-3</v>
      </c>
      <c r="J82" s="108">
        <f t="shared" si="6"/>
        <v>4.8589341692789965E-2</v>
      </c>
      <c r="K82" s="105">
        <f t="shared" si="7"/>
        <v>248</v>
      </c>
      <c r="L82" s="109">
        <f t="shared" si="10"/>
        <v>2.1244153574671485E-3</v>
      </c>
      <c r="M82" s="106">
        <f t="shared" si="8"/>
        <v>-23</v>
      </c>
      <c r="N82" s="106">
        <f t="shared" si="11"/>
        <v>130.4950000000008</v>
      </c>
    </row>
    <row r="83" spans="1:14">
      <c r="A83" s="46">
        <v>81</v>
      </c>
      <c r="B83" s="111" t="s">
        <v>172</v>
      </c>
      <c r="C83" s="62">
        <v>3848</v>
      </c>
      <c r="D83" s="62">
        <v>4047</v>
      </c>
      <c r="E83" s="62">
        <v>4027</v>
      </c>
      <c r="F83" s="62">
        <v>4044.61</v>
      </c>
      <c r="G83" s="62">
        <v>4045.886</v>
      </c>
      <c r="H83" s="62">
        <v>4228.6850000000004</v>
      </c>
      <c r="I83" s="108">
        <f t="shared" si="9"/>
        <v>5.5324673540463123E-3</v>
      </c>
      <c r="J83" s="108">
        <f t="shared" si="6"/>
        <v>4.651767151767152E-2</v>
      </c>
      <c r="K83" s="105">
        <f t="shared" si="7"/>
        <v>179</v>
      </c>
      <c r="L83" s="109">
        <f t="shared" si="10"/>
        <v>1.5333481813976596E-3</v>
      </c>
      <c r="M83" s="106">
        <f t="shared" si="8"/>
        <v>-20</v>
      </c>
      <c r="N83" s="106">
        <f t="shared" si="11"/>
        <v>182.79900000000043</v>
      </c>
    </row>
    <row r="84" spans="1:14" s="118" customFormat="1">
      <c r="A84" s="187" t="s">
        <v>173</v>
      </c>
      <c r="B84" s="187"/>
      <c r="C84" s="73">
        <f>SUM(C3:C83)</f>
        <v>611147</v>
      </c>
      <c r="D84" s="73">
        <f t="shared" ref="D84:E84" si="12">SUM(D3:D83)</f>
        <v>729995</v>
      </c>
      <c r="E84" s="73">
        <f t="shared" si="12"/>
        <v>727885</v>
      </c>
      <c r="F84" s="73">
        <v>642091</v>
      </c>
      <c r="G84" s="73">
        <v>729178</v>
      </c>
      <c r="H84" s="73">
        <v>759372</v>
      </c>
      <c r="I84" s="108">
        <f>SUM(I3:I83)</f>
        <v>1</v>
      </c>
      <c r="J84" s="108">
        <f t="shared" si="6"/>
        <v>0.1910146004152847</v>
      </c>
      <c r="K84" s="105">
        <f>SUM(K3:K83)</f>
        <v>116738</v>
      </c>
      <c r="L84" s="109">
        <f t="shared" si="10"/>
        <v>1</v>
      </c>
      <c r="M84" s="105">
        <f>SUM(M3:M83)</f>
        <v>-2110</v>
      </c>
      <c r="N84" s="106">
        <f t="shared" si="11"/>
        <v>30194</v>
      </c>
    </row>
    <row r="85" spans="1:14">
      <c r="C85" s="142"/>
      <c r="D85" s="141"/>
      <c r="E85" s="143"/>
      <c r="F85" s="151"/>
      <c r="G85" s="151"/>
      <c r="H85" s="151"/>
      <c r="L85" s="14"/>
    </row>
    <row r="86" spans="1:14">
      <c r="E86" s="151"/>
      <c r="F86" s="151"/>
    </row>
    <row r="87" spans="1:14">
      <c r="C87" s="142"/>
      <c r="D87" s="141"/>
      <c r="E87" s="143"/>
      <c r="F87" s="151"/>
      <c r="G87" s="151"/>
      <c r="H87" s="15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O87"/>
  <sheetViews>
    <sheetView topLeftCell="N1" zoomScale="80" zoomScaleNormal="80" workbookViewId="0">
      <pane ySplit="2" topLeftCell="A3" activePane="bottomLeft" state="frozen"/>
      <selection activeCell="W1" sqref="W1"/>
      <selection pane="bottomLeft" activeCell="Y20" sqref="Y20"/>
    </sheetView>
  </sheetViews>
  <sheetFormatPr defaultColWidth="9.1796875" defaultRowHeight="14.5"/>
  <cols>
    <col min="1" max="1" width="11.81640625" style="7" customWidth="1"/>
    <col min="2" max="2" width="16.453125" style="7" bestFit="1" customWidth="1"/>
    <col min="3" max="8" width="12" style="7" customWidth="1"/>
    <col min="9" max="9" width="18.1796875" style="7" customWidth="1"/>
    <col min="10" max="10" width="30.453125" style="7" customWidth="1"/>
    <col min="11" max="11" width="27.453125" style="7" customWidth="1"/>
    <col min="12" max="12" width="22.26953125" style="7" customWidth="1"/>
    <col min="13" max="14" width="27.54296875" style="7" customWidth="1"/>
    <col min="15" max="16384" width="9.1796875" style="7"/>
  </cols>
  <sheetData>
    <row r="1" spans="1:14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4" ht="29">
      <c r="A2" s="20" t="s">
        <v>91</v>
      </c>
      <c r="B2" s="20" t="s">
        <v>174</v>
      </c>
      <c r="C2" s="20">
        <v>42217</v>
      </c>
      <c r="D2" s="20">
        <v>42552</v>
      </c>
      <c r="E2" s="20">
        <v>42583</v>
      </c>
      <c r="F2" s="20">
        <v>42217</v>
      </c>
      <c r="G2" s="20">
        <v>42552</v>
      </c>
      <c r="H2" s="20">
        <v>42583</v>
      </c>
      <c r="I2" s="69" t="s">
        <v>297</v>
      </c>
      <c r="J2" s="15" t="s">
        <v>303</v>
      </c>
      <c r="K2" s="100" t="s">
        <v>304</v>
      </c>
      <c r="L2" s="100" t="s">
        <v>300</v>
      </c>
      <c r="M2" s="104" t="s">
        <v>295</v>
      </c>
      <c r="N2" s="174" t="s">
        <v>296</v>
      </c>
    </row>
    <row r="3" spans="1:14">
      <c r="A3" s="46">
        <v>1</v>
      </c>
      <c r="B3" s="111" t="s">
        <v>92</v>
      </c>
      <c r="C3" s="35">
        <v>72078</v>
      </c>
      <c r="D3" s="35">
        <v>74359</v>
      </c>
      <c r="E3" s="35">
        <v>74091</v>
      </c>
      <c r="F3" s="35">
        <v>72538.8</v>
      </c>
      <c r="G3" s="35">
        <v>75110.399999999994</v>
      </c>
      <c r="H3" s="35">
        <v>74557.899999999994</v>
      </c>
      <c r="I3" s="108">
        <f t="shared" ref="I3:I66" si="0">E3/$E$84</f>
        <v>2.4354070335604355E-2</v>
      </c>
      <c r="J3" s="108">
        <f t="shared" ref="J3:J66" si="1">(E3-C3)/C3</f>
        <v>2.7928077915591442E-2</v>
      </c>
      <c r="K3" s="105">
        <f t="shared" ref="K3:K66" si="2">E3-C3</f>
        <v>2013</v>
      </c>
      <c r="L3" s="109">
        <f>K3/$K$84</f>
        <v>2.1784063977837175E-2</v>
      </c>
      <c r="M3" s="48">
        <f t="shared" ref="M3:M66" si="3">E3-D3</f>
        <v>-268</v>
      </c>
      <c r="N3" s="48">
        <f>H3-G3</f>
        <v>-552.5</v>
      </c>
    </row>
    <row r="4" spans="1:14">
      <c r="A4" s="46">
        <v>2</v>
      </c>
      <c r="B4" s="111" t="s">
        <v>93</v>
      </c>
      <c r="C4" s="35">
        <v>21949</v>
      </c>
      <c r="D4" s="35">
        <v>22899</v>
      </c>
      <c r="E4" s="35">
        <v>23191</v>
      </c>
      <c r="F4" s="35">
        <v>22048.6</v>
      </c>
      <c r="G4" s="35">
        <v>23054.799999999999</v>
      </c>
      <c r="H4" s="35">
        <v>23211</v>
      </c>
      <c r="I4" s="108">
        <f t="shared" si="0"/>
        <v>7.6229939554466886E-3</v>
      </c>
      <c r="J4" s="108">
        <f t="shared" si="1"/>
        <v>5.6585721445168345E-2</v>
      </c>
      <c r="K4" s="105">
        <f t="shared" si="2"/>
        <v>1242</v>
      </c>
      <c r="L4" s="109">
        <f t="shared" ref="L4:L67" si="4">K4/$K$84</f>
        <v>1.3440540218814592E-2</v>
      </c>
      <c r="M4" s="48">
        <f t="shared" si="3"/>
        <v>292</v>
      </c>
      <c r="N4" s="48">
        <f t="shared" ref="N4:N67" si="5">H4-G4</f>
        <v>156.20000000000073</v>
      </c>
    </row>
    <row r="5" spans="1:14">
      <c r="A5" s="46">
        <v>3</v>
      </c>
      <c r="B5" s="111" t="s">
        <v>94</v>
      </c>
      <c r="C5" s="35">
        <v>28025</v>
      </c>
      <c r="D5" s="35">
        <v>28647</v>
      </c>
      <c r="E5" s="35">
        <v>28513</v>
      </c>
      <c r="F5" s="35">
        <v>28201.3</v>
      </c>
      <c r="G5" s="35">
        <v>28890.9</v>
      </c>
      <c r="H5" s="35">
        <v>28750.9</v>
      </c>
      <c r="I5" s="108">
        <f t="shared" si="0"/>
        <v>9.3723611164525655E-3</v>
      </c>
      <c r="J5" s="108">
        <f t="shared" si="1"/>
        <v>1.7413024085637822E-2</v>
      </c>
      <c r="K5" s="105">
        <f t="shared" si="2"/>
        <v>488</v>
      </c>
      <c r="L5" s="109">
        <f t="shared" si="4"/>
        <v>5.2809852067484068E-3</v>
      </c>
      <c r="M5" s="48">
        <f t="shared" si="3"/>
        <v>-134</v>
      </c>
      <c r="N5" s="48">
        <f t="shared" si="5"/>
        <v>-140</v>
      </c>
    </row>
    <row r="6" spans="1:14" ht="14.25" customHeight="1">
      <c r="A6" s="46">
        <v>4</v>
      </c>
      <c r="B6" s="111" t="s">
        <v>95</v>
      </c>
      <c r="C6" s="35">
        <v>18212</v>
      </c>
      <c r="D6" s="35">
        <v>19838</v>
      </c>
      <c r="E6" s="35">
        <v>19495</v>
      </c>
      <c r="F6" s="35">
        <v>18983.5</v>
      </c>
      <c r="G6" s="35">
        <v>20018.400000000001</v>
      </c>
      <c r="H6" s="35">
        <v>20291.2</v>
      </c>
      <c r="I6" s="108">
        <f t="shared" si="0"/>
        <v>6.4081008650525286E-3</v>
      </c>
      <c r="J6" s="108">
        <f t="shared" si="1"/>
        <v>7.0448056226663738E-2</v>
      </c>
      <c r="K6" s="105">
        <f t="shared" si="2"/>
        <v>1283</v>
      </c>
      <c r="L6" s="109">
        <f t="shared" si="4"/>
        <v>1.3884229549709437E-2</v>
      </c>
      <c r="M6" s="48">
        <f t="shared" si="3"/>
        <v>-343</v>
      </c>
      <c r="N6" s="48">
        <f t="shared" si="5"/>
        <v>272.79999999999927</v>
      </c>
    </row>
    <row r="7" spans="1:14">
      <c r="A7" s="46">
        <v>5</v>
      </c>
      <c r="B7" s="111" t="s">
        <v>96</v>
      </c>
      <c r="C7" s="35">
        <v>17421</v>
      </c>
      <c r="D7" s="35">
        <v>17302</v>
      </c>
      <c r="E7" s="35">
        <v>17379</v>
      </c>
      <c r="F7" s="35">
        <v>17348.7</v>
      </c>
      <c r="G7" s="35">
        <v>17271.900000000001</v>
      </c>
      <c r="H7" s="35">
        <v>17306.2</v>
      </c>
      <c r="I7" s="108">
        <f t="shared" si="0"/>
        <v>5.7125614226082528E-3</v>
      </c>
      <c r="J7" s="108">
        <f t="shared" si="1"/>
        <v>-2.4108834165662133E-3</v>
      </c>
      <c r="K7" s="105">
        <f t="shared" si="2"/>
        <v>-42</v>
      </c>
      <c r="L7" s="109">
        <f t="shared" si="4"/>
        <v>-4.545110218922809E-4</v>
      </c>
      <c r="M7" s="48">
        <f t="shared" si="3"/>
        <v>77</v>
      </c>
      <c r="N7" s="48">
        <f t="shared" si="5"/>
        <v>34.299999999999272</v>
      </c>
    </row>
    <row r="8" spans="1:14">
      <c r="A8" s="46">
        <v>6</v>
      </c>
      <c r="B8" s="111" t="s">
        <v>97</v>
      </c>
      <c r="C8" s="35">
        <v>396322</v>
      </c>
      <c r="D8" s="35">
        <v>408859</v>
      </c>
      <c r="E8" s="35">
        <v>399693</v>
      </c>
      <c r="F8" s="35">
        <v>399154</v>
      </c>
      <c r="G8" s="35">
        <v>410557</v>
      </c>
      <c r="H8" s="35">
        <v>402975</v>
      </c>
      <c r="I8" s="108">
        <f t="shared" si="0"/>
        <v>0.13138102380381844</v>
      </c>
      <c r="J8" s="108">
        <f t="shared" si="1"/>
        <v>8.5057100034820164E-3</v>
      </c>
      <c r="K8" s="105">
        <f t="shared" si="2"/>
        <v>3371</v>
      </c>
      <c r="L8" s="109">
        <f t="shared" si="4"/>
        <v>3.6479920352354256E-2</v>
      </c>
      <c r="M8" s="48">
        <f t="shared" si="3"/>
        <v>-9166</v>
      </c>
      <c r="N8" s="48">
        <f t="shared" si="5"/>
        <v>-7582</v>
      </c>
    </row>
    <row r="9" spans="1:14">
      <c r="A9" s="46">
        <v>7</v>
      </c>
      <c r="B9" s="111" t="s">
        <v>98</v>
      </c>
      <c r="C9" s="35">
        <v>69226</v>
      </c>
      <c r="D9" s="35">
        <v>73501</v>
      </c>
      <c r="E9" s="35">
        <v>73434</v>
      </c>
      <c r="F9" s="35">
        <v>70065</v>
      </c>
      <c r="G9" s="35">
        <v>74271.3</v>
      </c>
      <c r="H9" s="35">
        <v>74375.8</v>
      </c>
      <c r="I9" s="108">
        <f t="shared" si="0"/>
        <v>2.4138111255412535E-2</v>
      </c>
      <c r="J9" s="108">
        <f t="shared" si="1"/>
        <v>6.0786409730448097E-2</v>
      </c>
      <c r="K9" s="105">
        <f t="shared" si="2"/>
        <v>4208</v>
      </c>
      <c r="L9" s="109">
        <f t="shared" si="4"/>
        <v>4.5537675717207571E-2</v>
      </c>
      <c r="M9" s="48">
        <f t="shared" si="3"/>
        <v>-67</v>
      </c>
      <c r="N9" s="48">
        <f t="shared" si="5"/>
        <v>104.5</v>
      </c>
    </row>
    <row r="10" spans="1:14">
      <c r="A10" s="46">
        <v>8</v>
      </c>
      <c r="B10" s="111" t="s">
        <v>99</v>
      </c>
      <c r="C10" s="35">
        <v>9428</v>
      </c>
      <c r="D10" s="35">
        <v>9252</v>
      </c>
      <c r="E10" s="35">
        <v>9703</v>
      </c>
      <c r="F10" s="35">
        <v>9396.9</v>
      </c>
      <c r="G10" s="35">
        <v>9488.7999999999993</v>
      </c>
      <c r="H10" s="35">
        <v>9664.6</v>
      </c>
      <c r="I10" s="108">
        <f t="shared" si="0"/>
        <v>3.1894230671251442E-3</v>
      </c>
      <c r="J10" s="108">
        <f t="shared" si="1"/>
        <v>2.9168434450572763E-2</v>
      </c>
      <c r="K10" s="105">
        <f t="shared" si="2"/>
        <v>275</v>
      </c>
      <c r="L10" s="109">
        <f t="shared" si="4"/>
        <v>2.9759650242946961E-3</v>
      </c>
      <c r="M10" s="48">
        <f t="shared" si="3"/>
        <v>451</v>
      </c>
      <c r="N10" s="48">
        <f t="shared" si="5"/>
        <v>175.80000000000109</v>
      </c>
    </row>
    <row r="11" spans="1:14">
      <c r="A11" s="46">
        <v>9</v>
      </c>
      <c r="B11" s="111" t="s">
        <v>100</v>
      </c>
      <c r="C11" s="35">
        <v>37674</v>
      </c>
      <c r="D11" s="35">
        <v>38898</v>
      </c>
      <c r="E11" s="35">
        <v>38485</v>
      </c>
      <c r="F11" s="35">
        <v>37968.6</v>
      </c>
      <c r="G11" s="35">
        <v>39438.800000000003</v>
      </c>
      <c r="H11" s="35">
        <v>38782.199999999997</v>
      </c>
      <c r="I11" s="108">
        <f t="shared" si="0"/>
        <v>1.2650205785665379E-2</v>
      </c>
      <c r="J11" s="108">
        <f t="shared" si="1"/>
        <v>2.1526782396347612E-2</v>
      </c>
      <c r="K11" s="105">
        <f t="shared" si="2"/>
        <v>811</v>
      </c>
      <c r="L11" s="109">
        <f t="shared" si="4"/>
        <v>8.7763913989199957E-3</v>
      </c>
      <c r="M11" s="48">
        <f t="shared" si="3"/>
        <v>-413</v>
      </c>
      <c r="N11" s="48">
        <f t="shared" si="5"/>
        <v>-656.60000000000582</v>
      </c>
    </row>
    <row r="12" spans="1:14">
      <c r="A12" s="46">
        <v>10</v>
      </c>
      <c r="B12" s="111" t="s">
        <v>101</v>
      </c>
      <c r="C12" s="35">
        <v>50961</v>
      </c>
      <c r="D12" s="35">
        <v>51881</v>
      </c>
      <c r="E12" s="35">
        <v>48196</v>
      </c>
      <c r="F12" s="35">
        <v>51908.5</v>
      </c>
      <c r="G12" s="35">
        <v>51903.1</v>
      </c>
      <c r="H12" s="35">
        <v>49419.5</v>
      </c>
      <c r="I12" s="108">
        <f t="shared" si="0"/>
        <v>1.584225849151432E-2</v>
      </c>
      <c r="J12" s="108">
        <f t="shared" si="1"/>
        <v>-5.4257177056965131E-2</v>
      </c>
      <c r="K12" s="105">
        <f t="shared" si="2"/>
        <v>-2765</v>
      </c>
      <c r="L12" s="109">
        <f t="shared" si="4"/>
        <v>-2.9921975607908491E-2</v>
      </c>
      <c r="M12" s="48">
        <f t="shared" si="3"/>
        <v>-3685</v>
      </c>
      <c r="N12" s="48">
        <f t="shared" si="5"/>
        <v>-2483.5999999999985</v>
      </c>
    </row>
    <row r="13" spans="1:14" ht="15.75" customHeight="1">
      <c r="A13" s="46">
        <v>11</v>
      </c>
      <c r="B13" s="111" t="s">
        <v>102</v>
      </c>
      <c r="C13" s="35">
        <v>9355</v>
      </c>
      <c r="D13" s="35">
        <v>9390</v>
      </c>
      <c r="E13" s="35">
        <v>9032</v>
      </c>
      <c r="F13" s="35">
        <v>9486.5</v>
      </c>
      <c r="G13" s="35">
        <v>9421.2000000000007</v>
      </c>
      <c r="H13" s="35">
        <v>9231.2000000000007</v>
      </c>
      <c r="I13" s="108">
        <f t="shared" si="0"/>
        <v>2.9688621191666805E-3</v>
      </c>
      <c r="J13" s="108">
        <f t="shared" si="1"/>
        <v>-3.4526990913949757E-2</v>
      </c>
      <c r="K13" s="105">
        <f t="shared" si="2"/>
        <v>-323</v>
      </c>
      <c r="L13" s="109">
        <f t="shared" si="4"/>
        <v>-3.4954061921715889E-3</v>
      </c>
      <c r="M13" s="48">
        <f t="shared" si="3"/>
        <v>-358</v>
      </c>
      <c r="N13" s="48">
        <f t="shared" si="5"/>
        <v>-190</v>
      </c>
    </row>
    <row r="14" spans="1:14">
      <c r="A14" s="46">
        <v>12</v>
      </c>
      <c r="B14" s="111" t="s">
        <v>103</v>
      </c>
      <c r="C14" s="35">
        <v>14407</v>
      </c>
      <c r="D14" s="35">
        <v>15604</v>
      </c>
      <c r="E14" s="35">
        <v>15083</v>
      </c>
      <c r="F14" s="35">
        <v>14635.6</v>
      </c>
      <c r="G14" s="35">
        <v>15228.8</v>
      </c>
      <c r="H14" s="35">
        <v>15319.8</v>
      </c>
      <c r="I14" s="108">
        <f t="shared" si="0"/>
        <v>4.9578551088785483E-3</v>
      </c>
      <c r="J14" s="108">
        <f t="shared" si="1"/>
        <v>4.692163531616575E-2</v>
      </c>
      <c r="K14" s="105">
        <f t="shared" si="2"/>
        <v>676</v>
      </c>
      <c r="L14" s="109">
        <f t="shared" si="4"/>
        <v>7.3154631142662348E-3</v>
      </c>
      <c r="M14" s="48">
        <f t="shared" si="3"/>
        <v>-521</v>
      </c>
      <c r="N14" s="48">
        <f t="shared" si="5"/>
        <v>91</v>
      </c>
    </row>
    <row r="15" spans="1:14">
      <c r="A15" s="46">
        <v>13</v>
      </c>
      <c r="B15" s="111" t="s">
        <v>104</v>
      </c>
      <c r="C15" s="35">
        <v>14589</v>
      </c>
      <c r="D15" s="35">
        <v>16346</v>
      </c>
      <c r="E15" s="35">
        <v>16007</v>
      </c>
      <c r="F15" s="35">
        <v>14890.8</v>
      </c>
      <c r="G15" s="35">
        <v>16279.1</v>
      </c>
      <c r="H15" s="35">
        <v>16309.3</v>
      </c>
      <c r="I15" s="108">
        <f t="shared" si="0"/>
        <v>5.261578381477088E-3</v>
      </c>
      <c r="J15" s="108">
        <f t="shared" si="1"/>
        <v>9.7196517924463641E-2</v>
      </c>
      <c r="K15" s="105">
        <f t="shared" si="2"/>
        <v>1418</v>
      </c>
      <c r="L15" s="109">
        <f t="shared" si="4"/>
        <v>1.5345157834363198E-2</v>
      </c>
      <c r="M15" s="48">
        <f t="shared" si="3"/>
        <v>-339</v>
      </c>
      <c r="N15" s="48">
        <f t="shared" si="5"/>
        <v>30.199999999998909</v>
      </c>
    </row>
    <row r="16" spans="1:14">
      <c r="A16" s="46">
        <v>14</v>
      </c>
      <c r="B16" s="111" t="s">
        <v>105</v>
      </c>
      <c r="C16" s="35">
        <v>15406</v>
      </c>
      <c r="D16" s="35">
        <v>15732</v>
      </c>
      <c r="E16" s="35">
        <v>15656</v>
      </c>
      <c r="F16" s="35">
        <v>15474.6</v>
      </c>
      <c r="G16" s="35">
        <v>15855.1</v>
      </c>
      <c r="H16" s="35">
        <v>15912.5</v>
      </c>
      <c r="I16" s="108">
        <f t="shared" si="0"/>
        <v>5.1462029824704998E-3</v>
      </c>
      <c r="J16" s="108">
        <f t="shared" si="1"/>
        <v>1.6227443853044268E-2</v>
      </c>
      <c r="K16" s="105">
        <f t="shared" si="2"/>
        <v>250</v>
      </c>
      <c r="L16" s="109">
        <f t="shared" si="4"/>
        <v>2.7054227493588149E-3</v>
      </c>
      <c r="M16" s="48">
        <f t="shared" si="3"/>
        <v>-76</v>
      </c>
      <c r="N16" s="48">
        <f t="shared" si="5"/>
        <v>57.399999999999636</v>
      </c>
    </row>
    <row r="17" spans="1:15">
      <c r="A17" s="46">
        <v>15</v>
      </c>
      <c r="B17" s="111" t="s">
        <v>106</v>
      </c>
      <c r="C17" s="35">
        <v>12451</v>
      </c>
      <c r="D17" s="35">
        <v>12874</v>
      </c>
      <c r="E17" s="35">
        <v>12795</v>
      </c>
      <c r="F17" s="35">
        <v>12551.3</v>
      </c>
      <c r="G17" s="35">
        <v>13050.4</v>
      </c>
      <c r="H17" s="35">
        <v>13108.9</v>
      </c>
      <c r="I17" s="108">
        <f t="shared" si="0"/>
        <v>4.2057784338726395E-3</v>
      </c>
      <c r="J17" s="108">
        <f t="shared" si="1"/>
        <v>2.7628302947554414E-2</v>
      </c>
      <c r="K17" s="105">
        <f t="shared" si="2"/>
        <v>344</v>
      </c>
      <c r="L17" s="109">
        <f t="shared" si="4"/>
        <v>3.7226617031177293E-3</v>
      </c>
      <c r="M17" s="48">
        <f t="shared" si="3"/>
        <v>-79</v>
      </c>
      <c r="N17" s="48">
        <f t="shared" si="5"/>
        <v>58.5</v>
      </c>
    </row>
    <row r="18" spans="1:15">
      <c r="A18" s="46">
        <v>16</v>
      </c>
      <c r="B18" s="111" t="s">
        <v>107</v>
      </c>
      <c r="C18" s="35">
        <v>78299</v>
      </c>
      <c r="D18" s="35">
        <v>81171</v>
      </c>
      <c r="E18" s="35">
        <v>80868</v>
      </c>
      <c r="F18" s="35">
        <v>78898.3</v>
      </c>
      <c r="G18" s="35">
        <v>81756.3</v>
      </c>
      <c r="H18" s="35">
        <v>81540.899999999994</v>
      </c>
      <c r="I18" s="108">
        <f t="shared" si="0"/>
        <v>2.658170303950079E-2</v>
      </c>
      <c r="J18" s="108">
        <f t="shared" si="1"/>
        <v>3.2810125288956438E-2</v>
      </c>
      <c r="K18" s="105">
        <f t="shared" si="2"/>
        <v>2569</v>
      </c>
      <c r="L18" s="109">
        <f t="shared" si="4"/>
        <v>2.780092417241118E-2</v>
      </c>
      <c r="M18" s="48">
        <f t="shared" si="3"/>
        <v>-303</v>
      </c>
      <c r="N18" s="48">
        <f t="shared" si="5"/>
        <v>-215.40000000000873</v>
      </c>
    </row>
    <row r="19" spans="1:15">
      <c r="A19" s="46">
        <v>17</v>
      </c>
      <c r="B19" s="111" t="s">
        <v>108</v>
      </c>
      <c r="C19" s="35">
        <v>23598</v>
      </c>
      <c r="D19" s="35">
        <v>24023</v>
      </c>
      <c r="E19" s="35">
        <v>24275</v>
      </c>
      <c r="F19" s="35">
        <v>23705</v>
      </c>
      <c r="G19" s="35">
        <v>24440.6</v>
      </c>
      <c r="H19" s="35">
        <v>24542.7</v>
      </c>
      <c r="I19" s="108">
        <f t="shared" si="0"/>
        <v>7.9793100025211654E-3</v>
      </c>
      <c r="J19" s="108">
        <f t="shared" si="1"/>
        <v>2.8688871938299856E-2</v>
      </c>
      <c r="K19" s="105">
        <f t="shared" si="2"/>
        <v>677</v>
      </c>
      <c r="L19" s="109">
        <f t="shared" si="4"/>
        <v>7.3262848052636706E-3</v>
      </c>
      <c r="M19" s="48">
        <f t="shared" si="3"/>
        <v>252</v>
      </c>
      <c r="N19" s="48">
        <f t="shared" si="5"/>
        <v>102.10000000000218</v>
      </c>
    </row>
    <row r="20" spans="1:15">
      <c r="A20" s="46">
        <v>18</v>
      </c>
      <c r="B20" s="111" t="s">
        <v>109</v>
      </c>
      <c r="C20" s="35">
        <v>9718</v>
      </c>
      <c r="D20" s="35">
        <v>9635</v>
      </c>
      <c r="E20" s="35">
        <v>9605</v>
      </c>
      <c r="F20" s="35">
        <v>9725.9</v>
      </c>
      <c r="G20" s="35">
        <v>9745.2000000000007</v>
      </c>
      <c r="H20" s="35">
        <v>9767.2999999999993</v>
      </c>
      <c r="I20" s="108">
        <f t="shared" si="0"/>
        <v>3.1572099927586325E-3</v>
      </c>
      <c r="J20" s="108">
        <f t="shared" si="1"/>
        <v>-1.1627906976744186E-2</v>
      </c>
      <c r="K20" s="105">
        <f t="shared" si="2"/>
        <v>-113</v>
      </c>
      <c r="L20" s="109">
        <f t="shared" si="4"/>
        <v>-1.2228510827101842E-3</v>
      </c>
      <c r="M20" s="48">
        <f t="shared" si="3"/>
        <v>-30</v>
      </c>
      <c r="N20" s="48">
        <f t="shared" si="5"/>
        <v>22.099999999998545</v>
      </c>
      <c r="O20" s="4"/>
    </row>
    <row r="21" spans="1:15">
      <c r="A21" s="46">
        <v>19</v>
      </c>
      <c r="B21" s="111" t="s">
        <v>110</v>
      </c>
      <c r="C21" s="35">
        <v>20334</v>
      </c>
      <c r="D21" s="35">
        <v>20657</v>
      </c>
      <c r="E21" s="35">
        <v>20549</v>
      </c>
      <c r="F21" s="35">
        <v>20461.5</v>
      </c>
      <c r="G21" s="35">
        <v>20815.5</v>
      </c>
      <c r="H21" s="35">
        <v>20829.5</v>
      </c>
      <c r="I21" s="108">
        <f t="shared" si="0"/>
        <v>6.7545557669127683E-3</v>
      </c>
      <c r="J21" s="108">
        <f t="shared" si="1"/>
        <v>1.0573423822169765E-2</v>
      </c>
      <c r="K21" s="105">
        <f t="shared" si="2"/>
        <v>215</v>
      </c>
      <c r="L21" s="109">
        <f t="shared" si="4"/>
        <v>2.3266635644485808E-3</v>
      </c>
      <c r="M21" s="48">
        <f t="shared" si="3"/>
        <v>-108</v>
      </c>
      <c r="N21" s="48">
        <f t="shared" si="5"/>
        <v>14</v>
      </c>
      <c r="O21" s="4"/>
    </row>
    <row r="22" spans="1:15">
      <c r="A22" s="46">
        <v>20</v>
      </c>
      <c r="B22" s="111" t="s">
        <v>111</v>
      </c>
      <c r="C22" s="35">
        <v>35726</v>
      </c>
      <c r="D22" s="35">
        <v>36382</v>
      </c>
      <c r="E22" s="35">
        <v>36571</v>
      </c>
      <c r="F22" s="35">
        <v>35660.400000000001</v>
      </c>
      <c r="G22" s="35">
        <v>36811.800000000003</v>
      </c>
      <c r="H22" s="35">
        <v>36507.199999999997</v>
      </c>
      <c r="I22" s="108">
        <f t="shared" si="0"/>
        <v>1.2021064720996975E-2</v>
      </c>
      <c r="J22" s="108">
        <f t="shared" si="1"/>
        <v>2.365224206460281E-2</v>
      </c>
      <c r="K22" s="105">
        <f t="shared" si="2"/>
        <v>845</v>
      </c>
      <c r="L22" s="109">
        <f t="shared" si="4"/>
        <v>9.144328892832794E-3</v>
      </c>
      <c r="M22" s="48">
        <f t="shared" si="3"/>
        <v>189</v>
      </c>
      <c r="N22" s="48">
        <f t="shared" si="5"/>
        <v>-304.60000000000582</v>
      </c>
      <c r="O22" s="4"/>
    </row>
    <row r="23" spans="1:15">
      <c r="A23" s="46">
        <v>21</v>
      </c>
      <c r="B23" s="111" t="s">
        <v>112</v>
      </c>
      <c r="C23" s="35">
        <v>61850</v>
      </c>
      <c r="D23" s="35">
        <v>65270</v>
      </c>
      <c r="E23" s="35">
        <v>65616</v>
      </c>
      <c r="F23" s="35">
        <v>62177.7</v>
      </c>
      <c r="G23" s="35">
        <v>64696.4</v>
      </c>
      <c r="H23" s="35">
        <v>65611.3</v>
      </c>
      <c r="I23" s="108">
        <f t="shared" si="0"/>
        <v>2.1568296812582034E-2</v>
      </c>
      <c r="J23" s="108">
        <f t="shared" si="1"/>
        <v>6.0889248181083266E-2</v>
      </c>
      <c r="K23" s="105">
        <f t="shared" si="2"/>
        <v>3766</v>
      </c>
      <c r="L23" s="109">
        <f t="shared" si="4"/>
        <v>4.0754488296341186E-2</v>
      </c>
      <c r="M23" s="48">
        <f t="shared" si="3"/>
        <v>346</v>
      </c>
      <c r="N23" s="48">
        <f t="shared" si="5"/>
        <v>914.90000000000146</v>
      </c>
      <c r="O23" s="4"/>
    </row>
    <row r="24" spans="1:15">
      <c r="A24" s="46">
        <v>22</v>
      </c>
      <c r="B24" s="111" t="s">
        <v>113</v>
      </c>
      <c r="C24" s="35">
        <v>19920</v>
      </c>
      <c r="D24" s="35">
        <v>19540</v>
      </c>
      <c r="E24" s="35">
        <v>19681</v>
      </c>
      <c r="F24" s="35">
        <v>20019.2</v>
      </c>
      <c r="G24" s="35">
        <v>19888.099999999999</v>
      </c>
      <c r="H24" s="35">
        <v>19902.3</v>
      </c>
      <c r="I24" s="108">
        <f t="shared" si="0"/>
        <v>6.4692399653808064E-3</v>
      </c>
      <c r="J24" s="108">
        <f t="shared" si="1"/>
        <v>-1.1997991967871486E-2</v>
      </c>
      <c r="K24" s="105">
        <f t="shared" si="2"/>
        <v>-239</v>
      </c>
      <c r="L24" s="109">
        <f t="shared" si="4"/>
        <v>-2.5863841483870268E-3</v>
      </c>
      <c r="M24" s="48">
        <f t="shared" si="3"/>
        <v>141</v>
      </c>
      <c r="N24" s="48">
        <f t="shared" si="5"/>
        <v>14.200000000000728</v>
      </c>
      <c r="O24" s="4"/>
    </row>
    <row r="25" spans="1:15">
      <c r="A25" s="46">
        <v>23</v>
      </c>
      <c r="B25" s="111" t="s">
        <v>114</v>
      </c>
      <c r="C25" s="35">
        <v>26973</v>
      </c>
      <c r="D25" s="35">
        <v>29510</v>
      </c>
      <c r="E25" s="35">
        <v>29173</v>
      </c>
      <c r="F25" s="35">
        <v>27222.799999999999</v>
      </c>
      <c r="G25" s="35">
        <v>29350.5</v>
      </c>
      <c r="H25" s="35">
        <v>29422.400000000001</v>
      </c>
      <c r="I25" s="108">
        <f t="shared" si="0"/>
        <v>9.5893063111658072E-3</v>
      </c>
      <c r="J25" s="108">
        <f t="shared" si="1"/>
        <v>8.1563044526007489E-2</v>
      </c>
      <c r="K25" s="105">
        <f t="shared" si="2"/>
        <v>2200</v>
      </c>
      <c r="L25" s="109">
        <f t="shared" si="4"/>
        <v>2.3807720194357569E-2</v>
      </c>
      <c r="M25" s="48">
        <f t="shared" si="3"/>
        <v>-337</v>
      </c>
      <c r="N25" s="48">
        <f t="shared" si="5"/>
        <v>71.900000000001455</v>
      </c>
      <c r="O25" s="4"/>
    </row>
    <row r="26" spans="1:15">
      <c r="A26" s="46">
        <v>24</v>
      </c>
      <c r="B26" s="111" t="s">
        <v>115</v>
      </c>
      <c r="C26" s="35">
        <v>14383</v>
      </c>
      <c r="D26" s="35">
        <v>15017</v>
      </c>
      <c r="E26" s="35">
        <v>13967</v>
      </c>
      <c r="F26" s="35">
        <v>14459.8</v>
      </c>
      <c r="G26" s="35">
        <v>14539.2</v>
      </c>
      <c r="H26" s="35">
        <v>14153.6</v>
      </c>
      <c r="I26" s="108">
        <f t="shared" si="0"/>
        <v>4.5910205069088824E-3</v>
      </c>
      <c r="J26" s="108">
        <f t="shared" si="1"/>
        <v>-2.8923034137523465E-2</v>
      </c>
      <c r="K26" s="105">
        <f t="shared" si="2"/>
        <v>-416</v>
      </c>
      <c r="L26" s="109">
        <f t="shared" si="4"/>
        <v>-4.5018234549330681E-3</v>
      </c>
      <c r="M26" s="48">
        <f t="shared" si="3"/>
        <v>-1050</v>
      </c>
      <c r="N26" s="48">
        <f t="shared" si="5"/>
        <v>-385.60000000000036</v>
      </c>
      <c r="O26" s="4"/>
    </row>
    <row r="27" spans="1:15">
      <c r="A27" s="46">
        <v>25</v>
      </c>
      <c r="B27" s="111" t="s">
        <v>116</v>
      </c>
      <c r="C27" s="35">
        <v>37591</v>
      </c>
      <c r="D27" s="35">
        <v>39096</v>
      </c>
      <c r="E27" s="35">
        <v>38965</v>
      </c>
      <c r="F27" s="35">
        <v>37976.800000000003</v>
      </c>
      <c r="G27" s="35">
        <v>39119.4</v>
      </c>
      <c r="H27" s="35">
        <v>39351.599999999999</v>
      </c>
      <c r="I27" s="108">
        <f t="shared" si="0"/>
        <v>1.2807984109093193E-2</v>
      </c>
      <c r="J27" s="108">
        <f t="shared" si="1"/>
        <v>3.6551302173392565E-2</v>
      </c>
      <c r="K27" s="105">
        <f t="shared" si="2"/>
        <v>1374</v>
      </c>
      <c r="L27" s="109">
        <f t="shared" si="4"/>
        <v>1.4869003430476046E-2</v>
      </c>
      <c r="M27" s="48">
        <f t="shared" si="3"/>
        <v>-131</v>
      </c>
      <c r="N27" s="48">
        <f t="shared" si="5"/>
        <v>232.19999999999709</v>
      </c>
      <c r="O27" s="4"/>
    </row>
    <row r="28" spans="1:15">
      <c r="A28" s="46">
        <v>26</v>
      </c>
      <c r="B28" s="111" t="s">
        <v>117</v>
      </c>
      <c r="C28" s="35">
        <v>40172</v>
      </c>
      <c r="D28" s="35">
        <v>41341</v>
      </c>
      <c r="E28" s="35">
        <v>41197</v>
      </c>
      <c r="F28" s="35">
        <v>40540.300000000003</v>
      </c>
      <c r="G28" s="35">
        <v>41709.5</v>
      </c>
      <c r="H28" s="35">
        <v>41795.9</v>
      </c>
      <c r="I28" s="108">
        <f t="shared" si="0"/>
        <v>1.3541653313032522E-2</v>
      </c>
      <c r="J28" s="108">
        <f t="shared" si="1"/>
        <v>2.5515284277606291E-2</v>
      </c>
      <c r="K28" s="105">
        <f t="shared" si="2"/>
        <v>1025</v>
      </c>
      <c r="L28" s="109">
        <f t="shared" si="4"/>
        <v>1.1092233272371141E-2</v>
      </c>
      <c r="M28" s="48">
        <f t="shared" si="3"/>
        <v>-144</v>
      </c>
      <c r="N28" s="48">
        <f t="shared" si="5"/>
        <v>86.400000000001455</v>
      </c>
      <c r="O28" s="4"/>
    </row>
    <row r="29" spans="1:15">
      <c r="A29" s="46">
        <v>27</v>
      </c>
      <c r="B29" s="111" t="s">
        <v>118</v>
      </c>
      <c r="C29" s="35">
        <v>49788</v>
      </c>
      <c r="D29" s="35">
        <v>53326</v>
      </c>
      <c r="E29" s="35">
        <v>52968</v>
      </c>
      <c r="F29" s="35">
        <v>50349.7</v>
      </c>
      <c r="G29" s="35">
        <v>53544.5</v>
      </c>
      <c r="H29" s="35">
        <v>53531.8</v>
      </c>
      <c r="I29" s="108">
        <f t="shared" si="0"/>
        <v>1.7410837990259161E-2</v>
      </c>
      <c r="J29" s="108">
        <f t="shared" si="1"/>
        <v>6.3870812243914193E-2</v>
      </c>
      <c r="K29" s="105">
        <f t="shared" si="2"/>
        <v>3180</v>
      </c>
      <c r="L29" s="109">
        <f t="shared" si="4"/>
        <v>3.4412977371844122E-2</v>
      </c>
      <c r="M29" s="48">
        <f t="shared" si="3"/>
        <v>-358</v>
      </c>
      <c r="N29" s="48">
        <f t="shared" si="5"/>
        <v>-12.69999999999709</v>
      </c>
      <c r="O29" s="4"/>
    </row>
    <row r="30" spans="1:15">
      <c r="A30" s="46">
        <v>28</v>
      </c>
      <c r="B30" s="111" t="s">
        <v>119</v>
      </c>
      <c r="C30" s="35">
        <v>18146</v>
      </c>
      <c r="D30" s="35">
        <v>18226</v>
      </c>
      <c r="E30" s="35">
        <v>18141</v>
      </c>
      <c r="F30" s="35">
        <v>18278.8</v>
      </c>
      <c r="G30" s="35">
        <v>18440.5</v>
      </c>
      <c r="H30" s="35">
        <v>18445.599999999999</v>
      </c>
      <c r="I30" s="108">
        <f t="shared" si="0"/>
        <v>5.9630345110499063E-3</v>
      </c>
      <c r="J30" s="108">
        <f t="shared" si="1"/>
        <v>-2.7554281935412761E-4</v>
      </c>
      <c r="K30" s="105">
        <f t="shared" si="2"/>
        <v>-5</v>
      </c>
      <c r="L30" s="109">
        <f t="shared" si="4"/>
        <v>-5.4108454987176296E-5</v>
      </c>
      <c r="M30" s="48">
        <f t="shared" si="3"/>
        <v>-85</v>
      </c>
      <c r="N30" s="48">
        <f t="shared" si="5"/>
        <v>5.0999999999985448</v>
      </c>
      <c r="O30" s="4"/>
    </row>
    <row r="31" spans="1:15">
      <c r="A31" s="46">
        <v>29</v>
      </c>
      <c r="B31" s="111" t="s">
        <v>120</v>
      </c>
      <c r="C31" s="35">
        <v>7225</v>
      </c>
      <c r="D31" s="35">
        <v>7115</v>
      </c>
      <c r="E31" s="35">
        <v>7280</v>
      </c>
      <c r="F31" s="35">
        <v>7276.5519999999997</v>
      </c>
      <c r="G31" s="35">
        <v>7273.8530000000001</v>
      </c>
      <c r="H31" s="35">
        <v>7341.4989999999998</v>
      </c>
      <c r="I31" s="108">
        <f t="shared" si="0"/>
        <v>2.3929712386551632E-3</v>
      </c>
      <c r="J31" s="108">
        <f t="shared" si="1"/>
        <v>7.6124567474048447E-3</v>
      </c>
      <c r="K31" s="105">
        <f t="shared" si="2"/>
        <v>55</v>
      </c>
      <c r="L31" s="109">
        <f t="shared" si="4"/>
        <v>5.9519300485893925E-4</v>
      </c>
      <c r="M31" s="48">
        <f t="shared" si="3"/>
        <v>165</v>
      </c>
      <c r="N31" s="48">
        <f t="shared" si="5"/>
        <v>67.645999999999731</v>
      </c>
      <c r="O31" s="4"/>
    </row>
    <row r="32" spans="1:15">
      <c r="A32" s="46">
        <v>30</v>
      </c>
      <c r="B32" s="111" t="s">
        <v>121</v>
      </c>
      <c r="C32" s="35">
        <v>21208</v>
      </c>
      <c r="D32" s="35">
        <v>25334</v>
      </c>
      <c r="E32" s="35">
        <v>24847</v>
      </c>
      <c r="F32" s="35">
        <v>21589.599999999999</v>
      </c>
      <c r="G32" s="35">
        <v>24754</v>
      </c>
      <c r="H32" s="35">
        <v>25250.5</v>
      </c>
      <c r="I32" s="108">
        <f t="shared" si="0"/>
        <v>8.1673291712726429E-3</v>
      </c>
      <c r="J32" s="108">
        <f t="shared" si="1"/>
        <v>0.17158619388909846</v>
      </c>
      <c r="K32" s="105">
        <f t="shared" si="2"/>
        <v>3639</v>
      </c>
      <c r="L32" s="109">
        <f t="shared" si="4"/>
        <v>3.9380133539666906E-2</v>
      </c>
      <c r="M32" s="48">
        <f t="shared" si="3"/>
        <v>-487</v>
      </c>
      <c r="N32" s="48">
        <f t="shared" si="5"/>
        <v>496.5</v>
      </c>
      <c r="O32" s="4"/>
    </row>
    <row r="33" spans="1:15">
      <c r="A33" s="46">
        <v>31</v>
      </c>
      <c r="B33" s="111" t="s">
        <v>122</v>
      </c>
      <c r="C33" s="35">
        <v>47541</v>
      </c>
      <c r="D33" s="35">
        <v>50145</v>
      </c>
      <c r="E33" s="35">
        <v>50183</v>
      </c>
      <c r="F33" s="35">
        <v>47878.400000000001</v>
      </c>
      <c r="G33" s="35">
        <v>50636.5</v>
      </c>
      <c r="H33" s="35">
        <v>50539.199999999997</v>
      </c>
      <c r="I33" s="108">
        <f t="shared" si="0"/>
        <v>1.649539500953737E-2</v>
      </c>
      <c r="J33" s="108">
        <f t="shared" si="1"/>
        <v>5.5573084285143348E-2</v>
      </c>
      <c r="K33" s="105">
        <f t="shared" si="2"/>
        <v>2642</v>
      </c>
      <c r="L33" s="109">
        <f t="shared" si="4"/>
        <v>2.8590907615223954E-2</v>
      </c>
      <c r="M33" s="48">
        <f t="shared" si="3"/>
        <v>38</v>
      </c>
      <c r="N33" s="48">
        <f t="shared" si="5"/>
        <v>-97.30000000000291</v>
      </c>
      <c r="O33" s="4"/>
    </row>
    <row r="34" spans="1:15">
      <c r="A34" s="46">
        <v>32</v>
      </c>
      <c r="B34" s="111" t="s">
        <v>123</v>
      </c>
      <c r="C34" s="35">
        <v>24192</v>
      </c>
      <c r="D34" s="35">
        <v>25815</v>
      </c>
      <c r="E34" s="35">
        <v>25280</v>
      </c>
      <c r="F34" s="35">
        <v>24641.7</v>
      </c>
      <c r="G34" s="35">
        <v>25810.3</v>
      </c>
      <c r="H34" s="35">
        <v>25827.8</v>
      </c>
      <c r="I34" s="108">
        <f t="shared" si="0"/>
        <v>8.3096583671981496E-3</v>
      </c>
      <c r="J34" s="108">
        <f t="shared" si="1"/>
        <v>4.4973544973544971E-2</v>
      </c>
      <c r="K34" s="105">
        <f t="shared" si="2"/>
        <v>1088</v>
      </c>
      <c r="L34" s="109">
        <f t="shared" si="4"/>
        <v>1.1773999805209562E-2</v>
      </c>
      <c r="M34" s="48">
        <f t="shared" si="3"/>
        <v>-535</v>
      </c>
      <c r="N34" s="48">
        <f t="shared" si="5"/>
        <v>17.5</v>
      </c>
      <c r="O34" s="4"/>
    </row>
    <row r="35" spans="1:15">
      <c r="A35" s="46">
        <v>33</v>
      </c>
      <c r="B35" s="111" t="s">
        <v>124</v>
      </c>
      <c r="C35" s="35">
        <v>60240</v>
      </c>
      <c r="D35" s="35">
        <v>64498</v>
      </c>
      <c r="E35" s="35">
        <v>63144</v>
      </c>
      <c r="F35" s="35">
        <v>61031.8</v>
      </c>
      <c r="G35" s="35">
        <v>64535.4</v>
      </c>
      <c r="H35" s="35">
        <v>64010.8</v>
      </c>
      <c r="I35" s="108">
        <f t="shared" si="0"/>
        <v>2.0755738446928795E-2</v>
      </c>
      <c r="J35" s="108">
        <f t="shared" si="1"/>
        <v>4.8207171314741039E-2</v>
      </c>
      <c r="K35" s="105">
        <f t="shared" si="2"/>
        <v>2904</v>
      </c>
      <c r="L35" s="109">
        <f t="shared" si="4"/>
        <v>3.1426190656551993E-2</v>
      </c>
      <c r="M35" s="48">
        <f t="shared" si="3"/>
        <v>-1354</v>
      </c>
      <c r="N35" s="48">
        <f t="shared" si="5"/>
        <v>-524.59999999999854</v>
      </c>
    </row>
    <row r="36" spans="1:15">
      <c r="A36" s="46">
        <v>34</v>
      </c>
      <c r="B36" s="111" t="s">
        <v>125</v>
      </c>
      <c r="C36" s="35">
        <v>345635</v>
      </c>
      <c r="D36" s="35">
        <v>357075</v>
      </c>
      <c r="E36" s="35">
        <v>351799</v>
      </c>
      <c r="F36" s="35">
        <v>348306</v>
      </c>
      <c r="G36" s="35">
        <v>359175</v>
      </c>
      <c r="H36" s="35">
        <v>354587</v>
      </c>
      <c r="I36" s="108">
        <f t="shared" si="0"/>
        <v>0.11563803417412745</v>
      </c>
      <c r="J36" s="108">
        <f t="shared" si="1"/>
        <v>1.7833842058819275E-2</v>
      </c>
      <c r="K36" s="105">
        <f t="shared" si="2"/>
        <v>6164</v>
      </c>
      <c r="L36" s="109">
        <f t="shared" si="4"/>
        <v>6.6704903308190941E-2</v>
      </c>
      <c r="M36" s="48">
        <f t="shared" si="3"/>
        <v>-5276</v>
      </c>
      <c r="N36" s="48">
        <f t="shared" si="5"/>
        <v>-4588</v>
      </c>
    </row>
    <row r="37" spans="1:15">
      <c r="A37" s="46">
        <v>35</v>
      </c>
      <c r="B37" s="111" t="s">
        <v>126</v>
      </c>
      <c r="C37" s="35">
        <v>155741</v>
      </c>
      <c r="D37" s="35">
        <v>159909</v>
      </c>
      <c r="E37" s="35">
        <v>162313</v>
      </c>
      <c r="F37" s="35">
        <v>15745.7</v>
      </c>
      <c r="G37" s="35">
        <v>16278.3</v>
      </c>
      <c r="H37" s="35">
        <v>16407.2</v>
      </c>
      <c r="I37" s="108">
        <f t="shared" si="0"/>
        <v>5.3353068771955427E-2</v>
      </c>
      <c r="J37" s="108">
        <f t="shared" si="1"/>
        <v>4.2198265068286452E-2</v>
      </c>
      <c r="K37" s="105">
        <f t="shared" si="2"/>
        <v>6572</v>
      </c>
      <c r="L37" s="109">
        <f t="shared" si="4"/>
        <v>7.112015323514452E-2</v>
      </c>
      <c r="M37" s="48">
        <f t="shared" si="3"/>
        <v>2404</v>
      </c>
      <c r="N37" s="48">
        <f t="shared" si="5"/>
        <v>128.90000000000146</v>
      </c>
    </row>
    <row r="38" spans="1:15">
      <c r="A38" s="46">
        <v>36</v>
      </c>
      <c r="B38" s="111" t="s">
        <v>127</v>
      </c>
      <c r="C38" s="35">
        <v>13514</v>
      </c>
      <c r="D38" s="35">
        <v>14610</v>
      </c>
      <c r="E38" s="35">
        <v>14083</v>
      </c>
      <c r="F38" s="35">
        <v>13754.7</v>
      </c>
      <c r="G38" s="35">
        <v>14339.2</v>
      </c>
      <c r="H38" s="35">
        <v>14334.5</v>
      </c>
      <c r="I38" s="108">
        <f t="shared" si="0"/>
        <v>4.6291502684039374E-3</v>
      </c>
      <c r="J38" s="108">
        <f t="shared" si="1"/>
        <v>4.2104484238567413E-2</v>
      </c>
      <c r="K38" s="105">
        <f t="shared" si="2"/>
        <v>569</v>
      </c>
      <c r="L38" s="109">
        <f t="shared" si="4"/>
        <v>6.1575421775406621E-3</v>
      </c>
      <c r="M38" s="48">
        <f t="shared" si="3"/>
        <v>-527</v>
      </c>
      <c r="N38" s="48">
        <f t="shared" si="5"/>
        <v>-4.7000000000007276</v>
      </c>
    </row>
    <row r="39" spans="1:15">
      <c r="A39" s="46">
        <v>37</v>
      </c>
      <c r="B39" s="111" t="s">
        <v>128</v>
      </c>
      <c r="C39" s="35">
        <v>17868</v>
      </c>
      <c r="D39" s="35">
        <v>17670</v>
      </c>
      <c r="E39" s="35">
        <v>17502</v>
      </c>
      <c r="F39" s="35">
        <v>18288.3</v>
      </c>
      <c r="G39" s="35">
        <v>18318.099999999999</v>
      </c>
      <c r="H39" s="35">
        <v>18157.599999999999</v>
      </c>
      <c r="I39" s="108">
        <f t="shared" si="0"/>
        <v>5.7529921179866302E-3</v>
      </c>
      <c r="J39" s="108">
        <f t="shared" si="1"/>
        <v>-2.0483546004029549E-2</v>
      </c>
      <c r="K39" s="105">
        <f t="shared" si="2"/>
        <v>-366</v>
      </c>
      <c r="L39" s="109">
        <f t="shared" si="4"/>
        <v>-3.9607389050613047E-3</v>
      </c>
      <c r="M39" s="48">
        <f t="shared" si="3"/>
        <v>-168</v>
      </c>
      <c r="N39" s="48">
        <f t="shared" si="5"/>
        <v>-160.5</v>
      </c>
    </row>
    <row r="40" spans="1:15">
      <c r="A40" s="46">
        <v>38</v>
      </c>
      <c r="B40" s="111" t="s">
        <v>129</v>
      </c>
      <c r="C40" s="35">
        <v>49288</v>
      </c>
      <c r="D40" s="35">
        <v>52588</v>
      </c>
      <c r="E40" s="35">
        <v>52339</v>
      </c>
      <c r="F40" s="35">
        <v>49721</v>
      </c>
      <c r="G40" s="35">
        <v>52838.5</v>
      </c>
      <c r="H40" s="35">
        <v>52771.7</v>
      </c>
      <c r="I40" s="108">
        <f t="shared" si="0"/>
        <v>1.7204082645600631E-2</v>
      </c>
      <c r="J40" s="108">
        <f t="shared" si="1"/>
        <v>6.1901477032949195E-2</v>
      </c>
      <c r="K40" s="105">
        <f t="shared" si="2"/>
        <v>3051</v>
      </c>
      <c r="L40" s="109">
        <f t="shared" si="4"/>
        <v>3.3016979233174974E-2</v>
      </c>
      <c r="M40" s="48">
        <f t="shared" si="3"/>
        <v>-249</v>
      </c>
      <c r="N40" s="48">
        <f t="shared" si="5"/>
        <v>-66.80000000000291</v>
      </c>
    </row>
    <row r="41" spans="1:15">
      <c r="A41" s="46">
        <v>39</v>
      </c>
      <c r="B41" s="111" t="s">
        <v>130</v>
      </c>
      <c r="C41" s="35">
        <v>13482</v>
      </c>
      <c r="D41" s="35">
        <v>13484</v>
      </c>
      <c r="E41" s="35">
        <v>13530</v>
      </c>
      <c r="F41" s="35">
        <v>13634.7</v>
      </c>
      <c r="G41" s="35">
        <v>13772.7</v>
      </c>
      <c r="H41" s="35">
        <v>13738.1</v>
      </c>
      <c r="I41" s="108">
        <f t="shared" si="0"/>
        <v>4.4473764916214782E-3</v>
      </c>
      <c r="J41" s="108">
        <f t="shared" si="1"/>
        <v>3.5603026257231864E-3</v>
      </c>
      <c r="K41" s="105">
        <f t="shared" si="2"/>
        <v>48</v>
      </c>
      <c r="L41" s="109">
        <f t="shared" si="4"/>
        <v>5.1944116787689244E-4</v>
      </c>
      <c r="M41" s="48">
        <f t="shared" si="3"/>
        <v>46</v>
      </c>
      <c r="N41" s="48">
        <f t="shared" si="5"/>
        <v>-34.600000000000364</v>
      </c>
    </row>
    <row r="42" spans="1:15">
      <c r="A42" s="46">
        <v>40</v>
      </c>
      <c r="B42" s="111" t="s">
        <v>131</v>
      </c>
      <c r="C42" s="35">
        <v>12174</v>
      </c>
      <c r="D42" s="35">
        <v>12566</v>
      </c>
      <c r="E42" s="35">
        <v>12013</v>
      </c>
      <c r="F42" s="35">
        <v>12349.8</v>
      </c>
      <c r="G42" s="35">
        <v>12529.1</v>
      </c>
      <c r="H42" s="35">
        <v>12279.1</v>
      </c>
      <c r="I42" s="108">
        <f t="shared" si="0"/>
        <v>3.9487312486214936E-3</v>
      </c>
      <c r="J42" s="108">
        <f t="shared" si="1"/>
        <v>-1.3224905536389026E-2</v>
      </c>
      <c r="K42" s="105">
        <f t="shared" si="2"/>
        <v>-161</v>
      </c>
      <c r="L42" s="109">
        <f t="shared" si="4"/>
        <v>-1.7422922505870768E-3</v>
      </c>
      <c r="M42" s="48">
        <f t="shared" si="3"/>
        <v>-553</v>
      </c>
      <c r="N42" s="48">
        <f t="shared" si="5"/>
        <v>-250</v>
      </c>
    </row>
    <row r="43" spans="1:15">
      <c r="A43" s="46">
        <v>41</v>
      </c>
      <c r="B43" s="111" t="s">
        <v>132</v>
      </c>
      <c r="C43" s="35">
        <v>55796</v>
      </c>
      <c r="D43" s="35">
        <v>59562</v>
      </c>
      <c r="E43" s="35">
        <v>59245</v>
      </c>
      <c r="F43" s="35">
        <v>56396.800000000003</v>
      </c>
      <c r="G43" s="35">
        <v>59731.5</v>
      </c>
      <c r="H43" s="35">
        <v>59840.2</v>
      </c>
      <c r="I43" s="108">
        <f t="shared" si="0"/>
        <v>1.9474118273918289E-2</v>
      </c>
      <c r="J43" s="108">
        <f t="shared" si="1"/>
        <v>6.1814466986880777E-2</v>
      </c>
      <c r="K43" s="105">
        <f t="shared" si="2"/>
        <v>3449</v>
      </c>
      <c r="L43" s="109">
        <f t="shared" si="4"/>
        <v>3.7324012250154207E-2</v>
      </c>
      <c r="M43" s="48">
        <f t="shared" si="3"/>
        <v>-317</v>
      </c>
      <c r="N43" s="48">
        <f t="shared" si="5"/>
        <v>108.69999999999709</v>
      </c>
    </row>
    <row r="44" spans="1:15">
      <c r="A44" s="46">
        <v>42</v>
      </c>
      <c r="B44" s="111" t="s">
        <v>133</v>
      </c>
      <c r="C44" s="35">
        <v>75816</v>
      </c>
      <c r="D44" s="35">
        <v>79199</v>
      </c>
      <c r="E44" s="35">
        <v>79091</v>
      </c>
      <c r="F44" s="35">
        <v>76253.3</v>
      </c>
      <c r="G44" s="35">
        <v>79965.7</v>
      </c>
      <c r="H44" s="35">
        <v>79529</v>
      </c>
      <c r="I44" s="108">
        <f t="shared" si="0"/>
        <v>2.5997594537977408E-2</v>
      </c>
      <c r="J44" s="108">
        <f t="shared" si="1"/>
        <v>4.3196686715205233E-2</v>
      </c>
      <c r="K44" s="105">
        <f t="shared" si="2"/>
        <v>3275</v>
      </c>
      <c r="L44" s="109">
        <f t="shared" si="4"/>
        <v>3.5441038016600472E-2</v>
      </c>
      <c r="M44" s="48">
        <f t="shared" si="3"/>
        <v>-108</v>
      </c>
      <c r="N44" s="48">
        <f t="shared" si="5"/>
        <v>-436.69999999999709</v>
      </c>
    </row>
    <row r="45" spans="1:15">
      <c r="A45" s="46">
        <v>43</v>
      </c>
      <c r="B45" s="111" t="s">
        <v>134</v>
      </c>
      <c r="C45" s="35">
        <v>23284</v>
      </c>
      <c r="D45" s="35">
        <v>23899</v>
      </c>
      <c r="E45" s="35">
        <v>23044</v>
      </c>
      <c r="F45" s="35">
        <v>23257.3</v>
      </c>
      <c r="G45" s="35">
        <v>23987.5</v>
      </c>
      <c r="H45" s="35">
        <v>23302.799999999999</v>
      </c>
      <c r="I45" s="108">
        <f t="shared" si="0"/>
        <v>7.5746743438969205E-3</v>
      </c>
      <c r="J45" s="108">
        <f t="shared" si="1"/>
        <v>-1.0307507301151006E-2</v>
      </c>
      <c r="K45" s="105">
        <f t="shared" si="2"/>
        <v>-240</v>
      </c>
      <c r="L45" s="109">
        <f t="shared" si="4"/>
        <v>-2.5972058393844621E-3</v>
      </c>
      <c r="M45" s="48">
        <f t="shared" si="3"/>
        <v>-855</v>
      </c>
      <c r="N45" s="48">
        <f t="shared" si="5"/>
        <v>-684.70000000000073</v>
      </c>
    </row>
    <row r="46" spans="1:15">
      <c r="A46" s="46">
        <v>44</v>
      </c>
      <c r="B46" s="111" t="s">
        <v>135</v>
      </c>
      <c r="C46" s="35">
        <v>38442</v>
      </c>
      <c r="D46" s="35">
        <v>40170</v>
      </c>
      <c r="E46" s="35">
        <v>40147</v>
      </c>
      <c r="F46" s="35">
        <v>38827.699999999997</v>
      </c>
      <c r="G46" s="35">
        <v>40410.199999999997</v>
      </c>
      <c r="H46" s="35">
        <v>40512.800000000003</v>
      </c>
      <c r="I46" s="108">
        <f t="shared" si="0"/>
        <v>1.3196513230534182E-2</v>
      </c>
      <c r="J46" s="108">
        <f t="shared" si="1"/>
        <v>4.4352531085791583E-2</v>
      </c>
      <c r="K46" s="105">
        <f t="shared" si="2"/>
        <v>1705</v>
      </c>
      <c r="L46" s="109">
        <f t="shared" si="4"/>
        <v>1.8450983150627116E-2</v>
      </c>
      <c r="M46" s="48">
        <f t="shared" si="3"/>
        <v>-23</v>
      </c>
      <c r="N46" s="48">
        <f t="shared" si="5"/>
        <v>102.60000000000582</v>
      </c>
    </row>
    <row r="47" spans="1:15">
      <c r="A47" s="46">
        <v>45</v>
      </c>
      <c r="B47" s="111" t="s">
        <v>136</v>
      </c>
      <c r="C47" s="35">
        <v>43602</v>
      </c>
      <c r="D47" s="35">
        <v>45638</v>
      </c>
      <c r="E47" s="35">
        <v>44813</v>
      </c>
      <c r="F47" s="35">
        <v>43451.5</v>
      </c>
      <c r="G47" s="35">
        <v>45741.3</v>
      </c>
      <c r="H47" s="35">
        <v>44664.800000000003</v>
      </c>
      <c r="I47" s="108">
        <f t="shared" si="0"/>
        <v>1.4730250016188714E-2</v>
      </c>
      <c r="J47" s="108">
        <f t="shared" si="1"/>
        <v>2.7773955323150315E-2</v>
      </c>
      <c r="K47" s="105">
        <f t="shared" si="2"/>
        <v>1211</v>
      </c>
      <c r="L47" s="109">
        <f t="shared" si="4"/>
        <v>1.31050677978941E-2</v>
      </c>
      <c r="M47" s="48">
        <f t="shared" si="3"/>
        <v>-825</v>
      </c>
      <c r="N47" s="48">
        <f t="shared" si="5"/>
        <v>-1076.5</v>
      </c>
    </row>
    <row r="48" spans="1:15">
      <c r="A48" s="46">
        <v>46</v>
      </c>
      <c r="B48" s="111" t="s">
        <v>137</v>
      </c>
      <c r="C48" s="35">
        <v>35792</v>
      </c>
      <c r="D48" s="35">
        <v>37694</v>
      </c>
      <c r="E48" s="35">
        <v>37499</v>
      </c>
      <c r="F48" s="35">
        <v>36345.1</v>
      </c>
      <c r="G48" s="35">
        <v>38068.300000000003</v>
      </c>
      <c r="H48" s="35">
        <v>38118.800000000003</v>
      </c>
      <c r="I48" s="108">
        <f t="shared" si="0"/>
        <v>1.2326102812957413E-2</v>
      </c>
      <c r="J48" s="108">
        <f t="shared" si="1"/>
        <v>4.7692221725525258E-2</v>
      </c>
      <c r="K48" s="105">
        <f t="shared" si="2"/>
        <v>1707</v>
      </c>
      <c r="L48" s="109">
        <f t="shared" si="4"/>
        <v>1.8472626532621987E-2</v>
      </c>
      <c r="M48" s="48">
        <f t="shared" si="3"/>
        <v>-195</v>
      </c>
      <c r="N48" s="48">
        <f t="shared" si="5"/>
        <v>50.5</v>
      </c>
    </row>
    <row r="49" spans="1:14">
      <c r="A49" s="46">
        <v>47</v>
      </c>
      <c r="B49" s="111" t="s">
        <v>138</v>
      </c>
      <c r="C49" s="35">
        <v>26865</v>
      </c>
      <c r="D49" s="35">
        <v>28418</v>
      </c>
      <c r="E49" s="35">
        <v>28067</v>
      </c>
      <c r="F49" s="35">
        <v>27207.4</v>
      </c>
      <c r="G49" s="35">
        <v>27995.3</v>
      </c>
      <c r="H49" s="35">
        <v>28410.1</v>
      </c>
      <c r="I49" s="108">
        <f t="shared" si="0"/>
        <v>9.2257587576008888E-3</v>
      </c>
      <c r="J49" s="108">
        <f t="shared" si="1"/>
        <v>4.4742229666852783E-2</v>
      </c>
      <c r="K49" s="105">
        <f t="shared" si="2"/>
        <v>1202</v>
      </c>
      <c r="L49" s="109">
        <f t="shared" si="4"/>
        <v>1.3007672578917181E-2</v>
      </c>
      <c r="M49" s="48">
        <f t="shared" si="3"/>
        <v>-351</v>
      </c>
      <c r="N49" s="48">
        <f t="shared" si="5"/>
        <v>414.79999999999927</v>
      </c>
    </row>
    <row r="50" spans="1:14">
      <c r="A50" s="46">
        <v>48</v>
      </c>
      <c r="B50" s="111" t="s">
        <v>139</v>
      </c>
      <c r="C50" s="35">
        <v>35299</v>
      </c>
      <c r="D50" s="35">
        <v>37112</v>
      </c>
      <c r="E50" s="35">
        <v>36829</v>
      </c>
      <c r="F50" s="35">
        <v>35422.199999999997</v>
      </c>
      <c r="G50" s="35">
        <v>37332.1</v>
      </c>
      <c r="H50" s="35">
        <v>36954.6</v>
      </c>
      <c r="I50" s="108">
        <f t="shared" si="0"/>
        <v>1.2105870569839425E-2</v>
      </c>
      <c r="J50" s="108">
        <f t="shared" si="1"/>
        <v>4.3344004079435679E-2</v>
      </c>
      <c r="K50" s="105">
        <f t="shared" si="2"/>
        <v>1530</v>
      </c>
      <c r="L50" s="109">
        <f t="shared" si="4"/>
        <v>1.6557187226075947E-2</v>
      </c>
      <c r="M50" s="48">
        <f t="shared" si="3"/>
        <v>-283</v>
      </c>
      <c r="N50" s="48">
        <f t="shared" si="5"/>
        <v>-377.5</v>
      </c>
    </row>
    <row r="51" spans="1:14">
      <c r="A51" s="46">
        <v>49</v>
      </c>
      <c r="B51" s="111" t="s">
        <v>140</v>
      </c>
      <c r="C51" s="35">
        <v>14522</v>
      </c>
      <c r="D51" s="35">
        <v>15497</v>
      </c>
      <c r="E51" s="35">
        <v>15380</v>
      </c>
      <c r="F51" s="35">
        <v>14636.2</v>
      </c>
      <c r="G51" s="35">
        <v>15276.6</v>
      </c>
      <c r="H51" s="35">
        <v>15494.3</v>
      </c>
      <c r="I51" s="108">
        <f t="shared" si="0"/>
        <v>5.0554804464995069E-3</v>
      </c>
      <c r="J51" s="108">
        <f t="shared" si="1"/>
        <v>5.9082770968186198E-2</v>
      </c>
      <c r="K51" s="105">
        <f t="shared" si="2"/>
        <v>858</v>
      </c>
      <c r="L51" s="109">
        <f t="shared" si="4"/>
        <v>9.2850108757994518E-3</v>
      </c>
      <c r="M51" s="48">
        <f t="shared" si="3"/>
        <v>-117</v>
      </c>
      <c r="N51" s="48">
        <f t="shared" si="5"/>
        <v>217.69999999999891</v>
      </c>
    </row>
    <row r="52" spans="1:14">
      <c r="A52" s="46">
        <v>50</v>
      </c>
      <c r="B52" s="111" t="s">
        <v>141</v>
      </c>
      <c r="C52" s="35">
        <v>12099</v>
      </c>
      <c r="D52" s="35">
        <v>12424</v>
      </c>
      <c r="E52" s="35">
        <v>12377</v>
      </c>
      <c r="F52" s="35">
        <v>12143.4</v>
      </c>
      <c r="G52" s="35">
        <v>12549.5</v>
      </c>
      <c r="H52" s="35">
        <v>12576.4</v>
      </c>
      <c r="I52" s="108">
        <f t="shared" si="0"/>
        <v>4.0683798105542526E-3</v>
      </c>
      <c r="J52" s="108">
        <f t="shared" si="1"/>
        <v>2.2977105545912885E-2</v>
      </c>
      <c r="K52" s="105">
        <f t="shared" si="2"/>
        <v>278</v>
      </c>
      <c r="L52" s="109">
        <f t="shared" si="4"/>
        <v>3.0084300972870021E-3</v>
      </c>
      <c r="M52" s="48">
        <f t="shared" si="3"/>
        <v>-47</v>
      </c>
      <c r="N52" s="48">
        <f t="shared" si="5"/>
        <v>26.899999999999636</v>
      </c>
    </row>
    <row r="53" spans="1:14">
      <c r="A53" s="46">
        <v>51</v>
      </c>
      <c r="B53" s="111" t="s">
        <v>142</v>
      </c>
      <c r="C53" s="35">
        <v>14473</v>
      </c>
      <c r="D53" s="35">
        <v>15184</v>
      </c>
      <c r="E53" s="35">
        <v>14424</v>
      </c>
      <c r="F53" s="35">
        <v>14814.2</v>
      </c>
      <c r="G53" s="35">
        <v>15256.1</v>
      </c>
      <c r="H53" s="35">
        <v>14837.6</v>
      </c>
      <c r="I53" s="108">
        <f t="shared" si="0"/>
        <v>4.7412386190057798E-3</v>
      </c>
      <c r="J53" s="108">
        <f t="shared" si="1"/>
        <v>-3.3856145926898363E-3</v>
      </c>
      <c r="K53" s="105">
        <f t="shared" si="2"/>
        <v>-49</v>
      </c>
      <c r="L53" s="109">
        <f t="shared" si="4"/>
        <v>-5.3026285887432766E-4</v>
      </c>
      <c r="M53" s="48">
        <f t="shared" si="3"/>
        <v>-760</v>
      </c>
      <c r="N53" s="48">
        <f t="shared" si="5"/>
        <v>-418.5</v>
      </c>
    </row>
    <row r="54" spans="1:14">
      <c r="A54" s="46">
        <v>52</v>
      </c>
      <c r="B54" s="111" t="s">
        <v>143</v>
      </c>
      <c r="C54" s="35">
        <v>25339</v>
      </c>
      <c r="D54" s="35">
        <v>25948</v>
      </c>
      <c r="E54" s="35">
        <v>25839</v>
      </c>
      <c r="F54" s="35">
        <v>25312.400000000001</v>
      </c>
      <c r="G54" s="35">
        <v>26204.6</v>
      </c>
      <c r="H54" s="35">
        <v>25813.8</v>
      </c>
      <c r="I54" s="108">
        <f t="shared" si="0"/>
        <v>8.4934043730234571E-3</v>
      </c>
      <c r="J54" s="108">
        <f t="shared" si="1"/>
        <v>1.9732428272623229E-2</v>
      </c>
      <c r="K54" s="105">
        <f t="shared" si="2"/>
        <v>500</v>
      </c>
      <c r="L54" s="109">
        <f t="shared" si="4"/>
        <v>5.4108454987176298E-3</v>
      </c>
      <c r="M54" s="48">
        <f t="shared" si="3"/>
        <v>-109</v>
      </c>
      <c r="N54" s="48">
        <f t="shared" si="5"/>
        <v>-390.79999999999927</v>
      </c>
    </row>
    <row r="55" spans="1:14">
      <c r="A55" s="46">
        <v>53</v>
      </c>
      <c r="B55" s="111" t="s">
        <v>144</v>
      </c>
      <c r="C55" s="35">
        <v>15015</v>
      </c>
      <c r="D55" s="35">
        <v>15449</v>
      </c>
      <c r="E55" s="35">
        <v>15422</v>
      </c>
      <c r="F55" s="35">
        <v>15219</v>
      </c>
      <c r="G55" s="35">
        <v>15631</v>
      </c>
      <c r="H55" s="35">
        <v>15694.6</v>
      </c>
      <c r="I55" s="108">
        <f t="shared" si="0"/>
        <v>5.0692860497994407E-3</v>
      </c>
      <c r="J55" s="108">
        <f t="shared" si="1"/>
        <v>2.7106227106227107E-2</v>
      </c>
      <c r="K55" s="105">
        <f t="shared" si="2"/>
        <v>407</v>
      </c>
      <c r="L55" s="109">
        <f t="shared" si="4"/>
        <v>4.4044282359561506E-3</v>
      </c>
      <c r="M55" s="48">
        <f t="shared" si="3"/>
        <v>-27</v>
      </c>
      <c r="N55" s="48">
        <f t="shared" si="5"/>
        <v>63.600000000000364</v>
      </c>
    </row>
    <row r="56" spans="1:14">
      <c r="A56" s="46">
        <v>54</v>
      </c>
      <c r="B56" s="111" t="s">
        <v>145</v>
      </c>
      <c r="C56" s="35">
        <v>29422</v>
      </c>
      <c r="D56" s="35">
        <v>30319</v>
      </c>
      <c r="E56" s="35">
        <v>30275</v>
      </c>
      <c r="F56" s="35">
        <v>29772</v>
      </c>
      <c r="G56" s="35">
        <v>30691.200000000001</v>
      </c>
      <c r="H56" s="35">
        <v>30703.8</v>
      </c>
      <c r="I56" s="108">
        <f t="shared" si="0"/>
        <v>9.9515390453688291E-3</v>
      </c>
      <c r="J56" s="108">
        <f t="shared" si="1"/>
        <v>2.8991910815036367E-2</v>
      </c>
      <c r="K56" s="105">
        <f t="shared" si="2"/>
        <v>853</v>
      </c>
      <c r="L56" s="109">
        <f t="shared" si="4"/>
        <v>9.2309024208122765E-3</v>
      </c>
      <c r="M56" s="48">
        <f t="shared" si="3"/>
        <v>-44</v>
      </c>
      <c r="N56" s="48">
        <f t="shared" si="5"/>
        <v>12.599999999998545</v>
      </c>
    </row>
    <row r="57" spans="1:14">
      <c r="A57" s="46">
        <v>55</v>
      </c>
      <c r="B57" s="111" t="s">
        <v>146</v>
      </c>
      <c r="C57" s="35">
        <v>51915</v>
      </c>
      <c r="D57" s="35">
        <v>53968</v>
      </c>
      <c r="E57" s="35">
        <v>54173</v>
      </c>
      <c r="F57" s="35">
        <v>52489.7</v>
      </c>
      <c r="G57" s="35">
        <v>54747.199999999997</v>
      </c>
      <c r="H57" s="35">
        <v>54769.8</v>
      </c>
      <c r="I57" s="108">
        <f t="shared" si="0"/>
        <v>1.7806927323031067E-2</v>
      </c>
      <c r="J57" s="108">
        <f t="shared" si="1"/>
        <v>4.3494173167677938E-2</v>
      </c>
      <c r="K57" s="105">
        <f t="shared" si="2"/>
        <v>2258</v>
      </c>
      <c r="L57" s="109">
        <f t="shared" si="4"/>
        <v>2.4435378272208815E-2</v>
      </c>
      <c r="M57" s="48">
        <f t="shared" si="3"/>
        <v>205</v>
      </c>
      <c r="N57" s="48">
        <f t="shared" si="5"/>
        <v>22.600000000005821</v>
      </c>
    </row>
    <row r="58" spans="1:14">
      <c r="A58" s="46">
        <v>56</v>
      </c>
      <c r="B58" s="111" t="s">
        <v>147</v>
      </c>
      <c r="C58" s="35">
        <v>15293</v>
      </c>
      <c r="D58" s="35">
        <v>15738</v>
      </c>
      <c r="E58" s="35">
        <v>15359</v>
      </c>
      <c r="F58" s="35">
        <v>15561.8</v>
      </c>
      <c r="G58" s="35">
        <v>15487.5</v>
      </c>
      <c r="H58" s="35">
        <v>15594.1</v>
      </c>
      <c r="I58" s="108">
        <f t="shared" si="0"/>
        <v>5.0485776448495404E-3</v>
      </c>
      <c r="J58" s="108">
        <f t="shared" si="1"/>
        <v>4.3156999934610609E-3</v>
      </c>
      <c r="K58" s="105">
        <f t="shared" si="2"/>
        <v>66</v>
      </c>
      <c r="L58" s="109">
        <f t="shared" si="4"/>
        <v>7.1423160583072712E-4</v>
      </c>
      <c r="M58" s="48">
        <f t="shared" si="3"/>
        <v>-379</v>
      </c>
      <c r="N58" s="48">
        <f t="shared" si="5"/>
        <v>106.60000000000036</v>
      </c>
    </row>
    <row r="59" spans="1:14">
      <c r="A59" s="46">
        <v>57</v>
      </c>
      <c r="B59" s="111" t="s">
        <v>148</v>
      </c>
      <c r="C59" s="35">
        <v>10206</v>
      </c>
      <c r="D59" s="35">
        <v>10420</v>
      </c>
      <c r="E59" s="35">
        <v>10360</v>
      </c>
      <c r="F59" s="35">
        <v>10300</v>
      </c>
      <c r="G59" s="35">
        <v>10579</v>
      </c>
      <c r="H59" s="35">
        <v>10624.5</v>
      </c>
      <c r="I59" s="108">
        <f t="shared" si="0"/>
        <v>3.4053821473169631E-3</v>
      </c>
      <c r="J59" s="108">
        <f t="shared" si="1"/>
        <v>1.5089163237311385E-2</v>
      </c>
      <c r="K59" s="105">
        <f t="shared" si="2"/>
        <v>154</v>
      </c>
      <c r="L59" s="109">
        <f t="shared" si="4"/>
        <v>1.66654041360503E-3</v>
      </c>
      <c r="M59" s="48">
        <f t="shared" si="3"/>
        <v>-60</v>
      </c>
      <c r="N59" s="48">
        <f t="shared" si="5"/>
        <v>45.5</v>
      </c>
    </row>
    <row r="60" spans="1:14">
      <c r="A60" s="46">
        <v>58</v>
      </c>
      <c r="B60" s="111" t="s">
        <v>149</v>
      </c>
      <c r="C60" s="35">
        <v>29332</v>
      </c>
      <c r="D60" s="35">
        <v>30544</v>
      </c>
      <c r="E60" s="35">
        <v>29949</v>
      </c>
      <c r="F60" s="35">
        <v>29337.3</v>
      </c>
      <c r="G60" s="35">
        <v>30393.5</v>
      </c>
      <c r="H60" s="35">
        <v>30114.799999999999</v>
      </c>
      <c r="I60" s="108">
        <f t="shared" si="0"/>
        <v>9.8443812673741048E-3</v>
      </c>
      <c r="J60" s="108">
        <f t="shared" si="1"/>
        <v>2.1035047047593073E-2</v>
      </c>
      <c r="K60" s="105">
        <f t="shared" si="2"/>
        <v>617</v>
      </c>
      <c r="L60" s="109">
        <f t="shared" si="4"/>
        <v>6.6769833454175549E-3</v>
      </c>
      <c r="M60" s="48">
        <f t="shared" si="3"/>
        <v>-595</v>
      </c>
      <c r="N60" s="48">
        <f t="shared" si="5"/>
        <v>-278.70000000000073</v>
      </c>
    </row>
    <row r="61" spans="1:14">
      <c r="A61" s="46">
        <v>59</v>
      </c>
      <c r="B61" s="111" t="s">
        <v>150</v>
      </c>
      <c r="C61" s="35">
        <v>27089</v>
      </c>
      <c r="D61" s="35">
        <v>27798</v>
      </c>
      <c r="E61" s="35">
        <v>28118</v>
      </c>
      <c r="F61" s="35">
        <v>26997.200000000001</v>
      </c>
      <c r="G61" s="35">
        <v>28041.599999999999</v>
      </c>
      <c r="H61" s="35">
        <v>28027.9</v>
      </c>
      <c r="I61" s="108">
        <f t="shared" si="0"/>
        <v>9.2425227044650934E-3</v>
      </c>
      <c r="J61" s="108">
        <f t="shared" si="1"/>
        <v>3.7985898335117577E-2</v>
      </c>
      <c r="K61" s="105">
        <f t="shared" si="2"/>
        <v>1029</v>
      </c>
      <c r="L61" s="109">
        <f t="shared" si="4"/>
        <v>1.1135520036360883E-2</v>
      </c>
      <c r="M61" s="48">
        <f t="shared" si="3"/>
        <v>320</v>
      </c>
      <c r="N61" s="48">
        <f t="shared" si="5"/>
        <v>-13.69999999999709</v>
      </c>
    </row>
    <row r="62" spans="1:14">
      <c r="A62" s="46">
        <v>60</v>
      </c>
      <c r="B62" s="111" t="s">
        <v>151</v>
      </c>
      <c r="C62" s="35">
        <v>25278</v>
      </c>
      <c r="D62" s="35">
        <v>25848</v>
      </c>
      <c r="E62" s="35">
        <v>25833</v>
      </c>
      <c r="F62" s="35">
        <v>25431.8</v>
      </c>
      <c r="G62" s="35">
        <v>26065.599999999999</v>
      </c>
      <c r="H62" s="35">
        <v>26125.7</v>
      </c>
      <c r="I62" s="108">
        <f t="shared" si="0"/>
        <v>8.4914321439806088E-3</v>
      </c>
      <c r="J62" s="108">
        <f t="shared" si="1"/>
        <v>2.1955850937574174E-2</v>
      </c>
      <c r="K62" s="105">
        <f t="shared" si="2"/>
        <v>555</v>
      </c>
      <c r="L62" s="109">
        <f t="shared" si="4"/>
        <v>6.0060385035765685E-3</v>
      </c>
      <c r="M62" s="48">
        <f t="shared" si="3"/>
        <v>-15</v>
      </c>
      <c r="N62" s="48">
        <f t="shared" si="5"/>
        <v>60.100000000002183</v>
      </c>
    </row>
    <row r="63" spans="1:14">
      <c r="A63" s="46">
        <v>61</v>
      </c>
      <c r="B63" s="111" t="s">
        <v>152</v>
      </c>
      <c r="C63" s="35">
        <v>36654</v>
      </c>
      <c r="D63" s="35">
        <v>37697</v>
      </c>
      <c r="E63" s="35">
        <v>37106</v>
      </c>
      <c r="F63" s="35">
        <v>37077.800000000003</v>
      </c>
      <c r="G63" s="35">
        <v>37893.599999999999</v>
      </c>
      <c r="H63" s="35">
        <v>37594.199999999997</v>
      </c>
      <c r="I63" s="108">
        <f t="shared" si="0"/>
        <v>1.2196921810650891E-2</v>
      </c>
      <c r="J63" s="108">
        <f t="shared" si="1"/>
        <v>1.2331532711300268E-2</v>
      </c>
      <c r="K63" s="105">
        <f t="shared" si="2"/>
        <v>452</v>
      </c>
      <c r="L63" s="109">
        <f t="shared" si="4"/>
        <v>4.891404330840737E-3</v>
      </c>
      <c r="M63" s="48">
        <f t="shared" si="3"/>
        <v>-591</v>
      </c>
      <c r="N63" s="48">
        <f t="shared" si="5"/>
        <v>-299.40000000000146</v>
      </c>
    </row>
    <row r="64" spans="1:14">
      <c r="A64" s="46">
        <v>62</v>
      </c>
      <c r="B64" s="111" t="s">
        <v>153</v>
      </c>
      <c r="C64" s="35">
        <v>10473</v>
      </c>
      <c r="D64" s="35">
        <v>11440</v>
      </c>
      <c r="E64" s="35">
        <v>10640</v>
      </c>
      <c r="F64" s="35">
        <v>10413.299999999999</v>
      </c>
      <c r="G64" s="35">
        <v>10601</v>
      </c>
      <c r="H64" s="35">
        <v>10580.7</v>
      </c>
      <c r="I64" s="108">
        <f t="shared" si="0"/>
        <v>3.4974195026498539E-3</v>
      </c>
      <c r="J64" s="108">
        <f t="shared" si="1"/>
        <v>1.5945765301250834E-2</v>
      </c>
      <c r="K64" s="105">
        <f t="shared" si="2"/>
        <v>167</v>
      </c>
      <c r="L64" s="109">
        <f t="shared" si="4"/>
        <v>1.8072223965716883E-3</v>
      </c>
      <c r="M64" s="48">
        <f t="shared" si="3"/>
        <v>-800</v>
      </c>
      <c r="N64" s="48">
        <f t="shared" si="5"/>
        <v>-20.299999999999272</v>
      </c>
    </row>
    <row r="65" spans="1:14">
      <c r="A65" s="46">
        <v>63</v>
      </c>
      <c r="B65" s="111" t="s">
        <v>154</v>
      </c>
      <c r="C65" s="35">
        <v>46872</v>
      </c>
      <c r="D65" s="35">
        <v>50653</v>
      </c>
      <c r="E65" s="35">
        <v>51732</v>
      </c>
      <c r="F65" s="35">
        <v>48113</v>
      </c>
      <c r="G65" s="35">
        <v>52054.2</v>
      </c>
      <c r="H65" s="35">
        <v>52928.800000000003</v>
      </c>
      <c r="I65" s="108">
        <f t="shared" si="0"/>
        <v>1.7004558807432544E-2</v>
      </c>
      <c r="J65" s="108">
        <f t="shared" si="1"/>
        <v>0.10368663594470046</v>
      </c>
      <c r="K65" s="105">
        <f t="shared" si="2"/>
        <v>4860</v>
      </c>
      <c r="L65" s="109">
        <f t="shared" si="4"/>
        <v>5.2593418247535363E-2</v>
      </c>
      <c r="M65" s="48">
        <f t="shared" si="3"/>
        <v>1079</v>
      </c>
      <c r="N65" s="48">
        <f t="shared" si="5"/>
        <v>874.60000000000582</v>
      </c>
    </row>
    <row r="66" spans="1:14">
      <c r="A66" s="46">
        <v>64</v>
      </c>
      <c r="B66" s="111" t="s">
        <v>155</v>
      </c>
      <c r="C66" s="35">
        <v>13129</v>
      </c>
      <c r="D66" s="35">
        <v>13568</v>
      </c>
      <c r="E66" s="35">
        <v>13496</v>
      </c>
      <c r="F66" s="35">
        <v>13257</v>
      </c>
      <c r="G66" s="35">
        <v>13685.5</v>
      </c>
      <c r="H66" s="35">
        <v>13724.7</v>
      </c>
      <c r="I66" s="108">
        <f t="shared" si="0"/>
        <v>4.4362005270453409E-3</v>
      </c>
      <c r="J66" s="108">
        <f t="shared" si="1"/>
        <v>2.7953385634854139E-2</v>
      </c>
      <c r="K66" s="105">
        <f t="shared" si="2"/>
        <v>367</v>
      </c>
      <c r="L66" s="109">
        <f t="shared" si="4"/>
        <v>3.9715605960587404E-3</v>
      </c>
      <c r="M66" s="48">
        <f t="shared" si="3"/>
        <v>-72</v>
      </c>
      <c r="N66" s="48">
        <f t="shared" si="5"/>
        <v>39.200000000000728</v>
      </c>
    </row>
    <row r="67" spans="1:14">
      <c r="A67" s="46">
        <v>65</v>
      </c>
      <c r="B67" s="111" t="s">
        <v>156</v>
      </c>
      <c r="C67" s="35">
        <v>38197</v>
      </c>
      <c r="D67" s="35">
        <v>40083</v>
      </c>
      <c r="E67" s="35">
        <v>39779</v>
      </c>
      <c r="F67" s="35">
        <v>39029.9</v>
      </c>
      <c r="G67" s="35">
        <v>40150.300000000003</v>
      </c>
      <c r="H67" s="35">
        <v>40596.699999999997</v>
      </c>
      <c r="I67" s="108">
        <f t="shared" ref="I67:I84" si="6">E67/$E$84</f>
        <v>1.3075549849239525E-2</v>
      </c>
      <c r="J67" s="108">
        <f t="shared" ref="J67:J84" si="7">(E67-C67)/C67</f>
        <v>4.1416865198837603E-2</v>
      </c>
      <c r="K67" s="105">
        <f t="shared" ref="K67:K84" si="8">E67-C67</f>
        <v>1582</v>
      </c>
      <c r="L67" s="109">
        <f t="shared" si="4"/>
        <v>1.7119915157942579E-2</v>
      </c>
      <c r="M67" s="48">
        <f t="shared" ref="M67:M84" si="9">E67-D67</f>
        <v>-304</v>
      </c>
      <c r="N67" s="48">
        <f t="shared" si="5"/>
        <v>446.39999999999418</v>
      </c>
    </row>
    <row r="68" spans="1:14">
      <c r="A68" s="46">
        <v>66</v>
      </c>
      <c r="B68" s="111" t="s">
        <v>157</v>
      </c>
      <c r="C68" s="35">
        <v>18186</v>
      </c>
      <c r="D68" s="35">
        <v>18882</v>
      </c>
      <c r="E68" s="35">
        <v>18793</v>
      </c>
      <c r="F68" s="35">
        <v>18471</v>
      </c>
      <c r="G68" s="35">
        <v>19151.900000000001</v>
      </c>
      <c r="H68" s="35">
        <v>19101.900000000001</v>
      </c>
      <c r="I68" s="108">
        <f t="shared" si="6"/>
        <v>6.1773500670393522E-3</v>
      </c>
      <c r="J68" s="108">
        <f t="shared" si="7"/>
        <v>3.33773232156604E-2</v>
      </c>
      <c r="K68" s="105">
        <f t="shared" si="8"/>
        <v>607</v>
      </c>
      <c r="L68" s="109">
        <f t="shared" ref="L68:L84" si="10">K68/$K$84</f>
        <v>6.5687664354432025E-3</v>
      </c>
      <c r="M68" s="48">
        <f t="shared" si="9"/>
        <v>-89</v>
      </c>
      <c r="N68" s="48">
        <f t="shared" ref="N68:N84" si="11">H68-G68</f>
        <v>-50</v>
      </c>
    </row>
    <row r="69" spans="1:14">
      <c r="A69" s="46">
        <v>67</v>
      </c>
      <c r="B69" s="111" t="s">
        <v>158</v>
      </c>
      <c r="C69" s="35">
        <v>22974</v>
      </c>
      <c r="D69" s="35">
        <v>23100</v>
      </c>
      <c r="E69" s="35">
        <v>22930</v>
      </c>
      <c r="F69" s="35">
        <v>23163.1</v>
      </c>
      <c r="G69" s="35">
        <v>23383.7</v>
      </c>
      <c r="H69" s="35">
        <v>23420.3</v>
      </c>
      <c r="I69" s="108">
        <f t="shared" si="6"/>
        <v>7.5372019920828155E-3</v>
      </c>
      <c r="J69" s="108">
        <f t="shared" si="7"/>
        <v>-1.9152084965613303E-3</v>
      </c>
      <c r="K69" s="105">
        <f t="shared" si="8"/>
        <v>-44</v>
      </c>
      <c r="L69" s="109">
        <f t="shared" si="10"/>
        <v>-4.7615440388715138E-4</v>
      </c>
      <c r="M69" s="48">
        <f t="shared" si="9"/>
        <v>-170</v>
      </c>
      <c r="N69" s="48">
        <f t="shared" si="11"/>
        <v>36.599999999998545</v>
      </c>
    </row>
    <row r="70" spans="1:14">
      <c r="A70" s="46">
        <v>68</v>
      </c>
      <c r="B70" s="111" t="s">
        <v>159</v>
      </c>
      <c r="C70" s="35">
        <v>13686</v>
      </c>
      <c r="D70" s="35">
        <v>14481</v>
      </c>
      <c r="E70" s="35">
        <v>14469</v>
      </c>
      <c r="F70" s="35">
        <v>13770.9</v>
      </c>
      <c r="G70" s="35">
        <v>14556.2</v>
      </c>
      <c r="H70" s="35">
        <v>14522.9</v>
      </c>
      <c r="I70" s="108">
        <f t="shared" si="6"/>
        <v>4.756030336827137E-3</v>
      </c>
      <c r="J70" s="108">
        <f t="shared" si="7"/>
        <v>5.7211749232792632E-2</v>
      </c>
      <c r="K70" s="105">
        <f t="shared" si="8"/>
        <v>783</v>
      </c>
      <c r="L70" s="109">
        <f t="shared" si="10"/>
        <v>8.4733840509918085E-3</v>
      </c>
      <c r="M70" s="48">
        <f t="shared" si="9"/>
        <v>-12</v>
      </c>
      <c r="N70" s="48">
        <f t="shared" si="11"/>
        <v>-33.300000000001091</v>
      </c>
    </row>
    <row r="71" spans="1:14">
      <c r="A71" s="46">
        <v>69</v>
      </c>
      <c r="B71" s="111" t="s">
        <v>160</v>
      </c>
      <c r="C71" s="35">
        <v>4722</v>
      </c>
      <c r="D71" s="35">
        <v>4980</v>
      </c>
      <c r="E71" s="35">
        <v>4962</v>
      </c>
      <c r="F71" s="35">
        <v>4801.0529999999999</v>
      </c>
      <c r="G71" s="35">
        <v>5051.8140000000003</v>
      </c>
      <c r="H71" s="35">
        <v>5041.1109999999999</v>
      </c>
      <c r="I71" s="108">
        <f t="shared" si="6"/>
        <v>1.6310334184350165E-3</v>
      </c>
      <c r="J71" s="108">
        <f t="shared" si="7"/>
        <v>5.0825921219822108E-2</v>
      </c>
      <c r="K71" s="105">
        <f t="shared" si="8"/>
        <v>240</v>
      </c>
      <c r="L71" s="109">
        <f t="shared" si="10"/>
        <v>2.5972058393844621E-3</v>
      </c>
      <c r="M71" s="48">
        <f t="shared" si="9"/>
        <v>-18</v>
      </c>
      <c r="N71" s="48">
        <f t="shared" si="11"/>
        <v>-10.703000000000429</v>
      </c>
    </row>
    <row r="72" spans="1:14">
      <c r="A72" s="46">
        <v>70</v>
      </c>
      <c r="B72" s="111" t="s">
        <v>161</v>
      </c>
      <c r="C72" s="35">
        <v>9195</v>
      </c>
      <c r="D72" s="35">
        <v>9899</v>
      </c>
      <c r="E72" s="35">
        <v>9857</v>
      </c>
      <c r="F72" s="35">
        <v>9208.8919999999998</v>
      </c>
      <c r="G72" s="35">
        <v>9958.9110000000001</v>
      </c>
      <c r="H72" s="35">
        <v>9873.4680000000008</v>
      </c>
      <c r="I72" s="108">
        <f t="shared" si="6"/>
        <v>3.2400436125582343E-3</v>
      </c>
      <c r="J72" s="108">
        <f t="shared" si="7"/>
        <v>7.199564980967918E-2</v>
      </c>
      <c r="K72" s="105">
        <f t="shared" si="8"/>
        <v>662</v>
      </c>
      <c r="L72" s="109">
        <f t="shared" si="10"/>
        <v>7.1639594403021412E-3</v>
      </c>
      <c r="M72" s="48">
        <f t="shared" si="9"/>
        <v>-42</v>
      </c>
      <c r="N72" s="48">
        <f t="shared" si="11"/>
        <v>-85.442999999999302</v>
      </c>
    </row>
    <row r="73" spans="1:14">
      <c r="A73" s="46">
        <v>71</v>
      </c>
      <c r="B73" s="111" t="s">
        <v>162</v>
      </c>
      <c r="C73" s="35">
        <v>16135</v>
      </c>
      <c r="D73" s="35">
        <v>16107</v>
      </c>
      <c r="E73" s="35">
        <v>16574</v>
      </c>
      <c r="F73" s="35">
        <v>16456.5</v>
      </c>
      <c r="G73" s="35">
        <v>16711.099999999999</v>
      </c>
      <c r="H73" s="35">
        <v>16928.2</v>
      </c>
      <c r="I73" s="108">
        <f t="shared" si="6"/>
        <v>5.4479540260261921E-3</v>
      </c>
      <c r="J73" s="108">
        <f t="shared" si="7"/>
        <v>2.7207933064766036E-2</v>
      </c>
      <c r="K73" s="105">
        <f t="shared" si="8"/>
        <v>439</v>
      </c>
      <c r="L73" s="109">
        <f t="shared" si="10"/>
        <v>4.7507223478740791E-3</v>
      </c>
      <c r="M73" s="48">
        <f t="shared" si="9"/>
        <v>467</v>
      </c>
      <c r="N73" s="48">
        <f t="shared" si="11"/>
        <v>217.10000000000218</v>
      </c>
    </row>
    <row r="74" spans="1:14">
      <c r="A74" s="46">
        <v>72</v>
      </c>
      <c r="B74" s="111" t="s">
        <v>163</v>
      </c>
      <c r="C74" s="35">
        <v>19750</v>
      </c>
      <c r="D74" s="35">
        <v>21430</v>
      </c>
      <c r="E74" s="35">
        <v>21184</v>
      </c>
      <c r="F74" s="35">
        <v>20170.3</v>
      </c>
      <c r="G74" s="35">
        <v>21519.4</v>
      </c>
      <c r="H74" s="35">
        <v>21613.1</v>
      </c>
      <c r="I74" s="108">
        <f t="shared" si="6"/>
        <v>6.9632833406141452E-3</v>
      </c>
      <c r="J74" s="108">
        <f t="shared" si="7"/>
        <v>7.2607594936708861E-2</v>
      </c>
      <c r="K74" s="105">
        <f t="shared" si="8"/>
        <v>1434</v>
      </c>
      <c r="L74" s="109">
        <f t="shared" si="10"/>
        <v>1.5518304890322162E-2</v>
      </c>
      <c r="M74" s="48">
        <f t="shared" si="9"/>
        <v>-246</v>
      </c>
      <c r="N74" s="48">
        <f t="shared" si="11"/>
        <v>93.69999999999709</v>
      </c>
    </row>
    <row r="75" spans="1:14">
      <c r="A75" s="46">
        <v>73</v>
      </c>
      <c r="B75" s="111" t="s">
        <v>164</v>
      </c>
      <c r="C75" s="35">
        <v>23486</v>
      </c>
      <c r="D75" s="35">
        <v>26462</v>
      </c>
      <c r="E75" s="35">
        <v>26053</v>
      </c>
      <c r="F75" s="35">
        <v>23960.3</v>
      </c>
      <c r="G75" s="35">
        <v>25596</v>
      </c>
      <c r="H75" s="35">
        <v>26360.400000000001</v>
      </c>
      <c r="I75" s="108">
        <f t="shared" si="6"/>
        <v>8.5637472088850239E-3</v>
      </c>
      <c r="J75" s="108">
        <f t="shared" si="7"/>
        <v>0.10929915694456271</v>
      </c>
      <c r="K75" s="105">
        <f t="shared" si="8"/>
        <v>2567</v>
      </c>
      <c r="L75" s="109">
        <f t="shared" si="10"/>
        <v>2.7779280790416309E-2</v>
      </c>
      <c r="M75" s="48">
        <f t="shared" si="9"/>
        <v>-409</v>
      </c>
      <c r="N75" s="48">
        <f t="shared" si="11"/>
        <v>764.40000000000146</v>
      </c>
    </row>
    <row r="76" spans="1:14">
      <c r="A76" s="46">
        <v>74</v>
      </c>
      <c r="B76" s="111" t="s">
        <v>165</v>
      </c>
      <c r="C76" s="35">
        <v>8129</v>
      </c>
      <c r="D76" s="35">
        <v>8224</v>
      </c>
      <c r="E76" s="35">
        <v>8184</v>
      </c>
      <c r="F76" s="35">
        <v>8172.7349999999997</v>
      </c>
      <c r="G76" s="35">
        <v>8265.5439999999999</v>
      </c>
      <c r="H76" s="35">
        <v>8229.0630000000001</v>
      </c>
      <c r="I76" s="108">
        <f t="shared" si="6"/>
        <v>2.690120414444211E-3</v>
      </c>
      <c r="J76" s="108">
        <f t="shared" si="7"/>
        <v>6.7658998646820028E-3</v>
      </c>
      <c r="K76" s="105">
        <f t="shared" si="8"/>
        <v>55</v>
      </c>
      <c r="L76" s="109">
        <f t="shared" si="10"/>
        <v>5.9519300485893925E-4</v>
      </c>
      <c r="M76" s="48">
        <f t="shared" si="9"/>
        <v>-40</v>
      </c>
      <c r="N76" s="48">
        <f t="shared" si="11"/>
        <v>-36.480999999999767</v>
      </c>
    </row>
    <row r="77" spans="1:14">
      <c r="A77" s="46">
        <v>75</v>
      </c>
      <c r="B77" s="111" t="s">
        <v>166</v>
      </c>
      <c r="C77" s="35">
        <v>5256</v>
      </c>
      <c r="D77" s="35">
        <v>5255</v>
      </c>
      <c r="E77" s="35">
        <v>5278</v>
      </c>
      <c r="F77" s="35">
        <v>5337.9340000000002</v>
      </c>
      <c r="G77" s="35">
        <v>5233.5740000000005</v>
      </c>
      <c r="H77" s="35">
        <v>5349.2349999999997</v>
      </c>
      <c r="I77" s="108">
        <f t="shared" si="6"/>
        <v>1.7349041480249933E-3</v>
      </c>
      <c r="J77" s="108">
        <f t="shared" si="7"/>
        <v>4.1856925418569252E-3</v>
      </c>
      <c r="K77" s="105">
        <f t="shared" si="8"/>
        <v>22</v>
      </c>
      <c r="L77" s="109">
        <f t="shared" si="10"/>
        <v>2.3807720194357569E-4</v>
      </c>
      <c r="M77" s="48">
        <f t="shared" si="9"/>
        <v>23</v>
      </c>
      <c r="N77" s="48">
        <f t="shared" si="11"/>
        <v>115.66099999999915</v>
      </c>
    </row>
    <row r="78" spans="1:14">
      <c r="A78" s="46">
        <v>76</v>
      </c>
      <c r="B78" s="111" t="s">
        <v>167</v>
      </c>
      <c r="C78" s="35">
        <v>7513</v>
      </c>
      <c r="D78" s="35">
        <v>8987</v>
      </c>
      <c r="E78" s="35">
        <v>8770</v>
      </c>
      <c r="F78" s="35">
        <v>7596.2190000000001</v>
      </c>
      <c r="G78" s="35">
        <v>8757.9889999999996</v>
      </c>
      <c r="H78" s="35">
        <v>8830.6880000000001</v>
      </c>
      <c r="I78" s="108">
        <f t="shared" si="6"/>
        <v>2.8827414509623329E-3</v>
      </c>
      <c r="J78" s="108">
        <f t="shared" si="7"/>
        <v>0.16730999600692134</v>
      </c>
      <c r="K78" s="105">
        <f t="shared" si="8"/>
        <v>1257</v>
      </c>
      <c r="L78" s="109">
        <f t="shared" si="10"/>
        <v>1.3602865583776122E-2</v>
      </c>
      <c r="M78" s="48">
        <f t="shared" si="9"/>
        <v>-217</v>
      </c>
      <c r="N78" s="48">
        <f t="shared" si="11"/>
        <v>72.699000000000524</v>
      </c>
    </row>
    <row r="79" spans="1:14">
      <c r="A79" s="46">
        <v>77</v>
      </c>
      <c r="B79" s="111" t="s">
        <v>168</v>
      </c>
      <c r="C79" s="35">
        <v>10504</v>
      </c>
      <c r="D79" s="35">
        <v>10633</v>
      </c>
      <c r="E79" s="35">
        <v>9908</v>
      </c>
      <c r="F79" s="35">
        <v>10606.3</v>
      </c>
      <c r="G79" s="35">
        <v>10615</v>
      </c>
      <c r="H79" s="35">
        <v>10084.1</v>
      </c>
      <c r="I79" s="108">
        <f t="shared" si="6"/>
        <v>3.2568075594224394E-3</v>
      </c>
      <c r="J79" s="108">
        <f t="shared" si="7"/>
        <v>-5.6740289413556744E-2</v>
      </c>
      <c r="K79" s="105">
        <f t="shared" si="8"/>
        <v>-596</v>
      </c>
      <c r="L79" s="109">
        <f t="shared" si="10"/>
        <v>-6.4497278344714144E-3</v>
      </c>
      <c r="M79" s="48">
        <f t="shared" si="9"/>
        <v>-725</v>
      </c>
      <c r="N79" s="48">
        <f t="shared" si="11"/>
        <v>-530.89999999999964</v>
      </c>
    </row>
    <row r="80" spans="1:14">
      <c r="A80" s="46">
        <v>78</v>
      </c>
      <c r="B80" s="111" t="s">
        <v>169</v>
      </c>
      <c r="C80" s="35">
        <v>11715</v>
      </c>
      <c r="D80" s="35">
        <v>11971</v>
      </c>
      <c r="E80" s="35">
        <v>11862</v>
      </c>
      <c r="F80" s="35">
        <v>11824.8</v>
      </c>
      <c r="G80" s="35">
        <v>11982.8</v>
      </c>
      <c r="H80" s="35">
        <v>11947.7</v>
      </c>
      <c r="I80" s="108">
        <f t="shared" si="6"/>
        <v>3.8990968177098277E-3</v>
      </c>
      <c r="J80" s="108">
        <f t="shared" si="7"/>
        <v>1.2548015364916773E-2</v>
      </c>
      <c r="K80" s="105">
        <f t="shared" si="8"/>
        <v>147</v>
      </c>
      <c r="L80" s="109">
        <f t="shared" si="10"/>
        <v>1.5907885766229832E-3</v>
      </c>
      <c r="M80" s="48">
        <f t="shared" si="9"/>
        <v>-109</v>
      </c>
      <c r="N80" s="48">
        <f t="shared" si="11"/>
        <v>-35.099999999998545</v>
      </c>
    </row>
    <row r="81" spans="1:14">
      <c r="A81" s="46">
        <v>79</v>
      </c>
      <c r="B81" s="111" t="s">
        <v>170</v>
      </c>
      <c r="C81" s="35">
        <v>5897</v>
      </c>
      <c r="D81" s="35">
        <v>6081</v>
      </c>
      <c r="E81" s="35">
        <v>6139</v>
      </c>
      <c r="F81" s="35">
        <v>5865.4840000000004</v>
      </c>
      <c r="G81" s="35">
        <v>6177.96</v>
      </c>
      <c r="H81" s="35">
        <v>6107.7539999999999</v>
      </c>
      <c r="I81" s="108">
        <f t="shared" si="6"/>
        <v>2.0179190156736329E-3</v>
      </c>
      <c r="J81" s="108">
        <f t="shared" si="7"/>
        <v>4.1037815838561982E-2</v>
      </c>
      <c r="K81" s="105">
        <f t="shared" si="8"/>
        <v>242</v>
      </c>
      <c r="L81" s="109">
        <f t="shared" si="10"/>
        <v>2.6188492213793328E-3</v>
      </c>
      <c r="M81" s="48">
        <f t="shared" si="9"/>
        <v>58</v>
      </c>
      <c r="N81" s="48">
        <f t="shared" si="11"/>
        <v>-70.206000000000131</v>
      </c>
    </row>
    <row r="82" spans="1:14">
      <c r="A82" s="46">
        <v>80</v>
      </c>
      <c r="B82" s="111" t="s">
        <v>171</v>
      </c>
      <c r="C82" s="35">
        <v>18230</v>
      </c>
      <c r="D82" s="35">
        <v>18779</v>
      </c>
      <c r="E82" s="35">
        <v>18870</v>
      </c>
      <c r="F82" s="35">
        <v>18281.099999999999</v>
      </c>
      <c r="G82" s="35">
        <v>18886.099999999999</v>
      </c>
      <c r="H82" s="35">
        <v>18904.8</v>
      </c>
      <c r="I82" s="108">
        <f t="shared" si="6"/>
        <v>6.2026603397558975E-3</v>
      </c>
      <c r="J82" s="108">
        <f t="shared" si="7"/>
        <v>3.510696653867252E-2</v>
      </c>
      <c r="K82" s="105">
        <f t="shared" si="8"/>
        <v>640</v>
      </c>
      <c r="L82" s="109">
        <f t="shared" si="10"/>
        <v>6.9258822383585659E-3</v>
      </c>
      <c r="M82" s="48">
        <f t="shared" si="9"/>
        <v>91</v>
      </c>
      <c r="N82" s="48">
        <f t="shared" si="11"/>
        <v>18.700000000000728</v>
      </c>
    </row>
    <row r="83" spans="1:14">
      <c r="A83" s="46">
        <v>81</v>
      </c>
      <c r="B83" s="111" t="s">
        <v>172</v>
      </c>
      <c r="C83" s="35">
        <v>12144</v>
      </c>
      <c r="D83" s="35">
        <v>12798</v>
      </c>
      <c r="E83" s="35">
        <v>12771</v>
      </c>
      <c r="F83" s="35">
        <v>12345</v>
      </c>
      <c r="G83" s="35">
        <v>12914.5</v>
      </c>
      <c r="H83" s="35">
        <v>12949</v>
      </c>
      <c r="I83" s="108">
        <f t="shared" si="6"/>
        <v>4.1978895177012488E-3</v>
      </c>
      <c r="J83" s="108">
        <f t="shared" si="7"/>
        <v>5.1630434782608696E-2</v>
      </c>
      <c r="K83" s="105">
        <f t="shared" si="8"/>
        <v>627</v>
      </c>
      <c r="L83" s="109">
        <f t="shared" si="10"/>
        <v>6.7852002553919072E-3</v>
      </c>
      <c r="M83" s="48">
        <f t="shared" si="9"/>
        <v>-27</v>
      </c>
      <c r="N83" s="48">
        <f t="shared" si="11"/>
        <v>34.5</v>
      </c>
    </row>
    <row r="84" spans="1:14" s="118" customFormat="1">
      <c r="A84" s="187" t="s">
        <v>173</v>
      </c>
      <c r="B84" s="187"/>
      <c r="C84" s="72">
        <f>SUM(C3:C83)</f>
        <v>2949836</v>
      </c>
      <c r="D84" s="72">
        <f t="shared" ref="D84:E84" si="12">SUM(D3:D83)</f>
        <v>3071724</v>
      </c>
      <c r="E84" s="72">
        <f t="shared" si="12"/>
        <v>3042243</v>
      </c>
      <c r="F84" s="72">
        <v>2976456</v>
      </c>
      <c r="G84" s="72">
        <v>3088802</v>
      </c>
      <c r="H84" s="72">
        <v>3071023</v>
      </c>
      <c r="I84" s="108">
        <f t="shared" si="6"/>
        <v>1</v>
      </c>
      <c r="J84" s="108">
        <f t="shared" si="7"/>
        <v>3.1326148301125893E-2</v>
      </c>
      <c r="K84" s="105">
        <f t="shared" si="8"/>
        <v>92407</v>
      </c>
      <c r="L84" s="109">
        <f t="shared" si="10"/>
        <v>1</v>
      </c>
      <c r="M84" s="120">
        <f t="shared" si="9"/>
        <v>-29481</v>
      </c>
      <c r="N84" s="48">
        <f t="shared" si="11"/>
        <v>-17779</v>
      </c>
    </row>
    <row r="85" spans="1:14">
      <c r="C85" s="144"/>
      <c r="D85" s="143"/>
      <c r="E85" s="145"/>
      <c r="F85" s="151"/>
      <c r="G85" s="151"/>
      <c r="H85" s="151"/>
      <c r="L85" s="14"/>
    </row>
    <row r="86" spans="1:14">
      <c r="E86" s="151"/>
      <c r="F86" s="151"/>
    </row>
    <row r="87" spans="1:14">
      <c r="E87" s="151"/>
      <c r="F87" s="15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44"/>
  <sheetViews>
    <sheetView zoomScale="80" zoomScaleNormal="80" workbookViewId="0">
      <pane ySplit="2" topLeftCell="A78" activePane="bottomLeft" state="frozen"/>
      <selection pane="bottomLeft" activeCell="T9" sqref="T9"/>
    </sheetView>
  </sheetViews>
  <sheetFormatPr defaultColWidth="9.1796875" defaultRowHeight="14.5"/>
  <cols>
    <col min="1" max="1" width="12.7265625" style="7" bestFit="1" customWidth="1"/>
    <col min="2" max="2" width="16.453125" style="7" bestFit="1" customWidth="1"/>
    <col min="3" max="8" width="12" style="7" customWidth="1"/>
    <col min="9" max="9" width="19.1796875" style="7" customWidth="1"/>
    <col min="10" max="11" width="33.1796875" style="7" customWidth="1"/>
    <col min="12" max="12" width="18.453125" style="7" customWidth="1"/>
    <col min="13" max="14" width="33.1796875" style="7" customWidth="1"/>
    <col min="15" max="16384" width="9.1796875" style="7"/>
  </cols>
  <sheetData>
    <row r="1" spans="1:14" ht="15" thickBot="1">
      <c r="C1" s="183" t="s">
        <v>290</v>
      </c>
      <c r="D1" s="183"/>
      <c r="E1" s="184"/>
      <c r="F1" s="185" t="s">
        <v>289</v>
      </c>
      <c r="G1" s="183"/>
      <c r="H1" s="184"/>
    </row>
    <row r="2" spans="1:14" ht="29">
      <c r="A2" s="101" t="s">
        <v>91</v>
      </c>
      <c r="B2" s="101" t="s">
        <v>174</v>
      </c>
      <c r="C2" s="20">
        <v>42217</v>
      </c>
      <c r="D2" s="20">
        <v>42552</v>
      </c>
      <c r="E2" s="20">
        <v>42583</v>
      </c>
      <c r="F2" s="20">
        <v>42217</v>
      </c>
      <c r="G2" s="20">
        <v>42552</v>
      </c>
      <c r="H2" s="20">
        <v>42583</v>
      </c>
      <c r="I2" s="100" t="s">
        <v>297</v>
      </c>
      <c r="J2" s="100" t="s">
        <v>305</v>
      </c>
      <c r="K2" s="100" t="s">
        <v>306</v>
      </c>
      <c r="L2" s="100" t="s">
        <v>300</v>
      </c>
      <c r="M2" s="104" t="s">
        <v>307</v>
      </c>
      <c r="N2" s="174" t="s">
        <v>308</v>
      </c>
    </row>
    <row r="3" spans="1:14">
      <c r="A3" s="46">
        <v>1</v>
      </c>
      <c r="B3" s="111" t="s">
        <v>92</v>
      </c>
      <c r="C3" s="106">
        <v>38662</v>
      </c>
      <c r="D3" s="106">
        <v>38428</v>
      </c>
      <c r="E3" s="106">
        <v>38525</v>
      </c>
      <c r="F3" s="106">
        <v>39062.5</v>
      </c>
      <c r="G3" s="106">
        <v>38898</v>
      </c>
      <c r="H3" s="106">
        <v>38940.300000000003</v>
      </c>
      <c r="I3" s="108">
        <f t="shared" ref="I3:I66" si="0">E3/$E$84</f>
        <v>2.2432844129436781E-2</v>
      </c>
      <c r="J3" s="108">
        <f t="shared" ref="J3:J66" si="1">(E3-C3)/C3</f>
        <v>-3.5435311158243236E-3</v>
      </c>
      <c r="K3" s="105">
        <f t="shared" ref="K3:K66" si="2">E3-C3</f>
        <v>-137</v>
      </c>
      <c r="L3" s="109">
        <f>K3/$K$84</f>
        <v>-1.4538894195054653E-2</v>
      </c>
      <c r="M3" s="106">
        <f t="shared" ref="M3:M66" si="3">E3-D3</f>
        <v>97</v>
      </c>
      <c r="N3" s="106">
        <f>H3-G3</f>
        <v>42.30000000000291</v>
      </c>
    </row>
    <row r="4" spans="1:14">
      <c r="A4" s="46">
        <v>2</v>
      </c>
      <c r="B4" s="111" t="s">
        <v>93</v>
      </c>
      <c r="C4" s="106">
        <v>5795</v>
      </c>
      <c r="D4" s="106">
        <v>6037</v>
      </c>
      <c r="E4" s="106">
        <v>6123</v>
      </c>
      <c r="F4" s="106">
        <v>5996.634</v>
      </c>
      <c r="G4" s="106">
        <v>6279.4179999999997</v>
      </c>
      <c r="H4" s="106">
        <v>6316.7709999999997</v>
      </c>
      <c r="I4" s="108">
        <f t="shared" si="0"/>
        <v>3.5653810410004264E-3</v>
      </c>
      <c r="J4" s="108">
        <f t="shared" si="1"/>
        <v>5.6600517687661778E-2</v>
      </c>
      <c r="K4" s="105">
        <f t="shared" si="2"/>
        <v>328</v>
      </c>
      <c r="L4" s="109">
        <f t="shared" ref="L4:L67" si="4">K4/$K$84</f>
        <v>3.4808447415897274E-2</v>
      </c>
      <c r="M4" s="106">
        <f t="shared" si="3"/>
        <v>86</v>
      </c>
      <c r="N4" s="106">
        <f t="shared" ref="N4:N67" si="5">H4-G4</f>
        <v>37.353000000000065</v>
      </c>
    </row>
    <row r="5" spans="1:14">
      <c r="A5" s="46">
        <v>3</v>
      </c>
      <c r="B5" s="111" t="s">
        <v>94</v>
      </c>
      <c r="C5" s="106">
        <v>11998</v>
      </c>
      <c r="D5" s="106">
        <v>12138</v>
      </c>
      <c r="E5" s="106">
        <v>12178</v>
      </c>
      <c r="F5" s="106">
        <v>12057.7</v>
      </c>
      <c r="G5" s="106">
        <v>12295.8</v>
      </c>
      <c r="H5" s="106">
        <v>12264.4</v>
      </c>
      <c r="I5" s="108">
        <f t="shared" si="0"/>
        <v>7.091166146872969E-3</v>
      </c>
      <c r="J5" s="108">
        <f t="shared" si="1"/>
        <v>1.5002500416736123E-2</v>
      </c>
      <c r="K5" s="105">
        <f t="shared" si="2"/>
        <v>180</v>
      </c>
      <c r="L5" s="109">
        <f t="shared" si="4"/>
        <v>1.9102196752626553E-2</v>
      </c>
      <c r="M5" s="106">
        <f t="shared" si="3"/>
        <v>40</v>
      </c>
      <c r="N5" s="106">
        <f t="shared" si="5"/>
        <v>-31.399999999999636</v>
      </c>
    </row>
    <row r="6" spans="1:14">
      <c r="A6" s="46">
        <v>4</v>
      </c>
      <c r="B6" s="111" t="s">
        <v>95</v>
      </c>
      <c r="C6" s="106">
        <v>2230</v>
      </c>
      <c r="D6" s="106">
        <v>2278</v>
      </c>
      <c r="E6" s="106">
        <v>2351</v>
      </c>
      <c r="F6" s="106">
        <v>2328.127</v>
      </c>
      <c r="G6" s="106">
        <v>2411.8820000000001</v>
      </c>
      <c r="H6" s="106">
        <v>2427.5650000000001</v>
      </c>
      <c r="I6" s="108">
        <f t="shared" si="0"/>
        <v>1.3689712277301981E-3</v>
      </c>
      <c r="J6" s="108">
        <f t="shared" si="1"/>
        <v>5.4260089686098655E-2</v>
      </c>
      <c r="K6" s="105">
        <f t="shared" si="2"/>
        <v>121</v>
      </c>
      <c r="L6" s="109">
        <f t="shared" si="4"/>
        <v>1.2840921150376737E-2</v>
      </c>
      <c r="M6" s="106">
        <f t="shared" si="3"/>
        <v>73</v>
      </c>
      <c r="N6" s="106">
        <f t="shared" si="5"/>
        <v>15.682999999999993</v>
      </c>
    </row>
    <row r="7" spans="1:14">
      <c r="A7" s="46">
        <v>5</v>
      </c>
      <c r="B7" s="111" t="s">
        <v>96</v>
      </c>
      <c r="C7" s="106">
        <v>5496</v>
      </c>
      <c r="D7" s="106">
        <v>5449</v>
      </c>
      <c r="E7" s="106">
        <v>5479</v>
      </c>
      <c r="F7" s="106">
        <v>5546.1490000000003</v>
      </c>
      <c r="G7" s="106">
        <v>5523.1959999999999</v>
      </c>
      <c r="H7" s="106">
        <v>5524.0420000000004</v>
      </c>
      <c r="I7" s="108">
        <f t="shared" si="0"/>
        <v>3.1903842436128262E-3</v>
      </c>
      <c r="J7" s="108">
        <f t="shared" si="1"/>
        <v>-3.0931586608442503E-3</v>
      </c>
      <c r="K7" s="105">
        <f t="shared" si="2"/>
        <v>-17</v>
      </c>
      <c r="L7" s="109">
        <f t="shared" si="4"/>
        <v>-1.8040963599702854E-3</v>
      </c>
      <c r="M7" s="106">
        <f t="shared" si="3"/>
        <v>30</v>
      </c>
      <c r="N7" s="106">
        <f t="shared" si="5"/>
        <v>0.84600000000045839</v>
      </c>
    </row>
    <row r="8" spans="1:14">
      <c r="A8" s="46">
        <v>6</v>
      </c>
      <c r="B8" s="111" t="s">
        <v>97</v>
      </c>
      <c r="C8" s="106">
        <v>135058</v>
      </c>
      <c r="D8" s="106">
        <v>134326</v>
      </c>
      <c r="E8" s="106">
        <v>134416</v>
      </c>
      <c r="F8" s="106">
        <v>136033</v>
      </c>
      <c r="G8" s="106">
        <v>135770</v>
      </c>
      <c r="H8" s="106">
        <v>135624</v>
      </c>
      <c r="I8" s="108">
        <f t="shared" si="0"/>
        <v>7.8269517884552234E-2</v>
      </c>
      <c r="J8" s="108">
        <f t="shared" si="1"/>
        <v>-4.7535133053947191E-3</v>
      </c>
      <c r="K8" s="105">
        <f t="shared" si="2"/>
        <v>-642</v>
      </c>
      <c r="L8" s="109">
        <f t="shared" si="4"/>
        <v>-6.8131168417701365E-2</v>
      </c>
      <c r="M8" s="106">
        <f t="shared" si="3"/>
        <v>90</v>
      </c>
      <c r="N8" s="106">
        <f t="shared" si="5"/>
        <v>-146</v>
      </c>
    </row>
    <row r="9" spans="1:14">
      <c r="A9" s="46">
        <v>7</v>
      </c>
      <c r="B9" s="111" t="s">
        <v>98</v>
      </c>
      <c r="C9" s="106">
        <v>70415</v>
      </c>
      <c r="D9" s="106">
        <v>68145</v>
      </c>
      <c r="E9" s="106">
        <v>68103</v>
      </c>
      <c r="F9" s="106">
        <v>69027.899999999994</v>
      </c>
      <c r="G9" s="106">
        <v>67416.100000000006</v>
      </c>
      <c r="H9" s="106">
        <v>67186.600000000006</v>
      </c>
      <c r="I9" s="108">
        <f t="shared" si="0"/>
        <v>3.9655911323738698E-2</v>
      </c>
      <c r="J9" s="108">
        <f t="shared" si="1"/>
        <v>-3.2833913228715469E-2</v>
      </c>
      <c r="K9" s="105">
        <f t="shared" si="2"/>
        <v>-2312</v>
      </c>
      <c r="L9" s="109">
        <f t="shared" si="4"/>
        <v>-0.24535710495595883</v>
      </c>
      <c r="M9" s="106">
        <f t="shared" si="3"/>
        <v>-42</v>
      </c>
      <c r="N9" s="106">
        <f t="shared" si="5"/>
        <v>-229.5</v>
      </c>
    </row>
    <row r="10" spans="1:14">
      <c r="A10" s="46">
        <v>8</v>
      </c>
      <c r="B10" s="111" t="s">
        <v>99</v>
      </c>
      <c r="C10" s="106">
        <v>3368</v>
      </c>
      <c r="D10" s="106">
        <v>3496</v>
      </c>
      <c r="E10" s="106">
        <v>3566</v>
      </c>
      <c r="F10" s="106">
        <v>3382.848</v>
      </c>
      <c r="G10" s="106">
        <v>3528.3620000000001</v>
      </c>
      <c r="H10" s="106">
        <v>3579.0039999999999</v>
      </c>
      <c r="I10" s="108">
        <f t="shared" si="0"/>
        <v>2.0764574215592878E-3</v>
      </c>
      <c r="J10" s="108">
        <f t="shared" si="1"/>
        <v>5.8788598574821854E-2</v>
      </c>
      <c r="K10" s="105">
        <f t="shared" si="2"/>
        <v>198</v>
      </c>
      <c r="L10" s="109">
        <f t="shared" si="4"/>
        <v>2.1012416427889206E-2</v>
      </c>
      <c r="M10" s="106">
        <f t="shared" si="3"/>
        <v>70</v>
      </c>
      <c r="N10" s="106">
        <f t="shared" si="5"/>
        <v>50.641999999999825</v>
      </c>
    </row>
    <row r="11" spans="1:14">
      <c r="A11" s="46">
        <v>9</v>
      </c>
      <c r="B11" s="111" t="s">
        <v>100</v>
      </c>
      <c r="C11" s="106">
        <v>25271</v>
      </c>
      <c r="D11" s="106">
        <v>25769</v>
      </c>
      <c r="E11" s="106">
        <v>25733</v>
      </c>
      <c r="F11" s="106">
        <v>25331.7</v>
      </c>
      <c r="G11" s="106">
        <v>25845.8</v>
      </c>
      <c r="H11" s="106">
        <v>25841.4</v>
      </c>
      <c r="I11" s="108">
        <f t="shared" si="0"/>
        <v>1.4984149980085574E-2</v>
      </c>
      <c r="J11" s="108">
        <f t="shared" si="1"/>
        <v>1.8281825016817695E-2</v>
      </c>
      <c r="K11" s="105">
        <f t="shared" si="2"/>
        <v>462</v>
      </c>
      <c r="L11" s="109">
        <f t="shared" si="4"/>
        <v>4.9028971665074819E-2</v>
      </c>
      <c r="M11" s="106">
        <f t="shared" si="3"/>
        <v>-36</v>
      </c>
      <c r="N11" s="106">
        <f t="shared" si="5"/>
        <v>-4.3999999999978172</v>
      </c>
    </row>
    <row r="12" spans="1:14">
      <c r="A12" s="46">
        <v>10</v>
      </c>
      <c r="B12" s="111" t="s">
        <v>101</v>
      </c>
      <c r="C12" s="106">
        <v>26755</v>
      </c>
      <c r="D12" s="106">
        <v>26958</v>
      </c>
      <c r="E12" s="106">
        <v>27026</v>
      </c>
      <c r="F12" s="106">
        <v>26908.799999999999</v>
      </c>
      <c r="G12" s="106">
        <v>27225.8</v>
      </c>
      <c r="H12" s="106">
        <v>27232.5</v>
      </c>
      <c r="I12" s="108">
        <f t="shared" si="0"/>
        <v>1.5737055040679002E-2</v>
      </c>
      <c r="J12" s="108">
        <f t="shared" si="1"/>
        <v>1.0128947860213044E-2</v>
      </c>
      <c r="K12" s="105">
        <f t="shared" si="2"/>
        <v>271</v>
      </c>
      <c r="L12" s="109">
        <f t="shared" si="4"/>
        <v>2.8759418444232198E-2</v>
      </c>
      <c r="M12" s="106">
        <f t="shared" si="3"/>
        <v>68</v>
      </c>
      <c r="N12" s="106">
        <f t="shared" si="5"/>
        <v>6.7000000000007276</v>
      </c>
    </row>
    <row r="13" spans="1:14">
      <c r="A13" s="46">
        <v>11</v>
      </c>
      <c r="B13" s="111" t="s">
        <v>102</v>
      </c>
      <c r="C13" s="106">
        <v>4320</v>
      </c>
      <c r="D13" s="106">
        <v>4393</v>
      </c>
      <c r="E13" s="106">
        <v>4403</v>
      </c>
      <c r="F13" s="106">
        <v>4368.192</v>
      </c>
      <c r="G13" s="106">
        <v>4462.848</v>
      </c>
      <c r="H13" s="106">
        <v>4454.5020000000004</v>
      </c>
      <c r="I13" s="108">
        <f t="shared" si="0"/>
        <v>2.5638367995304387E-3</v>
      </c>
      <c r="J13" s="108">
        <f t="shared" si="1"/>
        <v>1.9212962962962963E-2</v>
      </c>
      <c r="K13" s="105">
        <f t="shared" si="2"/>
        <v>83</v>
      </c>
      <c r="L13" s="109">
        <f t="shared" si="4"/>
        <v>8.8082351692666885E-3</v>
      </c>
      <c r="M13" s="106">
        <f t="shared" si="3"/>
        <v>10</v>
      </c>
      <c r="N13" s="106">
        <f t="shared" si="5"/>
        <v>-8.3459999999995489</v>
      </c>
    </row>
    <row r="14" spans="1:14">
      <c r="A14" s="46">
        <v>12</v>
      </c>
      <c r="B14" s="111" t="s">
        <v>103</v>
      </c>
      <c r="C14" s="106">
        <v>2015</v>
      </c>
      <c r="D14" s="106">
        <v>2176</v>
      </c>
      <c r="E14" s="106">
        <v>2270</v>
      </c>
      <c r="F14" s="106">
        <v>1985.835</v>
      </c>
      <c r="G14" s="106">
        <v>2200.5880000000002</v>
      </c>
      <c r="H14" s="106">
        <v>2239.9299999999998</v>
      </c>
      <c r="I14" s="108">
        <f t="shared" si="0"/>
        <v>1.3218054814749254E-3</v>
      </c>
      <c r="J14" s="108">
        <f t="shared" si="1"/>
        <v>0.12655086848635236</v>
      </c>
      <c r="K14" s="105">
        <f t="shared" si="2"/>
        <v>255</v>
      </c>
      <c r="L14" s="109">
        <f t="shared" si="4"/>
        <v>2.7061445399554282E-2</v>
      </c>
      <c r="M14" s="106">
        <f t="shared" si="3"/>
        <v>94</v>
      </c>
      <c r="N14" s="106">
        <f t="shared" si="5"/>
        <v>39.341999999999643</v>
      </c>
    </row>
    <row r="15" spans="1:14">
      <c r="A15" s="46">
        <v>13</v>
      </c>
      <c r="B15" s="111" t="s">
        <v>104</v>
      </c>
      <c r="C15" s="106">
        <v>2453</v>
      </c>
      <c r="D15" s="106">
        <v>2405</v>
      </c>
      <c r="E15" s="106">
        <v>2452</v>
      </c>
      <c r="F15" s="106">
        <v>2465.8820000000001</v>
      </c>
      <c r="G15" s="106">
        <v>2461.2730000000001</v>
      </c>
      <c r="H15" s="106">
        <v>2461.9360000000001</v>
      </c>
      <c r="I15" s="108">
        <f t="shared" si="0"/>
        <v>1.4277828372583775E-3</v>
      </c>
      <c r="J15" s="108">
        <f t="shared" si="1"/>
        <v>-4.0766408479412964E-4</v>
      </c>
      <c r="K15" s="105">
        <f t="shared" si="2"/>
        <v>-1</v>
      </c>
      <c r="L15" s="109">
        <f t="shared" si="4"/>
        <v>-1.0612331529236973E-4</v>
      </c>
      <c r="M15" s="106">
        <f t="shared" si="3"/>
        <v>47</v>
      </c>
      <c r="N15" s="106">
        <f t="shared" si="5"/>
        <v>0.66300000000001091</v>
      </c>
    </row>
    <row r="16" spans="1:14">
      <c r="A16" s="46">
        <v>14</v>
      </c>
      <c r="B16" s="111" t="s">
        <v>105</v>
      </c>
      <c r="C16" s="106">
        <v>6840</v>
      </c>
      <c r="D16" s="106">
        <v>6848</v>
      </c>
      <c r="E16" s="106">
        <v>6902</v>
      </c>
      <c r="F16" s="106">
        <v>6915.1120000000001</v>
      </c>
      <c r="G16" s="106">
        <v>6991.518</v>
      </c>
      <c r="H16" s="106">
        <v>6990.3239999999996</v>
      </c>
      <c r="I16" s="108">
        <f t="shared" si="0"/>
        <v>4.0189874154801476E-3</v>
      </c>
      <c r="J16" s="108">
        <f t="shared" si="1"/>
        <v>9.0643274853801168E-3</v>
      </c>
      <c r="K16" s="105">
        <f t="shared" si="2"/>
        <v>62</v>
      </c>
      <c r="L16" s="109">
        <f t="shared" si="4"/>
        <v>6.5796455481269235E-3</v>
      </c>
      <c r="M16" s="106">
        <f t="shared" si="3"/>
        <v>54</v>
      </c>
      <c r="N16" s="106">
        <f t="shared" si="5"/>
        <v>-1.1940000000004147</v>
      </c>
    </row>
    <row r="17" spans="1:15">
      <c r="A17" s="46">
        <v>15</v>
      </c>
      <c r="B17" s="111" t="s">
        <v>106</v>
      </c>
      <c r="C17" s="106">
        <v>5591</v>
      </c>
      <c r="D17" s="106">
        <v>5677</v>
      </c>
      <c r="E17" s="106">
        <v>5687</v>
      </c>
      <c r="F17" s="106">
        <v>5669.1469999999999</v>
      </c>
      <c r="G17" s="106">
        <v>5769.8950000000004</v>
      </c>
      <c r="H17" s="106">
        <v>5766.5439999999999</v>
      </c>
      <c r="I17" s="108">
        <f t="shared" si="0"/>
        <v>3.3115012216510574E-3</v>
      </c>
      <c r="J17" s="108">
        <f t="shared" si="1"/>
        <v>1.7170452512967269E-2</v>
      </c>
      <c r="K17" s="105">
        <f t="shared" si="2"/>
        <v>96</v>
      </c>
      <c r="L17" s="109">
        <f t="shared" si="4"/>
        <v>1.0187838268067495E-2</v>
      </c>
      <c r="M17" s="106">
        <f t="shared" si="3"/>
        <v>10</v>
      </c>
      <c r="N17" s="106">
        <f t="shared" si="5"/>
        <v>-3.3510000000005675</v>
      </c>
    </row>
    <row r="18" spans="1:15">
      <c r="A18" s="46">
        <v>16</v>
      </c>
      <c r="B18" s="111" t="s">
        <v>107</v>
      </c>
      <c r="C18" s="106">
        <v>70312</v>
      </c>
      <c r="D18" s="106">
        <v>70947</v>
      </c>
      <c r="E18" s="106">
        <v>71257</v>
      </c>
      <c r="F18" s="106">
        <v>70506.5</v>
      </c>
      <c r="G18" s="106">
        <v>71582.5</v>
      </c>
      <c r="H18" s="106">
        <v>71650.5</v>
      </c>
      <c r="I18" s="108">
        <f t="shared" si="0"/>
        <v>4.14924639618761E-2</v>
      </c>
      <c r="J18" s="108">
        <f t="shared" si="1"/>
        <v>1.344009557401297E-2</v>
      </c>
      <c r="K18" s="105">
        <f t="shared" si="2"/>
        <v>945</v>
      </c>
      <c r="L18" s="109">
        <f t="shared" si="4"/>
        <v>0.10028653295128939</v>
      </c>
      <c r="M18" s="106">
        <f t="shared" si="3"/>
        <v>310</v>
      </c>
      <c r="N18" s="106">
        <f t="shared" si="5"/>
        <v>68</v>
      </c>
    </row>
    <row r="19" spans="1:15">
      <c r="A19" s="46">
        <v>17</v>
      </c>
      <c r="B19" s="111" t="s">
        <v>108</v>
      </c>
      <c r="C19" s="106">
        <v>13170</v>
      </c>
      <c r="D19" s="106">
        <v>13533</v>
      </c>
      <c r="E19" s="106">
        <v>13619</v>
      </c>
      <c r="F19" s="106">
        <v>13211.1</v>
      </c>
      <c r="G19" s="106">
        <v>13616.2</v>
      </c>
      <c r="H19" s="106">
        <v>13662.5</v>
      </c>
      <c r="I19" s="108">
        <f t="shared" si="0"/>
        <v>7.9302505956859067E-3</v>
      </c>
      <c r="J19" s="108">
        <f t="shared" si="1"/>
        <v>3.4092634776006076E-2</v>
      </c>
      <c r="K19" s="105">
        <f t="shared" si="2"/>
        <v>449</v>
      </c>
      <c r="L19" s="109">
        <f t="shared" si="4"/>
        <v>4.7649368566274011E-2</v>
      </c>
      <c r="M19" s="106">
        <f t="shared" si="3"/>
        <v>86</v>
      </c>
      <c r="N19" s="106">
        <f t="shared" si="5"/>
        <v>46.299999999999272</v>
      </c>
    </row>
    <row r="20" spans="1:15">
      <c r="A20" s="46">
        <v>18</v>
      </c>
      <c r="B20" s="111" t="s">
        <v>109</v>
      </c>
      <c r="C20" s="106">
        <v>2803</v>
      </c>
      <c r="D20" s="106">
        <v>2891</v>
      </c>
      <c r="E20" s="106">
        <v>2927</v>
      </c>
      <c r="F20" s="106">
        <v>2844.7080000000001</v>
      </c>
      <c r="G20" s="106">
        <v>2969.364</v>
      </c>
      <c r="H20" s="106">
        <v>2971.59</v>
      </c>
      <c r="I20" s="108">
        <f t="shared" si="0"/>
        <v>1.7043720899899146E-3</v>
      </c>
      <c r="J20" s="108">
        <f t="shared" si="1"/>
        <v>4.4238316089903675E-2</v>
      </c>
      <c r="K20" s="105">
        <f t="shared" si="2"/>
        <v>124</v>
      </c>
      <c r="L20" s="109">
        <f t="shared" si="4"/>
        <v>1.3159291096253847E-2</v>
      </c>
      <c r="M20" s="106">
        <f t="shared" si="3"/>
        <v>36</v>
      </c>
      <c r="N20" s="106">
        <f t="shared" si="5"/>
        <v>2.2260000000001128</v>
      </c>
    </row>
    <row r="21" spans="1:15">
      <c r="A21" s="46">
        <v>19</v>
      </c>
      <c r="B21" s="111" t="s">
        <v>110</v>
      </c>
      <c r="C21" s="106">
        <v>7900</v>
      </c>
      <c r="D21" s="106">
        <v>7916</v>
      </c>
      <c r="E21" s="106">
        <v>7987</v>
      </c>
      <c r="F21" s="106">
        <v>8043.4359999999997</v>
      </c>
      <c r="G21" s="106">
        <v>8111.8919999999998</v>
      </c>
      <c r="H21" s="106">
        <v>8131.1660000000002</v>
      </c>
      <c r="I21" s="108">
        <f t="shared" si="0"/>
        <v>4.6507754980353432E-3</v>
      </c>
      <c r="J21" s="108">
        <f t="shared" si="1"/>
        <v>1.1012658227848101E-2</v>
      </c>
      <c r="K21" s="105">
        <f t="shared" si="2"/>
        <v>87</v>
      </c>
      <c r="L21" s="109">
        <f t="shared" si="4"/>
        <v>9.2327284304361667E-3</v>
      </c>
      <c r="M21" s="106">
        <f t="shared" si="3"/>
        <v>71</v>
      </c>
      <c r="N21" s="106">
        <f t="shared" si="5"/>
        <v>19.274000000000342</v>
      </c>
      <c r="O21" s="5"/>
    </row>
    <row r="22" spans="1:15">
      <c r="A22" s="46">
        <v>20</v>
      </c>
      <c r="B22" s="111" t="s">
        <v>111</v>
      </c>
      <c r="C22" s="106">
        <v>23891</v>
      </c>
      <c r="D22" s="106">
        <v>23757</v>
      </c>
      <c r="E22" s="106">
        <v>23846</v>
      </c>
      <c r="F22" s="106">
        <v>24014.799999999999</v>
      </c>
      <c r="G22" s="106">
        <v>24017.7</v>
      </c>
      <c r="H22" s="106">
        <v>24019.8</v>
      </c>
      <c r="I22" s="108">
        <f t="shared" si="0"/>
        <v>1.3885362780286814E-2</v>
      </c>
      <c r="J22" s="108">
        <f t="shared" si="1"/>
        <v>-1.8835544765811393E-3</v>
      </c>
      <c r="K22" s="105">
        <f t="shared" si="2"/>
        <v>-45</v>
      </c>
      <c r="L22" s="109">
        <f t="shared" si="4"/>
        <v>-4.7755491881566383E-3</v>
      </c>
      <c r="M22" s="106">
        <f t="shared" si="3"/>
        <v>89</v>
      </c>
      <c r="N22" s="106">
        <f t="shared" si="5"/>
        <v>2.0999999999985448</v>
      </c>
      <c r="O22" s="4"/>
    </row>
    <row r="23" spans="1:15">
      <c r="A23" s="46">
        <v>21</v>
      </c>
      <c r="B23" s="111" t="s">
        <v>112</v>
      </c>
      <c r="C23" s="106">
        <v>12981</v>
      </c>
      <c r="D23" s="106">
        <v>13004</v>
      </c>
      <c r="E23" s="106">
        <v>13132</v>
      </c>
      <c r="F23" s="106">
        <v>13078.7</v>
      </c>
      <c r="G23" s="106">
        <v>13184.2</v>
      </c>
      <c r="H23" s="106">
        <v>13225.5</v>
      </c>
      <c r="I23" s="108">
        <f t="shared" si="0"/>
        <v>7.646673824990625E-3</v>
      </c>
      <c r="J23" s="108">
        <f t="shared" si="1"/>
        <v>1.1632385794622911E-2</v>
      </c>
      <c r="K23" s="105">
        <f t="shared" si="2"/>
        <v>151</v>
      </c>
      <c r="L23" s="109">
        <f t="shared" si="4"/>
        <v>1.6024620609147829E-2</v>
      </c>
      <c r="M23" s="106">
        <f t="shared" si="3"/>
        <v>128</v>
      </c>
      <c r="N23" s="106">
        <f t="shared" si="5"/>
        <v>41.299999999999272</v>
      </c>
      <c r="O23" s="5"/>
    </row>
    <row r="24" spans="1:15">
      <c r="A24" s="46">
        <v>22</v>
      </c>
      <c r="B24" s="111" t="s">
        <v>113</v>
      </c>
      <c r="C24" s="106">
        <v>9165</v>
      </c>
      <c r="D24" s="106">
        <v>8995</v>
      </c>
      <c r="E24" s="106">
        <v>8998</v>
      </c>
      <c r="F24" s="106">
        <v>9300.1579999999994</v>
      </c>
      <c r="G24" s="106">
        <v>9163.2119999999995</v>
      </c>
      <c r="H24" s="106">
        <v>9145.5959999999995</v>
      </c>
      <c r="I24" s="108">
        <f t="shared" si="0"/>
        <v>5.2394738864807834E-3</v>
      </c>
      <c r="J24" s="108">
        <f t="shared" si="1"/>
        <v>-1.82214948172395E-2</v>
      </c>
      <c r="K24" s="105">
        <f t="shared" si="2"/>
        <v>-167</v>
      </c>
      <c r="L24" s="109">
        <f t="shared" si="4"/>
        <v>-1.7722593653825745E-2</v>
      </c>
      <c r="M24" s="106">
        <f t="shared" si="3"/>
        <v>3</v>
      </c>
      <c r="N24" s="106">
        <f t="shared" si="5"/>
        <v>-17.615999999999985</v>
      </c>
      <c r="O24" s="5"/>
    </row>
    <row r="25" spans="1:15">
      <c r="A25" s="46">
        <v>23</v>
      </c>
      <c r="B25" s="111" t="s">
        <v>114</v>
      </c>
      <c r="C25" s="106">
        <v>6972</v>
      </c>
      <c r="D25" s="106">
        <v>7077</v>
      </c>
      <c r="E25" s="106">
        <v>7153</v>
      </c>
      <c r="F25" s="106">
        <v>6934.9690000000001</v>
      </c>
      <c r="G25" s="106">
        <v>7106.3249999999998</v>
      </c>
      <c r="H25" s="106">
        <v>7124.4409999999998</v>
      </c>
      <c r="I25" s="108">
        <f t="shared" si="0"/>
        <v>4.1651429995551281E-3</v>
      </c>
      <c r="J25" s="108">
        <f t="shared" si="1"/>
        <v>2.5960986804360299E-2</v>
      </c>
      <c r="K25" s="105">
        <f t="shared" si="2"/>
        <v>181</v>
      </c>
      <c r="L25" s="109">
        <f t="shared" si="4"/>
        <v>1.9208320067918921E-2</v>
      </c>
      <c r="M25" s="106">
        <f t="shared" si="3"/>
        <v>76</v>
      </c>
      <c r="N25" s="106">
        <f t="shared" si="5"/>
        <v>18.115999999999985</v>
      </c>
      <c r="O25" s="5"/>
    </row>
    <row r="26" spans="1:15">
      <c r="A26" s="46">
        <v>24</v>
      </c>
      <c r="B26" s="111" t="s">
        <v>115</v>
      </c>
      <c r="C26" s="106">
        <v>3323</v>
      </c>
      <c r="D26" s="106">
        <v>3477</v>
      </c>
      <c r="E26" s="106">
        <v>3519</v>
      </c>
      <c r="F26" s="106">
        <v>3284.45</v>
      </c>
      <c r="G26" s="106">
        <v>3445.08</v>
      </c>
      <c r="H26" s="106">
        <v>3480.73</v>
      </c>
      <c r="I26" s="108">
        <f t="shared" si="0"/>
        <v>2.0490896428679568E-3</v>
      </c>
      <c r="J26" s="108">
        <f t="shared" si="1"/>
        <v>5.8982846825157989E-2</v>
      </c>
      <c r="K26" s="105">
        <f t="shared" si="2"/>
        <v>196</v>
      </c>
      <c r="L26" s="109">
        <f t="shared" si="4"/>
        <v>2.0800169797304469E-2</v>
      </c>
      <c r="M26" s="106">
        <f t="shared" si="3"/>
        <v>42</v>
      </c>
      <c r="N26" s="106">
        <f t="shared" si="5"/>
        <v>35.650000000000091</v>
      </c>
      <c r="O26" s="5"/>
    </row>
    <row r="27" spans="1:15">
      <c r="A27" s="46">
        <v>25</v>
      </c>
      <c r="B27" s="111" t="s">
        <v>116</v>
      </c>
      <c r="C27" s="106">
        <v>8785</v>
      </c>
      <c r="D27" s="106">
        <v>9108</v>
      </c>
      <c r="E27" s="106">
        <v>9178</v>
      </c>
      <c r="F27" s="106">
        <v>9118.1470000000008</v>
      </c>
      <c r="G27" s="106">
        <v>9509.268</v>
      </c>
      <c r="H27" s="106">
        <v>9517.6209999999992</v>
      </c>
      <c r="I27" s="108">
        <f t="shared" si="0"/>
        <v>5.3442866559369447E-3</v>
      </c>
      <c r="J27" s="108">
        <f t="shared" si="1"/>
        <v>4.473534433693796E-2</v>
      </c>
      <c r="K27" s="105">
        <f t="shared" si="2"/>
        <v>393</v>
      </c>
      <c r="L27" s="109">
        <f t="shared" si="4"/>
        <v>4.1706462909901307E-2</v>
      </c>
      <c r="M27" s="106">
        <f t="shared" si="3"/>
        <v>70</v>
      </c>
      <c r="N27" s="106">
        <f t="shared" si="5"/>
        <v>8.352999999999156</v>
      </c>
      <c r="O27" s="5"/>
    </row>
    <row r="28" spans="1:15">
      <c r="A28" s="46">
        <v>26</v>
      </c>
      <c r="B28" s="111" t="s">
        <v>117</v>
      </c>
      <c r="C28" s="106">
        <v>19074</v>
      </c>
      <c r="D28" s="106">
        <v>19104</v>
      </c>
      <c r="E28" s="106">
        <v>19220</v>
      </c>
      <c r="F28" s="106">
        <v>19277.5</v>
      </c>
      <c r="G28" s="106">
        <v>19464.400000000001</v>
      </c>
      <c r="H28" s="106">
        <v>19459.2</v>
      </c>
      <c r="I28" s="108">
        <f t="shared" si="0"/>
        <v>1.1191674605263465E-2</v>
      </c>
      <c r="J28" s="108">
        <f t="shared" si="1"/>
        <v>7.6543986578588652E-3</v>
      </c>
      <c r="K28" s="105">
        <f t="shared" si="2"/>
        <v>146</v>
      </c>
      <c r="L28" s="109">
        <f t="shared" si="4"/>
        <v>1.5494004032685981E-2</v>
      </c>
      <c r="M28" s="106">
        <f t="shared" si="3"/>
        <v>116</v>
      </c>
      <c r="N28" s="106">
        <f t="shared" si="5"/>
        <v>-5.2000000000007276</v>
      </c>
      <c r="O28" s="4"/>
    </row>
    <row r="29" spans="1:15">
      <c r="A29" s="46">
        <v>27</v>
      </c>
      <c r="B29" s="111" t="s">
        <v>118</v>
      </c>
      <c r="C29" s="106">
        <v>31574</v>
      </c>
      <c r="D29" s="106">
        <v>31341</v>
      </c>
      <c r="E29" s="106">
        <v>31400</v>
      </c>
      <c r="F29" s="106">
        <v>31875.7</v>
      </c>
      <c r="G29" s="106">
        <v>31795.8</v>
      </c>
      <c r="H29" s="106">
        <v>31751.8</v>
      </c>
      <c r="I29" s="108">
        <f t="shared" si="0"/>
        <v>1.8284005338463725E-2</v>
      </c>
      <c r="J29" s="108">
        <f t="shared" si="1"/>
        <v>-5.5108633685944132E-3</v>
      </c>
      <c r="K29" s="105">
        <f t="shared" si="2"/>
        <v>-174</v>
      </c>
      <c r="L29" s="109">
        <f t="shared" si="4"/>
        <v>-1.8465456860872333E-2</v>
      </c>
      <c r="M29" s="106">
        <f t="shared" si="3"/>
        <v>59</v>
      </c>
      <c r="N29" s="106">
        <f t="shared" si="5"/>
        <v>-44</v>
      </c>
      <c r="O29" s="5"/>
    </row>
    <row r="30" spans="1:15">
      <c r="A30" s="46">
        <v>28</v>
      </c>
      <c r="B30" s="111" t="s">
        <v>119</v>
      </c>
      <c r="C30" s="106">
        <v>7372</v>
      </c>
      <c r="D30" s="106">
        <v>7481</v>
      </c>
      <c r="E30" s="106">
        <v>7511</v>
      </c>
      <c r="F30" s="106">
        <v>7575.4589999999998</v>
      </c>
      <c r="G30" s="106">
        <v>7717.71</v>
      </c>
      <c r="H30" s="106">
        <v>7719.7049999999999</v>
      </c>
      <c r="I30" s="108">
        <f t="shared" si="0"/>
        <v>4.3736039521401603E-3</v>
      </c>
      <c r="J30" s="108">
        <f t="shared" si="1"/>
        <v>1.885512750949539E-2</v>
      </c>
      <c r="K30" s="105">
        <f t="shared" si="2"/>
        <v>139</v>
      </c>
      <c r="L30" s="109">
        <f t="shared" si="4"/>
        <v>1.4751140825639393E-2</v>
      </c>
      <c r="M30" s="106">
        <f t="shared" si="3"/>
        <v>30</v>
      </c>
      <c r="N30" s="106">
        <f t="shared" si="5"/>
        <v>1.9949999999998909</v>
      </c>
      <c r="O30" s="5"/>
    </row>
    <row r="31" spans="1:15">
      <c r="A31" s="46">
        <v>29</v>
      </c>
      <c r="B31" s="111" t="s">
        <v>120</v>
      </c>
      <c r="C31" s="106">
        <v>2132</v>
      </c>
      <c r="D31" s="106">
        <v>2151</v>
      </c>
      <c r="E31" s="106">
        <v>2246</v>
      </c>
      <c r="F31" s="106">
        <v>2080.116</v>
      </c>
      <c r="G31" s="106">
        <v>2151.4870000000001</v>
      </c>
      <c r="H31" s="106">
        <v>2182.9430000000002</v>
      </c>
      <c r="I31" s="108">
        <f t="shared" si="0"/>
        <v>1.3078304455474371E-3</v>
      </c>
      <c r="J31" s="108">
        <f t="shared" si="1"/>
        <v>5.3470919324577863E-2</v>
      </c>
      <c r="K31" s="105">
        <f t="shared" si="2"/>
        <v>114</v>
      </c>
      <c r="L31" s="109">
        <f t="shared" si="4"/>
        <v>1.2098057943330149E-2</v>
      </c>
      <c r="M31" s="106">
        <f t="shared" si="3"/>
        <v>95</v>
      </c>
      <c r="N31" s="106">
        <f t="shared" si="5"/>
        <v>31.456000000000131</v>
      </c>
      <c r="O31" s="4"/>
    </row>
    <row r="32" spans="1:15">
      <c r="A32" s="46">
        <v>30</v>
      </c>
      <c r="B32" s="111" t="s">
        <v>121</v>
      </c>
      <c r="C32" s="106">
        <v>1197</v>
      </c>
      <c r="D32" s="106">
        <v>1156</v>
      </c>
      <c r="E32" s="106">
        <v>1210</v>
      </c>
      <c r="F32" s="106">
        <v>1228.0609999999999</v>
      </c>
      <c r="G32" s="106">
        <v>1203.8599999999999</v>
      </c>
      <c r="H32" s="106">
        <v>1218.2650000000001</v>
      </c>
      <c r="I32" s="108">
        <f t="shared" si="0"/>
        <v>7.0457472801086331E-4</v>
      </c>
      <c r="J32" s="108">
        <f t="shared" si="1"/>
        <v>1.086048454469507E-2</v>
      </c>
      <c r="K32" s="105">
        <f t="shared" si="2"/>
        <v>13</v>
      </c>
      <c r="L32" s="109">
        <f t="shared" si="4"/>
        <v>1.3796030988008066E-3</v>
      </c>
      <c r="M32" s="106">
        <f t="shared" si="3"/>
        <v>54</v>
      </c>
      <c r="N32" s="106">
        <f t="shared" si="5"/>
        <v>14.4050000000002</v>
      </c>
      <c r="O32" s="5"/>
    </row>
    <row r="33" spans="1:15">
      <c r="A33" s="46">
        <v>31</v>
      </c>
      <c r="B33" s="111" t="s">
        <v>122</v>
      </c>
      <c r="C33" s="106">
        <v>20973</v>
      </c>
      <c r="D33" s="106">
        <v>21123</v>
      </c>
      <c r="E33" s="106">
        <v>21253</v>
      </c>
      <c r="F33" s="106">
        <v>21069.4</v>
      </c>
      <c r="G33" s="106">
        <v>21256.2</v>
      </c>
      <c r="H33" s="106">
        <v>21350.400000000001</v>
      </c>
      <c r="I33" s="108">
        <f t="shared" si="0"/>
        <v>1.2375476606954443E-2</v>
      </c>
      <c r="J33" s="108">
        <f t="shared" si="1"/>
        <v>1.3350498259667191E-2</v>
      </c>
      <c r="K33" s="105">
        <f t="shared" si="2"/>
        <v>280</v>
      </c>
      <c r="L33" s="109">
        <f t="shared" si="4"/>
        <v>2.9714528281863526E-2</v>
      </c>
      <c r="M33" s="106">
        <f t="shared" si="3"/>
        <v>130</v>
      </c>
      <c r="N33" s="106">
        <f t="shared" si="5"/>
        <v>94.200000000000728</v>
      </c>
      <c r="O33" s="5"/>
    </row>
    <row r="34" spans="1:15">
      <c r="A34" s="46">
        <v>32</v>
      </c>
      <c r="B34" s="111" t="s">
        <v>123</v>
      </c>
      <c r="C34" s="106">
        <v>8220</v>
      </c>
      <c r="D34" s="106">
        <v>8430</v>
      </c>
      <c r="E34" s="106">
        <v>8496</v>
      </c>
      <c r="F34" s="106">
        <v>8342.7530000000006</v>
      </c>
      <c r="G34" s="106">
        <v>8614.9889999999996</v>
      </c>
      <c r="H34" s="106">
        <v>8630.4140000000007</v>
      </c>
      <c r="I34" s="108">
        <f t="shared" si="0"/>
        <v>4.9471627183308216E-3</v>
      </c>
      <c r="J34" s="108">
        <f t="shared" si="1"/>
        <v>3.3576642335766425E-2</v>
      </c>
      <c r="K34" s="105">
        <f t="shared" si="2"/>
        <v>276</v>
      </c>
      <c r="L34" s="109">
        <f t="shared" si="4"/>
        <v>2.9290035020694046E-2</v>
      </c>
      <c r="M34" s="106">
        <f t="shared" si="3"/>
        <v>66</v>
      </c>
      <c r="N34" s="106">
        <f t="shared" si="5"/>
        <v>15.425000000001091</v>
      </c>
      <c r="O34" s="5"/>
    </row>
    <row r="35" spans="1:15">
      <c r="A35" s="46">
        <v>33</v>
      </c>
      <c r="B35" s="111" t="s">
        <v>124</v>
      </c>
      <c r="C35" s="106">
        <v>33923</v>
      </c>
      <c r="D35" s="106">
        <v>34430</v>
      </c>
      <c r="E35" s="106">
        <v>34522</v>
      </c>
      <c r="F35" s="106">
        <v>34206</v>
      </c>
      <c r="G35" s="106">
        <v>34828.800000000003</v>
      </c>
      <c r="H35" s="106">
        <v>34857.9</v>
      </c>
      <c r="I35" s="108">
        <f t="shared" si="0"/>
        <v>2.010192459536448E-2</v>
      </c>
      <c r="J35" s="108">
        <f t="shared" si="1"/>
        <v>1.7657636411873949E-2</v>
      </c>
      <c r="K35" s="105">
        <f t="shared" si="2"/>
        <v>599</v>
      </c>
      <c r="L35" s="109">
        <f t="shared" si="4"/>
        <v>6.3567865860129469E-2</v>
      </c>
      <c r="M35" s="106">
        <f t="shared" si="3"/>
        <v>92</v>
      </c>
      <c r="N35" s="106">
        <f t="shared" si="5"/>
        <v>29.099999999998545</v>
      </c>
      <c r="O35" s="5"/>
    </row>
    <row r="36" spans="1:15">
      <c r="A36" s="46">
        <v>34</v>
      </c>
      <c r="B36" s="111" t="s">
        <v>125</v>
      </c>
      <c r="C36" s="106">
        <v>498310</v>
      </c>
      <c r="D36" s="106">
        <v>493874</v>
      </c>
      <c r="E36" s="106">
        <v>494212</v>
      </c>
      <c r="F36" s="106">
        <v>501614</v>
      </c>
      <c r="G36" s="106">
        <v>498922</v>
      </c>
      <c r="H36" s="106">
        <v>498556</v>
      </c>
      <c r="I36" s="108">
        <f t="shared" si="0"/>
        <v>0.28777626899149156</v>
      </c>
      <c r="J36" s="108">
        <f t="shared" si="1"/>
        <v>-8.2237964319399563E-3</v>
      </c>
      <c r="K36" s="105">
        <f t="shared" si="2"/>
        <v>-4098</v>
      </c>
      <c r="L36" s="109">
        <f t="shared" si="4"/>
        <v>-0.43489334606813118</v>
      </c>
      <c r="M36" s="106">
        <f t="shared" si="3"/>
        <v>338</v>
      </c>
      <c r="N36" s="106">
        <f t="shared" si="5"/>
        <v>-366</v>
      </c>
    </row>
    <row r="37" spans="1:15">
      <c r="A37" s="46">
        <v>35</v>
      </c>
      <c r="B37" s="111" t="s">
        <v>126</v>
      </c>
      <c r="C37" s="106">
        <v>118929</v>
      </c>
      <c r="D37" s="106">
        <v>119310</v>
      </c>
      <c r="E37" s="106">
        <v>119268</v>
      </c>
      <c r="F37" s="106">
        <v>119691</v>
      </c>
      <c r="G37" s="106">
        <v>120329</v>
      </c>
      <c r="H37" s="106">
        <v>120290</v>
      </c>
      <c r="I37" s="108">
        <f t="shared" si="0"/>
        <v>6.9448941041652598E-2</v>
      </c>
      <c r="J37" s="108">
        <f t="shared" si="1"/>
        <v>2.8504401785939509E-3</v>
      </c>
      <c r="K37" s="105">
        <f t="shared" si="2"/>
        <v>339</v>
      </c>
      <c r="L37" s="109">
        <f t="shared" si="4"/>
        <v>3.5975803884113339E-2</v>
      </c>
      <c r="M37" s="106">
        <f t="shared" si="3"/>
        <v>-42</v>
      </c>
      <c r="N37" s="106">
        <f t="shared" si="5"/>
        <v>-39</v>
      </c>
    </row>
    <row r="38" spans="1:15">
      <c r="A38" s="46">
        <v>36</v>
      </c>
      <c r="B38" s="111" t="s">
        <v>127</v>
      </c>
      <c r="C38" s="106">
        <v>2689</v>
      </c>
      <c r="D38" s="106">
        <v>2749</v>
      </c>
      <c r="E38" s="106">
        <v>2780</v>
      </c>
      <c r="F38" s="106">
        <v>2727.8609999999999</v>
      </c>
      <c r="G38" s="106">
        <v>2820.0509999999999</v>
      </c>
      <c r="H38" s="106">
        <v>2828.308</v>
      </c>
      <c r="I38" s="108">
        <f t="shared" si="0"/>
        <v>1.6187749949340496E-3</v>
      </c>
      <c r="J38" s="108">
        <f t="shared" si="1"/>
        <v>3.3841576794347343E-2</v>
      </c>
      <c r="K38" s="105">
        <f t="shared" si="2"/>
        <v>91</v>
      </c>
      <c r="L38" s="109">
        <f t="shared" si="4"/>
        <v>9.6572216916056466E-3</v>
      </c>
      <c r="M38" s="106">
        <f t="shared" si="3"/>
        <v>31</v>
      </c>
      <c r="N38" s="106">
        <f t="shared" si="5"/>
        <v>8.2570000000000618</v>
      </c>
    </row>
    <row r="39" spans="1:15">
      <c r="A39" s="46">
        <v>37</v>
      </c>
      <c r="B39" s="111" t="s">
        <v>128</v>
      </c>
      <c r="C39" s="106">
        <v>6474</v>
      </c>
      <c r="D39" s="106">
        <v>6701</v>
      </c>
      <c r="E39" s="106">
        <v>6762</v>
      </c>
      <c r="F39" s="106">
        <v>6670.3459999999995</v>
      </c>
      <c r="G39" s="106">
        <v>6937.5709999999999</v>
      </c>
      <c r="H39" s="106">
        <v>6967.86</v>
      </c>
      <c r="I39" s="108">
        <f t="shared" si="0"/>
        <v>3.9374663725697994E-3</v>
      </c>
      <c r="J39" s="108">
        <f t="shared" si="1"/>
        <v>4.4485634847080631E-2</v>
      </c>
      <c r="K39" s="105">
        <f t="shared" si="2"/>
        <v>288</v>
      </c>
      <c r="L39" s="109">
        <f t="shared" si="4"/>
        <v>3.0563514804202482E-2</v>
      </c>
      <c r="M39" s="106">
        <f t="shared" si="3"/>
        <v>61</v>
      </c>
      <c r="N39" s="106">
        <f t="shared" si="5"/>
        <v>30.28899999999976</v>
      </c>
    </row>
    <row r="40" spans="1:15">
      <c r="A40" s="46">
        <v>38</v>
      </c>
      <c r="B40" s="111" t="s">
        <v>129</v>
      </c>
      <c r="C40" s="106">
        <v>28681</v>
      </c>
      <c r="D40" s="106">
        <v>28851</v>
      </c>
      <c r="E40" s="106">
        <v>28952</v>
      </c>
      <c r="F40" s="106">
        <v>28815.9</v>
      </c>
      <c r="G40" s="106">
        <v>29186.7</v>
      </c>
      <c r="H40" s="106">
        <v>29153.200000000001</v>
      </c>
      <c r="I40" s="108">
        <f t="shared" si="0"/>
        <v>1.6858551673859929E-2</v>
      </c>
      <c r="J40" s="108">
        <f t="shared" si="1"/>
        <v>9.4487639900979747E-3</v>
      </c>
      <c r="K40" s="105">
        <f t="shared" si="2"/>
        <v>271</v>
      </c>
      <c r="L40" s="109">
        <f t="shared" si="4"/>
        <v>2.8759418444232198E-2</v>
      </c>
      <c r="M40" s="106">
        <f t="shared" si="3"/>
        <v>101</v>
      </c>
      <c r="N40" s="106">
        <f t="shared" si="5"/>
        <v>-33.5</v>
      </c>
    </row>
    <row r="41" spans="1:15">
      <c r="A41" s="46">
        <v>39</v>
      </c>
      <c r="B41" s="111" t="s">
        <v>130</v>
      </c>
      <c r="C41" s="106">
        <v>7605</v>
      </c>
      <c r="D41" s="106">
        <v>7686</v>
      </c>
      <c r="E41" s="106">
        <v>7717</v>
      </c>
      <c r="F41" s="106">
        <v>7709.9170000000004</v>
      </c>
      <c r="G41" s="106">
        <v>7815.4089999999997</v>
      </c>
      <c r="H41" s="106">
        <v>7825.0839999999998</v>
      </c>
      <c r="I41" s="108">
        <f t="shared" si="0"/>
        <v>4.4935563438511005E-3</v>
      </c>
      <c r="J41" s="108">
        <f t="shared" si="1"/>
        <v>1.4727153188691651E-2</v>
      </c>
      <c r="K41" s="105">
        <f t="shared" si="2"/>
        <v>112</v>
      </c>
      <c r="L41" s="109">
        <f t="shared" si="4"/>
        <v>1.1885811312745411E-2</v>
      </c>
      <c r="M41" s="106">
        <f t="shared" si="3"/>
        <v>31</v>
      </c>
      <c r="N41" s="106">
        <f t="shared" si="5"/>
        <v>9.6750000000001819</v>
      </c>
    </row>
    <row r="42" spans="1:15">
      <c r="A42" s="46">
        <v>40</v>
      </c>
      <c r="B42" s="111" t="s">
        <v>131</v>
      </c>
      <c r="C42" s="106">
        <v>3524</v>
      </c>
      <c r="D42" s="106">
        <v>3631</v>
      </c>
      <c r="E42" s="106">
        <v>3658</v>
      </c>
      <c r="F42" s="106">
        <v>3569.2640000000001</v>
      </c>
      <c r="G42" s="106">
        <v>3666.5390000000002</v>
      </c>
      <c r="H42" s="106">
        <v>3703.1320000000001</v>
      </c>
      <c r="I42" s="108">
        <f t="shared" si="0"/>
        <v>2.1300283926146595E-3</v>
      </c>
      <c r="J42" s="108">
        <f t="shared" si="1"/>
        <v>3.8024971623155504E-2</v>
      </c>
      <c r="K42" s="105">
        <f t="shared" si="2"/>
        <v>134</v>
      </c>
      <c r="L42" s="109">
        <f t="shared" si="4"/>
        <v>1.4220524249177545E-2</v>
      </c>
      <c r="M42" s="106">
        <f t="shared" si="3"/>
        <v>27</v>
      </c>
      <c r="N42" s="106">
        <f t="shared" si="5"/>
        <v>36.592999999999847</v>
      </c>
    </row>
    <row r="43" spans="1:15">
      <c r="A43" s="46">
        <v>41</v>
      </c>
      <c r="B43" s="111" t="s">
        <v>132</v>
      </c>
      <c r="C43" s="106">
        <v>41618</v>
      </c>
      <c r="D43" s="106">
        <v>42626</v>
      </c>
      <c r="E43" s="106">
        <v>42893</v>
      </c>
      <c r="F43" s="106">
        <v>41766.699999999997</v>
      </c>
      <c r="G43" s="106">
        <v>43029</v>
      </c>
      <c r="H43" s="106">
        <v>43106.1</v>
      </c>
      <c r="I43" s="108">
        <f t="shared" si="0"/>
        <v>2.4976300668239634E-2</v>
      </c>
      <c r="J43" s="108">
        <f t="shared" si="1"/>
        <v>3.0635782594069873E-2</v>
      </c>
      <c r="K43" s="105">
        <f t="shared" si="2"/>
        <v>1275</v>
      </c>
      <c r="L43" s="109">
        <f t="shared" si="4"/>
        <v>0.13530722699777142</v>
      </c>
      <c r="M43" s="106">
        <f t="shared" si="3"/>
        <v>267</v>
      </c>
      <c r="N43" s="106">
        <f t="shared" si="5"/>
        <v>77.099999999998545</v>
      </c>
    </row>
    <row r="44" spans="1:15">
      <c r="A44" s="46">
        <v>42</v>
      </c>
      <c r="B44" s="111" t="s">
        <v>133</v>
      </c>
      <c r="C44" s="106">
        <v>41445</v>
      </c>
      <c r="D44" s="106">
        <v>42114</v>
      </c>
      <c r="E44" s="106">
        <v>42234</v>
      </c>
      <c r="F44" s="106">
        <v>41867</v>
      </c>
      <c r="G44" s="106">
        <v>42790.1</v>
      </c>
      <c r="H44" s="106">
        <v>42771.5</v>
      </c>
      <c r="I44" s="108">
        <f t="shared" si="0"/>
        <v>2.4592569473397354E-2</v>
      </c>
      <c r="J44" s="108">
        <f t="shared" si="1"/>
        <v>1.9037278320665943E-2</v>
      </c>
      <c r="K44" s="105">
        <f t="shared" si="2"/>
        <v>789</v>
      </c>
      <c r="L44" s="109">
        <f t="shared" si="4"/>
        <v>8.3731295765679725E-2</v>
      </c>
      <c r="M44" s="106">
        <f t="shared" si="3"/>
        <v>120</v>
      </c>
      <c r="N44" s="106">
        <f t="shared" si="5"/>
        <v>-18.599999999998545</v>
      </c>
    </row>
    <row r="45" spans="1:15">
      <c r="A45" s="46">
        <v>43</v>
      </c>
      <c r="B45" s="111" t="s">
        <v>134</v>
      </c>
      <c r="C45" s="106">
        <v>9860</v>
      </c>
      <c r="D45" s="106">
        <v>9890</v>
      </c>
      <c r="E45" s="106">
        <v>9949</v>
      </c>
      <c r="F45" s="106">
        <v>10025.799999999999</v>
      </c>
      <c r="G45" s="106">
        <v>10114.700000000001</v>
      </c>
      <c r="H45" s="106">
        <v>10113.1</v>
      </c>
      <c r="I45" s="108">
        <f t="shared" si="0"/>
        <v>5.7932346851075033E-3</v>
      </c>
      <c r="J45" s="108">
        <f t="shared" si="1"/>
        <v>9.0263691683569978E-3</v>
      </c>
      <c r="K45" s="105">
        <f t="shared" si="2"/>
        <v>89</v>
      </c>
      <c r="L45" s="109">
        <f t="shared" si="4"/>
        <v>9.4449750610209066E-3</v>
      </c>
      <c r="M45" s="106">
        <f t="shared" si="3"/>
        <v>59</v>
      </c>
      <c r="N45" s="106">
        <f t="shared" si="5"/>
        <v>-1.6000000000003638</v>
      </c>
    </row>
    <row r="46" spans="1:15">
      <c r="A46" s="46">
        <v>44</v>
      </c>
      <c r="B46" s="111" t="s">
        <v>135</v>
      </c>
      <c r="C46" s="106">
        <v>10222</v>
      </c>
      <c r="D46" s="106">
        <v>10662</v>
      </c>
      <c r="E46" s="106">
        <v>10767</v>
      </c>
      <c r="F46" s="106">
        <v>10406.9</v>
      </c>
      <c r="G46" s="106">
        <v>10898.3</v>
      </c>
      <c r="H46" s="106">
        <v>10955.2</v>
      </c>
      <c r="I46" s="108">
        <f t="shared" si="0"/>
        <v>6.2695504929693923E-3</v>
      </c>
      <c r="J46" s="108">
        <f t="shared" si="1"/>
        <v>5.3316376442966149E-2</v>
      </c>
      <c r="K46" s="105">
        <f t="shared" si="2"/>
        <v>545</v>
      </c>
      <c r="L46" s="109">
        <f t="shared" si="4"/>
        <v>5.7837206834341508E-2</v>
      </c>
      <c r="M46" s="106">
        <f t="shared" si="3"/>
        <v>105</v>
      </c>
      <c r="N46" s="106">
        <f t="shared" si="5"/>
        <v>56.900000000001455</v>
      </c>
    </row>
    <row r="47" spans="1:15">
      <c r="A47" s="46">
        <v>45</v>
      </c>
      <c r="B47" s="111" t="s">
        <v>136</v>
      </c>
      <c r="C47" s="106">
        <v>25438</v>
      </c>
      <c r="D47" s="106">
        <v>25695</v>
      </c>
      <c r="E47" s="106">
        <v>25692</v>
      </c>
      <c r="F47" s="106">
        <v>25882.5</v>
      </c>
      <c r="G47" s="106">
        <v>26220.9</v>
      </c>
      <c r="H47" s="106">
        <v>26169.3</v>
      </c>
      <c r="I47" s="108">
        <f t="shared" si="0"/>
        <v>1.4960275960376114E-2</v>
      </c>
      <c r="J47" s="108">
        <f t="shared" si="1"/>
        <v>9.9850617186885756E-3</v>
      </c>
      <c r="K47" s="105">
        <f t="shared" si="2"/>
        <v>254</v>
      </c>
      <c r="L47" s="109">
        <f t="shared" si="4"/>
        <v>2.6955322084261914E-2</v>
      </c>
      <c r="M47" s="106">
        <f t="shared" si="3"/>
        <v>-3</v>
      </c>
      <c r="N47" s="106">
        <f t="shared" si="5"/>
        <v>-51.600000000002183</v>
      </c>
    </row>
    <row r="48" spans="1:15">
      <c r="A48" s="46">
        <v>46</v>
      </c>
      <c r="B48" s="111" t="s">
        <v>137</v>
      </c>
      <c r="C48" s="106">
        <v>13546</v>
      </c>
      <c r="D48" s="106">
        <v>14053</v>
      </c>
      <c r="E48" s="106">
        <v>14206</v>
      </c>
      <c r="F48" s="106">
        <v>13620.5</v>
      </c>
      <c r="G48" s="106">
        <v>14202.7</v>
      </c>
      <c r="H48" s="106">
        <v>14274.8</v>
      </c>
      <c r="I48" s="108">
        <f t="shared" si="0"/>
        <v>8.2720566827457227E-3</v>
      </c>
      <c r="J48" s="108">
        <f t="shared" si="1"/>
        <v>4.8722870219991138E-2</v>
      </c>
      <c r="K48" s="105">
        <f t="shared" si="2"/>
        <v>660</v>
      </c>
      <c r="L48" s="109">
        <f t="shared" si="4"/>
        <v>7.0041388092964021E-2</v>
      </c>
      <c r="M48" s="106">
        <f t="shared" si="3"/>
        <v>153</v>
      </c>
      <c r="N48" s="106">
        <f t="shared" si="5"/>
        <v>72.099999999998545</v>
      </c>
    </row>
    <row r="49" spans="1:14">
      <c r="A49" s="46">
        <v>47</v>
      </c>
      <c r="B49" s="111" t="s">
        <v>138</v>
      </c>
      <c r="C49" s="106">
        <v>4893</v>
      </c>
      <c r="D49" s="106">
        <v>4792</v>
      </c>
      <c r="E49" s="106">
        <v>4852</v>
      </c>
      <c r="F49" s="106">
        <v>4952.8450000000003</v>
      </c>
      <c r="G49" s="106">
        <v>4900.8770000000004</v>
      </c>
      <c r="H49" s="106">
        <v>4912.0429999999997</v>
      </c>
      <c r="I49" s="108">
        <f t="shared" si="0"/>
        <v>2.8252864300071972E-3</v>
      </c>
      <c r="J49" s="108">
        <f t="shared" si="1"/>
        <v>-8.3793173921929281E-3</v>
      </c>
      <c r="K49" s="105">
        <f t="shared" si="2"/>
        <v>-41</v>
      </c>
      <c r="L49" s="109">
        <f t="shared" si="4"/>
        <v>-4.3510559269871593E-3</v>
      </c>
      <c r="M49" s="106">
        <f t="shared" si="3"/>
        <v>60</v>
      </c>
      <c r="N49" s="106">
        <f t="shared" si="5"/>
        <v>11.165999999999258</v>
      </c>
    </row>
    <row r="50" spans="1:14">
      <c r="A50" s="46">
        <v>48</v>
      </c>
      <c r="B50" s="111" t="s">
        <v>139</v>
      </c>
      <c r="C50" s="106">
        <v>34847</v>
      </c>
      <c r="D50" s="106">
        <v>34372</v>
      </c>
      <c r="E50" s="106">
        <v>34307</v>
      </c>
      <c r="F50" s="106">
        <v>33677.4</v>
      </c>
      <c r="G50" s="106">
        <v>33220</v>
      </c>
      <c r="H50" s="106">
        <v>33197.4</v>
      </c>
      <c r="I50" s="108">
        <f t="shared" si="0"/>
        <v>1.9976731565180733E-2</v>
      </c>
      <c r="J50" s="108">
        <f t="shared" si="1"/>
        <v>-1.5496312451574023E-2</v>
      </c>
      <c r="K50" s="105">
        <f t="shared" si="2"/>
        <v>-540</v>
      </c>
      <c r="L50" s="109">
        <f t="shared" si="4"/>
        <v>-5.730659025787966E-2</v>
      </c>
      <c r="M50" s="106">
        <f t="shared" si="3"/>
        <v>-65</v>
      </c>
      <c r="N50" s="106">
        <f t="shared" si="5"/>
        <v>-22.599999999998545</v>
      </c>
    </row>
    <row r="51" spans="1:14">
      <c r="A51" s="46">
        <v>49</v>
      </c>
      <c r="B51" s="111" t="s">
        <v>140</v>
      </c>
      <c r="C51" s="106">
        <v>1946</v>
      </c>
      <c r="D51" s="106">
        <v>2050</v>
      </c>
      <c r="E51" s="106">
        <v>2113</v>
      </c>
      <c r="F51" s="106">
        <v>1947.6289999999999</v>
      </c>
      <c r="G51" s="106">
        <v>2082.8580000000002</v>
      </c>
      <c r="H51" s="106">
        <v>2113.248</v>
      </c>
      <c r="I51" s="108">
        <f t="shared" si="0"/>
        <v>1.2303854547826066E-3</v>
      </c>
      <c r="J51" s="108">
        <f t="shared" si="1"/>
        <v>8.5817060637204526E-2</v>
      </c>
      <c r="K51" s="105">
        <f t="shared" si="2"/>
        <v>167</v>
      </c>
      <c r="L51" s="109">
        <f t="shared" si="4"/>
        <v>1.7722593653825745E-2</v>
      </c>
      <c r="M51" s="106">
        <f t="shared" si="3"/>
        <v>63</v>
      </c>
      <c r="N51" s="106">
        <f t="shared" si="5"/>
        <v>30.389999999999873</v>
      </c>
    </row>
    <row r="52" spans="1:14">
      <c r="A52" s="46">
        <v>50</v>
      </c>
      <c r="B52" s="111" t="s">
        <v>141</v>
      </c>
      <c r="C52" s="106">
        <v>5860</v>
      </c>
      <c r="D52" s="106">
        <v>5859</v>
      </c>
      <c r="E52" s="106">
        <v>5886</v>
      </c>
      <c r="F52" s="106">
        <v>5875.4579999999996</v>
      </c>
      <c r="G52" s="106">
        <v>5925.8940000000002</v>
      </c>
      <c r="H52" s="106">
        <v>5914.7749999999996</v>
      </c>
      <c r="I52" s="108">
        <f t="shared" si="0"/>
        <v>3.4273775612164801E-3</v>
      </c>
      <c r="J52" s="108">
        <f t="shared" si="1"/>
        <v>4.4368600682593859E-3</v>
      </c>
      <c r="K52" s="105">
        <f t="shared" si="2"/>
        <v>26</v>
      </c>
      <c r="L52" s="109">
        <f t="shared" si="4"/>
        <v>2.7592061976016132E-3</v>
      </c>
      <c r="M52" s="106">
        <f t="shared" si="3"/>
        <v>27</v>
      </c>
      <c r="N52" s="106">
        <f t="shared" si="5"/>
        <v>-11.119000000000597</v>
      </c>
    </row>
    <row r="53" spans="1:14">
      <c r="A53" s="46">
        <v>51</v>
      </c>
      <c r="B53" s="111" t="s">
        <v>142</v>
      </c>
      <c r="C53" s="106">
        <v>5441</v>
      </c>
      <c r="D53" s="106">
        <v>5492</v>
      </c>
      <c r="E53" s="106">
        <v>5596</v>
      </c>
      <c r="F53" s="106">
        <v>5417.8190000000004</v>
      </c>
      <c r="G53" s="106">
        <v>5521.86</v>
      </c>
      <c r="H53" s="106">
        <v>5573.3530000000001</v>
      </c>
      <c r="I53" s="108">
        <f t="shared" si="0"/>
        <v>3.2585125437593313E-3</v>
      </c>
      <c r="J53" s="108">
        <f t="shared" si="1"/>
        <v>2.8487410402499542E-2</v>
      </c>
      <c r="K53" s="105">
        <f t="shared" si="2"/>
        <v>155</v>
      </c>
      <c r="L53" s="109">
        <f t="shared" si="4"/>
        <v>1.6449113870317309E-2</v>
      </c>
      <c r="M53" s="106">
        <f t="shared" si="3"/>
        <v>104</v>
      </c>
      <c r="N53" s="106">
        <f t="shared" si="5"/>
        <v>51.493000000000393</v>
      </c>
    </row>
    <row r="54" spans="1:14">
      <c r="A54" s="46">
        <v>52</v>
      </c>
      <c r="B54" s="111" t="s">
        <v>143</v>
      </c>
      <c r="C54" s="106">
        <v>10862</v>
      </c>
      <c r="D54" s="106">
        <v>11246</v>
      </c>
      <c r="E54" s="106">
        <v>11262</v>
      </c>
      <c r="F54" s="106">
        <v>11148.2</v>
      </c>
      <c r="G54" s="106">
        <v>11508.3</v>
      </c>
      <c r="H54" s="106">
        <v>11539.4</v>
      </c>
      <c r="I54" s="108">
        <f t="shared" si="0"/>
        <v>6.5577856089738366E-3</v>
      </c>
      <c r="J54" s="108">
        <f t="shared" si="1"/>
        <v>3.6825630638924689E-2</v>
      </c>
      <c r="K54" s="105">
        <f t="shared" si="2"/>
        <v>400</v>
      </c>
      <c r="L54" s="109">
        <f t="shared" si="4"/>
        <v>4.2449326116947891E-2</v>
      </c>
      <c r="M54" s="106">
        <f t="shared" si="3"/>
        <v>16</v>
      </c>
      <c r="N54" s="106">
        <f t="shared" si="5"/>
        <v>31.100000000000364</v>
      </c>
    </row>
    <row r="55" spans="1:14">
      <c r="A55" s="46">
        <v>53</v>
      </c>
      <c r="B55" s="111" t="s">
        <v>144</v>
      </c>
      <c r="C55" s="106">
        <v>5964</v>
      </c>
      <c r="D55" s="106">
        <v>5973</v>
      </c>
      <c r="E55" s="106">
        <v>6025</v>
      </c>
      <c r="F55" s="106">
        <v>6095.5609999999997</v>
      </c>
      <c r="G55" s="106">
        <v>6160.7209999999995</v>
      </c>
      <c r="H55" s="106">
        <v>6157.402</v>
      </c>
      <c r="I55" s="108">
        <f t="shared" si="0"/>
        <v>3.5083163109631828E-3</v>
      </c>
      <c r="J55" s="108">
        <f t="shared" si="1"/>
        <v>1.02280348759222E-2</v>
      </c>
      <c r="K55" s="105">
        <f t="shared" si="2"/>
        <v>61</v>
      </c>
      <c r="L55" s="109">
        <f t="shared" si="4"/>
        <v>6.4735222328345535E-3</v>
      </c>
      <c r="M55" s="106">
        <f t="shared" si="3"/>
        <v>52</v>
      </c>
      <c r="N55" s="106">
        <f t="shared" si="5"/>
        <v>-3.3189999999995052</v>
      </c>
    </row>
    <row r="56" spans="1:14">
      <c r="A56" s="46">
        <v>54</v>
      </c>
      <c r="B56" s="111" t="s">
        <v>145</v>
      </c>
      <c r="C56" s="106">
        <v>20884</v>
      </c>
      <c r="D56" s="106">
        <v>21432</v>
      </c>
      <c r="E56" s="106">
        <v>21461</v>
      </c>
      <c r="F56" s="106">
        <v>21081</v>
      </c>
      <c r="G56" s="106">
        <v>21746.9</v>
      </c>
      <c r="H56" s="106">
        <v>21752.6</v>
      </c>
      <c r="I56" s="108">
        <f t="shared" si="0"/>
        <v>1.2496593584992674E-2</v>
      </c>
      <c r="J56" s="108">
        <f t="shared" si="1"/>
        <v>2.7628806742003447E-2</v>
      </c>
      <c r="K56" s="105">
        <f t="shared" si="2"/>
        <v>577</v>
      </c>
      <c r="L56" s="109">
        <f t="shared" si="4"/>
        <v>6.1233152923697333E-2</v>
      </c>
      <c r="M56" s="106">
        <f t="shared" si="3"/>
        <v>29</v>
      </c>
      <c r="N56" s="106">
        <f t="shared" si="5"/>
        <v>5.6999999999970896</v>
      </c>
    </row>
    <row r="57" spans="1:14">
      <c r="A57" s="46">
        <v>55</v>
      </c>
      <c r="B57" s="111" t="s">
        <v>146</v>
      </c>
      <c r="C57" s="106">
        <v>22770</v>
      </c>
      <c r="D57" s="106">
        <v>23096</v>
      </c>
      <c r="E57" s="106">
        <v>23213</v>
      </c>
      <c r="F57" s="106">
        <v>23177.599999999999</v>
      </c>
      <c r="G57" s="106">
        <v>23639.7</v>
      </c>
      <c r="H57" s="106">
        <v>23646.7</v>
      </c>
      <c r="I57" s="108">
        <f t="shared" si="0"/>
        <v>1.3516771207699313E-2</v>
      </c>
      <c r="J57" s="108">
        <f t="shared" si="1"/>
        <v>1.945542380324989E-2</v>
      </c>
      <c r="K57" s="105">
        <f t="shared" si="2"/>
        <v>443</v>
      </c>
      <c r="L57" s="109">
        <f t="shared" si="4"/>
        <v>4.7012628674519795E-2</v>
      </c>
      <c r="M57" s="106">
        <f t="shared" si="3"/>
        <v>117</v>
      </c>
      <c r="N57" s="106">
        <f t="shared" si="5"/>
        <v>7</v>
      </c>
    </row>
    <row r="58" spans="1:14">
      <c r="A58" s="46">
        <v>56</v>
      </c>
      <c r="B58" s="111" t="s">
        <v>147</v>
      </c>
      <c r="C58" s="106">
        <v>1922</v>
      </c>
      <c r="D58" s="106">
        <v>1951</v>
      </c>
      <c r="E58" s="106">
        <v>1999</v>
      </c>
      <c r="F58" s="106">
        <v>1953.492</v>
      </c>
      <c r="G58" s="106">
        <v>2002.1559999999999</v>
      </c>
      <c r="H58" s="106">
        <v>2030.9380000000001</v>
      </c>
      <c r="I58" s="108">
        <f t="shared" si="0"/>
        <v>1.1640040341270377E-3</v>
      </c>
      <c r="J58" s="108">
        <f t="shared" si="1"/>
        <v>4.0062434963579606E-2</v>
      </c>
      <c r="K58" s="105">
        <f t="shared" si="2"/>
        <v>77</v>
      </c>
      <c r="L58" s="109">
        <f t="shared" si="4"/>
        <v>8.1714952775124687E-3</v>
      </c>
      <c r="M58" s="106">
        <f t="shared" si="3"/>
        <v>48</v>
      </c>
      <c r="N58" s="106">
        <f t="shared" si="5"/>
        <v>28.782000000000153</v>
      </c>
    </row>
    <row r="59" spans="1:14">
      <c r="A59" s="46">
        <v>57</v>
      </c>
      <c r="B59" s="111" t="s">
        <v>148</v>
      </c>
      <c r="C59" s="106">
        <v>3764</v>
      </c>
      <c r="D59" s="106">
        <v>3825</v>
      </c>
      <c r="E59" s="106">
        <v>3891</v>
      </c>
      <c r="F59" s="106">
        <v>3782.9760000000001</v>
      </c>
      <c r="G59" s="106">
        <v>3890.6970000000001</v>
      </c>
      <c r="H59" s="106">
        <v>3909.049</v>
      </c>
      <c r="I59" s="108">
        <f t="shared" si="0"/>
        <v>2.2657026997440241E-3</v>
      </c>
      <c r="J59" s="108">
        <f t="shared" si="1"/>
        <v>3.3740701381509031E-2</v>
      </c>
      <c r="K59" s="105">
        <f t="shared" si="2"/>
        <v>127</v>
      </c>
      <c r="L59" s="109">
        <f t="shared" si="4"/>
        <v>1.3477661042130957E-2</v>
      </c>
      <c r="M59" s="106">
        <f t="shared" si="3"/>
        <v>66</v>
      </c>
      <c r="N59" s="106">
        <f t="shared" si="5"/>
        <v>18.351999999999862</v>
      </c>
    </row>
    <row r="60" spans="1:14">
      <c r="A60" s="46">
        <v>58</v>
      </c>
      <c r="B60" s="111" t="s">
        <v>149</v>
      </c>
      <c r="C60" s="106">
        <v>8940</v>
      </c>
      <c r="D60" s="106">
        <v>9311</v>
      </c>
      <c r="E60" s="106">
        <v>9397</v>
      </c>
      <c r="F60" s="106">
        <v>8873.8250000000007</v>
      </c>
      <c r="G60" s="106">
        <v>9317.1010000000006</v>
      </c>
      <c r="H60" s="106">
        <v>9343.8940000000002</v>
      </c>
      <c r="I60" s="108">
        <f t="shared" si="0"/>
        <v>5.4718088587752747E-3</v>
      </c>
      <c r="J60" s="108">
        <f t="shared" si="1"/>
        <v>5.1118568232662191E-2</v>
      </c>
      <c r="K60" s="105">
        <f t="shared" si="2"/>
        <v>457</v>
      </c>
      <c r="L60" s="109">
        <f t="shared" si="4"/>
        <v>4.8498355088612971E-2</v>
      </c>
      <c r="M60" s="106">
        <f t="shared" si="3"/>
        <v>86</v>
      </c>
      <c r="N60" s="106">
        <f t="shared" si="5"/>
        <v>26.792999999999665</v>
      </c>
    </row>
    <row r="61" spans="1:14">
      <c r="A61" s="46">
        <v>59</v>
      </c>
      <c r="B61" s="111" t="s">
        <v>150</v>
      </c>
      <c r="C61" s="106">
        <v>21767</v>
      </c>
      <c r="D61" s="106">
        <v>22377</v>
      </c>
      <c r="E61" s="106">
        <v>22494</v>
      </c>
      <c r="F61" s="106">
        <v>21788.3</v>
      </c>
      <c r="G61" s="106">
        <v>22501.9</v>
      </c>
      <c r="H61" s="106">
        <v>22563.4</v>
      </c>
      <c r="I61" s="108">
        <f t="shared" si="0"/>
        <v>1.3098102423038313E-2</v>
      </c>
      <c r="J61" s="108">
        <f t="shared" si="1"/>
        <v>3.3399182248357605E-2</v>
      </c>
      <c r="K61" s="105">
        <f t="shared" si="2"/>
        <v>727</v>
      </c>
      <c r="L61" s="109">
        <f t="shared" si="4"/>
        <v>7.7151650217552797E-2</v>
      </c>
      <c r="M61" s="106">
        <f t="shared" si="3"/>
        <v>117</v>
      </c>
      <c r="N61" s="106">
        <f t="shared" si="5"/>
        <v>61.5</v>
      </c>
    </row>
    <row r="62" spans="1:14">
      <c r="A62" s="46">
        <v>60</v>
      </c>
      <c r="B62" s="111" t="s">
        <v>151</v>
      </c>
      <c r="C62" s="106">
        <v>7574</v>
      </c>
      <c r="D62" s="106">
        <v>7714</v>
      </c>
      <c r="E62" s="106">
        <v>7842</v>
      </c>
      <c r="F62" s="106">
        <v>7667.2240000000002</v>
      </c>
      <c r="G62" s="106">
        <v>7873.6760000000004</v>
      </c>
      <c r="H62" s="106">
        <v>7926.95</v>
      </c>
      <c r="I62" s="108">
        <f t="shared" si="0"/>
        <v>4.5663429893067686E-3</v>
      </c>
      <c r="J62" s="108">
        <f t="shared" si="1"/>
        <v>3.538420913651967E-2</v>
      </c>
      <c r="K62" s="105">
        <f t="shared" si="2"/>
        <v>268</v>
      </c>
      <c r="L62" s="109">
        <f t="shared" si="4"/>
        <v>2.844104849835509E-2</v>
      </c>
      <c r="M62" s="106">
        <f t="shared" si="3"/>
        <v>128</v>
      </c>
      <c r="N62" s="106">
        <f t="shared" si="5"/>
        <v>53.273999999999432</v>
      </c>
    </row>
    <row r="63" spans="1:14">
      <c r="A63" s="46">
        <v>61</v>
      </c>
      <c r="B63" s="111" t="s">
        <v>152</v>
      </c>
      <c r="C63" s="106">
        <v>15741</v>
      </c>
      <c r="D63" s="106">
        <v>16086</v>
      </c>
      <c r="E63" s="106">
        <v>16264</v>
      </c>
      <c r="F63" s="106">
        <v>16028.3</v>
      </c>
      <c r="G63" s="106">
        <v>16442.599999999999</v>
      </c>
      <c r="H63" s="106">
        <v>16504.3</v>
      </c>
      <c r="I63" s="108">
        <f t="shared" si="0"/>
        <v>9.470416013527834E-3</v>
      </c>
      <c r="J63" s="108">
        <f t="shared" si="1"/>
        <v>3.3225335112127566E-2</v>
      </c>
      <c r="K63" s="105">
        <f t="shared" si="2"/>
        <v>523</v>
      </c>
      <c r="L63" s="109">
        <f t="shared" si="4"/>
        <v>5.5502493897909372E-2</v>
      </c>
      <c r="M63" s="106">
        <f t="shared" si="3"/>
        <v>178</v>
      </c>
      <c r="N63" s="106">
        <f t="shared" si="5"/>
        <v>61.700000000000728</v>
      </c>
    </row>
    <row r="64" spans="1:14">
      <c r="A64" s="46">
        <v>62</v>
      </c>
      <c r="B64" s="111" t="s">
        <v>153</v>
      </c>
      <c r="C64" s="106">
        <v>1210</v>
      </c>
      <c r="D64" s="106">
        <v>1188</v>
      </c>
      <c r="E64" s="106">
        <v>1228</v>
      </c>
      <c r="F64" s="106">
        <v>1160.8910000000001</v>
      </c>
      <c r="G64" s="106">
        <v>1159.998</v>
      </c>
      <c r="H64" s="106">
        <v>1178.885</v>
      </c>
      <c r="I64" s="108">
        <f t="shared" si="0"/>
        <v>7.1505600495647939E-4</v>
      </c>
      <c r="J64" s="108">
        <f t="shared" si="1"/>
        <v>1.487603305785124E-2</v>
      </c>
      <c r="K64" s="105">
        <f t="shared" si="2"/>
        <v>18</v>
      </c>
      <c r="L64" s="109">
        <f t="shared" si="4"/>
        <v>1.9102196752626551E-3</v>
      </c>
      <c r="M64" s="106">
        <f t="shared" si="3"/>
        <v>40</v>
      </c>
      <c r="N64" s="106">
        <f t="shared" si="5"/>
        <v>18.886999999999944</v>
      </c>
    </row>
    <row r="65" spans="1:15">
      <c r="A65" s="46">
        <v>63</v>
      </c>
      <c r="B65" s="111" t="s">
        <v>154</v>
      </c>
      <c r="C65" s="106">
        <v>10968</v>
      </c>
      <c r="D65" s="106">
        <v>11206</v>
      </c>
      <c r="E65" s="106">
        <v>11302</v>
      </c>
      <c r="F65" s="106">
        <v>11343.7</v>
      </c>
      <c r="G65" s="106">
        <v>11700.6</v>
      </c>
      <c r="H65" s="106">
        <v>11723.6</v>
      </c>
      <c r="I65" s="108">
        <f t="shared" si="0"/>
        <v>6.5810773355196497E-3</v>
      </c>
      <c r="J65" s="108">
        <f t="shared" si="1"/>
        <v>3.0452224653537564E-2</v>
      </c>
      <c r="K65" s="105">
        <f t="shared" si="2"/>
        <v>334</v>
      </c>
      <c r="L65" s="109">
        <f t="shared" si="4"/>
        <v>3.5445187307651491E-2</v>
      </c>
      <c r="M65" s="106">
        <f t="shared" si="3"/>
        <v>96</v>
      </c>
      <c r="N65" s="106">
        <f t="shared" si="5"/>
        <v>23</v>
      </c>
    </row>
    <row r="66" spans="1:15">
      <c r="A66" s="46">
        <v>64</v>
      </c>
      <c r="B66" s="111" t="s">
        <v>155</v>
      </c>
      <c r="C66" s="106">
        <v>8045</v>
      </c>
      <c r="D66" s="106">
        <v>8005</v>
      </c>
      <c r="E66" s="106">
        <v>8042</v>
      </c>
      <c r="F66" s="106">
        <v>8165.2489999999998</v>
      </c>
      <c r="G66" s="106">
        <v>8139.2150000000001</v>
      </c>
      <c r="H66" s="106">
        <v>8162.78</v>
      </c>
      <c r="I66" s="108">
        <f t="shared" si="0"/>
        <v>4.6828016220358364E-3</v>
      </c>
      <c r="J66" s="108">
        <f t="shared" si="1"/>
        <v>-3.7290242386575515E-4</v>
      </c>
      <c r="K66" s="105">
        <f t="shared" si="2"/>
        <v>-3</v>
      </c>
      <c r="L66" s="109">
        <f t="shared" si="4"/>
        <v>-3.1836994587710921E-4</v>
      </c>
      <c r="M66" s="106">
        <f t="shared" si="3"/>
        <v>37</v>
      </c>
      <c r="N66" s="106">
        <f t="shared" si="5"/>
        <v>23.5649999999996</v>
      </c>
    </row>
    <row r="67" spans="1:15">
      <c r="A67" s="46">
        <v>65</v>
      </c>
      <c r="B67" s="111" t="s">
        <v>156</v>
      </c>
      <c r="C67" s="106">
        <v>6685</v>
      </c>
      <c r="D67" s="106">
        <v>7318</v>
      </c>
      <c r="E67" s="106">
        <v>7392</v>
      </c>
      <c r="F67" s="106">
        <v>6622.9390000000003</v>
      </c>
      <c r="G67" s="106">
        <v>7262.1989999999996</v>
      </c>
      <c r="H67" s="106">
        <v>7330.0959999999995</v>
      </c>
      <c r="I67" s="108">
        <f t="shared" ref="I67:I84" si="6">E67/$E$84</f>
        <v>4.3043110656663646E-3</v>
      </c>
      <c r="J67" s="108">
        <f t="shared" ref="J67:J84" si="7">(E67-C67)/C67</f>
        <v>0.10575916230366492</v>
      </c>
      <c r="K67" s="105">
        <f t="shared" ref="K67:K84" si="8">E67-C67</f>
        <v>707</v>
      </c>
      <c r="L67" s="109">
        <f t="shared" si="4"/>
        <v>7.5029183911705405E-2</v>
      </c>
      <c r="M67" s="106">
        <f t="shared" ref="M67:M84" si="9">E67-D67</f>
        <v>74</v>
      </c>
      <c r="N67" s="106">
        <f t="shared" si="5"/>
        <v>67.896999999999935</v>
      </c>
    </row>
    <row r="68" spans="1:15">
      <c r="A68" s="46">
        <v>66</v>
      </c>
      <c r="B68" s="111" t="s">
        <v>157</v>
      </c>
      <c r="C68" s="106">
        <v>5276</v>
      </c>
      <c r="D68" s="106">
        <v>5463</v>
      </c>
      <c r="E68" s="106">
        <v>5482</v>
      </c>
      <c r="F68" s="106">
        <v>5387.7269999999999</v>
      </c>
      <c r="G68" s="106">
        <v>5603.3580000000002</v>
      </c>
      <c r="H68" s="106">
        <v>5601.3770000000004</v>
      </c>
      <c r="I68" s="108">
        <f t="shared" si="6"/>
        <v>3.1921311231037624E-3</v>
      </c>
      <c r="J68" s="108">
        <f t="shared" si="7"/>
        <v>3.9044730856709627E-2</v>
      </c>
      <c r="K68" s="105">
        <f t="shared" si="8"/>
        <v>206</v>
      </c>
      <c r="L68" s="109">
        <f t="shared" ref="L68:L84" si="10">K68/$K$84</f>
        <v>2.1861402950228166E-2</v>
      </c>
      <c r="M68" s="106">
        <f t="shared" si="9"/>
        <v>19</v>
      </c>
      <c r="N68" s="106">
        <f t="shared" ref="N68:N84" si="11">H68-G68</f>
        <v>-1.9809999999997672</v>
      </c>
    </row>
    <row r="69" spans="1:15">
      <c r="A69" s="46">
        <v>67</v>
      </c>
      <c r="B69" s="111" t="s">
        <v>158</v>
      </c>
      <c r="C69" s="106">
        <v>10472</v>
      </c>
      <c r="D69" s="106">
        <v>10380</v>
      </c>
      <c r="E69" s="106">
        <v>10444</v>
      </c>
      <c r="F69" s="106">
        <v>10683.3</v>
      </c>
      <c r="G69" s="106">
        <v>10650.3</v>
      </c>
      <c r="H69" s="106">
        <v>10657.3</v>
      </c>
      <c r="I69" s="108">
        <f t="shared" si="6"/>
        <v>6.0814698011119467E-3</v>
      </c>
      <c r="J69" s="108">
        <f t="shared" si="7"/>
        <v>-2.6737967914438501E-3</v>
      </c>
      <c r="K69" s="105">
        <f t="shared" si="8"/>
        <v>-28</v>
      </c>
      <c r="L69" s="109">
        <f t="shared" si="10"/>
        <v>-2.9714528281863527E-3</v>
      </c>
      <c r="M69" s="106">
        <f t="shared" si="9"/>
        <v>64</v>
      </c>
      <c r="N69" s="106">
        <f t="shared" si="11"/>
        <v>7</v>
      </c>
      <c r="O69" s="11"/>
    </row>
    <row r="70" spans="1:15">
      <c r="A70" s="46">
        <v>68</v>
      </c>
      <c r="B70" s="111" t="s">
        <v>159</v>
      </c>
      <c r="C70" s="106">
        <v>6123</v>
      </c>
      <c r="D70" s="106">
        <v>6432</v>
      </c>
      <c r="E70" s="106">
        <v>6523</v>
      </c>
      <c r="F70" s="106">
        <v>6142.134</v>
      </c>
      <c r="G70" s="106">
        <v>6524.9210000000003</v>
      </c>
      <c r="H70" s="106">
        <v>6545.08</v>
      </c>
      <c r="I70" s="108">
        <f t="shared" si="6"/>
        <v>3.7982983064585628E-3</v>
      </c>
      <c r="J70" s="108">
        <f t="shared" si="7"/>
        <v>6.5327453862485715E-2</v>
      </c>
      <c r="K70" s="105">
        <f t="shared" si="8"/>
        <v>400</v>
      </c>
      <c r="L70" s="109">
        <f t="shared" si="10"/>
        <v>4.2449326116947891E-2</v>
      </c>
      <c r="M70" s="106">
        <f t="shared" si="9"/>
        <v>91</v>
      </c>
      <c r="N70" s="106">
        <f t="shared" si="11"/>
        <v>20.158999999999651</v>
      </c>
    </row>
    <row r="71" spans="1:15">
      <c r="A71" s="46">
        <v>69</v>
      </c>
      <c r="B71" s="111" t="s">
        <v>160</v>
      </c>
      <c r="C71" s="106">
        <v>1079</v>
      </c>
      <c r="D71" s="106">
        <v>1074</v>
      </c>
      <c r="E71" s="106">
        <v>1092</v>
      </c>
      <c r="F71" s="106">
        <v>1081.0260000000001</v>
      </c>
      <c r="G71" s="106">
        <v>1084.4490000000001</v>
      </c>
      <c r="H71" s="106">
        <v>1094.164</v>
      </c>
      <c r="I71" s="108">
        <f t="shared" si="6"/>
        <v>6.3586413470071291E-4</v>
      </c>
      <c r="J71" s="108">
        <f t="shared" si="7"/>
        <v>1.2048192771084338E-2</v>
      </c>
      <c r="K71" s="105">
        <f t="shared" si="8"/>
        <v>13</v>
      </c>
      <c r="L71" s="109">
        <f t="shared" si="10"/>
        <v>1.3796030988008066E-3</v>
      </c>
      <c r="M71" s="106">
        <f t="shared" si="9"/>
        <v>18</v>
      </c>
      <c r="N71" s="106">
        <f t="shared" si="11"/>
        <v>9.7149999999999181</v>
      </c>
    </row>
    <row r="72" spans="1:15">
      <c r="A72" s="46">
        <v>70</v>
      </c>
      <c r="B72" s="111" t="s">
        <v>161</v>
      </c>
      <c r="C72" s="106">
        <v>4009</v>
      </c>
      <c r="D72" s="106">
        <v>4114</v>
      </c>
      <c r="E72" s="106">
        <v>4158</v>
      </c>
      <c r="F72" s="106">
        <v>4034.413</v>
      </c>
      <c r="G72" s="106">
        <v>4174.0910000000003</v>
      </c>
      <c r="H72" s="106">
        <v>4188.2929999999997</v>
      </c>
      <c r="I72" s="108">
        <f t="shared" si="6"/>
        <v>2.4211749744373302E-3</v>
      </c>
      <c r="J72" s="108">
        <f t="shared" si="7"/>
        <v>3.7166375654776755E-2</v>
      </c>
      <c r="K72" s="105">
        <f t="shared" si="8"/>
        <v>149</v>
      </c>
      <c r="L72" s="109">
        <f t="shared" si="10"/>
        <v>1.5812373978563089E-2</v>
      </c>
      <c r="M72" s="106">
        <f t="shared" si="9"/>
        <v>44</v>
      </c>
      <c r="N72" s="106">
        <f t="shared" si="11"/>
        <v>14.201999999999316</v>
      </c>
    </row>
    <row r="73" spans="1:15">
      <c r="A73" s="46">
        <v>71</v>
      </c>
      <c r="B73" s="111" t="s">
        <v>162</v>
      </c>
      <c r="C73" s="106">
        <v>4476</v>
      </c>
      <c r="D73" s="106">
        <v>4509</v>
      </c>
      <c r="E73" s="106">
        <v>4514</v>
      </c>
      <c r="F73" s="106">
        <v>4548.2950000000001</v>
      </c>
      <c r="G73" s="106">
        <v>4605.5360000000001</v>
      </c>
      <c r="H73" s="106">
        <v>4596.4520000000002</v>
      </c>
      <c r="I73" s="108">
        <f t="shared" si="6"/>
        <v>2.6284713406950718E-3</v>
      </c>
      <c r="J73" s="108">
        <f t="shared" si="7"/>
        <v>8.4897229669347631E-3</v>
      </c>
      <c r="K73" s="105">
        <f t="shared" si="8"/>
        <v>38</v>
      </c>
      <c r="L73" s="109">
        <f t="shared" si="10"/>
        <v>4.0326859811100502E-3</v>
      </c>
      <c r="M73" s="106">
        <f t="shared" si="9"/>
        <v>5</v>
      </c>
      <c r="N73" s="106">
        <f t="shared" si="11"/>
        <v>-9.0839999999998327</v>
      </c>
    </row>
    <row r="74" spans="1:15">
      <c r="A74" s="46">
        <v>72</v>
      </c>
      <c r="B74" s="111" t="s">
        <v>163</v>
      </c>
      <c r="C74" s="106">
        <v>3462</v>
      </c>
      <c r="D74" s="106">
        <v>3550</v>
      </c>
      <c r="E74" s="106">
        <v>3607</v>
      </c>
      <c r="F74" s="106">
        <v>3491.0749999999998</v>
      </c>
      <c r="G74" s="106">
        <v>3610.9029999999998</v>
      </c>
      <c r="H74" s="106">
        <v>3634.5940000000001</v>
      </c>
      <c r="I74" s="108">
        <f t="shared" si="6"/>
        <v>2.1003314412687468E-3</v>
      </c>
      <c r="J74" s="108">
        <f t="shared" si="7"/>
        <v>4.1883304448295786E-2</v>
      </c>
      <c r="K74" s="105">
        <f t="shared" si="8"/>
        <v>145</v>
      </c>
      <c r="L74" s="109">
        <f t="shared" si="10"/>
        <v>1.5387880717393611E-2</v>
      </c>
      <c r="M74" s="106">
        <f t="shared" si="9"/>
        <v>57</v>
      </c>
      <c r="N74" s="106">
        <f t="shared" si="11"/>
        <v>23.691000000000258</v>
      </c>
    </row>
    <row r="75" spans="1:15">
      <c r="A75" s="46">
        <v>73</v>
      </c>
      <c r="B75" s="111" t="s">
        <v>164</v>
      </c>
      <c r="C75" s="106">
        <v>2020</v>
      </c>
      <c r="D75" s="106">
        <v>1851</v>
      </c>
      <c r="E75" s="106">
        <v>1890</v>
      </c>
      <c r="F75" s="106">
        <v>1912.9690000000001</v>
      </c>
      <c r="G75" s="106">
        <v>1731.0650000000001</v>
      </c>
      <c r="H75" s="106">
        <v>1727.386</v>
      </c>
      <c r="I75" s="108">
        <f t="shared" si="6"/>
        <v>1.1005340792896955E-3</v>
      </c>
      <c r="J75" s="108">
        <f t="shared" si="7"/>
        <v>-6.4356435643564358E-2</v>
      </c>
      <c r="K75" s="105">
        <f t="shared" si="8"/>
        <v>-130</v>
      </c>
      <c r="L75" s="109">
        <f t="shared" si="10"/>
        <v>-1.3796030988008065E-2</v>
      </c>
      <c r="M75" s="106">
        <f t="shared" si="9"/>
        <v>39</v>
      </c>
      <c r="N75" s="106">
        <f t="shared" si="11"/>
        <v>-3.6790000000000873</v>
      </c>
    </row>
    <row r="76" spans="1:15">
      <c r="A76" s="46">
        <v>74</v>
      </c>
      <c r="B76" s="111" t="s">
        <v>165</v>
      </c>
      <c r="C76" s="106">
        <v>4010</v>
      </c>
      <c r="D76" s="106">
        <v>4010</v>
      </c>
      <c r="E76" s="106">
        <v>4039</v>
      </c>
      <c r="F76" s="106">
        <v>3996.9769999999999</v>
      </c>
      <c r="G76" s="106">
        <v>4029.4070000000002</v>
      </c>
      <c r="H76" s="106">
        <v>4027.6889999999999</v>
      </c>
      <c r="I76" s="108">
        <f t="shared" si="6"/>
        <v>2.3518820879635345E-3</v>
      </c>
      <c r="J76" s="108">
        <f t="shared" si="7"/>
        <v>7.2319201995012473E-3</v>
      </c>
      <c r="K76" s="105">
        <f t="shared" si="8"/>
        <v>29</v>
      </c>
      <c r="L76" s="109">
        <f t="shared" si="10"/>
        <v>3.0775761434787222E-3</v>
      </c>
      <c r="M76" s="106">
        <f t="shared" si="9"/>
        <v>29</v>
      </c>
      <c r="N76" s="106">
        <f t="shared" si="11"/>
        <v>-1.718000000000302</v>
      </c>
    </row>
    <row r="77" spans="1:15">
      <c r="A77" s="46">
        <v>75</v>
      </c>
      <c r="B77" s="111" t="s">
        <v>166</v>
      </c>
      <c r="C77" s="106">
        <v>1151</v>
      </c>
      <c r="D77" s="106">
        <v>1106</v>
      </c>
      <c r="E77" s="106">
        <v>1107</v>
      </c>
      <c r="F77" s="106">
        <v>1163.0920000000001</v>
      </c>
      <c r="G77" s="106">
        <v>1134.3920000000001</v>
      </c>
      <c r="H77" s="106">
        <v>1121.306</v>
      </c>
      <c r="I77" s="108">
        <f t="shared" si="6"/>
        <v>6.4459853215539313E-4</v>
      </c>
      <c r="J77" s="108">
        <f t="shared" si="7"/>
        <v>-3.8227628149435276E-2</v>
      </c>
      <c r="K77" s="105">
        <f t="shared" si="8"/>
        <v>-44</v>
      </c>
      <c r="L77" s="109">
        <f t="shared" si="10"/>
        <v>-4.6694258728642683E-3</v>
      </c>
      <c r="M77" s="106">
        <f t="shared" si="9"/>
        <v>1</v>
      </c>
      <c r="N77" s="106">
        <f t="shared" si="11"/>
        <v>-13.086000000000013</v>
      </c>
    </row>
    <row r="78" spans="1:15">
      <c r="A78" s="46">
        <v>76</v>
      </c>
      <c r="B78" s="111" t="s">
        <v>167</v>
      </c>
      <c r="C78" s="106">
        <v>1628</v>
      </c>
      <c r="D78" s="106">
        <v>1698</v>
      </c>
      <c r="E78" s="106">
        <v>1682</v>
      </c>
      <c r="F78" s="106">
        <v>1648.415</v>
      </c>
      <c r="G78" s="106">
        <v>1708.05</v>
      </c>
      <c r="H78" s="106">
        <v>1700.796</v>
      </c>
      <c r="I78" s="108">
        <f t="shared" si="6"/>
        <v>9.7941710125146447E-4</v>
      </c>
      <c r="J78" s="108">
        <f t="shared" si="7"/>
        <v>3.3169533169533166E-2</v>
      </c>
      <c r="K78" s="105">
        <f t="shared" si="8"/>
        <v>54</v>
      </c>
      <c r="L78" s="109">
        <f t="shared" si="10"/>
        <v>5.7306590257879654E-3</v>
      </c>
      <c r="M78" s="106">
        <f t="shared" si="9"/>
        <v>-16</v>
      </c>
      <c r="N78" s="106">
        <f t="shared" si="11"/>
        <v>-7.2539999999999054</v>
      </c>
    </row>
    <row r="79" spans="1:15">
      <c r="A79" s="46">
        <v>77</v>
      </c>
      <c r="B79" s="111" t="s">
        <v>168</v>
      </c>
      <c r="C79" s="106">
        <v>6394</v>
      </c>
      <c r="D79" s="106">
        <v>6640</v>
      </c>
      <c r="E79" s="106">
        <v>6652</v>
      </c>
      <c r="F79" s="106">
        <v>6408.87</v>
      </c>
      <c r="G79" s="106">
        <v>6679.3609999999999</v>
      </c>
      <c r="H79" s="106">
        <v>6683.0929999999998</v>
      </c>
      <c r="I79" s="108">
        <f t="shared" si="6"/>
        <v>3.8734141245688118E-3</v>
      </c>
      <c r="J79" s="108">
        <f t="shared" si="7"/>
        <v>4.0350328432905848E-2</v>
      </c>
      <c r="K79" s="105">
        <f t="shared" si="8"/>
        <v>258</v>
      </c>
      <c r="L79" s="109">
        <f t="shared" si="10"/>
        <v>2.737981534543139E-2</v>
      </c>
      <c r="M79" s="106">
        <f t="shared" si="9"/>
        <v>12</v>
      </c>
      <c r="N79" s="106">
        <f t="shared" si="11"/>
        <v>3.7319999999999709</v>
      </c>
    </row>
    <row r="80" spans="1:15">
      <c r="A80" s="46">
        <v>78</v>
      </c>
      <c r="B80" s="111" t="s">
        <v>169</v>
      </c>
      <c r="C80" s="106">
        <v>5041</v>
      </c>
      <c r="D80" s="106">
        <v>4953</v>
      </c>
      <c r="E80" s="106">
        <v>4970</v>
      </c>
      <c r="F80" s="106">
        <v>5120.3320000000003</v>
      </c>
      <c r="G80" s="106">
        <v>5058.5609999999997</v>
      </c>
      <c r="H80" s="106">
        <v>5049.9759999999997</v>
      </c>
      <c r="I80" s="108">
        <f t="shared" si="6"/>
        <v>2.8939970233173473E-3</v>
      </c>
      <c r="J80" s="108">
        <f t="shared" si="7"/>
        <v>-1.4084507042253521E-2</v>
      </c>
      <c r="K80" s="105">
        <f t="shared" si="8"/>
        <v>-71</v>
      </c>
      <c r="L80" s="109">
        <f t="shared" si="10"/>
        <v>-7.5347553857582515E-3</v>
      </c>
      <c r="M80" s="106">
        <f t="shared" si="9"/>
        <v>17</v>
      </c>
      <c r="N80" s="106">
        <f t="shared" si="11"/>
        <v>-8.5850000000000364</v>
      </c>
    </row>
    <row r="81" spans="1:15">
      <c r="A81" s="46">
        <v>79</v>
      </c>
      <c r="B81" s="111" t="s">
        <v>170</v>
      </c>
      <c r="C81" s="106">
        <v>1427</v>
      </c>
      <c r="D81" s="106">
        <v>1408</v>
      </c>
      <c r="E81" s="106">
        <v>1402</v>
      </c>
      <c r="F81" s="106">
        <v>1518.173</v>
      </c>
      <c r="G81" s="106">
        <v>1491.6410000000001</v>
      </c>
      <c r="H81" s="106">
        <v>1493.7550000000001</v>
      </c>
      <c r="I81" s="108">
        <f t="shared" si="6"/>
        <v>8.1637501543076879E-4</v>
      </c>
      <c r="J81" s="108">
        <f t="shared" si="7"/>
        <v>-1.751927119831815E-2</v>
      </c>
      <c r="K81" s="105">
        <f t="shared" si="8"/>
        <v>-25</v>
      </c>
      <c r="L81" s="109">
        <f t="shared" si="10"/>
        <v>-2.6530828823092432E-3</v>
      </c>
      <c r="M81" s="106">
        <f t="shared" si="9"/>
        <v>-6</v>
      </c>
      <c r="N81" s="106">
        <f t="shared" si="11"/>
        <v>2.1140000000000327</v>
      </c>
    </row>
    <row r="82" spans="1:15">
      <c r="A82" s="46">
        <v>80</v>
      </c>
      <c r="B82" s="111" t="s">
        <v>171</v>
      </c>
      <c r="C82" s="106">
        <v>5874</v>
      </c>
      <c r="D82" s="106">
        <v>5998</v>
      </c>
      <c r="E82" s="106">
        <v>6052</v>
      </c>
      <c r="F82" s="106">
        <v>5991.6440000000002</v>
      </c>
      <c r="G82" s="106">
        <v>6111.19</v>
      </c>
      <c r="H82" s="106">
        <v>6169.4369999999999</v>
      </c>
      <c r="I82" s="108">
        <f t="shared" si="6"/>
        <v>3.5240382263816068E-3</v>
      </c>
      <c r="J82" s="108">
        <f t="shared" si="7"/>
        <v>3.0303030303030304E-2</v>
      </c>
      <c r="K82" s="105">
        <f t="shared" si="8"/>
        <v>178</v>
      </c>
      <c r="L82" s="109">
        <f t="shared" si="10"/>
        <v>1.8889950122041813E-2</v>
      </c>
      <c r="M82" s="106">
        <f t="shared" si="9"/>
        <v>54</v>
      </c>
      <c r="N82" s="106">
        <f t="shared" si="11"/>
        <v>58.247000000000298</v>
      </c>
    </row>
    <row r="83" spans="1:15">
      <c r="A83" s="46">
        <v>81</v>
      </c>
      <c r="B83" s="111" t="s">
        <v>172</v>
      </c>
      <c r="C83" s="106">
        <v>7025</v>
      </c>
      <c r="D83" s="106">
        <v>7382</v>
      </c>
      <c r="E83" s="106">
        <v>7390</v>
      </c>
      <c r="F83" s="106">
        <v>7105.52</v>
      </c>
      <c r="G83" s="106">
        <v>7461.0709999999999</v>
      </c>
      <c r="H83" s="106">
        <v>7483.2820000000002</v>
      </c>
      <c r="I83" s="108">
        <f t="shared" si="6"/>
        <v>4.3031464793390744E-3</v>
      </c>
      <c r="J83" s="108">
        <f t="shared" si="7"/>
        <v>5.1957295373665481E-2</v>
      </c>
      <c r="K83" s="105">
        <f t="shared" si="8"/>
        <v>365</v>
      </c>
      <c r="L83" s="109">
        <f t="shared" si="10"/>
        <v>3.8735010081714955E-2</v>
      </c>
      <c r="M83" s="106">
        <f t="shared" si="9"/>
        <v>8</v>
      </c>
      <c r="N83" s="106">
        <f t="shared" si="11"/>
        <v>22.21100000000024</v>
      </c>
    </row>
    <row r="84" spans="1:15" s="118" customFormat="1">
      <c r="A84" s="187" t="s">
        <v>173</v>
      </c>
      <c r="B84" s="187"/>
      <c r="C84" s="74">
        <f>SUM(C3:C83)</f>
        <v>1707925</v>
      </c>
      <c r="D84" s="74">
        <f t="shared" ref="D84:E84" si="12">SUM(D3:D83)</f>
        <v>1712147</v>
      </c>
      <c r="E84" s="74">
        <f t="shared" si="12"/>
        <v>1717348</v>
      </c>
      <c r="F84" s="74">
        <v>1717884</v>
      </c>
      <c r="G84" s="74">
        <v>1731625</v>
      </c>
      <c r="H84" s="74">
        <v>1731715</v>
      </c>
      <c r="I84" s="108">
        <f t="shared" si="6"/>
        <v>1</v>
      </c>
      <c r="J84" s="108">
        <f t="shared" si="7"/>
        <v>5.5172211894550403E-3</v>
      </c>
      <c r="K84" s="105">
        <f t="shared" si="8"/>
        <v>9423</v>
      </c>
      <c r="L84" s="109">
        <f t="shared" si="10"/>
        <v>1</v>
      </c>
      <c r="M84" s="105">
        <f t="shared" si="9"/>
        <v>5201</v>
      </c>
      <c r="N84" s="106">
        <f t="shared" si="11"/>
        <v>90</v>
      </c>
      <c r="O84" s="21"/>
    </row>
    <row r="85" spans="1:15">
      <c r="C85" s="146"/>
      <c r="D85" s="146"/>
      <c r="E85" s="148"/>
      <c r="F85" s="151"/>
      <c r="G85" s="151"/>
      <c r="H85" s="151"/>
      <c r="I85" s="64"/>
      <c r="L85" s="14"/>
    </row>
    <row r="86" spans="1:15">
      <c r="C86" s="147"/>
      <c r="D86" s="147"/>
      <c r="E86" s="149"/>
      <c r="F86" s="149"/>
      <c r="G86" s="149"/>
      <c r="H86" s="149"/>
      <c r="L86" s="14"/>
    </row>
    <row r="87" spans="1:15">
      <c r="C87" s="146"/>
      <c r="D87" s="146"/>
      <c r="E87" s="148"/>
      <c r="F87" s="151"/>
      <c r="G87" s="151"/>
      <c r="H87" s="151"/>
      <c r="L87" s="14"/>
    </row>
    <row r="88" spans="1:15">
      <c r="C88" s="146"/>
      <c r="D88" s="146"/>
      <c r="E88" s="148"/>
      <c r="F88" s="151"/>
      <c r="G88" s="151"/>
      <c r="H88" s="151"/>
      <c r="L88" s="14"/>
    </row>
    <row r="89" spans="1:15">
      <c r="C89" s="146"/>
      <c r="D89" s="146"/>
      <c r="E89" s="148"/>
      <c r="F89" s="151"/>
      <c r="G89" s="151"/>
      <c r="H89" s="151"/>
      <c r="L89" s="14"/>
    </row>
    <row r="90" spans="1:15">
      <c r="C90" s="146"/>
      <c r="D90" s="146"/>
      <c r="E90" s="148"/>
      <c r="F90" s="151"/>
      <c r="G90" s="151"/>
      <c r="H90" s="151"/>
      <c r="L90" s="14"/>
    </row>
    <row r="91" spans="1:15">
      <c r="C91" s="146"/>
      <c r="D91" s="146"/>
      <c r="E91" s="148"/>
      <c r="F91" s="151"/>
      <c r="G91" s="151"/>
      <c r="H91" s="151"/>
    </row>
    <row r="92" spans="1:15">
      <c r="C92" s="146"/>
      <c r="D92" s="146"/>
      <c r="E92" s="148"/>
      <c r="F92" s="151"/>
      <c r="G92" s="151"/>
      <c r="H92" s="151"/>
    </row>
    <row r="93" spans="1:15">
      <c r="C93" s="146"/>
      <c r="D93" s="146"/>
      <c r="E93" s="148"/>
      <c r="F93" s="151"/>
      <c r="G93" s="151"/>
      <c r="H93" s="151"/>
    </row>
    <row r="94" spans="1:15">
      <c r="C94" s="146"/>
      <c r="D94" s="146"/>
      <c r="E94" s="148"/>
      <c r="F94" s="151"/>
      <c r="G94" s="151"/>
      <c r="H94" s="151"/>
    </row>
    <row r="95" spans="1:15">
      <c r="C95" s="146"/>
      <c r="D95" s="146"/>
      <c r="E95" s="148"/>
      <c r="F95" s="151"/>
      <c r="G95" s="151"/>
      <c r="H95" s="151"/>
    </row>
    <row r="96" spans="1:15">
      <c r="C96" s="146"/>
      <c r="D96" s="146"/>
      <c r="E96" s="148"/>
      <c r="F96" s="151"/>
      <c r="G96" s="151"/>
      <c r="H96" s="151"/>
    </row>
    <row r="97" spans="3:9">
      <c r="C97" s="146"/>
      <c r="D97" s="146"/>
      <c r="E97" s="148"/>
      <c r="F97" s="151"/>
      <c r="G97" s="151"/>
      <c r="H97" s="151"/>
    </row>
    <row r="98" spans="3:9">
      <c r="C98" s="146"/>
      <c r="D98" s="146"/>
      <c r="E98" s="148"/>
      <c r="F98" s="151"/>
      <c r="G98" s="151"/>
      <c r="H98" s="151"/>
    </row>
    <row r="99" spans="3:9">
      <c r="C99" s="146"/>
      <c r="D99" s="146"/>
      <c r="E99" s="148"/>
      <c r="F99" s="151"/>
      <c r="G99" s="151"/>
      <c r="H99" s="151"/>
    </row>
    <row r="100" spans="3:9">
      <c r="C100" s="146"/>
      <c r="D100" s="146"/>
      <c r="E100" s="148"/>
      <c r="F100" s="151"/>
      <c r="G100" s="151"/>
      <c r="H100" s="151"/>
    </row>
    <row r="101" spans="3:9">
      <c r="C101" s="146"/>
      <c r="D101" s="146"/>
      <c r="E101" s="148"/>
      <c r="F101" s="151"/>
      <c r="G101" s="151"/>
      <c r="H101" s="151"/>
    </row>
    <row r="102" spans="3:9">
      <c r="C102" s="146"/>
      <c r="D102" s="146"/>
      <c r="E102" s="148"/>
      <c r="F102" s="151"/>
      <c r="G102" s="151"/>
      <c r="H102" s="151"/>
      <c r="I102" s="13"/>
    </row>
    <row r="103" spans="3:9">
      <c r="C103" s="146"/>
      <c r="D103" s="146"/>
      <c r="E103" s="148"/>
      <c r="F103" s="151"/>
      <c r="G103" s="151"/>
      <c r="H103" s="151"/>
    </row>
    <row r="104" spans="3:9">
      <c r="C104" s="146"/>
      <c r="D104" s="146"/>
      <c r="E104" s="148"/>
      <c r="F104" s="151"/>
      <c r="G104" s="151"/>
      <c r="H104" s="151"/>
    </row>
    <row r="105" spans="3:9">
      <c r="C105" s="146"/>
      <c r="D105" s="146"/>
      <c r="E105" s="148"/>
      <c r="F105" s="151"/>
      <c r="G105" s="151"/>
      <c r="H105" s="151"/>
    </row>
    <row r="106" spans="3:9">
      <c r="C106" s="146"/>
      <c r="D106" s="146"/>
      <c r="E106" s="148"/>
      <c r="F106" s="151"/>
      <c r="G106" s="151"/>
      <c r="H106" s="151"/>
    </row>
    <row r="107" spans="3:9">
      <c r="C107" s="146"/>
      <c r="D107" s="146"/>
      <c r="E107" s="148"/>
      <c r="F107" s="151"/>
      <c r="G107" s="151"/>
      <c r="H107" s="151"/>
    </row>
    <row r="108" spans="3:9">
      <c r="C108" s="146"/>
      <c r="D108" s="146"/>
      <c r="E108" s="148"/>
      <c r="F108" s="151"/>
      <c r="G108" s="151"/>
      <c r="H108" s="151"/>
    </row>
    <row r="109" spans="3:9">
      <c r="C109" s="146"/>
      <c r="D109" s="146"/>
      <c r="E109" s="148"/>
      <c r="F109" s="151"/>
      <c r="G109" s="151"/>
      <c r="H109" s="151"/>
    </row>
    <row r="110" spans="3:9">
      <c r="C110" s="146"/>
      <c r="D110" s="146"/>
      <c r="E110" s="148"/>
      <c r="F110" s="151"/>
      <c r="G110" s="151"/>
      <c r="H110" s="151"/>
    </row>
    <row r="111" spans="3:9">
      <c r="C111" s="146"/>
      <c r="D111" s="146"/>
      <c r="E111" s="148"/>
      <c r="F111" s="151"/>
      <c r="G111" s="151"/>
      <c r="H111" s="151"/>
    </row>
    <row r="112" spans="3:9">
      <c r="C112" s="146"/>
      <c r="D112" s="146"/>
      <c r="E112" s="148"/>
      <c r="F112" s="151"/>
      <c r="G112" s="151"/>
      <c r="H112" s="151"/>
    </row>
    <row r="113" spans="3:8">
      <c r="C113" s="146"/>
      <c r="D113" s="146"/>
      <c r="E113" s="148"/>
      <c r="F113" s="151"/>
      <c r="G113" s="151"/>
      <c r="H113" s="151"/>
    </row>
    <row r="114" spans="3:8">
      <c r="C114" s="146"/>
      <c r="D114" s="146"/>
      <c r="E114" s="148"/>
      <c r="F114" s="151"/>
      <c r="G114" s="151"/>
      <c r="H114" s="151"/>
    </row>
    <row r="115" spans="3:8">
      <c r="C115" s="146"/>
      <c r="D115" s="146"/>
      <c r="E115" s="148"/>
      <c r="F115" s="151"/>
      <c r="G115" s="151"/>
      <c r="H115" s="151"/>
    </row>
    <row r="116" spans="3:8">
      <c r="C116" s="146"/>
      <c r="D116" s="146"/>
      <c r="E116" s="148"/>
      <c r="F116" s="151"/>
      <c r="G116" s="151"/>
      <c r="H116" s="151"/>
    </row>
    <row r="117" spans="3:8">
      <c r="C117" s="146"/>
      <c r="D117" s="146"/>
      <c r="E117" s="148"/>
      <c r="F117" s="151"/>
      <c r="G117" s="151"/>
      <c r="H117" s="151"/>
    </row>
    <row r="118" spans="3:8">
      <c r="C118" s="146"/>
      <c r="D118" s="146"/>
      <c r="E118" s="148"/>
      <c r="F118" s="151"/>
      <c r="G118" s="151"/>
      <c r="H118" s="151"/>
    </row>
    <row r="119" spans="3:8">
      <c r="C119" s="146"/>
      <c r="D119" s="146"/>
      <c r="E119" s="148"/>
      <c r="F119" s="151"/>
      <c r="G119" s="151"/>
      <c r="H119" s="151"/>
    </row>
    <row r="120" spans="3:8">
      <c r="C120" s="146"/>
      <c r="D120" s="146"/>
      <c r="E120" s="148"/>
      <c r="F120" s="151"/>
      <c r="G120" s="151"/>
      <c r="H120" s="151"/>
    </row>
    <row r="121" spans="3:8">
      <c r="C121" s="146"/>
      <c r="D121" s="146"/>
      <c r="E121" s="148"/>
      <c r="F121" s="151"/>
      <c r="G121" s="151"/>
      <c r="H121" s="151"/>
    </row>
    <row r="122" spans="3:8">
      <c r="C122" s="146"/>
      <c r="D122" s="146"/>
      <c r="E122" s="148"/>
      <c r="F122" s="151"/>
      <c r="G122" s="151"/>
      <c r="H122" s="151"/>
    </row>
    <row r="123" spans="3:8">
      <c r="C123" s="146"/>
      <c r="D123" s="146"/>
      <c r="E123" s="148"/>
      <c r="F123" s="151"/>
      <c r="G123" s="151"/>
      <c r="H123" s="151"/>
    </row>
    <row r="124" spans="3:8">
      <c r="C124" s="146"/>
      <c r="D124" s="146"/>
      <c r="E124" s="148"/>
      <c r="F124" s="151"/>
      <c r="G124" s="151"/>
      <c r="H124" s="151"/>
    </row>
    <row r="125" spans="3:8">
      <c r="C125" s="146"/>
      <c r="D125" s="146"/>
      <c r="E125" s="148"/>
      <c r="F125" s="151"/>
      <c r="G125" s="151"/>
      <c r="H125" s="151"/>
    </row>
    <row r="126" spans="3:8">
      <c r="C126" s="146"/>
      <c r="D126" s="146"/>
      <c r="E126" s="148"/>
      <c r="F126" s="151"/>
      <c r="G126" s="151"/>
      <c r="H126" s="151"/>
    </row>
    <row r="127" spans="3:8">
      <c r="C127" s="146"/>
      <c r="D127" s="146"/>
      <c r="E127" s="148"/>
      <c r="F127" s="151"/>
      <c r="G127" s="151"/>
      <c r="H127" s="151"/>
    </row>
    <row r="128" spans="3:8">
      <c r="C128" s="146"/>
      <c r="D128" s="146"/>
      <c r="E128" s="148"/>
      <c r="F128" s="151"/>
      <c r="G128" s="151"/>
      <c r="H128" s="151"/>
    </row>
    <row r="129" spans="3:8">
      <c r="C129" s="146"/>
      <c r="D129" s="146"/>
      <c r="E129" s="148"/>
      <c r="F129" s="151"/>
      <c r="G129" s="151"/>
      <c r="H129" s="151"/>
    </row>
    <row r="130" spans="3:8">
      <c r="C130" s="146"/>
      <c r="D130" s="146"/>
      <c r="E130" s="148"/>
      <c r="F130" s="151"/>
      <c r="G130" s="151"/>
      <c r="H130" s="151"/>
    </row>
    <row r="131" spans="3:8">
      <c r="C131" s="146"/>
      <c r="D131" s="146"/>
      <c r="E131" s="148"/>
      <c r="F131" s="151"/>
      <c r="G131" s="151"/>
      <c r="H131" s="151"/>
    </row>
    <row r="132" spans="3:8">
      <c r="C132" s="146"/>
      <c r="D132" s="146"/>
      <c r="E132" s="148"/>
      <c r="F132" s="151"/>
      <c r="G132" s="151"/>
      <c r="H132" s="151"/>
    </row>
    <row r="133" spans="3:8">
      <c r="C133" s="146"/>
      <c r="D133" s="146"/>
      <c r="E133" s="148"/>
      <c r="F133" s="151"/>
      <c r="G133" s="151"/>
      <c r="H133" s="151"/>
    </row>
    <row r="134" spans="3:8">
      <c r="C134" s="146"/>
      <c r="D134" s="146"/>
      <c r="E134" s="148"/>
      <c r="F134" s="151"/>
      <c r="G134" s="151"/>
      <c r="H134" s="151"/>
    </row>
    <row r="135" spans="3:8">
      <c r="C135" s="146"/>
      <c r="D135" s="146"/>
      <c r="E135" s="148"/>
      <c r="F135" s="151"/>
      <c r="G135" s="151"/>
      <c r="H135" s="151"/>
    </row>
    <row r="136" spans="3:8">
      <c r="C136" s="146"/>
      <c r="D136" s="146"/>
      <c r="E136" s="148"/>
      <c r="F136" s="151"/>
      <c r="G136" s="151"/>
      <c r="H136" s="151"/>
    </row>
    <row r="137" spans="3:8">
      <c r="C137" s="146"/>
      <c r="D137" s="146"/>
      <c r="E137" s="148"/>
      <c r="F137" s="151"/>
      <c r="G137" s="151"/>
      <c r="H137" s="151"/>
    </row>
    <row r="138" spans="3:8">
      <c r="C138" s="146"/>
      <c r="D138" s="146"/>
      <c r="E138" s="148"/>
      <c r="F138" s="151"/>
      <c r="G138" s="151"/>
      <c r="H138" s="151"/>
    </row>
    <row r="139" spans="3:8">
      <c r="C139" s="146"/>
      <c r="D139" s="146"/>
      <c r="E139" s="148"/>
      <c r="F139" s="151"/>
      <c r="G139" s="151"/>
      <c r="H139" s="151"/>
    </row>
    <row r="140" spans="3:8">
      <c r="C140" s="146"/>
      <c r="D140" s="146"/>
      <c r="E140" s="148"/>
      <c r="F140" s="151"/>
      <c r="G140" s="151"/>
      <c r="H140" s="151"/>
    </row>
    <row r="141" spans="3:8">
      <c r="C141" s="146"/>
      <c r="D141" s="146"/>
      <c r="E141" s="148"/>
      <c r="F141" s="151"/>
      <c r="G141" s="151"/>
      <c r="H141" s="151"/>
    </row>
    <row r="142" spans="3:8">
      <c r="C142" s="146"/>
      <c r="D142" s="146"/>
      <c r="E142" s="148"/>
      <c r="F142" s="151"/>
      <c r="G142" s="151"/>
      <c r="H142" s="151"/>
    </row>
    <row r="143" spans="3:8">
      <c r="C143" s="146"/>
      <c r="D143" s="146"/>
      <c r="E143" s="148"/>
      <c r="F143" s="151"/>
      <c r="G143" s="151"/>
      <c r="H143" s="151"/>
    </row>
    <row r="144" spans="3:8">
      <c r="C144" s="17"/>
      <c r="D144" s="17"/>
      <c r="E144" s="17"/>
      <c r="F144" s="17"/>
      <c r="G144" s="17"/>
      <c r="H144" s="17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Endeksler</vt:lpstr>
      <vt:lpstr>4a_Sektör</vt:lpstr>
      <vt:lpstr>4a_İmalat_Sektör</vt:lpstr>
      <vt:lpstr>4a_İşyeri_Sektör</vt:lpstr>
      <vt:lpstr>4a_İl</vt:lpstr>
      <vt:lpstr>4b_Esnaf_İl</vt:lpstr>
      <vt:lpstr>4b_Tarım_İl</vt:lpstr>
      <vt:lpstr>4c_Kamu_İl 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 10</cp:lastModifiedBy>
  <dcterms:created xsi:type="dcterms:W3CDTF">2011-08-11T09:01:00Z</dcterms:created>
  <dcterms:modified xsi:type="dcterms:W3CDTF">2016-11-23T09:24:46Z</dcterms:modified>
</cp:coreProperties>
</file>