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4620" windowHeight="7260" tabRatio="906" firstSheet="13" activeTab="17"/>
  </bookViews>
  <sheets>
    <sheet name="INDEX" sheetId="27" r:id="rId1"/>
    <sheet name="4a_Sector" sheetId="2" r:id="rId2"/>
    <sheet name="4a_Manufacturing_Sector" sheetId="21" r:id="rId3"/>
    <sheet name="4a_Provinces" sheetId="3" r:id="rId4"/>
    <sheet name="4b_Tradesmen" sheetId="24" r:id="rId5"/>
    <sheet name="4b_Agriculture" sheetId="25" r:id="rId6"/>
    <sheet name="4c_Public " sheetId="26" r:id="rId7"/>
    <sheet name="4a_Company_Sector" sheetId="17" r:id="rId8"/>
    <sheet name="4a_Company_Provinces" sheetId="18" r:id="rId9"/>
    <sheet name="4a_Female_Sector" sheetId="5" r:id="rId10"/>
    <sheet name="4a_Female_Manufacturing_Sector" sheetId="23" r:id="rId11"/>
    <sheet name="4a_Female_Provinces" sheetId="30" r:id="rId12"/>
    <sheet name="Average_Daily_Earning_Sector" sheetId="28" r:id="rId13"/>
    <sheet name="Average_Daily_Earning_Provinces" sheetId="29" r:id="rId14"/>
    <sheet name="SME_Company_Provinces" sheetId="31" r:id="rId15"/>
    <sheet name="SME_Company_Sector" sheetId="32" r:id="rId16"/>
    <sheet name="SME_Employee_Provinces" sheetId="33" r:id="rId17"/>
    <sheet name="SME_Employee_Sector" sheetId="34" r:id="rId18"/>
  </sheets>
  <externalReferences>
    <externalReference r:id="rId19"/>
    <externalReference r:id="rId20"/>
  </externalReferences>
  <definedNames>
    <definedName name="_xlnm._FilterDatabase" localSheetId="8" hidden="1">'4a_Company_Provinces'!$A$2:$K$91</definedName>
    <definedName name="_xlnm._FilterDatabase" localSheetId="7" hidden="1">'4a_Company_Sector'!$A$2:$K$96</definedName>
    <definedName name="_xlnm._FilterDatabase" localSheetId="10" hidden="1">'4a_Female_Manufacturing_Sector'!$A$2:$K$18</definedName>
    <definedName name="_xlnm._FilterDatabase" localSheetId="9" hidden="1">'4a_Female_Sector'!$A$2:$K$91</definedName>
    <definedName name="_xlnm._FilterDatabase" localSheetId="2" hidden="1">'4a_Manufacturing_Sector'!$A$2:$K$27</definedName>
    <definedName name="_xlnm._FilterDatabase" localSheetId="3" hidden="1">'4a_Provinces'!$A$2:$K$85</definedName>
    <definedName name="_xlnm._FilterDatabase" localSheetId="1" hidden="1">'4a_Sector'!$A$2:$K$91</definedName>
    <definedName name="_xlnm._FilterDatabase" localSheetId="5" hidden="1">'4b_Agriculture'!$A$2:$K$85</definedName>
    <definedName name="_xlnm._FilterDatabase" localSheetId="4" hidden="1">'4b_Tradesmen'!$A$2:$K$85</definedName>
    <definedName name="_xlnm._FilterDatabase" localSheetId="6" hidden="1">'4c_Public '!$A$2:$K$84</definedName>
    <definedName name="_xlnm._FilterDatabase" localSheetId="0" hidden="1">INDEX!$A$1:$I$1</definedName>
  </definedNames>
  <calcPr calcId="145621"/>
  <fileRecoveryPr autoRecover="0"/>
</workbook>
</file>

<file path=xl/calcChain.xml><?xml version="1.0" encoding="utf-8"?>
<calcChain xmlns="http://schemas.openxmlformats.org/spreadsheetml/2006/main">
  <c r="L91" i="34" l="1"/>
  <c r="K91" i="34"/>
  <c r="J91" i="34"/>
  <c r="I91" i="34"/>
  <c r="L90" i="34"/>
  <c r="K90" i="34"/>
  <c r="J90" i="34"/>
  <c r="I90" i="34"/>
  <c r="L89" i="34"/>
  <c r="K89" i="34"/>
  <c r="J89" i="34"/>
  <c r="I89" i="34"/>
  <c r="L88" i="34"/>
  <c r="K88" i="34"/>
  <c r="J88" i="34"/>
  <c r="I88" i="34"/>
  <c r="L87" i="34"/>
  <c r="K87" i="34"/>
  <c r="J87" i="34"/>
  <c r="I87" i="34"/>
  <c r="L86" i="34"/>
  <c r="K86" i="34"/>
  <c r="J86" i="34"/>
  <c r="I86" i="34"/>
  <c r="L85" i="34"/>
  <c r="K85" i="34"/>
  <c r="J85" i="34"/>
  <c r="I85" i="34"/>
  <c r="L84" i="34"/>
  <c r="K84" i="34"/>
  <c r="J84" i="34"/>
  <c r="I84" i="34"/>
  <c r="L83" i="34"/>
  <c r="K83" i="34"/>
  <c r="J83" i="34"/>
  <c r="I83" i="34"/>
  <c r="L82" i="34"/>
  <c r="K82" i="34"/>
  <c r="J82" i="34"/>
  <c r="I82" i="34"/>
  <c r="L81" i="34"/>
  <c r="K81" i="34"/>
  <c r="J81" i="34"/>
  <c r="I81" i="34"/>
  <c r="L80" i="34"/>
  <c r="K80" i="34"/>
  <c r="J80" i="34"/>
  <c r="I80" i="34"/>
  <c r="L79" i="34"/>
  <c r="K79" i="34"/>
  <c r="J79" i="34"/>
  <c r="I79" i="34"/>
  <c r="L78" i="34"/>
  <c r="K78" i="34"/>
  <c r="J78" i="34"/>
  <c r="I78" i="34"/>
  <c r="L77" i="34"/>
  <c r="K77" i="34"/>
  <c r="J77" i="34"/>
  <c r="I77" i="34"/>
  <c r="L76" i="34"/>
  <c r="K76" i="34"/>
  <c r="J76" i="34"/>
  <c r="I76" i="34"/>
  <c r="L75" i="34"/>
  <c r="K75" i="34"/>
  <c r="J75" i="34"/>
  <c r="I75" i="34"/>
  <c r="L74" i="34"/>
  <c r="K74" i="34"/>
  <c r="J74" i="34"/>
  <c r="I74" i="34"/>
  <c r="L73" i="34"/>
  <c r="K73" i="34"/>
  <c r="J73" i="34"/>
  <c r="I73" i="34"/>
  <c r="L72" i="34"/>
  <c r="K72" i="34"/>
  <c r="J72" i="34"/>
  <c r="I72" i="34"/>
  <c r="L71" i="34"/>
  <c r="K71" i="34"/>
  <c r="J71" i="34"/>
  <c r="I71" i="34"/>
  <c r="L70" i="34"/>
  <c r="K70" i="34"/>
  <c r="J70" i="34"/>
  <c r="I70" i="34"/>
  <c r="L69" i="34"/>
  <c r="K69" i="34"/>
  <c r="J69" i="34"/>
  <c r="I69" i="34"/>
  <c r="L68" i="34"/>
  <c r="K68" i="34"/>
  <c r="J68" i="34"/>
  <c r="I68" i="34"/>
  <c r="L67" i="34"/>
  <c r="K67" i="34"/>
  <c r="J67" i="34"/>
  <c r="I67" i="34"/>
  <c r="L66" i="34"/>
  <c r="K66" i="34"/>
  <c r="J66" i="34"/>
  <c r="I66" i="34"/>
  <c r="L65" i="34"/>
  <c r="K65" i="34"/>
  <c r="J65" i="34"/>
  <c r="I65" i="34"/>
  <c r="L64" i="34"/>
  <c r="K64" i="34"/>
  <c r="J64" i="34"/>
  <c r="I64" i="34"/>
  <c r="L63" i="34"/>
  <c r="K63" i="34"/>
  <c r="J63" i="34"/>
  <c r="I63" i="34"/>
  <c r="L62" i="34"/>
  <c r="K62" i="34"/>
  <c r="J62" i="34"/>
  <c r="I62" i="34"/>
  <c r="L61" i="34"/>
  <c r="K61" i="34"/>
  <c r="J61" i="34"/>
  <c r="I61" i="34"/>
  <c r="L60" i="34"/>
  <c r="K60" i="34"/>
  <c r="J60" i="34"/>
  <c r="I60" i="34"/>
  <c r="L59" i="34"/>
  <c r="K59" i="34"/>
  <c r="J59" i="34"/>
  <c r="I59" i="34"/>
  <c r="L58" i="34"/>
  <c r="K58" i="34"/>
  <c r="J58" i="34"/>
  <c r="I58" i="34"/>
  <c r="L57" i="34"/>
  <c r="K57" i="34"/>
  <c r="J57" i="34"/>
  <c r="I57" i="34"/>
  <c r="L56" i="34"/>
  <c r="K56" i="34"/>
  <c r="J56" i="34"/>
  <c r="I56" i="34"/>
  <c r="L55" i="34"/>
  <c r="K55" i="34"/>
  <c r="J55" i="34"/>
  <c r="I55" i="34"/>
  <c r="L54" i="34"/>
  <c r="K54" i="34"/>
  <c r="J54" i="34"/>
  <c r="I54" i="34"/>
  <c r="L53" i="34"/>
  <c r="K53" i="34"/>
  <c r="J53" i="34"/>
  <c r="I53" i="34"/>
  <c r="L52" i="34"/>
  <c r="K52" i="34"/>
  <c r="J52" i="34"/>
  <c r="I52" i="34"/>
  <c r="L51" i="34"/>
  <c r="K51" i="34"/>
  <c r="J51" i="34"/>
  <c r="I51" i="34"/>
  <c r="L50" i="34"/>
  <c r="K50" i="34"/>
  <c r="J50" i="34"/>
  <c r="I50" i="34"/>
  <c r="L49" i="34"/>
  <c r="K49" i="34"/>
  <c r="J49" i="34"/>
  <c r="I49" i="34"/>
  <c r="L48" i="34"/>
  <c r="K48" i="34"/>
  <c r="J48" i="34"/>
  <c r="I48" i="34"/>
  <c r="L47" i="34"/>
  <c r="K47" i="34"/>
  <c r="J47" i="34"/>
  <c r="I47" i="34"/>
  <c r="L46" i="34"/>
  <c r="K46" i="34"/>
  <c r="J46" i="34"/>
  <c r="I46" i="34"/>
  <c r="L45" i="34"/>
  <c r="K45" i="34"/>
  <c r="J45" i="34"/>
  <c r="I45" i="34"/>
  <c r="L44" i="34"/>
  <c r="K44" i="34"/>
  <c r="J44" i="34"/>
  <c r="I44" i="34"/>
  <c r="L43" i="34"/>
  <c r="K43" i="34"/>
  <c r="J43" i="34"/>
  <c r="I43" i="34"/>
  <c r="L42" i="34"/>
  <c r="K42" i="34"/>
  <c r="J42" i="34"/>
  <c r="I42" i="34"/>
  <c r="L41" i="34"/>
  <c r="K41" i="34"/>
  <c r="J41" i="34"/>
  <c r="I41" i="34"/>
  <c r="L40" i="34"/>
  <c r="K40" i="34"/>
  <c r="J40" i="34"/>
  <c r="I40" i="34"/>
  <c r="L39" i="34"/>
  <c r="K39" i="34"/>
  <c r="J39" i="34"/>
  <c r="I39" i="34"/>
  <c r="L38" i="34"/>
  <c r="K38" i="34"/>
  <c r="J38" i="34"/>
  <c r="I38" i="34"/>
  <c r="L37" i="34"/>
  <c r="K37" i="34"/>
  <c r="J37" i="34"/>
  <c r="I37" i="34"/>
  <c r="L36" i="34"/>
  <c r="K36" i="34"/>
  <c r="J36" i="34"/>
  <c r="I36" i="34"/>
  <c r="L35" i="34"/>
  <c r="K35" i="34"/>
  <c r="J35" i="34"/>
  <c r="I35" i="34"/>
  <c r="L34" i="34"/>
  <c r="K34" i="34"/>
  <c r="J34" i="34"/>
  <c r="I34" i="34"/>
  <c r="L33" i="34"/>
  <c r="K33" i="34"/>
  <c r="J33" i="34"/>
  <c r="I33" i="34"/>
  <c r="L32" i="34"/>
  <c r="K32" i="34"/>
  <c r="J32" i="34"/>
  <c r="I32" i="34"/>
  <c r="L31" i="34"/>
  <c r="K31" i="34"/>
  <c r="J31" i="34"/>
  <c r="I31" i="34"/>
  <c r="L30" i="34"/>
  <c r="K30" i="34"/>
  <c r="J30" i="34"/>
  <c r="I30" i="34"/>
  <c r="L29" i="34"/>
  <c r="K29" i="34"/>
  <c r="J29" i="34"/>
  <c r="I29" i="34"/>
  <c r="L28" i="34"/>
  <c r="K28" i="34"/>
  <c r="J28" i="34"/>
  <c r="I28" i="34"/>
  <c r="L27" i="34"/>
  <c r="K27" i="34"/>
  <c r="J27" i="34"/>
  <c r="I27" i="34"/>
  <c r="L26" i="34"/>
  <c r="K26" i="34"/>
  <c r="J26" i="34"/>
  <c r="I26" i="34"/>
  <c r="L25" i="34"/>
  <c r="K25" i="34"/>
  <c r="J25" i="34"/>
  <c r="I25" i="34"/>
  <c r="L24" i="34"/>
  <c r="K24" i="34"/>
  <c r="J24" i="34"/>
  <c r="I24" i="34"/>
  <c r="L23" i="34"/>
  <c r="K23" i="34"/>
  <c r="J23" i="34"/>
  <c r="I23" i="34"/>
  <c r="L22" i="34"/>
  <c r="K22" i="34"/>
  <c r="J22" i="34"/>
  <c r="I22" i="34"/>
  <c r="L21" i="34"/>
  <c r="K21" i="34"/>
  <c r="J21" i="34"/>
  <c r="I21" i="34"/>
  <c r="L20" i="34"/>
  <c r="K20" i="34"/>
  <c r="J20" i="34"/>
  <c r="I20" i="34"/>
  <c r="L19" i="34"/>
  <c r="K19" i="34"/>
  <c r="J19" i="34"/>
  <c r="I19" i="34"/>
  <c r="L18" i="34"/>
  <c r="K18" i="34"/>
  <c r="J18" i="34"/>
  <c r="I18" i="34"/>
  <c r="L17" i="34"/>
  <c r="K17" i="34"/>
  <c r="J17" i="34"/>
  <c r="I17" i="34"/>
  <c r="L16" i="34"/>
  <c r="K16" i="34"/>
  <c r="J16" i="34"/>
  <c r="I16" i="34"/>
  <c r="L15" i="34"/>
  <c r="K15" i="34"/>
  <c r="J15" i="34"/>
  <c r="I15" i="34"/>
  <c r="L14" i="34"/>
  <c r="K14" i="34"/>
  <c r="J14" i="34"/>
  <c r="I14" i="34"/>
  <c r="L13" i="34"/>
  <c r="K13" i="34"/>
  <c r="J13" i="34"/>
  <c r="I13" i="34"/>
  <c r="L12" i="34"/>
  <c r="K12" i="34"/>
  <c r="J12" i="34"/>
  <c r="I12" i="34"/>
  <c r="L11" i="34"/>
  <c r="K11" i="34"/>
  <c r="J11" i="34"/>
  <c r="I11" i="34"/>
  <c r="L10" i="34"/>
  <c r="K10" i="34"/>
  <c r="J10" i="34"/>
  <c r="I10" i="34"/>
  <c r="L9" i="34"/>
  <c r="K9" i="34"/>
  <c r="J9" i="34"/>
  <c r="I9" i="34"/>
  <c r="L8" i="34"/>
  <c r="K8" i="34"/>
  <c r="J8" i="34"/>
  <c r="I8" i="34"/>
  <c r="L7" i="34"/>
  <c r="K7" i="34"/>
  <c r="J7" i="34"/>
  <c r="I7" i="34"/>
  <c r="L6" i="34"/>
  <c r="K6" i="34"/>
  <c r="J6" i="34"/>
  <c r="I6" i="34"/>
  <c r="L5" i="34"/>
  <c r="K5" i="34"/>
  <c r="J5" i="34"/>
  <c r="I5" i="34"/>
  <c r="L4" i="34"/>
  <c r="K4" i="34"/>
  <c r="J4" i="34"/>
  <c r="I4" i="34"/>
  <c r="L3" i="34"/>
  <c r="K3" i="34"/>
  <c r="J3" i="34"/>
  <c r="I3" i="34"/>
  <c r="F87" i="33"/>
  <c r="E87" i="33"/>
  <c r="F86" i="33"/>
  <c r="E86" i="33"/>
  <c r="L84" i="33"/>
  <c r="K84" i="33"/>
  <c r="J84" i="33"/>
  <c r="I84" i="33"/>
  <c r="L83" i="33"/>
  <c r="K83" i="33"/>
  <c r="J83" i="33"/>
  <c r="I83" i="33"/>
  <c r="L82" i="33"/>
  <c r="K82" i="33"/>
  <c r="J82" i="33"/>
  <c r="I82" i="33"/>
  <c r="L81" i="33"/>
  <c r="K81" i="33"/>
  <c r="J81" i="33"/>
  <c r="I81" i="33"/>
  <c r="L80" i="33"/>
  <c r="K80" i="33"/>
  <c r="J80" i="33"/>
  <c r="I80" i="33"/>
  <c r="L79" i="33"/>
  <c r="K79" i="33"/>
  <c r="J79" i="33"/>
  <c r="I79" i="33"/>
  <c r="L78" i="33"/>
  <c r="K78" i="33"/>
  <c r="J78" i="33"/>
  <c r="I78" i="33"/>
  <c r="L77" i="33"/>
  <c r="K77" i="33"/>
  <c r="J77" i="33"/>
  <c r="I77" i="33"/>
  <c r="L76" i="33"/>
  <c r="K76" i="33"/>
  <c r="J76" i="33"/>
  <c r="I76" i="33"/>
  <c r="L75" i="33"/>
  <c r="K75" i="33"/>
  <c r="J75" i="33"/>
  <c r="I75" i="33"/>
  <c r="L74" i="33"/>
  <c r="K74" i="33"/>
  <c r="J74" i="33"/>
  <c r="I74" i="33"/>
  <c r="L73" i="33"/>
  <c r="K73" i="33"/>
  <c r="J73" i="33"/>
  <c r="I73" i="33"/>
  <c r="L72" i="33"/>
  <c r="K72" i="33"/>
  <c r="J72" i="33"/>
  <c r="I72" i="33"/>
  <c r="L71" i="33"/>
  <c r="K71" i="33"/>
  <c r="J71" i="33"/>
  <c r="I71" i="33"/>
  <c r="L70" i="33"/>
  <c r="K70" i="33"/>
  <c r="J70" i="33"/>
  <c r="I70" i="33"/>
  <c r="L69" i="33"/>
  <c r="K69" i="33"/>
  <c r="J69" i="33"/>
  <c r="I69" i="33"/>
  <c r="L68" i="33"/>
  <c r="K68" i="33"/>
  <c r="J68" i="33"/>
  <c r="I68" i="33"/>
  <c r="L67" i="33"/>
  <c r="K67" i="33"/>
  <c r="J67" i="33"/>
  <c r="I67" i="33"/>
  <c r="L66" i="33"/>
  <c r="K66" i="33"/>
  <c r="J66" i="33"/>
  <c r="I66" i="33"/>
  <c r="L65" i="33"/>
  <c r="K65" i="33"/>
  <c r="J65" i="33"/>
  <c r="I65" i="33"/>
  <c r="L64" i="33"/>
  <c r="K64" i="33"/>
  <c r="J64" i="33"/>
  <c r="I64" i="33"/>
  <c r="L63" i="33"/>
  <c r="K63" i="33"/>
  <c r="J63" i="33"/>
  <c r="I63" i="33"/>
  <c r="L62" i="33"/>
  <c r="K62" i="33"/>
  <c r="J62" i="33"/>
  <c r="I62" i="33"/>
  <c r="L61" i="33"/>
  <c r="K61" i="33"/>
  <c r="J61" i="33"/>
  <c r="I61" i="33"/>
  <c r="L60" i="33"/>
  <c r="K60" i="33"/>
  <c r="J60" i="33"/>
  <c r="I60" i="33"/>
  <c r="L59" i="33"/>
  <c r="K59" i="33"/>
  <c r="J59" i="33"/>
  <c r="I59" i="33"/>
  <c r="L58" i="33"/>
  <c r="K58" i="33"/>
  <c r="J58" i="33"/>
  <c r="I58" i="33"/>
  <c r="L57" i="33"/>
  <c r="K57" i="33"/>
  <c r="J57" i="33"/>
  <c r="I57" i="33"/>
  <c r="L56" i="33"/>
  <c r="K56" i="33"/>
  <c r="J56" i="33"/>
  <c r="I56" i="33"/>
  <c r="L55" i="33"/>
  <c r="K55" i="33"/>
  <c r="J55" i="33"/>
  <c r="I55" i="33"/>
  <c r="L54" i="33"/>
  <c r="K54" i="33"/>
  <c r="J54" i="33"/>
  <c r="I54" i="33"/>
  <c r="L53" i="33"/>
  <c r="K53" i="33"/>
  <c r="J53" i="33"/>
  <c r="I53" i="33"/>
  <c r="L52" i="33"/>
  <c r="K52" i="33"/>
  <c r="J52" i="33"/>
  <c r="I52" i="33"/>
  <c r="L51" i="33"/>
  <c r="K51" i="33"/>
  <c r="J51" i="33"/>
  <c r="I51" i="33"/>
  <c r="L50" i="33"/>
  <c r="K50" i="33"/>
  <c r="J50" i="33"/>
  <c r="I50" i="33"/>
  <c r="L49" i="33"/>
  <c r="K49" i="33"/>
  <c r="J49" i="33"/>
  <c r="I49" i="33"/>
  <c r="L48" i="33"/>
  <c r="K48" i="33"/>
  <c r="J48" i="33"/>
  <c r="I48" i="33"/>
  <c r="L47" i="33"/>
  <c r="K47" i="33"/>
  <c r="J47" i="33"/>
  <c r="I47" i="33"/>
  <c r="L46" i="33"/>
  <c r="K46" i="33"/>
  <c r="J46" i="33"/>
  <c r="I46" i="33"/>
  <c r="L45" i="33"/>
  <c r="K45" i="33"/>
  <c r="J45" i="33"/>
  <c r="I45" i="33"/>
  <c r="L44" i="33"/>
  <c r="K44" i="33"/>
  <c r="J44" i="33"/>
  <c r="I44" i="33"/>
  <c r="L43" i="33"/>
  <c r="K43" i="33"/>
  <c r="J43" i="33"/>
  <c r="I43" i="33"/>
  <c r="L42" i="33"/>
  <c r="K42" i="33"/>
  <c r="J42" i="33"/>
  <c r="I42" i="33"/>
  <c r="L41" i="33"/>
  <c r="K41" i="33"/>
  <c r="J41" i="33"/>
  <c r="I41" i="33"/>
  <c r="L40" i="33"/>
  <c r="K40" i="33"/>
  <c r="J40" i="33"/>
  <c r="I40" i="33"/>
  <c r="L39" i="33"/>
  <c r="K39" i="33"/>
  <c r="J39" i="33"/>
  <c r="I39" i="33"/>
  <c r="L38" i="33"/>
  <c r="K38" i="33"/>
  <c r="J38" i="33"/>
  <c r="I38" i="33"/>
  <c r="L37" i="33"/>
  <c r="K37" i="33"/>
  <c r="J37" i="33"/>
  <c r="I37" i="33"/>
  <c r="L36" i="33"/>
  <c r="K36" i="33"/>
  <c r="J36" i="33"/>
  <c r="I36" i="33"/>
  <c r="L35" i="33"/>
  <c r="K35" i="33"/>
  <c r="J35" i="33"/>
  <c r="I35" i="33"/>
  <c r="L34" i="33"/>
  <c r="K34" i="33"/>
  <c r="J34" i="33"/>
  <c r="I34" i="33"/>
  <c r="L33" i="33"/>
  <c r="K33" i="33"/>
  <c r="J33" i="33"/>
  <c r="I33" i="33"/>
  <c r="L32" i="33"/>
  <c r="K32" i="33"/>
  <c r="J32" i="33"/>
  <c r="I32" i="33"/>
  <c r="L31" i="33"/>
  <c r="K31" i="33"/>
  <c r="J31" i="33"/>
  <c r="I31" i="33"/>
  <c r="L30" i="33"/>
  <c r="K30" i="33"/>
  <c r="J30" i="33"/>
  <c r="I30" i="33"/>
  <c r="L29" i="33"/>
  <c r="K29" i="33"/>
  <c r="J29" i="33"/>
  <c r="I29" i="33"/>
  <c r="L28" i="33"/>
  <c r="K28" i="33"/>
  <c r="J28" i="33"/>
  <c r="I28" i="33"/>
  <c r="L27" i="33"/>
  <c r="K27" i="33"/>
  <c r="J27" i="33"/>
  <c r="I27" i="33"/>
  <c r="L26" i="33"/>
  <c r="K26" i="33"/>
  <c r="J26" i="33"/>
  <c r="I26" i="33"/>
  <c r="L25" i="33"/>
  <c r="K25" i="33"/>
  <c r="J25" i="33"/>
  <c r="I25" i="33"/>
  <c r="L24" i="33"/>
  <c r="K24" i="33"/>
  <c r="J24" i="33"/>
  <c r="I24" i="33"/>
  <c r="L23" i="33"/>
  <c r="K23" i="33"/>
  <c r="J23" i="33"/>
  <c r="I23" i="33"/>
  <c r="L22" i="33"/>
  <c r="K22" i="33"/>
  <c r="J22" i="33"/>
  <c r="I22" i="33"/>
  <c r="L21" i="33"/>
  <c r="K21" i="33"/>
  <c r="J21" i="33"/>
  <c r="I21" i="33"/>
  <c r="L20" i="33"/>
  <c r="K20" i="33"/>
  <c r="J20" i="33"/>
  <c r="I20" i="33"/>
  <c r="L19" i="33"/>
  <c r="K19" i="33"/>
  <c r="J19" i="33"/>
  <c r="I19" i="33"/>
  <c r="L18" i="33"/>
  <c r="K18" i="33"/>
  <c r="J18" i="33"/>
  <c r="I18" i="33"/>
  <c r="L17" i="33"/>
  <c r="K17" i="33"/>
  <c r="J17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L13" i="33"/>
  <c r="K13" i="33"/>
  <c r="J13" i="33"/>
  <c r="I13" i="33"/>
  <c r="L12" i="33"/>
  <c r="K12" i="33"/>
  <c r="J12" i="33"/>
  <c r="I12" i="33"/>
  <c r="L11" i="33"/>
  <c r="K11" i="33"/>
  <c r="J11" i="33"/>
  <c r="I11" i="33"/>
  <c r="L10" i="33"/>
  <c r="K10" i="33"/>
  <c r="J10" i="33"/>
  <c r="I10" i="33"/>
  <c r="L9" i="33"/>
  <c r="K9" i="33"/>
  <c r="J9" i="33"/>
  <c r="I9" i="33"/>
  <c r="L8" i="33"/>
  <c r="K8" i="33"/>
  <c r="J8" i="33"/>
  <c r="I8" i="33"/>
  <c r="L7" i="33"/>
  <c r="K7" i="33"/>
  <c r="J7" i="33"/>
  <c r="I7" i="33"/>
  <c r="L6" i="33"/>
  <c r="K6" i="33"/>
  <c r="J6" i="33"/>
  <c r="I6" i="33"/>
  <c r="L5" i="33"/>
  <c r="K5" i="33"/>
  <c r="J5" i="33"/>
  <c r="I5" i="33"/>
  <c r="L4" i="33"/>
  <c r="K4" i="33"/>
  <c r="J4" i="33"/>
  <c r="I4" i="33"/>
  <c r="L3" i="33"/>
  <c r="K3" i="33"/>
  <c r="J3" i="33"/>
  <c r="I3" i="33"/>
  <c r="F94" i="32"/>
  <c r="E94" i="32"/>
  <c r="F93" i="32"/>
  <c r="E93" i="32"/>
  <c r="L91" i="32"/>
  <c r="K91" i="32"/>
  <c r="J91" i="32"/>
  <c r="I91" i="32"/>
  <c r="L90" i="32"/>
  <c r="K90" i="32"/>
  <c r="J90" i="32"/>
  <c r="I90" i="32"/>
  <c r="L89" i="32"/>
  <c r="K89" i="32"/>
  <c r="J89" i="32"/>
  <c r="I89" i="32"/>
  <c r="L88" i="32"/>
  <c r="K88" i="32"/>
  <c r="J88" i="32"/>
  <c r="I88" i="32"/>
  <c r="L87" i="32"/>
  <c r="K87" i="32"/>
  <c r="J87" i="32"/>
  <c r="I87" i="32"/>
  <c r="L86" i="32"/>
  <c r="K86" i="32"/>
  <c r="J86" i="32"/>
  <c r="I86" i="32"/>
  <c r="L85" i="32"/>
  <c r="K85" i="32"/>
  <c r="J85" i="32"/>
  <c r="I85" i="32"/>
  <c r="L84" i="32"/>
  <c r="K84" i="32"/>
  <c r="J84" i="32"/>
  <c r="I84" i="32"/>
  <c r="L83" i="32"/>
  <c r="K83" i="32"/>
  <c r="J83" i="32"/>
  <c r="I83" i="32"/>
  <c r="L82" i="32"/>
  <c r="K82" i="32"/>
  <c r="J82" i="32"/>
  <c r="I82" i="32"/>
  <c r="L81" i="32"/>
  <c r="K81" i="32"/>
  <c r="J81" i="32"/>
  <c r="I81" i="32"/>
  <c r="L80" i="32"/>
  <c r="K80" i="32"/>
  <c r="J80" i="32"/>
  <c r="I80" i="32"/>
  <c r="L79" i="32"/>
  <c r="K79" i="32"/>
  <c r="J79" i="32"/>
  <c r="I79" i="32"/>
  <c r="L78" i="32"/>
  <c r="K78" i="32"/>
  <c r="J78" i="32"/>
  <c r="I78" i="32"/>
  <c r="L77" i="32"/>
  <c r="K77" i="32"/>
  <c r="J77" i="32"/>
  <c r="I77" i="32"/>
  <c r="L76" i="32"/>
  <c r="K76" i="32"/>
  <c r="J76" i="32"/>
  <c r="I76" i="32"/>
  <c r="L75" i="32"/>
  <c r="K75" i="32"/>
  <c r="J75" i="32"/>
  <c r="I75" i="32"/>
  <c r="L74" i="32"/>
  <c r="K74" i="32"/>
  <c r="J74" i="32"/>
  <c r="I74" i="32"/>
  <c r="L73" i="32"/>
  <c r="K73" i="32"/>
  <c r="J73" i="32"/>
  <c r="I73" i="32"/>
  <c r="L72" i="32"/>
  <c r="K72" i="32"/>
  <c r="J72" i="32"/>
  <c r="I72" i="32"/>
  <c r="L71" i="32"/>
  <c r="K71" i="32"/>
  <c r="J71" i="32"/>
  <c r="I71" i="32"/>
  <c r="L70" i="32"/>
  <c r="K70" i="32"/>
  <c r="J70" i="32"/>
  <c r="I70" i="32"/>
  <c r="L69" i="32"/>
  <c r="K69" i="32"/>
  <c r="J69" i="32"/>
  <c r="I69" i="32"/>
  <c r="L68" i="32"/>
  <c r="K68" i="32"/>
  <c r="J68" i="32"/>
  <c r="I68" i="32"/>
  <c r="L67" i="32"/>
  <c r="K67" i="32"/>
  <c r="J67" i="32"/>
  <c r="I67" i="32"/>
  <c r="L66" i="32"/>
  <c r="K66" i="32"/>
  <c r="J66" i="32"/>
  <c r="I66" i="32"/>
  <c r="L65" i="32"/>
  <c r="K65" i="32"/>
  <c r="J65" i="32"/>
  <c r="I65" i="32"/>
  <c r="L64" i="32"/>
  <c r="K64" i="32"/>
  <c r="J64" i="32"/>
  <c r="I64" i="32"/>
  <c r="L63" i="32"/>
  <c r="K63" i="32"/>
  <c r="J63" i="32"/>
  <c r="I63" i="32"/>
  <c r="L62" i="32"/>
  <c r="K62" i="32"/>
  <c r="J62" i="32"/>
  <c r="I62" i="32"/>
  <c r="L61" i="32"/>
  <c r="K61" i="32"/>
  <c r="J61" i="32"/>
  <c r="I61" i="32"/>
  <c r="L60" i="32"/>
  <c r="K60" i="32"/>
  <c r="J60" i="32"/>
  <c r="I60" i="32"/>
  <c r="L59" i="32"/>
  <c r="K59" i="32"/>
  <c r="J59" i="32"/>
  <c r="I59" i="32"/>
  <c r="L58" i="32"/>
  <c r="K58" i="32"/>
  <c r="J58" i="32"/>
  <c r="I58" i="32"/>
  <c r="L57" i="32"/>
  <c r="K57" i="32"/>
  <c r="J57" i="32"/>
  <c r="I57" i="32"/>
  <c r="L56" i="32"/>
  <c r="K56" i="32"/>
  <c r="J56" i="32"/>
  <c r="I56" i="32"/>
  <c r="L55" i="32"/>
  <c r="K55" i="32"/>
  <c r="J55" i="32"/>
  <c r="I55" i="32"/>
  <c r="L54" i="32"/>
  <c r="K54" i="32"/>
  <c r="J54" i="32"/>
  <c r="I54" i="32"/>
  <c r="L53" i="32"/>
  <c r="K53" i="32"/>
  <c r="J53" i="32"/>
  <c r="I53" i="32"/>
  <c r="L52" i="32"/>
  <c r="K52" i="32"/>
  <c r="J52" i="32"/>
  <c r="I52" i="32"/>
  <c r="L51" i="32"/>
  <c r="K51" i="32"/>
  <c r="J51" i="32"/>
  <c r="I51" i="32"/>
  <c r="L50" i="32"/>
  <c r="K50" i="32"/>
  <c r="J50" i="32"/>
  <c r="I50" i="32"/>
  <c r="L49" i="32"/>
  <c r="K49" i="32"/>
  <c r="J49" i="32"/>
  <c r="I49" i="32"/>
  <c r="L48" i="32"/>
  <c r="K48" i="32"/>
  <c r="J48" i="32"/>
  <c r="I48" i="32"/>
  <c r="L47" i="32"/>
  <c r="K47" i="32"/>
  <c r="J47" i="32"/>
  <c r="I47" i="32"/>
  <c r="L46" i="32"/>
  <c r="K46" i="32"/>
  <c r="J46" i="32"/>
  <c r="I46" i="32"/>
  <c r="L45" i="32"/>
  <c r="K45" i="32"/>
  <c r="J45" i="32"/>
  <c r="I45" i="32"/>
  <c r="L44" i="32"/>
  <c r="K44" i="32"/>
  <c r="J44" i="32"/>
  <c r="I44" i="32"/>
  <c r="L43" i="32"/>
  <c r="K43" i="32"/>
  <c r="J43" i="32"/>
  <c r="I43" i="32"/>
  <c r="L42" i="32"/>
  <c r="K42" i="32"/>
  <c r="J42" i="32"/>
  <c r="I42" i="32"/>
  <c r="L41" i="32"/>
  <c r="K41" i="32"/>
  <c r="J41" i="32"/>
  <c r="I41" i="32"/>
  <c r="L40" i="32"/>
  <c r="K40" i="32"/>
  <c r="J40" i="32"/>
  <c r="I40" i="32"/>
  <c r="L39" i="32"/>
  <c r="K39" i="32"/>
  <c r="J39" i="32"/>
  <c r="I39" i="32"/>
  <c r="L38" i="32"/>
  <c r="K38" i="32"/>
  <c r="J38" i="32"/>
  <c r="I38" i="32"/>
  <c r="L37" i="32"/>
  <c r="K37" i="32"/>
  <c r="J37" i="32"/>
  <c r="I37" i="32"/>
  <c r="L36" i="32"/>
  <c r="K36" i="32"/>
  <c r="J36" i="32"/>
  <c r="I36" i="32"/>
  <c r="L35" i="32"/>
  <c r="K35" i="32"/>
  <c r="J35" i="32"/>
  <c r="I35" i="32"/>
  <c r="L34" i="32"/>
  <c r="K34" i="32"/>
  <c r="J34" i="32"/>
  <c r="I34" i="32"/>
  <c r="L33" i="32"/>
  <c r="K33" i="32"/>
  <c r="J33" i="32"/>
  <c r="I33" i="32"/>
  <c r="L32" i="32"/>
  <c r="K32" i="32"/>
  <c r="J32" i="32"/>
  <c r="I32" i="32"/>
  <c r="L31" i="32"/>
  <c r="K31" i="32"/>
  <c r="J31" i="32"/>
  <c r="I31" i="32"/>
  <c r="L30" i="32"/>
  <c r="K30" i="32"/>
  <c r="J30" i="32"/>
  <c r="I30" i="32"/>
  <c r="L29" i="32"/>
  <c r="K29" i="32"/>
  <c r="J29" i="32"/>
  <c r="I29" i="32"/>
  <c r="L28" i="32"/>
  <c r="K28" i="32"/>
  <c r="J28" i="32"/>
  <c r="I28" i="32"/>
  <c r="L27" i="32"/>
  <c r="K27" i="32"/>
  <c r="J27" i="32"/>
  <c r="I27" i="32"/>
  <c r="L26" i="32"/>
  <c r="K26" i="32"/>
  <c r="J26" i="32"/>
  <c r="I26" i="32"/>
  <c r="L25" i="32"/>
  <c r="K25" i="32"/>
  <c r="J25" i="32"/>
  <c r="I25" i="32"/>
  <c r="L24" i="32"/>
  <c r="K24" i="32"/>
  <c r="J24" i="32"/>
  <c r="I24" i="32"/>
  <c r="L23" i="32"/>
  <c r="K23" i="32"/>
  <c r="J23" i="32"/>
  <c r="I23" i="32"/>
  <c r="L22" i="32"/>
  <c r="K22" i="32"/>
  <c r="J22" i="32"/>
  <c r="I22" i="32"/>
  <c r="L21" i="32"/>
  <c r="K21" i="32"/>
  <c r="J21" i="32"/>
  <c r="I21" i="32"/>
  <c r="L20" i="32"/>
  <c r="K20" i="32"/>
  <c r="J20" i="32"/>
  <c r="I20" i="32"/>
  <c r="L19" i="32"/>
  <c r="K19" i="32"/>
  <c r="J19" i="32"/>
  <c r="I19" i="32"/>
  <c r="L18" i="32"/>
  <c r="K18" i="32"/>
  <c r="J18" i="32"/>
  <c r="I18" i="32"/>
  <c r="L17" i="32"/>
  <c r="K17" i="32"/>
  <c r="J17" i="32"/>
  <c r="I17" i="32"/>
  <c r="L16" i="32"/>
  <c r="K16" i="32"/>
  <c r="J16" i="32"/>
  <c r="I16" i="32"/>
  <c r="L15" i="32"/>
  <c r="K15" i="32"/>
  <c r="J15" i="32"/>
  <c r="I15" i="32"/>
  <c r="L14" i="32"/>
  <c r="K14" i="32"/>
  <c r="J14" i="32"/>
  <c r="I14" i="32"/>
  <c r="L13" i="32"/>
  <c r="K13" i="32"/>
  <c r="J13" i="32"/>
  <c r="I13" i="32"/>
  <c r="L12" i="32"/>
  <c r="K12" i="32"/>
  <c r="J12" i="32"/>
  <c r="I12" i="32"/>
  <c r="L11" i="32"/>
  <c r="K11" i="32"/>
  <c r="J11" i="32"/>
  <c r="I11" i="32"/>
  <c r="L10" i="32"/>
  <c r="K10" i="32"/>
  <c r="J10" i="32"/>
  <c r="I10" i="32"/>
  <c r="L9" i="32"/>
  <c r="K9" i="32"/>
  <c r="J9" i="32"/>
  <c r="I9" i="32"/>
  <c r="L8" i="32"/>
  <c r="K8" i="32"/>
  <c r="J8" i="32"/>
  <c r="I8" i="32"/>
  <c r="L7" i="32"/>
  <c r="K7" i="32"/>
  <c r="J7" i="32"/>
  <c r="I7" i="32"/>
  <c r="L6" i="32"/>
  <c r="K6" i="32"/>
  <c r="J6" i="32"/>
  <c r="I6" i="32"/>
  <c r="L5" i="32"/>
  <c r="K5" i="32"/>
  <c r="J5" i="32"/>
  <c r="I5" i="32"/>
  <c r="L4" i="32"/>
  <c r="K4" i="32"/>
  <c r="J4" i="32"/>
  <c r="I4" i="32"/>
  <c r="L3" i="32"/>
  <c r="K3" i="32"/>
  <c r="J3" i="32"/>
  <c r="I3" i="32"/>
  <c r="L84" i="31"/>
  <c r="K84" i="31"/>
  <c r="J84" i="31"/>
  <c r="I84" i="31"/>
  <c r="L83" i="31"/>
  <c r="K83" i="31"/>
  <c r="J83" i="31"/>
  <c r="I83" i="31"/>
  <c r="L82" i="31"/>
  <c r="K82" i="31"/>
  <c r="J82" i="31"/>
  <c r="I82" i="31"/>
  <c r="L81" i="31"/>
  <c r="K81" i="31"/>
  <c r="J81" i="31"/>
  <c r="I81" i="31"/>
  <c r="L80" i="31"/>
  <c r="K80" i="31"/>
  <c r="J80" i="31"/>
  <c r="I80" i="31"/>
  <c r="L79" i="31"/>
  <c r="K79" i="31"/>
  <c r="J79" i="31"/>
  <c r="I79" i="31"/>
  <c r="L78" i="31"/>
  <c r="K78" i="31"/>
  <c r="J78" i="31"/>
  <c r="I78" i="31"/>
  <c r="L77" i="31"/>
  <c r="K77" i="31"/>
  <c r="J77" i="31"/>
  <c r="I77" i="31"/>
  <c r="L76" i="31"/>
  <c r="K76" i="31"/>
  <c r="J76" i="31"/>
  <c r="I76" i="31"/>
  <c r="L75" i="31"/>
  <c r="K75" i="31"/>
  <c r="J75" i="31"/>
  <c r="I75" i="31"/>
  <c r="L74" i="31"/>
  <c r="K74" i="31"/>
  <c r="J74" i="31"/>
  <c r="I74" i="31"/>
  <c r="L73" i="31"/>
  <c r="K73" i="31"/>
  <c r="J73" i="31"/>
  <c r="I73" i="31"/>
  <c r="L72" i="31"/>
  <c r="K72" i="31"/>
  <c r="J72" i="31"/>
  <c r="I72" i="31"/>
  <c r="L71" i="31"/>
  <c r="K71" i="31"/>
  <c r="J71" i="31"/>
  <c r="I71" i="31"/>
  <c r="L70" i="31"/>
  <c r="K70" i="31"/>
  <c r="J70" i="31"/>
  <c r="I70" i="31"/>
  <c r="L69" i="31"/>
  <c r="K69" i="31"/>
  <c r="J69" i="31"/>
  <c r="I69" i="31"/>
  <c r="L68" i="31"/>
  <c r="K68" i="31"/>
  <c r="J68" i="31"/>
  <c r="I68" i="31"/>
  <c r="L67" i="31"/>
  <c r="K67" i="31"/>
  <c r="J67" i="31"/>
  <c r="I67" i="31"/>
  <c r="L66" i="31"/>
  <c r="K66" i="31"/>
  <c r="J66" i="31"/>
  <c r="I66" i="31"/>
  <c r="L65" i="31"/>
  <c r="K65" i="31"/>
  <c r="J65" i="31"/>
  <c r="I65" i="31"/>
  <c r="L64" i="31"/>
  <c r="K64" i="31"/>
  <c r="J64" i="31"/>
  <c r="I64" i="31"/>
  <c r="L63" i="31"/>
  <c r="K63" i="31"/>
  <c r="J63" i="31"/>
  <c r="I63" i="31"/>
  <c r="L62" i="31"/>
  <c r="K62" i="31"/>
  <c r="J62" i="31"/>
  <c r="I62" i="31"/>
  <c r="L61" i="31"/>
  <c r="K61" i="31"/>
  <c r="J61" i="31"/>
  <c r="I61" i="31"/>
  <c r="L60" i="31"/>
  <c r="K60" i="31"/>
  <c r="J60" i="31"/>
  <c r="I60" i="31"/>
  <c r="L59" i="31"/>
  <c r="K59" i="31"/>
  <c r="J59" i="31"/>
  <c r="I59" i="31"/>
  <c r="L58" i="31"/>
  <c r="K58" i="31"/>
  <c r="J58" i="31"/>
  <c r="I58" i="31"/>
  <c r="L57" i="31"/>
  <c r="K57" i="31"/>
  <c r="J57" i="31"/>
  <c r="I57" i="31"/>
  <c r="L56" i="31"/>
  <c r="K56" i="31"/>
  <c r="J56" i="31"/>
  <c r="I56" i="31"/>
  <c r="L55" i="31"/>
  <c r="K55" i="31"/>
  <c r="J55" i="31"/>
  <c r="I55" i="31"/>
  <c r="L54" i="31"/>
  <c r="K54" i="31"/>
  <c r="J54" i="31"/>
  <c r="I54" i="31"/>
  <c r="L53" i="31"/>
  <c r="K53" i="31"/>
  <c r="J53" i="31"/>
  <c r="I53" i="31"/>
  <c r="L52" i="31"/>
  <c r="K52" i="31"/>
  <c r="J52" i="31"/>
  <c r="I52" i="31"/>
  <c r="L51" i="31"/>
  <c r="K51" i="31"/>
  <c r="J51" i="31"/>
  <c r="I51" i="31"/>
  <c r="L50" i="31"/>
  <c r="K50" i="31"/>
  <c r="J50" i="31"/>
  <c r="I50" i="31"/>
  <c r="L49" i="31"/>
  <c r="K49" i="31"/>
  <c r="J49" i="31"/>
  <c r="I49" i="31"/>
  <c r="L48" i="31"/>
  <c r="K48" i="31"/>
  <c r="J48" i="31"/>
  <c r="I48" i="31"/>
  <c r="L47" i="31"/>
  <c r="K47" i="31"/>
  <c r="J47" i="31"/>
  <c r="I47" i="31"/>
  <c r="L46" i="31"/>
  <c r="K46" i="31"/>
  <c r="J46" i="31"/>
  <c r="I46" i="31"/>
  <c r="L45" i="31"/>
  <c r="K45" i="31"/>
  <c r="J45" i="31"/>
  <c r="I45" i="31"/>
  <c r="L44" i="31"/>
  <c r="K44" i="31"/>
  <c r="J44" i="31"/>
  <c r="I44" i="31"/>
  <c r="L43" i="31"/>
  <c r="K43" i="31"/>
  <c r="J43" i="31"/>
  <c r="I43" i="31"/>
  <c r="L42" i="31"/>
  <c r="K42" i="31"/>
  <c r="J42" i="31"/>
  <c r="I42" i="31"/>
  <c r="L41" i="31"/>
  <c r="K41" i="31"/>
  <c r="J41" i="31"/>
  <c r="I41" i="31"/>
  <c r="L40" i="31"/>
  <c r="K40" i="31"/>
  <c r="J40" i="31"/>
  <c r="I40" i="31"/>
  <c r="L39" i="31"/>
  <c r="K39" i="31"/>
  <c r="J39" i="31"/>
  <c r="I39" i="31"/>
  <c r="L38" i="31"/>
  <c r="K38" i="31"/>
  <c r="J38" i="31"/>
  <c r="I38" i="31"/>
  <c r="L37" i="31"/>
  <c r="K37" i="31"/>
  <c r="J37" i="31"/>
  <c r="I37" i="31"/>
  <c r="L36" i="31"/>
  <c r="K36" i="31"/>
  <c r="J36" i="31"/>
  <c r="I36" i="31"/>
  <c r="L35" i="31"/>
  <c r="K35" i="31"/>
  <c r="J35" i="31"/>
  <c r="I35" i="31"/>
  <c r="L34" i="31"/>
  <c r="K34" i="31"/>
  <c r="J34" i="31"/>
  <c r="I34" i="31"/>
  <c r="L33" i="31"/>
  <c r="K33" i="31"/>
  <c r="J33" i="31"/>
  <c r="I33" i="31"/>
  <c r="L32" i="31"/>
  <c r="K32" i="31"/>
  <c r="J32" i="31"/>
  <c r="I32" i="31"/>
  <c r="L31" i="31"/>
  <c r="K31" i="31"/>
  <c r="J31" i="31"/>
  <c r="I31" i="31"/>
  <c r="L30" i="31"/>
  <c r="K30" i="31"/>
  <c r="J30" i="31"/>
  <c r="I30" i="31"/>
  <c r="L29" i="31"/>
  <c r="K29" i="31"/>
  <c r="J29" i="31"/>
  <c r="I29" i="31"/>
  <c r="L28" i="31"/>
  <c r="K28" i="31"/>
  <c r="J28" i="31"/>
  <c r="I28" i="31"/>
  <c r="L27" i="31"/>
  <c r="K27" i="31"/>
  <c r="J27" i="31"/>
  <c r="I27" i="31"/>
  <c r="L26" i="31"/>
  <c r="K26" i="31"/>
  <c r="J26" i="31"/>
  <c r="I26" i="31"/>
  <c r="L25" i="31"/>
  <c r="K25" i="31"/>
  <c r="J25" i="31"/>
  <c r="I25" i="31"/>
  <c r="L24" i="31"/>
  <c r="K24" i="31"/>
  <c r="J24" i="31"/>
  <c r="I24" i="31"/>
  <c r="L23" i="31"/>
  <c r="K23" i="31"/>
  <c r="J23" i="31"/>
  <c r="I23" i="31"/>
  <c r="L22" i="31"/>
  <c r="K22" i="31"/>
  <c r="J22" i="31"/>
  <c r="I22" i="31"/>
  <c r="L21" i="31"/>
  <c r="K21" i="31"/>
  <c r="J21" i="31"/>
  <c r="I21" i="31"/>
  <c r="L20" i="31"/>
  <c r="K20" i="31"/>
  <c r="J20" i="31"/>
  <c r="I20" i="31"/>
  <c r="L19" i="31"/>
  <c r="K19" i="31"/>
  <c r="J19" i="31"/>
  <c r="I19" i="31"/>
  <c r="L18" i="31"/>
  <c r="K18" i="31"/>
  <c r="J18" i="31"/>
  <c r="I18" i="31"/>
  <c r="L17" i="31"/>
  <c r="K17" i="31"/>
  <c r="J17" i="31"/>
  <c r="I17" i="31"/>
  <c r="L16" i="31"/>
  <c r="K16" i="31"/>
  <c r="J16" i="31"/>
  <c r="I16" i="31"/>
  <c r="L15" i="31"/>
  <c r="K15" i="31"/>
  <c r="J15" i="31"/>
  <c r="I15" i="31"/>
  <c r="L14" i="31"/>
  <c r="K14" i="31"/>
  <c r="J14" i="31"/>
  <c r="I14" i="31"/>
  <c r="L13" i="31"/>
  <c r="K13" i="31"/>
  <c r="J13" i="31"/>
  <c r="I13" i="31"/>
  <c r="L12" i="31"/>
  <c r="K12" i="31"/>
  <c r="J12" i="31"/>
  <c r="I12" i="31"/>
  <c r="L11" i="31"/>
  <c r="K11" i="31"/>
  <c r="J11" i="31"/>
  <c r="I11" i="31"/>
  <c r="L10" i="31"/>
  <c r="K10" i="31"/>
  <c r="J10" i="31"/>
  <c r="I10" i="31"/>
  <c r="L9" i="31"/>
  <c r="K9" i="31"/>
  <c r="J9" i="31"/>
  <c r="I9" i="31"/>
  <c r="L8" i="31"/>
  <c r="K8" i="31"/>
  <c r="J8" i="31"/>
  <c r="I8" i="31"/>
  <c r="L7" i="31"/>
  <c r="K7" i="31"/>
  <c r="J7" i="31"/>
  <c r="I7" i="31"/>
  <c r="L6" i="31"/>
  <c r="K6" i="31"/>
  <c r="J6" i="31"/>
  <c r="I6" i="31"/>
  <c r="L5" i="31"/>
  <c r="K5" i="31"/>
  <c r="J5" i="31"/>
  <c r="I5" i="31"/>
  <c r="L4" i="31"/>
  <c r="K4" i="31"/>
  <c r="J4" i="31"/>
  <c r="I4" i="31"/>
  <c r="L3" i="31"/>
  <c r="K3" i="31"/>
  <c r="J3" i="31"/>
  <c r="I3" i="31"/>
  <c r="E87" i="29"/>
  <c r="D87" i="29"/>
  <c r="E86" i="29"/>
  <c r="D86" i="29"/>
  <c r="K84" i="29"/>
  <c r="J84" i="29"/>
  <c r="I84" i="29"/>
  <c r="H84" i="29"/>
  <c r="K83" i="29"/>
  <c r="J83" i="29"/>
  <c r="I83" i="29"/>
  <c r="H83" i="29"/>
  <c r="K82" i="29"/>
  <c r="J82" i="29"/>
  <c r="I82" i="29"/>
  <c r="H82" i="29"/>
  <c r="K81" i="29"/>
  <c r="J81" i="29"/>
  <c r="I81" i="29"/>
  <c r="H81" i="29"/>
  <c r="K80" i="29"/>
  <c r="J80" i="29"/>
  <c r="I80" i="29"/>
  <c r="H80" i="29"/>
  <c r="K79" i="29"/>
  <c r="J79" i="29"/>
  <c r="I79" i="29"/>
  <c r="H79" i="29"/>
  <c r="K78" i="29"/>
  <c r="J78" i="29"/>
  <c r="I78" i="29"/>
  <c r="H78" i="29"/>
  <c r="K77" i="29"/>
  <c r="J77" i="29"/>
  <c r="I77" i="29"/>
  <c r="H77" i="29"/>
  <c r="K76" i="29"/>
  <c r="J76" i="29"/>
  <c r="I76" i="29"/>
  <c r="H76" i="29"/>
  <c r="K75" i="29"/>
  <c r="J75" i="29"/>
  <c r="I75" i="29"/>
  <c r="H75" i="29"/>
  <c r="K74" i="29"/>
  <c r="J74" i="29"/>
  <c r="I74" i="29"/>
  <c r="H74" i="29"/>
  <c r="K73" i="29"/>
  <c r="J73" i="29"/>
  <c r="I73" i="29"/>
  <c r="H73" i="29"/>
  <c r="K72" i="29"/>
  <c r="J72" i="29"/>
  <c r="I72" i="29"/>
  <c r="H72" i="29"/>
  <c r="K71" i="29"/>
  <c r="J71" i="29"/>
  <c r="I71" i="29"/>
  <c r="H71" i="29"/>
  <c r="K70" i="29"/>
  <c r="J70" i="29"/>
  <c r="I70" i="29"/>
  <c r="H70" i="29"/>
  <c r="K69" i="29"/>
  <c r="J69" i="29"/>
  <c r="I69" i="29"/>
  <c r="H69" i="29"/>
  <c r="K68" i="29"/>
  <c r="J68" i="29"/>
  <c r="I68" i="29"/>
  <c r="H68" i="29"/>
  <c r="K67" i="29"/>
  <c r="J67" i="29"/>
  <c r="I67" i="29"/>
  <c r="H67" i="29"/>
  <c r="K66" i="29"/>
  <c r="J66" i="29"/>
  <c r="I66" i="29"/>
  <c r="H66" i="29"/>
  <c r="K65" i="29"/>
  <c r="J65" i="29"/>
  <c r="I65" i="29"/>
  <c r="H65" i="29"/>
  <c r="K64" i="29"/>
  <c r="J64" i="29"/>
  <c r="I64" i="29"/>
  <c r="H64" i="29"/>
  <c r="K63" i="29"/>
  <c r="J63" i="29"/>
  <c r="I63" i="29"/>
  <c r="H63" i="29"/>
  <c r="K62" i="29"/>
  <c r="J62" i="29"/>
  <c r="I62" i="29"/>
  <c r="H62" i="29"/>
  <c r="K61" i="29"/>
  <c r="J61" i="29"/>
  <c r="I61" i="29"/>
  <c r="H61" i="29"/>
  <c r="K60" i="29"/>
  <c r="J60" i="29"/>
  <c r="I60" i="29"/>
  <c r="H60" i="29"/>
  <c r="K59" i="29"/>
  <c r="J59" i="29"/>
  <c r="I59" i="29"/>
  <c r="H59" i="29"/>
  <c r="K58" i="29"/>
  <c r="J58" i="29"/>
  <c r="I58" i="29"/>
  <c r="H58" i="29"/>
  <c r="K57" i="29"/>
  <c r="J57" i="29"/>
  <c r="I57" i="29"/>
  <c r="H57" i="29"/>
  <c r="K56" i="29"/>
  <c r="J56" i="29"/>
  <c r="I56" i="29"/>
  <c r="H56" i="29"/>
  <c r="K55" i="29"/>
  <c r="J55" i="29"/>
  <c r="I55" i="29"/>
  <c r="H55" i="29"/>
  <c r="K54" i="29"/>
  <c r="J54" i="29"/>
  <c r="I54" i="29"/>
  <c r="H54" i="29"/>
  <c r="K53" i="29"/>
  <c r="J53" i="29"/>
  <c r="I53" i="29"/>
  <c r="H53" i="29"/>
  <c r="K52" i="29"/>
  <c r="J52" i="29"/>
  <c r="I52" i="29"/>
  <c r="H52" i="29"/>
  <c r="K51" i="29"/>
  <c r="J51" i="29"/>
  <c r="I51" i="29"/>
  <c r="H51" i="29"/>
  <c r="K50" i="29"/>
  <c r="J50" i="29"/>
  <c r="I50" i="29"/>
  <c r="H50" i="29"/>
  <c r="K49" i="29"/>
  <c r="J49" i="29"/>
  <c r="I49" i="29"/>
  <c r="H49" i="29"/>
  <c r="K48" i="29"/>
  <c r="J48" i="29"/>
  <c r="I48" i="29"/>
  <c r="H48" i="29"/>
  <c r="K47" i="29"/>
  <c r="J47" i="29"/>
  <c r="I47" i="29"/>
  <c r="H47" i="29"/>
  <c r="K46" i="29"/>
  <c r="J46" i="29"/>
  <c r="I46" i="29"/>
  <c r="H46" i="29"/>
  <c r="K45" i="29"/>
  <c r="J45" i="29"/>
  <c r="I45" i="29"/>
  <c r="H45" i="29"/>
  <c r="K44" i="29"/>
  <c r="J44" i="29"/>
  <c r="I44" i="29"/>
  <c r="H44" i="29"/>
  <c r="K43" i="29"/>
  <c r="J43" i="29"/>
  <c r="I43" i="29"/>
  <c r="H43" i="29"/>
  <c r="K42" i="29"/>
  <c r="J42" i="29"/>
  <c r="I42" i="29"/>
  <c r="H42" i="29"/>
  <c r="K41" i="29"/>
  <c r="J41" i="29"/>
  <c r="I41" i="29"/>
  <c r="H41" i="29"/>
  <c r="K40" i="29"/>
  <c r="J40" i="29"/>
  <c r="I40" i="29"/>
  <c r="H40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J36" i="29"/>
  <c r="I36" i="29"/>
  <c r="H36" i="29"/>
  <c r="K35" i="29"/>
  <c r="J35" i="29"/>
  <c r="I35" i="29"/>
  <c r="H35" i="29"/>
  <c r="K34" i="29"/>
  <c r="J34" i="29"/>
  <c r="I34" i="29"/>
  <c r="H34" i="29"/>
  <c r="K33" i="29"/>
  <c r="J33" i="29"/>
  <c r="I33" i="29"/>
  <c r="H33" i="29"/>
  <c r="K32" i="29"/>
  <c r="J32" i="29"/>
  <c r="I32" i="29"/>
  <c r="H32" i="29"/>
  <c r="K31" i="29"/>
  <c r="J31" i="29"/>
  <c r="I31" i="29"/>
  <c r="H31" i="29"/>
  <c r="K30" i="29"/>
  <c r="J30" i="29"/>
  <c r="I30" i="29"/>
  <c r="H30" i="29"/>
  <c r="K29" i="29"/>
  <c r="J29" i="29"/>
  <c r="I29" i="29"/>
  <c r="H29" i="29"/>
  <c r="K28" i="29"/>
  <c r="J28" i="29"/>
  <c r="I28" i="29"/>
  <c r="H28" i="29"/>
  <c r="K27" i="29"/>
  <c r="J27" i="29"/>
  <c r="I27" i="29"/>
  <c r="H27" i="29"/>
  <c r="K26" i="29"/>
  <c r="J26" i="29"/>
  <c r="I26" i="29"/>
  <c r="H26" i="29"/>
  <c r="K25" i="29"/>
  <c r="J25" i="29"/>
  <c r="I25" i="29"/>
  <c r="H25" i="29"/>
  <c r="K24" i="29"/>
  <c r="J24" i="29"/>
  <c r="I24" i="29"/>
  <c r="H24" i="29"/>
  <c r="K23" i="29"/>
  <c r="J23" i="29"/>
  <c r="I23" i="29"/>
  <c r="H23" i="29"/>
  <c r="K22" i="29"/>
  <c r="J22" i="29"/>
  <c r="I22" i="29"/>
  <c r="H22" i="29"/>
  <c r="K21" i="29"/>
  <c r="J21" i="29"/>
  <c r="I21" i="29"/>
  <c r="H21" i="29"/>
  <c r="K20" i="29"/>
  <c r="J20" i="29"/>
  <c r="I20" i="29"/>
  <c r="H20" i="29"/>
  <c r="K19" i="29"/>
  <c r="J19" i="29"/>
  <c r="I19" i="29"/>
  <c r="H19" i="29"/>
  <c r="K18" i="29"/>
  <c r="J18" i="29"/>
  <c r="I18" i="29"/>
  <c r="H18" i="29"/>
  <c r="K17" i="29"/>
  <c r="J17" i="29"/>
  <c r="I17" i="29"/>
  <c r="H17" i="29"/>
  <c r="K16" i="29"/>
  <c r="J16" i="29"/>
  <c r="I16" i="29"/>
  <c r="H16" i="29"/>
  <c r="K15" i="29"/>
  <c r="J15" i="29"/>
  <c r="I15" i="29"/>
  <c r="H15" i="29"/>
  <c r="K14" i="29"/>
  <c r="J14" i="29"/>
  <c r="I14" i="29"/>
  <c r="H14" i="29"/>
  <c r="K13" i="29"/>
  <c r="J13" i="29"/>
  <c r="I13" i="29"/>
  <c r="H13" i="29"/>
  <c r="K12" i="29"/>
  <c r="J12" i="29"/>
  <c r="I12" i="29"/>
  <c r="H12" i="29"/>
  <c r="K11" i="29"/>
  <c r="J11" i="29"/>
  <c r="I11" i="29"/>
  <c r="H11" i="29"/>
  <c r="K10" i="29"/>
  <c r="J10" i="29"/>
  <c r="I10" i="29"/>
  <c r="H10" i="29"/>
  <c r="K9" i="29"/>
  <c r="J9" i="29"/>
  <c r="I9" i="29"/>
  <c r="H9" i="29"/>
  <c r="K8" i="29"/>
  <c r="J8" i="29"/>
  <c r="I8" i="29"/>
  <c r="H8" i="29"/>
  <c r="K7" i="29"/>
  <c r="J7" i="29"/>
  <c r="I7" i="29"/>
  <c r="H7" i="29"/>
  <c r="K6" i="29"/>
  <c r="J6" i="29"/>
  <c r="I6" i="29"/>
  <c r="H6" i="29"/>
  <c r="K5" i="29"/>
  <c r="J5" i="29"/>
  <c r="I5" i="29"/>
  <c r="H5" i="29"/>
  <c r="K4" i="29"/>
  <c r="J4" i="29"/>
  <c r="I4" i="29"/>
  <c r="H4" i="29"/>
  <c r="K3" i="29"/>
  <c r="J3" i="29"/>
  <c r="I3" i="29"/>
  <c r="H3" i="29"/>
  <c r="K91" i="28"/>
  <c r="J91" i="28"/>
  <c r="I91" i="28"/>
  <c r="H91" i="28"/>
  <c r="K90" i="28"/>
  <c r="J90" i="28"/>
  <c r="I90" i="28"/>
  <c r="H90" i="28"/>
  <c r="K89" i="28"/>
  <c r="J89" i="28"/>
  <c r="I89" i="28"/>
  <c r="H89" i="28"/>
  <c r="K88" i="28"/>
  <c r="J88" i="28"/>
  <c r="I88" i="28"/>
  <c r="H88" i="28"/>
  <c r="K87" i="28"/>
  <c r="J87" i="28"/>
  <c r="I87" i="28"/>
  <c r="H87" i="28"/>
  <c r="K86" i="28"/>
  <c r="J86" i="28"/>
  <c r="I86" i="28"/>
  <c r="H86" i="28"/>
  <c r="K85" i="28"/>
  <c r="J85" i="28"/>
  <c r="I85" i="28"/>
  <c r="H85" i="28"/>
  <c r="K84" i="28"/>
  <c r="J84" i="28"/>
  <c r="I84" i="28"/>
  <c r="H84" i="28"/>
  <c r="K83" i="28"/>
  <c r="J83" i="28"/>
  <c r="I83" i="28"/>
  <c r="H83" i="28"/>
  <c r="K82" i="28"/>
  <c r="J82" i="28"/>
  <c r="I82" i="28"/>
  <c r="H82" i="28"/>
  <c r="K81" i="28"/>
  <c r="J81" i="28"/>
  <c r="I81" i="28"/>
  <c r="H81" i="28"/>
  <c r="K80" i="28"/>
  <c r="J80" i="28"/>
  <c r="I80" i="28"/>
  <c r="H80" i="28"/>
  <c r="K79" i="28"/>
  <c r="J79" i="28"/>
  <c r="I79" i="28"/>
  <c r="H79" i="28"/>
  <c r="K78" i="28"/>
  <c r="J78" i="28"/>
  <c r="I78" i="28"/>
  <c r="H78" i="28"/>
  <c r="K77" i="28"/>
  <c r="J77" i="28"/>
  <c r="I77" i="28"/>
  <c r="H77" i="28"/>
  <c r="K76" i="28"/>
  <c r="J76" i="28"/>
  <c r="I76" i="28"/>
  <c r="H76" i="28"/>
  <c r="K75" i="28"/>
  <c r="J75" i="28"/>
  <c r="I75" i="28"/>
  <c r="H75" i="28"/>
  <c r="K74" i="28"/>
  <c r="J74" i="28"/>
  <c r="I74" i="28"/>
  <c r="H74" i="28"/>
  <c r="K73" i="28"/>
  <c r="J73" i="28"/>
  <c r="I73" i="28"/>
  <c r="H73" i="28"/>
  <c r="K72" i="28"/>
  <c r="J72" i="28"/>
  <c r="I72" i="28"/>
  <c r="H72" i="28"/>
  <c r="K71" i="28"/>
  <c r="J71" i="28"/>
  <c r="I71" i="28"/>
  <c r="H71" i="28"/>
  <c r="K70" i="28"/>
  <c r="J70" i="28"/>
  <c r="I70" i="28"/>
  <c r="H70" i="28"/>
  <c r="K69" i="28"/>
  <c r="J69" i="28"/>
  <c r="I69" i="28"/>
  <c r="H69" i="28"/>
  <c r="K68" i="28"/>
  <c r="J68" i="28"/>
  <c r="I68" i="28"/>
  <c r="H68" i="28"/>
  <c r="K67" i="28"/>
  <c r="J67" i="28"/>
  <c r="I67" i="28"/>
  <c r="H67" i="28"/>
  <c r="K66" i="28"/>
  <c r="J66" i="28"/>
  <c r="I66" i="28"/>
  <c r="H66" i="28"/>
  <c r="K65" i="28"/>
  <c r="J65" i="28"/>
  <c r="I65" i="28"/>
  <c r="H65" i="28"/>
  <c r="K64" i="28"/>
  <c r="J64" i="28"/>
  <c r="I64" i="28"/>
  <c r="H64" i="28"/>
  <c r="K63" i="28"/>
  <c r="J63" i="28"/>
  <c r="I63" i="28"/>
  <c r="H63" i="28"/>
  <c r="K62" i="28"/>
  <c r="J62" i="28"/>
  <c r="I62" i="28"/>
  <c r="H62" i="28"/>
  <c r="K61" i="28"/>
  <c r="J61" i="28"/>
  <c r="I61" i="28"/>
  <c r="H61" i="28"/>
  <c r="K60" i="28"/>
  <c r="J60" i="28"/>
  <c r="I60" i="28"/>
  <c r="H60" i="28"/>
  <c r="K59" i="28"/>
  <c r="J59" i="28"/>
  <c r="I59" i="28"/>
  <c r="H59" i="28"/>
  <c r="K58" i="28"/>
  <c r="J58" i="28"/>
  <c r="I58" i="28"/>
  <c r="H58" i="28"/>
  <c r="K57" i="28"/>
  <c r="J57" i="28"/>
  <c r="I57" i="28"/>
  <c r="H57" i="28"/>
  <c r="K56" i="28"/>
  <c r="J56" i="28"/>
  <c r="I56" i="28"/>
  <c r="H56" i="28"/>
  <c r="K55" i="28"/>
  <c r="J55" i="28"/>
  <c r="I55" i="28"/>
  <c r="H55" i="28"/>
  <c r="K54" i="28"/>
  <c r="J54" i="28"/>
  <c r="I54" i="28"/>
  <c r="H54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J50" i="28"/>
  <c r="I50" i="28"/>
  <c r="H50" i="28"/>
  <c r="K49" i="28"/>
  <c r="J49" i="28"/>
  <c r="I49" i="28"/>
  <c r="H49" i="28"/>
  <c r="K48" i="28"/>
  <c r="J48" i="28"/>
  <c r="I48" i="28"/>
  <c r="H48" i="28"/>
  <c r="K47" i="28"/>
  <c r="J47" i="28"/>
  <c r="I47" i="28"/>
  <c r="H47" i="28"/>
  <c r="K46" i="28"/>
  <c r="J46" i="28"/>
  <c r="I46" i="28"/>
  <c r="H46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J42" i="28"/>
  <c r="I42" i="28"/>
  <c r="H42" i="28"/>
  <c r="K41" i="28"/>
  <c r="J41" i="28"/>
  <c r="I41" i="28"/>
  <c r="H41" i="28"/>
  <c r="K40" i="28"/>
  <c r="J40" i="28"/>
  <c r="I40" i="28"/>
  <c r="H40" i="28"/>
  <c r="K39" i="28"/>
  <c r="J39" i="28"/>
  <c r="I39" i="28"/>
  <c r="H39" i="28"/>
  <c r="K38" i="28"/>
  <c r="J38" i="28"/>
  <c r="I38" i="28"/>
  <c r="H38" i="28"/>
  <c r="K37" i="28"/>
  <c r="J37" i="28"/>
  <c r="I37" i="28"/>
  <c r="H37" i="28"/>
  <c r="K36" i="28"/>
  <c r="J36" i="28"/>
  <c r="I36" i="28"/>
  <c r="H36" i="28"/>
  <c r="K35" i="28"/>
  <c r="J35" i="28"/>
  <c r="I35" i="28"/>
  <c r="H35" i="28"/>
  <c r="K34" i="28"/>
  <c r="J34" i="28"/>
  <c r="I34" i="28"/>
  <c r="H34" i="28"/>
  <c r="K33" i="28"/>
  <c r="J33" i="28"/>
  <c r="I33" i="28"/>
  <c r="H33" i="28"/>
  <c r="K32" i="28"/>
  <c r="J32" i="28"/>
  <c r="I32" i="28"/>
  <c r="H32" i="28"/>
  <c r="K31" i="28"/>
  <c r="J31" i="28"/>
  <c r="I31" i="28"/>
  <c r="H31" i="28"/>
  <c r="K30" i="28"/>
  <c r="J30" i="28"/>
  <c r="I30" i="28"/>
  <c r="H30" i="28"/>
  <c r="K29" i="28"/>
  <c r="J29" i="28"/>
  <c r="I29" i="28"/>
  <c r="H29" i="28"/>
  <c r="K28" i="28"/>
  <c r="J28" i="28"/>
  <c r="I28" i="28"/>
  <c r="H28" i="28"/>
  <c r="K27" i="28"/>
  <c r="J27" i="28"/>
  <c r="I27" i="28"/>
  <c r="H27" i="28"/>
  <c r="K26" i="28"/>
  <c r="J26" i="28"/>
  <c r="I26" i="28"/>
  <c r="H26" i="28"/>
  <c r="K25" i="28"/>
  <c r="J25" i="28"/>
  <c r="I25" i="28"/>
  <c r="H25" i="28"/>
  <c r="K24" i="28"/>
  <c r="J24" i="28"/>
  <c r="I24" i="28"/>
  <c r="H24" i="28"/>
  <c r="K23" i="28"/>
  <c r="J23" i="28"/>
  <c r="I23" i="28"/>
  <c r="H23" i="28"/>
  <c r="K22" i="28"/>
  <c r="J22" i="28"/>
  <c r="I22" i="28"/>
  <c r="H22" i="28"/>
  <c r="K21" i="28"/>
  <c r="J21" i="28"/>
  <c r="I21" i="28"/>
  <c r="H21" i="28"/>
  <c r="K20" i="28"/>
  <c r="J20" i="28"/>
  <c r="I20" i="28"/>
  <c r="H20" i="28"/>
  <c r="K19" i="28"/>
  <c r="J19" i="28"/>
  <c r="I19" i="28"/>
  <c r="H19" i="28"/>
  <c r="K18" i="28"/>
  <c r="J18" i="28"/>
  <c r="I18" i="28"/>
  <c r="H18" i="28"/>
  <c r="K17" i="28"/>
  <c r="J17" i="28"/>
  <c r="I17" i="28"/>
  <c r="H17" i="28"/>
  <c r="K16" i="28"/>
  <c r="J16" i="28"/>
  <c r="I16" i="28"/>
  <c r="H16" i="28"/>
  <c r="K15" i="28"/>
  <c r="J15" i="28"/>
  <c r="I15" i="28"/>
  <c r="H15" i="28"/>
  <c r="K14" i="28"/>
  <c r="J14" i="28"/>
  <c r="I14" i="28"/>
  <c r="H14" i="28"/>
  <c r="K13" i="28"/>
  <c r="J13" i="28"/>
  <c r="I13" i="28"/>
  <c r="H13" i="28"/>
  <c r="K12" i="28"/>
  <c r="J12" i="28"/>
  <c r="I12" i="28"/>
  <c r="H12" i="28"/>
  <c r="K11" i="28"/>
  <c r="J11" i="28"/>
  <c r="I11" i="28"/>
  <c r="H11" i="28"/>
  <c r="K10" i="28"/>
  <c r="J10" i="28"/>
  <c r="I10" i="28"/>
  <c r="H10" i="28"/>
  <c r="K9" i="28"/>
  <c r="J9" i="28"/>
  <c r="I9" i="28"/>
  <c r="H9" i="28"/>
  <c r="K8" i="28"/>
  <c r="J8" i="28"/>
  <c r="I8" i="28"/>
  <c r="H8" i="28"/>
  <c r="K7" i="28"/>
  <c r="J7" i="28"/>
  <c r="I7" i="28"/>
  <c r="H7" i="28"/>
  <c r="K6" i="28"/>
  <c r="J6" i="28"/>
  <c r="I6" i="28"/>
  <c r="H6" i="28"/>
  <c r="K5" i="28"/>
  <c r="J5" i="28"/>
  <c r="I5" i="28"/>
  <c r="H5" i="28"/>
  <c r="K4" i="28"/>
  <c r="J4" i="28"/>
  <c r="I4" i="28"/>
  <c r="H4" i="28"/>
  <c r="K3" i="28"/>
  <c r="J3" i="28"/>
  <c r="I3" i="28"/>
  <c r="H3" i="28"/>
  <c r="G87" i="30"/>
  <c r="F87" i="30"/>
  <c r="G86" i="30"/>
  <c r="F86" i="30"/>
  <c r="O84" i="30"/>
  <c r="N84" i="30"/>
  <c r="M84" i="30"/>
  <c r="L84" i="30"/>
  <c r="K84" i="30"/>
  <c r="J84" i="30"/>
  <c r="I84" i="30"/>
  <c r="O83" i="30"/>
  <c r="N83" i="30"/>
  <c r="L83" i="30"/>
  <c r="M83" i="30" s="1"/>
  <c r="K83" i="30"/>
  <c r="J83" i="30"/>
  <c r="I83" i="30"/>
  <c r="O82" i="30"/>
  <c r="N82" i="30"/>
  <c r="M82" i="30"/>
  <c r="L82" i="30"/>
  <c r="K82" i="30"/>
  <c r="J82" i="30"/>
  <c r="I82" i="30"/>
  <c r="O81" i="30"/>
  <c r="N81" i="30"/>
  <c r="L81" i="30"/>
  <c r="M81" i="30" s="1"/>
  <c r="K81" i="30"/>
  <c r="J81" i="30"/>
  <c r="I81" i="30"/>
  <c r="O80" i="30"/>
  <c r="N80" i="30"/>
  <c r="M80" i="30"/>
  <c r="L80" i="30"/>
  <c r="K80" i="30"/>
  <c r="J80" i="30"/>
  <c r="I80" i="30"/>
  <c r="O79" i="30"/>
  <c r="N79" i="30"/>
  <c r="L79" i="30"/>
  <c r="M79" i="30" s="1"/>
  <c r="K79" i="30"/>
  <c r="J79" i="30"/>
  <c r="I79" i="30"/>
  <c r="O78" i="30"/>
  <c r="N78" i="30"/>
  <c r="M78" i="30"/>
  <c r="L78" i="30"/>
  <c r="K78" i="30"/>
  <c r="J78" i="30"/>
  <c r="I78" i="30"/>
  <c r="O77" i="30"/>
  <c r="N77" i="30"/>
  <c r="L77" i="30"/>
  <c r="M77" i="30" s="1"/>
  <c r="K77" i="30"/>
  <c r="J77" i="30"/>
  <c r="I77" i="30"/>
  <c r="O76" i="30"/>
  <c r="N76" i="30"/>
  <c r="M76" i="30"/>
  <c r="L76" i="30"/>
  <c r="K76" i="30"/>
  <c r="J76" i="30"/>
  <c r="I76" i="30"/>
  <c r="O75" i="30"/>
  <c r="N75" i="30"/>
  <c r="L75" i="30"/>
  <c r="M75" i="30" s="1"/>
  <c r="K75" i="30"/>
  <c r="J75" i="30"/>
  <c r="I75" i="30"/>
  <c r="O74" i="30"/>
  <c r="N74" i="30"/>
  <c r="M74" i="30"/>
  <c r="L74" i="30"/>
  <c r="K74" i="30"/>
  <c r="J74" i="30"/>
  <c r="I74" i="30"/>
  <c r="O73" i="30"/>
  <c r="N73" i="30"/>
  <c r="L73" i="30"/>
  <c r="M73" i="30" s="1"/>
  <c r="K73" i="30"/>
  <c r="J73" i="30"/>
  <c r="I73" i="30"/>
  <c r="O72" i="30"/>
  <c r="N72" i="30"/>
  <c r="M72" i="30"/>
  <c r="L72" i="30"/>
  <c r="K72" i="30"/>
  <c r="J72" i="30"/>
  <c r="I72" i="30"/>
  <c r="O71" i="30"/>
  <c r="N71" i="30"/>
  <c r="L71" i="30"/>
  <c r="M71" i="30" s="1"/>
  <c r="K71" i="30"/>
  <c r="J71" i="30"/>
  <c r="I71" i="30"/>
  <c r="O70" i="30"/>
  <c r="N70" i="30"/>
  <c r="M70" i="30"/>
  <c r="L70" i="30"/>
  <c r="K70" i="30"/>
  <c r="J70" i="30"/>
  <c r="I70" i="30"/>
  <c r="O69" i="30"/>
  <c r="N69" i="30"/>
  <c r="L69" i="30"/>
  <c r="M69" i="30" s="1"/>
  <c r="K69" i="30"/>
  <c r="J69" i="30"/>
  <c r="I69" i="30"/>
  <c r="O68" i="30"/>
  <c r="N68" i="30"/>
  <c r="M68" i="30"/>
  <c r="L68" i="30"/>
  <c r="K68" i="30"/>
  <c r="J68" i="30"/>
  <c r="I68" i="30"/>
  <c r="O67" i="30"/>
  <c r="N67" i="30"/>
  <c r="L67" i="30"/>
  <c r="M67" i="30" s="1"/>
  <c r="K67" i="30"/>
  <c r="J67" i="30"/>
  <c r="I67" i="30"/>
  <c r="O66" i="30"/>
  <c r="N66" i="30"/>
  <c r="M66" i="30"/>
  <c r="L66" i="30"/>
  <c r="K66" i="30"/>
  <c r="J66" i="30"/>
  <c r="I66" i="30"/>
  <c r="O65" i="30"/>
  <c r="N65" i="30"/>
  <c r="L65" i="30"/>
  <c r="M65" i="30" s="1"/>
  <c r="K65" i="30"/>
  <c r="J65" i="30"/>
  <c r="I65" i="30"/>
  <c r="O64" i="30"/>
  <c r="N64" i="30"/>
  <c r="M64" i="30"/>
  <c r="L64" i="30"/>
  <c r="K64" i="30"/>
  <c r="J64" i="30"/>
  <c r="I64" i="30"/>
  <c r="O63" i="30"/>
  <c r="N63" i="30"/>
  <c r="L63" i="30"/>
  <c r="M63" i="30" s="1"/>
  <c r="K63" i="30"/>
  <c r="J63" i="30"/>
  <c r="I63" i="30"/>
  <c r="O62" i="30"/>
  <c r="N62" i="30"/>
  <c r="M62" i="30"/>
  <c r="L62" i="30"/>
  <c r="K62" i="30"/>
  <c r="J62" i="30"/>
  <c r="I62" i="30"/>
  <c r="O61" i="30"/>
  <c r="N61" i="30"/>
  <c r="L61" i="30"/>
  <c r="M61" i="30" s="1"/>
  <c r="K61" i="30"/>
  <c r="J61" i="30"/>
  <c r="I61" i="30"/>
  <c r="O60" i="30"/>
  <c r="N60" i="30"/>
  <c r="M60" i="30"/>
  <c r="L60" i="30"/>
  <c r="K60" i="30"/>
  <c r="J60" i="30"/>
  <c r="I60" i="30"/>
  <c r="O59" i="30"/>
  <c r="N59" i="30"/>
  <c r="L59" i="30"/>
  <c r="M59" i="30" s="1"/>
  <c r="K59" i="30"/>
  <c r="J59" i="30"/>
  <c r="I59" i="30"/>
  <c r="O58" i="30"/>
  <c r="N58" i="30"/>
  <c r="M58" i="30"/>
  <c r="L58" i="30"/>
  <c r="K58" i="30"/>
  <c r="J58" i="30"/>
  <c r="I58" i="30"/>
  <c r="O57" i="30"/>
  <c r="N57" i="30"/>
  <c r="L57" i="30"/>
  <c r="M57" i="30" s="1"/>
  <c r="K57" i="30"/>
  <c r="J57" i="30"/>
  <c r="I57" i="30"/>
  <c r="O56" i="30"/>
  <c r="N56" i="30"/>
  <c r="M56" i="30"/>
  <c r="L56" i="30"/>
  <c r="K56" i="30"/>
  <c r="J56" i="30"/>
  <c r="I56" i="30"/>
  <c r="O55" i="30"/>
  <c r="N55" i="30"/>
  <c r="L55" i="30"/>
  <c r="M55" i="30" s="1"/>
  <c r="K55" i="30"/>
  <c r="J55" i="30"/>
  <c r="I55" i="30"/>
  <c r="O54" i="30"/>
  <c r="N54" i="30"/>
  <c r="M54" i="30"/>
  <c r="L54" i="30"/>
  <c r="K54" i="30"/>
  <c r="J54" i="30"/>
  <c r="I54" i="30"/>
  <c r="O53" i="30"/>
  <c r="N53" i="30"/>
  <c r="L53" i="30"/>
  <c r="M53" i="30" s="1"/>
  <c r="K53" i="30"/>
  <c r="J53" i="30"/>
  <c r="I53" i="30"/>
  <c r="O52" i="30"/>
  <c r="N52" i="30"/>
  <c r="M52" i="30"/>
  <c r="L52" i="30"/>
  <c r="K52" i="30"/>
  <c r="J52" i="30"/>
  <c r="I52" i="30"/>
  <c r="O51" i="30"/>
  <c r="N51" i="30"/>
  <c r="L51" i="30"/>
  <c r="M51" i="30" s="1"/>
  <c r="K51" i="30"/>
  <c r="J51" i="30"/>
  <c r="I51" i="30"/>
  <c r="O50" i="30"/>
  <c r="N50" i="30"/>
  <c r="M50" i="30"/>
  <c r="L50" i="30"/>
  <c r="K50" i="30"/>
  <c r="J50" i="30"/>
  <c r="I50" i="30"/>
  <c r="O49" i="30"/>
  <c r="N49" i="30"/>
  <c r="L49" i="30"/>
  <c r="M49" i="30" s="1"/>
  <c r="K49" i="30"/>
  <c r="J49" i="30"/>
  <c r="I49" i="30"/>
  <c r="O48" i="30"/>
  <c r="N48" i="30"/>
  <c r="M48" i="30"/>
  <c r="L48" i="30"/>
  <c r="K48" i="30"/>
  <c r="J48" i="30"/>
  <c r="I48" i="30"/>
  <c r="O47" i="30"/>
  <c r="N47" i="30"/>
  <c r="L47" i="30"/>
  <c r="M47" i="30" s="1"/>
  <c r="K47" i="30"/>
  <c r="J47" i="30"/>
  <c r="I47" i="30"/>
  <c r="O46" i="30"/>
  <c r="N46" i="30"/>
  <c r="M46" i="30"/>
  <c r="L46" i="30"/>
  <c r="K46" i="30"/>
  <c r="J46" i="30"/>
  <c r="I46" i="30"/>
  <c r="O45" i="30"/>
  <c r="N45" i="30"/>
  <c r="L45" i="30"/>
  <c r="M45" i="30" s="1"/>
  <c r="K45" i="30"/>
  <c r="J45" i="30"/>
  <c r="I45" i="30"/>
  <c r="O44" i="30"/>
  <c r="N44" i="30"/>
  <c r="M44" i="30"/>
  <c r="L44" i="30"/>
  <c r="K44" i="30"/>
  <c r="J44" i="30"/>
  <c r="I44" i="30"/>
  <c r="O43" i="30"/>
  <c r="N43" i="30"/>
  <c r="L43" i="30"/>
  <c r="M43" i="30" s="1"/>
  <c r="K43" i="30"/>
  <c r="J43" i="30"/>
  <c r="I43" i="30"/>
  <c r="O42" i="30"/>
  <c r="N42" i="30"/>
  <c r="M42" i="30"/>
  <c r="L42" i="30"/>
  <c r="K42" i="30"/>
  <c r="J42" i="30"/>
  <c r="I42" i="30"/>
  <c r="O41" i="30"/>
  <c r="N41" i="30"/>
  <c r="L41" i="30"/>
  <c r="M41" i="30" s="1"/>
  <c r="K41" i="30"/>
  <c r="J41" i="30"/>
  <c r="I41" i="30"/>
  <c r="O40" i="30"/>
  <c r="N40" i="30"/>
  <c r="M40" i="30"/>
  <c r="L40" i="30"/>
  <c r="K40" i="30"/>
  <c r="J40" i="30"/>
  <c r="I40" i="30"/>
  <c r="O39" i="30"/>
  <c r="N39" i="30"/>
  <c r="L39" i="30"/>
  <c r="M39" i="30" s="1"/>
  <c r="K39" i="30"/>
  <c r="J39" i="30"/>
  <c r="I39" i="30"/>
  <c r="O38" i="30"/>
  <c r="N38" i="30"/>
  <c r="M38" i="30"/>
  <c r="L38" i="30"/>
  <c r="K38" i="30"/>
  <c r="J38" i="30"/>
  <c r="I38" i="30"/>
  <c r="O37" i="30"/>
  <c r="N37" i="30"/>
  <c r="L37" i="30"/>
  <c r="M37" i="30" s="1"/>
  <c r="K37" i="30"/>
  <c r="J37" i="30"/>
  <c r="I37" i="30"/>
  <c r="O36" i="30"/>
  <c r="N36" i="30"/>
  <c r="M36" i="30"/>
  <c r="L36" i="30"/>
  <c r="K36" i="30"/>
  <c r="J36" i="30"/>
  <c r="I36" i="30"/>
  <c r="O35" i="30"/>
  <c r="N35" i="30"/>
  <c r="L35" i="30"/>
  <c r="M35" i="30" s="1"/>
  <c r="K35" i="30"/>
  <c r="J35" i="30"/>
  <c r="I35" i="30"/>
  <c r="O34" i="30"/>
  <c r="N34" i="30"/>
  <c r="M34" i="30"/>
  <c r="L34" i="30"/>
  <c r="K34" i="30"/>
  <c r="J34" i="30"/>
  <c r="I34" i="30"/>
  <c r="O33" i="30"/>
  <c r="N33" i="30"/>
  <c r="L33" i="30"/>
  <c r="M33" i="30" s="1"/>
  <c r="K33" i="30"/>
  <c r="J33" i="30"/>
  <c r="I33" i="30"/>
  <c r="O32" i="30"/>
  <c r="N32" i="30"/>
  <c r="M32" i="30"/>
  <c r="L32" i="30"/>
  <c r="K32" i="30"/>
  <c r="J32" i="30"/>
  <c r="I32" i="30"/>
  <c r="O31" i="30"/>
  <c r="N31" i="30"/>
  <c r="L31" i="30"/>
  <c r="M31" i="30" s="1"/>
  <c r="K31" i="30"/>
  <c r="J31" i="30"/>
  <c r="I31" i="30"/>
  <c r="O30" i="30"/>
  <c r="N30" i="30"/>
  <c r="M30" i="30"/>
  <c r="L30" i="30"/>
  <c r="K30" i="30"/>
  <c r="J30" i="30"/>
  <c r="I30" i="30"/>
  <c r="O29" i="30"/>
  <c r="N29" i="30"/>
  <c r="L29" i="30"/>
  <c r="M29" i="30" s="1"/>
  <c r="K29" i="30"/>
  <c r="J29" i="30"/>
  <c r="I29" i="30"/>
  <c r="O28" i="30"/>
  <c r="N28" i="30"/>
  <c r="M28" i="30"/>
  <c r="L28" i="30"/>
  <c r="K28" i="30"/>
  <c r="J28" i="30"/>
  <c r="I28" i="30"/>
  <c r="O27" i="30"/>
  <c r="N27" i="30"/>
  <c r="L27" i="30"/>
  <c r="M27" i="30" s="1"/>
  <c r="K27" i="30"/>
  <c r="J27" i="30"/>
  <c r="I27" i="30"/>
  <c r="O26" i="30"/>
  <c r="N26" i="30"/>
  <c r="M26" i="30"/>
  <c r="L26" i="30"/>
  <c r="K26" i="30"/>
  <c r="J26" i="30"/>
  <c r="I26" i="30"/>
  <c r="O25" i="30"/>
  <c r="N25" i="30"/>
  <c r="L25" i="30"/>
  <c r="M25" i="30" s="1"/>
  <c r="K25" i="30"/>
  <c r="J25" i="30"/>
  <c r="I25" i="30"/>
  <c r="O24" i="30"/>
  <c r="N24" i="30"/>
  <c r="M24" i="30"/>
  <c r="L24" i="30"/>
  <c r="K24" i="30"/>
  <c r="J24" i="30"/>
  <c r="I24" i="30"/>
  <c r="O23" i="30"/>
  <c r="N23" i="30"/>
  <c r="L23" i="30"/>
  <c r="M23" i="30" s="1"/>
  <c r="K23" i="30"/>
  <c r="J23" i="30"/>
  <c r="I23" i="30"/>
  <c r="O22" i="30"/>
  <c r="N22" i="30"/>
  <c r="M22" i="30"/>
  <c r="L22" i="30"/>
  <c r="K22" i="30"/>
  <c r="J22" i="30"/>
  <c r="I22" i="30"/>
  <c r="O21" i="30"/>
  <c r="N21" i="30"/>
  <c r="L21" i="30"/>
  <c r="M21" i="30" s="1"/>
  <c r="K21" i="30"/>
  <c r="J21" i="30"/>
  <c r="I21" i="30"/>
  <c r="O20" i="30"/>
  <c r="N20" i="30"/>
  <c r="M20" i="30"/>
  <c r="L20" i="30"/>
  <c r="K20" i="30"/>
  <c r="J20" i="30"/>
  <c r="I20" i="30"/>
  <c r="O19" i="30"/>
  <c r="N19" i="30"/>
  <c r="L19" i="30"/>
  <c r="M19" i="30" s="1"/>
  <c r="K19" i="30"/>
  <c r="J19" i="30"/>
  <c r="I19" i="30"/>
  <c r="O18" i="30"/>
  <c r="N18" i="30"/>
  <c r="M18" i="30"/>
  <c r="L18" i="30"/>
  <c r="K18" i="30"/>
  <c r="J18" i="30"/>
  <c r="I18" i="30"/>
  <c r="O17" i="30"/>
  <c r="N17" i="30"/>
  <c r="L17" i="30"/>
  <c r="M17" i="30" s="1"/>
  <c r="K17" i="30"/>
  <c r="J17" i="30"/>
  <c r="I17" i="30"/>
  <c r="O16" i="30"/>
  <c r="N16" i="30"/>
  <c r="M16" i="30"/>
  <c r="L16" i="30"/>
  <c r="K16" i="30"/>
  <c r="J16" i="30"/>
  <c r="I16" i="30"/>
  <c r="O15" i="30"/>
  <c r="N15" i="30"/>
  <c r="L15" i="30"/>
  <c r="M15" i="30" s="1"/>
  <c r="K15" i="30"/>
  <c r="J15" i="30"/>
  <c r="I15" i="30"/>
  <c r="O14" i="30"/>
  <c r="N14" i="30"/>
  <c r="M14" i="30"/>
  <c r="L14" i="30"/>
  <c r="K14" i="30"/>
  <c r="J14" i="30"/>
  <c r="I14" i="30"/>
  <c r="O13" i="30"/>
  <c r="N13" i="30"/>
  <c r="L13" i="30"/>
  <c r="M13" i="30" s="1"/>
  <c r="K13" i="30"/>
  <c r="J13" i="30"/>
  <c r="I13" i="30"/>
  <c r="O12" i="30"/>
  <c r="N12" i="30"/>
  <c r="M12" i="30"/>
  <c r="L12" i="30"/>
  <c r="K12" i="30"/>
  <c r="J12" i="30"/>
  <c r="I12" i="30"/>
  <c r="O11" i="30"/>
  <c r="N11" i="30"/>
  <c r="L11" i="30"/>
  <c r="M11" i="30" s="1"/>
  <c r="K11" i="30"/>
  <c r="J11" i="30"/>
  <c r="I11" i="30"/>
  <c r="O10" i="30"/>
  <c r="N10" i="30"/>
  <c r="M10" i="30"/>
  <c r="L10" i="30"/>
  <c r="K10" i="30"/>
  <c r="J10" i="30"/>
  <c r="I10" i="30"/>
  <c r="O9" i="30"/>
  <c r="N9" i="30"/>
  <c r="L9" i="30"/>
  <c r="M9" i="30" s="1"/>
  <c r="K9" i="30"/>
  <c r="J9" i="30"/>
  <c r="I9" i="30"/>
  <c r="O8" i="30"/>
  <c r="N8" i="30"/>
  <c r="M8" i="30"/>
  <c r="L8" i="30"/>
  <c r="K8" i="30"/>
  <c r="J8" i="30"/>
  <c r="I8" i="30"/>
  <c r="O7" i="30"/>
  <c r="N7" i="30"/>
  <c r="L7" i="30"/>
  <c r="M7" i="30" s="1"/>
  <c r="K7" i="30"/>
  <c r="J7" i="30"/>
  <c r="I7" i="30"/>
  <c r="O6" i="30"/>
  <c r="N6" i="30"/>
  <c r="M6" i="30"/>
  <c r="L6" i="30"/>
  <c r="K6" i="30"/>
  <c r="J6" i="30"/>
  <c r="I6" i="30"/>
  <c r="O5" i="30"/>
  <c r="N5" i="30"/>
  <c r="L5" i="30"/>
  <c r="M5" i="30" s="1"/>
  <c r="K5" i="30"/>
  <c r="J5" i="30"/>
  <c r="I5" i="30"/>
  <c r="O4" i="30"/>
  <c r="N4" i="30"/>
  <c r="M4" i="30"/>
  <c r="L4" i="30"/>
  <c r="K4" i="30"/>
  <c r="J4" i="30"/>
  <c r="I4" i="30"/>
  <c r="O3" i="30"/>
  <c r="N3" i="30"/>
  <c r="L3" i="30"/>
  <c r="M3" i="30" s="1"/>
  <c r="K3" i="30"/>
  <c r="J3" i="30"/>
  <c r="I3" i="30"/>
  <c r="F30" i="23"/>
  <c r="E30" i="23"/>
  <c r="F29" i="23"/>
  <c r="E29" i="23"/>
  <c r="N27" i="23"/>
  <c r="M27" i="23"/>
  <c r="K27" i="23"/>
  <c r="L27" i="23" s="1"/>
  <c r="J27" i="23"/>
  <c r="I27" i="23"/>
  <c r="N26" i="23"/>
  <c r="M26" i="23"/>
  <c r="K26" i="23"/>
  <c r="L26" i="23" s="1"/>
  <c r="J26" i="23"/>
  <c r="I26" i="23"/>
  <c r="N25" i="23"/>
  <c r="M25" i="23"/>
  <c r="L25" i="23"/>
  <c r="K25" i="23"/>
  <c r="J25" i="23"/>
  <c r="I25" i="23"/>
  <c r="N24" i="23"/>
  <c r="M24" i="23"/>
  <c r="K24" i="23"/>
  <c r="L24" i="23" s="1"/>
  <c r="J24" i="23"/>
  <c r="I24" i="23"/>
  <c r="N23" i="23"/>
  <c r="M23" i="23"/>
  <c r="L23" i="23"/>
  <c r="K23" i="23"/>
  <c r="J23" i="23"/>
  <c r="I23" i="23"/>
  <c r="N22" i="23"/>
  <c r="M22" i="23"/>
  <c r="L22" i="23"/>
  <c r="K22" i="23"/>
  <c r="J22" i="23"/>
  <c r="I22" i="23"/>
  <c r="N21" i="23"/>
  <c r="M21" i="23"/>
  <c r="L21" i="23"/>
  <c r="K21" i="23"/>
  <c r="J21" i="23"/>
  <c r="I21" i="23"/>
  <c r="N20" i="23"/>
  <c r="M20" i="23"/>
  <c r="L20" i="23"/>
  <c r="K20" i="23"/>
  <c r="J20" i="23"/>
  <c r="I20" i="23"/>
  <c r="N19" i="23"/>
  <c r="M19" i="23"/>
  <c r="L19" i="23"/>
  <c r="K19" i="23"/>
  <c r="J19" i="23"/>
  <c r="I19" i="23"/>
  <c r="N18" i="23"/>
  <c r="M18" i="23"/>
  <c r="L18" i="23"/>
  <c r="K18" i="23"/>
  <c r="J18" i="23"/>
  <c r="I18" i="23"/>
  <c r="N17" i="23"/>
  <c r="M17" i="23"/>
  <c r="L17" i="23"/>
  <c r="K17" i="23"/>
  <c r="J17" i="23"/>
  <c r="I17" i="23"/>
  <c r="N16" i="23"/>
  <c r="M16" i="23"/>
  <c r="L16" i="23"/>
  <c r="K16" i="23"/>
  <c r="J16" i="23"/>
  <c r="I16" i="23"/>
  <c r="N15" i="23"/>
  <c r="M15" i="23"/>
  <c r="L15" i="23"/>
  <c r="K15" i="23"/>
  <c r="J15" i="23"/>
  <c r="I15" i="23"/>
  <c r="N14" i="23"/>
  <c r="M14" i="23"/>
  <c r="L14" i="23"/>
  <c r="K14" i="23"/>
  <c r="J14" i="23"/>
  <c r="I14" i="23"/>
  <c r="N13" i="23"/>
  <c r="M13" i="23"/>
  <c r="L13" i="23"/>
  <c r="K13" i="23"/>
  <c r="J13" i="23"/>
  <c r="I13" i="23"/>
  <c r="N12" i="23"/>
  <c r="M12" i="23"/>
  <c r="L12" i="23"/>
  <c r="K12" i="23"/>
  <c r="J12" i="23"/>
  <c r="I12" i="23"/>
  <c r="N11" i="23"/>
  <c r="M11" i="23"/>
  <c r="L11" i="23"/>
  <c r="K11" i="23"/>
  <c r="J11" i="23"/>
  <c r="I11" i="23"/>
  <c r="N10" i="23"/>
  <c r="M10" i="23"/>
  <c r="L10" i="23"/>
  <c r="K10" i="23"/>
  <c r="J10" i="23"/>
  <c r="I10" i="23"/>
  <c r="N9" i="23"/>
  <c r="M9" i="23"/>
  <c r="L9" i="23"/>
  <c r="K9" i="23"/>
  <c r="J9" i="23"/>
  <c r="I9" i="23"/>
  <c r="N8" i="23"/>
  <c r="M8" i="23"/>
  <c r="L8" i="23"/>
  <c r="K8" i="23"/>
  <c r="J8" i="23"/>
  <c r="I8" i="23"/>
  <c r="N7" i="23"/>
  <c r="M7" i="23"/>
  <c r="L7" i="23"/>
  <c r="K7" i="23"/>
  <c r="J7" i="23"/>
  <c r="I7" i="23"/>
  <c r="N6" i="23"/>
  <c r="M6" i="23"/>
  <c r="L6" i="23"/>
  <c r="K6" i="23"/>
  <c r="J6" i="23"/>
  <c r="I6" i="23"/>
  <c r="N5" i="23"/>
  <c r="M5" i="23"/>
  <c r="L5" i="23"/>
  <c r="K5" i="23"/>
  <c r="J5" i="23"/>
  <c r="I5" i="23"/>
  <c r="N4" i="23"/>
  <c r="M4" i="23"/>
  <c r="L4" i="23"/>
  <c r="K4" i="23"/>
  <c r="J4" i="23"/>
  <c r="I4" i="23"/>
  <c r="N3" i="23"/>
  <c r="M3" i="23"/>
  <c r="L3" i="23"/>
  <c r="K3" i="23"/>
  <c r="J3" i="23"/>
  <c r="I3" i="23"/>
  <c r="E96" i="5"/>
  <c r="F94" i="5"/>
  <c r="E94" i="5"/>
  <c r="F93" i="5"/>
  <c r="E93" i="5"/>
  <c r="N91" i="5"/>
  <c r="M91" i="5"/>
  <c r="K91" i="5"/>
  <c r="L91" i="5" s="1"/>
  <c r="J91" i="5"/>
  <c r="I91" i="5"/>
  <c r="N90" i="5"/>
  <c r="M90" i="5"/>
  <c r="K90" i="5"/>
  <c r="L90" i="5" s="1"/>
  <c r="J90" i="5"/>
  <c r="I90" i="5"/>
  <c r="N89" i="5"/>
  <c r="M89" i="5"/>
  <c r="K89" i="5"/>
  <c r="L89" i="5" s="1"/>
  <c r="J89" i="5"/>
  <c r="I89" i="5"/>
  <c r="N88" i="5"/>
  <c r="M88" i="5"/>
  <c r="K88" i="5"/>
  <c r="L88" i="5" s="1"/>
  <c r="J88" i="5"/>
  <c r="I88" i="5"/>
  <c r="N87" i="5"/>
  <c r="M87" i="5"/>
  <c r="K87" i="5"/>
  <c r="L87" i="5" s="1"/>
  <c r="J87" i="5"/>
  <c r="I87" i="5"/>
  <c r="N86" i="5"/>
  <c r="M86" i="5"/>
  <c r="K86" i="5"/>
  <c r="L86" i="5" s="1"/>
  <c r="J86" i="5"/>
  <c r="I86" i="5"/>
  <c r="N85" i="5"/>
  <c r="M85" i="5"/>
  <c r="K85" i="5"/>
  <c r="L85" i="5" s="1"/>
  <c r="J85" i="5"/>
  <c r="I85" i="5"/>
  <c r="N84" i="5"/>
  <c r="M84" i="5"/>
  <c r="K84" i="5"/>
  <c r="L84" i="5" s="1"/>
  <c r="J84" i="5"/>
  <c r="I84" i="5"/>
  <c r="N83" i="5"/>
  <c r="M83" i="5"/>
  <c r="K83" i="5"/>
  <c r="L83" i="5" s="1"/>
  <c r="J83" i="5"/>
  <c r="I83" i="5"/>
  <c r="N82" i="5"/>
  <c r="M82" i="5"/>
  <c r="K82" i="5"/>
  <c r="L82" i="5" s="1"/>
  <c r="J82" i="5"/>
  <c r="I82" i="5"/>
  <c r="N81" i="5"/>
  <c r="M81" i="5"/>
  <c r="K81" i="5"/>
  <c r="L81" i="5" s="1"/>
  <c r="J81" i="5"/>
  <c r="I81" i="5"/>
  <c r="N80" i="5"/>
  <c r="M80" i="5"/>
  <c r="K80" i="5"/>
  <c r="L80" i="5" s="1"/>
  <c r="J80" i="5"/>
  <c r="I80" i="5"/>
  <c r="N79" i="5"/>
  <c r="M79" i="5"/>
  <c r="K79" i="5"/>
  <c r="L79" i="5" s="1"/>
  <c r="J79" i="5"/>
  <c r="I79" i="5"/>
  <c r="N78" i="5"/>
  <c r="M78" i="5"/>
  <c r="K78" i="5"/>
  <c r="L78" i="5" s="1"/>
  <c r="J78" i="5"/>
  <c r="I78" i="5"/>
  <c r="N77" i="5"/>
  <c r="M77" i="5"/>
  <c r="K77" i="5"/>
  <c r="L77" i="5" s="1"/>
  <c r="J77" i="5"/>
  <c r="I77" i="5"/>
  <c r="N76" i="5"/>
  <c r="M76" i="5"/>
  <c r="K76" i="5"/>
  <c r="L76" i="5" s="1"/>
  <c r="J76" i="5"/>
  <c r="I76" i="5"/>
  <c r="N75" i="5"/>
  <c r="M75" i="5"/>
  <c r="K75" i="5"/>
  <c r="L75" i="5" s="1"/>
  <c r="J75" i="5"/>
  <c r="I75" i="5"/>
  <c r="N74" i="5"/>
  <c r="M74" i="5"/>
  <c r="K74" i="5"/>
  <c r="L74" i="5" s="1"/>
  <c r="J74" i="5"/>
  <c r="I74" i="5"/>
  <c r="N73" i="5"/>
  <c r="M73" i="5"/>
  <c r="K73" i="5"/>
  <c r="L73" i="5" s="1"/>
  <c r="J73" i="5"/>
  <c r="I73" i="5"/>
  <c r="N72" i="5"/>
  <c r="M72" i="5"/>
  <c r="K72" i="5"/>
  <c r="L72" i="5" s="1"/>
  <c r="J72" i="5"/>
  <c r="I72" i="5"/>
  <c r="N71" i="5"/>
  <c r="M71" i="5"/>
  <c r="K71" i="5"/>
  <c r="L71" i="5" s="1"/>
  <c r="J71" i="5"/>
  <c r="I71" i="5"/>
  <c r="N70" i="5"/>
  <c r="M70" i="5"/>
  <c r="K70" i="5"/>
  <c r="L70" i="5" s="1"/>
  <c r="J70" i="5"/>
  <c r="I70" i="5"/>
  <c r="N69" i="5"/>
  <c r="M69" i="5"/>
  <c r="K69" i="5"/>
  <c r="L69" i="5" s="1"/>
  <c r="J69" i="5"/>
  <c r="I69" i="5"/>
  <c r="N68" i="5"/>
  <c r="M68" i="5"/>
  <c r="K68" i="5"/>
  <c r="L68" i="5" s="1"/>
  <c r="J68" i="5"/>
  <c r="I68" i="5"/>
  <c r="N67" i="5"/>
  <c r="M67" i="5"/>
  <c r="K67" i="5"/>
  <c r="L67" i="5" s="1"/>
  <c r="J67" i="5"/>
  <c r="I67" i="5"/>
  <c r="N66" i="5"/>
  <c r="M66" i="5"/>
  <c r="K66" i="5"/>
  <c r="L66" i="5" s="1"/>
  <c r="J66" i="5"/>
  <c r="I66" i="5"/>
  <c r="N65" i="5"/>
  <c r="M65" i="5"/>
  <c r="K65" i="5"/>
  <c r="L65" i="5" s="1"/>
  <c r="J65" i="5"/>
  <c r="I65" i="5"/>
  <c r="N64" i="5"/>
  <c r="M64" i="5"/>
  <c r="K64" i="5"/>
  <c r="L64" i="5" s="1"/>
  <c r="J64" i="5"/>
  <c r="I64" i="5"/>
  <c r="N63" i="5"/>
  <c r="M63" i="5"/>
  <c r="L63" i="5"/>
  <c r="K63" i="5"/>
  <c r="J63" i="5"/>
  <c r="I63" i="5"/>
  <c r="N62" i="5"/>
  <c r="M62" i="5"/>
  <c r="K62" i="5"/>
  <c r="L62" i="5" s="1"/>
  <c r="J62" i="5"/>
  <c r="I62" i="5"/>
  <c r="N61" i="5"/>
  <c r="M61" i="5"/>
  <c r="L61" i="5"/>
  <c r="K61" i="5"/>
  <c r="J61" i="5"/>
  <c r="I61" i="5"/>
  <c r="N60" i="5"/>
  <c r="M60" i="5"/>
  <c r="K60" i="5"/>
  <c r="L60" i="5" s="1"/>
  <c r="J60" i="5"/>
  <c r="I60" i="5"/>
  <c r="N59" i="5"/>
  <c r="M59" i="5"/>
  <c r="L59" i="5"/>
  <c r="K59" i="5"/>
  <c r="J59" i="5"/>
  <c r="I59" i="5"/>
  <c r="N58" i="5"/>
  <c r="M58" i="5"/>
  <c r="K58" i="5"/>
  <c r="L58" i="5" s="1"/>
  <c r="J58" i="5"/>
  <c r="I58" i="5"/>
  <c r="N57" i="5"/>
  <c r="M57" i="5"/>
  <c r="L57" i="5"/>
  <c r="K57" i="5"/>
  <c r="J57" i="5"/>
  <c r="I57" i="5"/>
  <c r="N56" i="5"/>
  <c r="M56" i="5"/>
  <c r="K56" i="5"/>
  <c r="L56" i="5" s="1"/>
  <c r="J56" i="5"/>
  <c r="I56" i="5"/>
  <c r="N55" i="5"/>
  <c r="M55" i="5"/>
  <c r="L55" i="5"/>
  <c r="K55" i="5"/>
  <c r="J55" i="5"/>
  <c r="I55" i="5"/>
  <c r="N54" i="5"/>
  <c r="M54" i="5"/>
  <c r="K54" i="5"/>
  <c r="L54" i="5" s="1"/>
  <c r="J54" i="5"/>
  <c r="I54" i="5"/>
  <c r="N53" i="5"/>
  <c r="M53" i="5"/>
  <c r="L53" i="5"/>
  <c r="K53" i="5"/>
  <c r="J53" i="5"/>
  <c r="I53" i="5"/>
  <c r="N52" i="5"/>
  <c r="M52" i="5"/>
  <c r="K52" i="5"/>
  <c r="L52" i="5" s="1"/>
  <c r="J52" i="5"/>
  <c r="I52" i="5"/>
  <c r="N51" i="5"/>
  <c r="M51" i="5"/>
  <c r="L51" i="5"/>
  <c r="K51" i="5"/>
  <c r="J51" i="5"/>
  <c r="I51" i="5"/>
  <c r="N50" i="5"/>
  <c r="M50" i="5"/>
  <c r="K50" i="5"/>
  <c r="L50" i="5" s="1"/>
  <c r="J50" i="5"/>
  <c r="I50" i="5"/>
  <c r="N49" i="5"/>
  <c r="M49" i="5"/>
  <c r="L49" i="5"/>
  <c r="K49" i="5"/>
  <c r="J49" i="5"/>
  <c r="I49" i="5"/>
  <c r="N48" i="5"/>
  <c r="M48" i="5"/>
  <c r="K48" i="5"/>
  <c r="L48" i="5" s="1"/>
  <c r="J48" i="5"/>
  <c r="I48" i="5"/>
  <c r="N47" i="5"/>
  <c r="M47" i="5"/>
  <c r="L47" i="5"/>
  <c r="K47" i="5"/>
  <c r="J47" i="5"/>
  <c r="I47" i="5"/>
  <c r="N46" i="5"/>
  <c r="M46" i="5"/>
  <c r="K46" i="5"/>
  <c r="L46" i="5" s="1"/>
  <c r="J46" i="5"/>
  <c r="I46" i="5"/>
  <c r="N45" i="5"/>
  <c r="M45" i="5"/>
  <c r="L45" i="5"/>
  <c r="K45" i="5"/>
  <c r="J45" i="5"/>
  <c r="I45" i="5"/>
  <c r="N44" i="5"/>
  <c r="M44" i="5"/>
  <c r="K44" i="5"/>
  <c r="L44" i="5" s="1"/>
  <c r="J44" i="5"/>
  <c r="I44" i="5"/>
  <c r="N43" i="5"/>
  <c r="M43" i="5"/>
  <c r="L43" i="5"/>
  <c r="K43" i="5"/>
  <c r="J43" i="5"/>
  <c r="I43" i="5"/>
  <c r="N42" i="5"/>
  <c r="M42" i="5"/>
  <c r="K42" i="5"/>
  <c r="L42" i="5" s="1"/>
  <c r="J42" i="5"/>
  <c r="I42" i="5"/>
  <c r="N41" i="5"/>
  <c r="M41" i="5"/>
  <c r="L41" i="5"/>
  <c r="K41" i="5"/>
  <c r="J41" i="5"/>
  <c r="I41" i="5"/>
  <c r="N40" i="5"/>
  <c r="M40" i="5"/>
  <c r="K40" i="5"/>
  <c r="L40" i="5" s="1"/>
  <c r="J40" i="5"/>
  <c r="I40" i="5"/>
  <c r="N39" i="5"/>
  <c r="M39" i="5"/>
  <c r="L39" i="5"/>
  <c r="K39" i="5"/>
  <c r="J39" i="5"/>
  <c r="I39" i="5"/>
  <c r="N38" i="5"/>
  <c r="M38" i="5"/>
  <c r="K38" i="5"/>
  <c r="L38" i="5" s="1"/>
  <c r="J38" i="5"/>
  <c r="I38" i="5"/>
  <c r="N37" i="5"/>
  <c r="M37" i="5"/>
  <c r="L37" i="5"/>
  <c r="K37" i="5"/>
  <c r="J37" i="5"/>
  <c r="I37" i="5"/>
  <c r="N36" i="5"/>
  <c r="M36" i="5"/>
  <c r="K36" i="5"/>
  <c r="L36" i="5" s="1"/>
  <c r="J36" i="5"/>
  <c r="I36" i="5"/>
  <c r="N35" i="5"/>
  <c r="M35" i="5"/>
  <c r="L35" i="5"/>
  <c r="K35" i="5"/>
  <c r="J35" i="5"/>
  <c r="I35" i="5"/>
  <c r="N34" i="5"/>
  <c r="M34" i="5"/>
  <c r="K34" i="5"/>
  <c r="L34" i="5" s="1"/>
  <c r="J34" i="5"/>
  <c r="I34" i="5"/>
  <c r="N33" i="5"/>
  <c r="M33" i="5"/>
  <c r="L33" i="5"/>
  <c r="K33" i="5"/>
  <c r="J33" i="5"/>
  <c r="I33" i="5"/>
  <c r="N32" i="5"/>
  <c r="M32" i="5"/>
  <c r="K32" i="5"/>
  <c r="L32" i="5" s="1"/>
  <c r="J32" i="5"/>
  <c r="I32" i="5"/>
  <c r="N31" i="5"/>
  <c r="M31" i="5"/>
  <c r="L31" i="5"/>
  <c r="K31" i="5"/>
  <c r="J31" i="5"/>
  <c r="I31" i="5"/>
  <c r="N30" i="5"/>
  <c r="M30" i="5"/>
  <c r="K30" i="5"/>
  <c r="L30" i="5" s="1"/>
  <c r="J30" i="5"/>
  <c r="I30" i="5"/>
  <c r="N29" i="5"/>
  <c r="M29" i="5"/>
  <c r="L29" i="5"/>
  <c r="K29" i="5"/>
  <c r="J29" i="5"/>
  <c r="I29" i="5"/>
  <c r="N28" i="5"/>
  <c r="M28" i="5"/>
  <c r="K28" i="5"/>
  <c r="L28" i="5" s="1"/>
  <c r="J28" i="5"/>
  <c r="I28" i="5"/>
  <c r="N27" i="5"/>
  <c r="M27" i="5"/>
  <c r="L27" i="5"/>
  <c r="K27" i="5"/>
  <c r="J27" i="5"/>
  <c r="I27" i="5"/>
  <c r="N26" i="5"/>
  <c r="M26" i="5"/>
  <c r="K26" i="5"/>
  <c r="L26" i="5" s="1"/>
  <c r="J26" i="5"/>
  <c r="I26" i="5"/>
  <c r="N25" i="5"/>
  <c r="M25" i="5"/>
  <c r="L25" i="5"/>
  <c r="K25" i="5"/>
  <c r="J25" i="5"/>
  <c r="I25" i="5"/>
  <c r="N24" i="5"/>
  <c r="M24" i="5"/>
  <c r="K24" i="5"/>
  <c r="L24" i="5" s="1"/>
  <c r="J24" i="5"/>
  <c r="I24" i="5"/>
  <c r="N23" i="5"/>
  <c r="M23" i="5"/>
  <c r="L23" i="5"/>
  <c r="K23" i="5"/>
  <c r="J23" i="5"/>
  <c r="I23" i="5"/>
  <c r="N22" i="5"/>
  <c r="M22" i="5"/>
  <c r="K22" i="5"/>
  <c r="L22" i="5" s="1"/>
  <c r="J22" i="5"/>
  <c r="I22" i="5"/>
  <c r="N21" i="5"/>
  <c r="M21" i="5"/>
  <c r="L21" i="5"/>
  <c r="K21" i="5"/>
  <c r="J21" i="5"/>
  <c r="I21" i="5"/>
  <c r="N20" i="5"/>
  <c r="M20" i="5"/>
  <c r="K20" i="5"/>
  <c r="L20" i="5" s="1"/>
  <c r="J20" i="5"/>
  <c r="I20" i="5"/>
  <c r="N19" i="5"/>
  <c r="M19" i="5"/>
  <c r="L19" i="5"/>
  <c r="K19" i="5"/>
  <c r="J19" i="5"/>
  <c r="I19" i="5"/>
  <c r="N18" i="5"/>
  <c r="M18" i="5"/>
  <c r="K18" i="5"/>
  <c r="L18" i="5" s="1"/>
  <c r="J18" i="5"/>
  <c r="I18" i="5"/>
  <c r="N17" i="5"/>
  <c r="M17" i="5"/>
  <c r="L17" i="5"/>
  <c r="K17" i="5"/>
  <c r="J17" i="5"/>
  <c r="I17" i="5"/>
  <c r="N16" i="5"/>
  <c r="M16" i="5"/>
  <c r="K16" i="5"/>
  <c r="L16" i="5" s="1"/>
  <c r="J16" i="5"/>
  <c r="I16" i="5"/>
  <c r="N15" i="5"/>
  <c r="M15" i="5"/>
  <c r="L15" i="5"/>
  <c r="K15" i="5"/>
  <c r="J15" i="5"/>
  <c r="I15" i="5"/>
  <c r="N14" i="5"/>
  <c r="M14" i="5"/>
  <c r="K14" i="5"/>
  <c r="L14" i="5" s="1"/>
  <c r="J14" i="5"/>
  <c r="I14" i="5"/>
  <c r="N13" i="5"/>
  <c r="M13" i="5"/>
  <c r="L13" i="5"/>
  <c r="K13" i="5"/>
  <c r="J13" i="5"/>
  <c r="I13" i="5"/>
  <c r="N12" i="5"/>
  <c r="M12" i="5"/>
  <c r="K12" i="5"/>
  <c r="L12" i="5" s="1"/>
  <c r="J12" i="5"/>
  <c r="I12" i="5"/>
  <c r="N11" i="5"/>
  <c r="M11" i="5"/>
  <c r="L11" i="5"/>
  <c r="K11" i="5"/>
  <c r="J11" i="5"/>
  <c r="I11" i="5"/>
  <c r="N10" i="5"/>
  <c r="M10" i="5"/>
  <c r="K10" i="5"/>
  <c r="L10" i="5" s="1"/>
  <c r="J10" i="5"/>
  <c r="I10" i="5"/>
  <c r="N9" i="5"/>
  <c r="M9" i="5"/>
  <c r="L9" i="5"/>
  <c r="K9" i="5"/>
  <c r="J9" i="5"/>
  <c r="I9" i="5"/>
  <c r="N8" i="5"/>
  <c r="M8" i="5"/>
  <c r="K8" i="5"/>
  <c r="L8" i="5" s="1"/>
  <c r="J8" i="5"/>
  <c r="I8" i="5"/>
  <c r="N7" i="5"/>
  <c r="M7" i="5"/>
  <c r="L7" i="5"/>
  <c r="K7" i="5"/>
  <c r="J7" i="5"/>
  <c r="I7" i="5"/>
  <c r="N6" i="5"/>
  <c r="M6" i="5"/>
  <c r="K6" i="5"/>
  <c r="L6" i="5" s="1"/>
  <c r="J6" i="5"/>
  <c r="I6" i="5"/>
  <c r="N5" i="5"/>
  <c r="M5" i="5"/>
  <c r="L5" i="5"/>
  <c r="K5" i="5"/>
  <c r="J5" i="5"/>
  <c r="I5" i="5"/>
  <c r="N4" i="5"/>
  <c r="M4" i="5"/>
  <c r="K4" i="5"/>
  <c r="L4" i="5" s="1"/>
  <c r="J4" i="5"/>
  <c r="I4" i="5"/>
  <c r="N3" i="5"/>
  <c r="M3" i="5"/>
  <c r="L3" i="5"/>
  <c r="K3" i="5"/>
  <c r="J3" i="5"/>
  <c r="I3" i="5"/>
  <c r="N84" i="18"/>
  <c r="M84" i="18"/>
  <c r="K84" i="18"/>
  <c r="L84" i="18" s="1"/>
  <c r="J84" i="18"/>
  <c r="I84" i="18"/>
  <c r="N83" i="18"/>
  <c r="M83" i="18"/>
  <c r="L83" i="18"/>
  <c r="K83" i="18"/>
  <c r="J83" i="18"/>
  <c r="I83" i="18"/>
  <c r="N82" i="18"/>
  <c r="M82" i="18"/>
  <c r="K82" i="18"/>
  <c r="L82" i="18" s="1"/>
  <c r="J82" i="18"/>
  <c r="I82" i="18"/>
  <c r="N81" i="18"/>
  <c r="M81" i="18"/>
  <c r="L81" i="18"/>
  <c r="K81" i="18"/>
  <c r="J81" i="18"/>
  <c r="I81" i="18"/>
  <c r="N80" i="18"/>
  <c r="M80" i="18"/>
  <c r="K80" i="18"/>
  <c r="L80" i="18" s="1"/>
  <c r="J80" i="18"/>
  <c r="I80" i="18"/>
  <c r="N79" i="18"/>
  <c r="M79" i="18"/>
  <c r="L79" i="18"/>
  <c r="K79" i="18"/>
  <c r="J79" i="18"/>
  <c r="I79" i="18"/>
  <c r="N78" i="18"/>
  <c r="M78" i="18"/>
  <c r="K78" i="18"/>
  <c r="L78" i="18" s="1"/>
  <c r="J78" i="18"/>
  <c r="I78" i="18"/>
  <c r="N77" i="18"/>
  <c r="M77" i="18"/>
  <c r="L77" i="18"/>
  <c r="K77" i="18"/>
  <c r="J77" i="18"/>
  <c r="I77" i="18"/>
  <c r="N76" i="18"/>
  <c r="M76" i="18"/>
  <c r="K76" i="18"/>
  <c r="L76" i="18" s="1"/>
  <c r="J76" i="18"/>
  <c r="I76" i="18"/>
  <c r="N75" i="18"/>
  <c r="M75" i="18"/>
  <c r="L75" i="18"/>
  <c r="K75" i="18"/>
  <c r="J75" i="18"/>
  <c r="I75" i="18"/>
  <c r="N74" i="18"/>
  <c r="M74" i="18"/>
  <c r="K74" i="18"/>
  <c r="L74" i="18" s="1"/>
  <c r="J74" i="18"/>
  <c r="I74" i="18"/>
  <c r="N73" i="18"/>
  <c r="M73" i="18"/>
  <c r="L73" i="18"/>
  <c r="K73" i="18"/>
  <c r="J73" i="18"/>
  <c r="I73" i="18"/>
  <c r="N72" i="18"/>
  <c r="M72" i="18"/>
  <c r="L72" i="18"/>
  <c r="K72" i="18"/>
  <c r="J72" i="18"/>
  <c r="I72" i="18"/>
  <c r="N71" i="18"/>
  <c r="M71" i="18"/>
  <c r="L71" i="18"/>
  <c r="K71" i="18"/>
  <c r="J71" i="18"/>
  <c r="I71" i="18"/>
  <c r="N70" i="18"/>
  <c r="M70" i="18"/>
  <c r="L70" i="18"/>
  <c r="K70" i="18"/>
  <c r="J70" i="18"/>
  <c r="I70" i="18"/>
  <c r="N69" i="18"/>
  <c r="M69" i="18"/>
  <c r="L69" i="18"/>
  <c r="K69" i="18"/>
  <c r="J69" i="18"/>
  <c r="I69" i="18"/>
  <c r="N68" i="18"/>
  <c r="M68" i="18"/>
  <c r="L68" i="18"/>
  <c r="K68" i="18"/>
  <c r="J68" i="18"/>
  <c r="I68" i="18"/>
  <c r="N67" i="18"/>
  <c r="M67" i="18"/>
  <c r="L67" i="18"/>
  <c r="K67" i="18"/>
  <c r="J67" i="18"/>
  <c r="I67" i="18"/>
  <c r="N66" i="18"/>
  <c r="M66" i="18"/>
  <c r="L66" i="18"/>
  <c r="K66" i="18"/>
  <c r="J66" i="18"/>
  <c r="I66" i="18"/>
  <c r="N65" i="18"/>
  <c r="M65" i="18"/>
  <c r="L65" i="18"/>
  <c r="K65" i="18"/>
  <c r="J65" i="18"/>
  <c r="I65" i="18"/>
  <c r="N64" i="18"/>
  <c r="M64" i="18"/>
  <c r="L64" i="18"/>
  <c r="K64" i="18"/>
  <c r="J64" i="18"/>
  <c r="I64" i="18"/>
  <c r="N63" i="18"/>
  <c r="M63" i="18"/>
  <c r="L63" i="18"/>
  <c r="K63" i="18"/>
  <c r="J63" i="18"/>
  <c r="I63" i="18"/>
  <c r="N62" i="18"/>
  <c r="M62" i="18"/>
  <c r="L62" i="18"/>
  <c r="K62" i="18"/>
  <c r="J62" i="18"/>
  <c r="I62" i="18"/>
  <c r="N61" i="18"/>
  <c r="M61" i="18"/>
  <c r="L61" i="18"/>
  <c r="K61" i="18"/>
  <c r="J61" i="18"/>
  <c r="I61" i="18"/>
  <c r="N60" i="18"/>
  <c r="M60" i="18"/>
  <c r="L60" i="18"/>
  <c r="K60" i="18"/>
  <c r="J60" i="18"/>
  <c r="I60" i="18"/>
  <c r="N59" i="18"/>
  <c r="M59" i="18"/>
  <c r="L59" i="18"/>
  <c r="K59" i="18"/>
  <c r="J59" i="18"/>
  <c r="I59" i="18"/>
  <c r="N58" i="18"/>
  <c r="M58" i="18"/>
  <c r="L58" i="18"/>
  <c r="K58" i="18"/>
  <c r="J58" i="18"/>
  <c r="I58" i="18"/>
  <c r="N57" i="18"/>
  <c r="M57" i="18"/>
  <c r="L57" i="18"/>
  <c r="K57" i="18"/>
  <c r="J57" i="18"/>
  <c r="I57" i="18"/>
  <c r="N56" i="18"/>
  <c r="M56" i="18"/>
  <c r="L56" i="18"/>
  <c r="K56" i="18"/>
  <c r="J56" i="18"/>
  <c r="I56" i="18"/>
  <c r="N55" i="18"/>
  <c r="M55" i="18"/>
  <c r="L55" i="18"/>
  <c r="K55" i="18"/>
  <c r="J55" i="18"/>
  <c r="I55" i="18"/>
  <c r="N54" i="18"/>
  <c r="M54" i="18"/>
  <c r="L54" i="18"/>
  <c r="K54" i="18"/>
  <c r="J54" i="18"/>
  <c r="I54" i="18"/>
  <c r="N53" i="18"/>
  <c r="M53" i="18"/>
  <c r="L53" i="18"/>
  <c r="K53" i="18"/>
  <c r="J53" i="18"/>
  <c r="I53" i="18"/>
  <c r="N52" i="18"/>
  <c r="M52" i="18"/>
  <c r="L52" i="18"/>
  <c r="K52" i="18"/>
  <c r="J52" i="18"/>
  <c r="I52" i="18"/>
  <c r="N51" i="18"/>
  <c r="M51" i="18"/>
  <c r="L51" i="18"/>
  <c r="K51" i="18"/>
  <c r="J51" i="18"/>
  <c r="I51" i="18"/>
  <c r="N50" i="18"/>
  <c r="M50" i="18"/>
  <c r="L50" i="18"/>
  <c r="K50" i="18"/>
  <c r="J50" i="18"/>
  <c r="I50" i="18"/>
  <c r="N49" i="18"/>
  <c r="M49" i="18"/>
  <c r="L49" i="18"/>
  <c r="K49" i="18"/>
  <c r="J49" i="18"/>
  <c r="I49" i="18"/>
  <c r="N48" i="18"/>
  <c r="M48" i="18"/>
  <c r="L48" i="18"/>
  <c r="K48" i="18"/>
  <c r="J48" i="18"/>
  <c r="I48" i="18"/>
  <c r="N47" i="18"/>
  <c r="M47" i="18"/>
  <c r="L47" i="18"/>
  <c r="K47" i="18"/>
  <c r="J47" i="18"/>
  <c r="I47" i="18"/>
  <c r="N46" i="18"/>
  <c r="M46" i="18"/>
  <c r="L46" i="18"/>
  <c r="K46" i="18"/>
  <c r="J46" i="18"/>
  <c r="I46" i="18"/>
  <c r="N45" i="18"/>
  <c r="M45" i="18"/>
  <c r="L45" i="18"/>
  <c r="K45" i="18"/>
  <c r="J45" i="18"/>
  <c r="I45" i="18"/>
  <c r="N44" i="18"/>
  <c r="M44" i="18"/>
  <c r="L44" i="18"/>
  <c r="K44" i="18"/>
  <c r="J44" i="18"/>
  <c r="I44" i="18"/>
  <c r="N43" i="18"/>
  <c r="M43" i="18"/>
  <c r="L43" i="18"/>
  <c r="K43" i="18"/>
  <c r="J43" i="18"/>
  <c r="I43" i="18"/>
  <c r="N42" i="18"/>
  <c r="M42" i="18"/>
  <c r="L42" i="18"/>
  <c r="K42" i="18"/>
  <c r="J42" i="18"/>
  <c r="I42" i="18"/>
  <c r="N41" i="18"/>
  <c r="M41" i="18"/>
  <c r="L41" i="18"/>
  <c r="K41" i="18"/>
  <c r="J41" i="18"/>
  <c r="I41" i="18"/>
  <c r="N40" i="18"/>
  <c r="M40" i="18"/>
  <c r="L40" i="18"/>
  <c r="K40" i="18"/>
  <c r="J40" i="18"/>
  <c r="I40" i="18"/>
  <c r="N39" i="18"/>
  <c r="M39" i="18"/>
  <c r="L39" i="18"/>
  <c r="K39" i="18"/>
  <c r="J39" i="18"/>
  <c r="I39" i="18"/>
  <c r="N38" i="18"/>
  <c r="M38" i="18"/>
  <c r="L38" i="18"/>
  <c r="K38" i="18"/>
  <c r="J38" i="18"/>
  <c r="I38" i="18"/>
  <c r="N37" i="18"/>
  <c r="M37" i="18"/>
  <c r="L37" i="18"/>
  <c r="K37" i="18"/>
  <c r="J37" i="18"/>
  <c r="I37" i="18"/>
  <c r="N36" i="18"/>
  <c r="M36" i="18"/>
  <c r="L36" i="18"/>
  <c r="K36" i="18"/>
  <c r="J36" i="18"/>
  <c r="I36" i="18"/>
  <c r="N35" i="18"/>
  <c r="M35" i="18"/>
  <c r="L35" i="18"/>
  <c r="K35" i="18"/>
  <c r="J35" i="18"/>
  <c r="I35" i="18"/>
  <c r="N34" i="18"/>
  <c r="M34" i="18"/>
  <c r="L34" i="18"/>
  <c r="K34" i="18"/>
  <c r="J34" i="18"/>
  <c r="I34" i="18"/>
  <c r="N33" i="18"/>
  <c r="M33" i="18"/>
  <c r="L33" i="18"/>
  <c r="K33" i="18"/>
  <c r="J33" i="18"/>
  <c r="I33" i="18"/>
  <c r="N32" i="18"/>
  <c r="M32" i="18"/>
  <c r="L32" i="18"/>
  <c r="K32" i="18"/>
  <c r="J32" i="18"/>
  <c r="I32" i="18"/>
  <c r="N31" i="18"/>
  <c r="M31" i="18"/>
  <c r="L31" i="18"/>
  <c r="K31" i="18"/>
  <c r="J31" i="18"/>
  <c r="I31" i="18"/>
  <c r="N30" i="18"/>
  <c r="M30" i="18"/>
  <c r="L30" i="18"/>
  <c r="K30" i="18"/>
  <c r="J30" i="18"/>
  <c r="I30" i="18"/>
  <c r="N29" i="18"/>
  <c r="M29" i="18"/>
  <c r="L29" i="18"/>
  <c r="K29" i="18"/>
  <c r="J29" i="18"/>
  <c r="I29" i="18"/>
  <c r="N28" i="18"/>
  <c r="M28" i="18"/>
  <c r="L28" i="18"/>
  <c r="K28" i="18"/>
  <c r="J28" i="18"/>
  <c r="I28" i="18"/>
  <c r="N27" i="18"/>
  <c r="M27" i="18"/>
  <c r="L27" i="18"/>
  <c r="K27" i="18"/>
  <c r="J27" i="18"/>
  <c r="I27" i="18"/>
  <c r="N26" i="18"/>
  <c r="M26" i="18"/>
  <c r="L26" i="18"/>
  <c r="K26" i="18"/>
  <c r="J26" i="18"/>
  <c r="I26" i="18"/>
  <c r="N25" i="18"/>
  <c r="M25" i="18"/>
  <c r="L25" i="18"/>
  <c r="K25" i="18"/>
  <c r="J25" i="18"/>
  <c r="I25" i="18"/>
  <c r="N24" i="18"/>
  <c r="M24" i="18"/>
  <c r="L24" i="18"/>
  <c r="K24" i="18"/>
  <c r="J24" i="18"/>
  <c r="I24" i="18"/>
  <c r="N23" i="18"/>
  <c r="M23" i="18"/>
  <c r="L23" i="18"/>
  <c r="K23" i="18"/>
  <c r="J23" i="18"/>
  <c r="I23" i="18"/>
  <c r="N22" i="18"/>
  <c r="M22" i="18"/>
  <c r="L22" i="18"/>
  <c r="K22" i="18"/>
  <c r="J22" i="18"/>
  <c r="I22" i="18"/>
  <c r="N21" i="18"/>
  <c r="M21" i="18"/>
  <c r="L21" i="18"/>
  <c r="K21" i="18"/>
  <c r="J21" i="18"/>
  <c r="I21" i="18"/>
  <c r="N20" i="18"/>
  <c r="M20" i="18"/>
  <c r="L20" i="18"/>
  <c r="K20" i="18"/>
  <c r="J20" i="18"/>
  <c r="I20" i="18"/>
  <c r="N19" i="18"/>
  <c r="M19" i="18"/>
  <c r="L19" i="18"/>
  <c r="K19" i="18"/>
  <c r="J19" i="18"/>
  <c r="I19" i="18"/>
  <c r="N18" i="18"/>
  <c r="M18" i="18"/>
  <c r="L18" i="18"/>
  <c r="K18" i="18"/>
  <c r="J18" i="18"/>
  <c r="I18" i="18"/>
  <c r="N17" i="18"/>
  <c r="M17" i="18"/>
  <c r="L17" i="18"/>
  <c r="K17" i="18"/>
  <c r="J17" i="18"/>
  <c r="I17" i="18"/>
  <c r="N16" i="18"/>
  <c r="M16" i="18"/>
  <c r="L16" i="18"/>
  <c r="K16" i="18"/>
  <c r="J16" i="18"/>
  <c r="I16" i="18"/>
  <c r="N15" i="18"/>
  <c r="M15" i="18"/>
  <c r="L15" i="18"/>
  <c r="K15" i="18"/>
  <c r="J15" i="18"/>
  <c r="I15" i="18"/>
  <c r="N14" i="18"/>
  <c r="M14" i="18"/>
  <c r="L14" i="18"/>
  <c r="K14" i="18"/>
  <c r="J14" i="18"/>
  <c r="I14" i="18"/>
  <c r="N13" i="18"/>
  <c r="M13" i="18"/>
  <c r="L13" i="18"/>
  <c r="K13" i="18"/>
  <c r="J13" i="18"/>
  <c r="I13" i="18"/>
  <c r="N12" i="18"/>
  <c r="M12" i="18"/>
  <c r="L12" i="18"/>
  <c r="K12" i="18"/>
  <c r="J12" i="18"/>
  <c r="I12" i="18"/>
  <c r="N11" i="18"/>
  <c r="M11" i="18"/>
  <c r="L11" i="18"/>
  <c r="K11" i="18"/>
  <c r="J11" i="18"/>
  <c r="I11" i="18"/>
  <c r="N10" i="18"/>
  <c r="M10" i="18"/>
  <c r="L10" i="18"/>
  <c r="K10" i="18"/>
  <c r="J10" i="18"/>
  <c r="I10" i="18"/>
  <c r="N9" i="18"/>
  <c r="M9" i="18"/>
  <c r="L9" i="18"/>
  <c r="K9" i="18"/>
  <c r="J9" i="18"/>
  <c r="I9" i="18"/>
  <c r="N8" i="18"/>
  <c r="M8" i="18"/>
  <c r="L8" i="18"/>
  <c r="K8" i="18"/>
  <c r="J8" i="18"/>
  <c r="I8" i="18"/>
  <c r="N7" i="18"/>
  <c r="M7" i="18"/>
  <c r="L7" i="18"/>
  <c r="K7" i="18"/>
  <c r="J7" i="18"/>
  <c r="I7" i="18"/>
  <c r="N6" i="18"/>
  <c r="M6" i="18"/>
  <c r="L6" i="18"/>
  <c r="K6" i="18"/>
  <c r="J6" i="18"/>
  <c r="I6" i="18"/>
  <c r="N5" i="18"/>
  <c r="M5" i="18"/>
  <c r="L5" i="18"/>
  <c r="K5" i="18"/>
  <c r="J5" i="18"/>
  <c r="I5" i="18"/>
  <c r="N4" i="18"/>
  <c r="M4" i="18"/>
  <c r="L4" i="18"/>
  <c r="K4" i="18"/>
  <c r="J4" i="18"/>
  <c r="I4" i="18"/>
  <c r="N3" i="18"/>
  <c r="M3" i="18"/>
  <c r="L3" i="18"/>
  <c r="K3" i="18"/>
  <c r="J3" i="18"/>
  <c r="I3" i="18"/>
  <c r="F94" i="17"/>
  <c r="E94" i="17"/>
  <c r="F93" i="17"/>
  <c r="E93" i="17"/>
  <c r="N91" i="17"/>
  <c r="M91" i="17"/>
  <c r="K91" i="17"/>
  <c r="L91" i="17" s="1"/>
  <c r="J91" i="17"/>
  <c r="I91" i="17"/>
  <c r="N90" i="17"/>
  <c r="M90" i="17"/>
  <c r="K90" i="17"/>
  <c r="L90" i="17" s="1"/>
  <c r="J90" i="17"/>
  <c r="I90" i="17"/>
  <c r="N89" i="17"/>
  <c r="M89" i="17"/>
  <c r="K89" i="17"/>
  <c r="L89" i="17" s="1"/>
  <c r="J89" i="17"/>
  <c r="I89" i="17"/>
  <c r="N88" i="17"/>
  <c r="M88" i="17"/>
  <c r="K88" i="17"/>
  <c r="L88" i="17" s="1"/>
  <c r="J88" i="17"/>
  <c r="I88" i="17"/>
  <c r="N87" i="17"/>
  <c r="M87" i="17"/>
  <c r="K87" i="17"/>
  <c r="L87" i="17" s="1"/>
  <c r="J87" i="17"/>
  <c r="I87" i="17"/>
  <c r="N86" i="17"/>
  <c r="M86" i="17"/>
  <c r="K86" i="17"/>
  <c r="L86" i="17" s="1"/>
  <c r="J86" i="17"/>
  <c r="I86" i="17"/>
  <c r="N85" i="17"/>
  <c r="M85" i="17"/>
  <c r="K85" i="17"/>
  <c r="L85" i="17" s="1"/>
  <c r="J85" i="17"/>
  <c r="I85" i="17"/>
  <c r="N84" i="17"/>
  <c r="M84" i="17"/>
  <c r="K84" i="17"/>
  <c r="L84" i="17" s="1"/>
  <c r="J84" i="17"/>
  <c r="I84" i="17"/>
  <c r="N83" i="17"/>
  <c r="M83" i="17"/>
  <c r="K83" i="17"/>
  <c r="L83" i="17" s="1"/>
  <c r="J83" i="17"/>
  <c r="I83" i="17"/>
  <c r="N82" i="17"/>
  <c r="M82" i="17"/>
  <c r="K82" i="17"/>
  <c r="L82" i="17" s="1"/>
  <c r="J82" i="17"/>
  <c r="I82" i="17"/>
  <c r="N81" i="17"/>
  <c r="M81" i="17"/>
  <c r="K81" i="17"/>
  <c r="L81" i="17" s="1"/>
  <c r="J81" i="17"/>
  <c r="I81" i="17"/>
  <c r="N80" i="17"/>
  <c r="M80" i="17"/>
  <c r="K80" i="17"/>
  <c r="L80" i="17" s="1"/>
  <c r="J80" i="17"/>
  <c r="I80" i="17"/>
  <c r="N79" i="17"/>
  <c r="M79" i="17"/>
  <c r="K79" i="17"/>
  <c r="L79" i="17" s="1"/>
  <c r="J79" i="17"/>
  <c r="I79" i="17"/>
  <c r="N78" i="17"/>
  <c r="M78" i="17"/>
  <c r="K78" i="17"/>
  <c r="L78" i="17" s="1"/>
  <c r="J78" i="17"/>
  <c r="I78" i="17"/>
  <c r="N77" i="17"/>
  <c r="M77" i="17"/>
  <c r="K77" i="17"/>
  <c r="L77" i="17" s="1"/>
  <c r="J77" i="17"/>
  <c r="I77" i="17"/>
  <c r="N76" i="17"/>
  <c r="M76" i="17"/>
  <c r="K76" i="17"/>
  <c r="L76" i="17" s="1"/>
  <c r="J76" i="17"/>
  <c r="I76" i="17"/>
  <c r="N75" i="17"/>
  <c r="M75" i="17"/>
  <c r="K75" i="17"/>
  <c r="L75" i="17" s="1"/>
  <c r="J75" i="17"/>
  <c r="I75" i="17"/>
  <c r="N74" i="17"/>
  <c r="M74" i="17"/>
  <c r="K74" i="17"/>
  <c r="L74" i="17" s="1"/>
  <c r="J74" i="17"/>
  <c r="I74" i="17"/>
  <c r="N73" i="17"/>
  <c r="M73" i="17"/>
  <c r="K73" i="17"/>
  <c r="L73" i="17" s="1"/>
  <c r="J73" i="17"/>
  <c r="I73" i="17"/>
  <c r="N72" i="17"/>
  <c r="M72" i="17"/>
  <c r="K72" i="17"/>
  <c r="L72" i="17" s="1"/>
  <c r="J72" i="17"/>
  <c r="I72" i="17"/>
  <c r="N71" i="17"/>
  <c r="M71" i="17"/>
  <c r="K71" i="17"/>
  <c r="L71" i="17" s="1"/>
  <c r="J71" i="17"/>
  <c r="I71" i="17"/>
  <c r="N70" i="17"/>
  <c r="M70" i="17"/>
  <c r="K70" i="17"/>
  <c r="L70" i="17" s="1"/>
  <c r="J70" i="17"/>
  <c r="I70" i="17"/>
  <c r="N69" i="17"/>
  <c r="M69" i="17"/>
  <c r="K69" i="17"/>
  <c r="L69" i="17" s="1"/>
  <c r="J69" i="17"/>
  <c r="I69" i="17"/>
  <c r="N68" i="17"/>
  <c r="M68" i="17"/>
  <c r="K68" i="17"/>
  <c r="L68" i="17" s="1"/>
  <c r="J68" i="17"/>
  <c r="I68" i="17"/>
  <c r="N67" i="17"/>
  <c r="M67" i="17"/>
  <c r="K67" i="17"/>
  <c r="L67" i="17" s="1"/>
  <c r="J67" i="17"/>
  <c r="I67" i="17"/>
  <c r="N66" i="17"/>
  <c r="M66" i="17"/>
  <c r="K66" i="17"/>
  <c r="L66" i="17" s="1"/>
  <c r="J66" i="17"/>
  <c r="I66" i="17"/>
  <c r="N65" i="17"/>
  <c r="M65" i="17"/>
  <c r="K65" i="17"/>
  <c r="L65" i="17" s="1"/>
  <c r="J65" i="17"/>
  <c r="I65" i="17"/>
  <c r="N64" i="17"/>
  <c r="M64" i="17"/>
  <c r="K64" i="17"/>
  <c r="L64" i="17" s="1"/>
  <c r="J64" i="17"/>
  <c r="I64" i="17"/>
  <c r="N63" i="17"/>
  <c r="M63" i="17"/>
  <c r="K63" i="17"/>
  <c r="L63" i="17" s="1"/>
  <c r="J63" i="17"/>
  <c r="I63" i="17"/>
  <c r="N62" i="17"/>
  <c r="M62" i="17"/>
  <c r="K62" i="17"/>
  <c r="L62" i="17" s="1"/>
  <c r="J62" i="17"/>
  <c r="I62" i="17"/>
  <c r="N61" i="17"/>
  <c r="M61" i="17"/>
  <c r="K61" i="17"/>
  <c r="L61" i="17" s="1"/>
  <c r="J61" i="17"/>
  <c r="I61" i="17"/>
  <c r="N60" i="17"/>
  <c r="M60" i="17"/>
  <c r="K60" i="17"/>
  <c r="L60" i="17" s="1"/>
  <c r="J60" i="17"/>
  <c r="I60" i="17"/>
  <c r="N59" i="17"/>
  <c r="M59" i="17"/>
  <c r="K59" i="17"/>
  <c r="L59" i="17" s="1"/>
  <c r="J59" i="17"/>
  <c r="I59" i="17"/>
  <c r="N58" i="17"/>
  <c r="M58" i="17"/>
  <c r="K58" i="17"/>
  <c r="L58" i="17" s="1"/>
  <c r="J58" i="17"/>
  <c r="I58" i="17"/>
  <c r="N57" i="17"/>
  <c r="M57" i="17"/>
  <c r="K57" i="17"/>
  <c r="L57" i="17" s="1"/>
  <c r="J57" i="17"/>
  <c r="I57" i="17"/>
  <c r="N56" i="17"/>
  <c r="M56" i="17"/>
  <c r="K56" i="17"/>
  <c r="L56" i="17" s="1"/>
  <c r="J56" i="17"/>
  <c r="I56" i="17"/>
  <c r="N55" i="17"/>
  <c r="M55" i="17"/>
  <c r="K55" i="17"/>
  <c r="L55" i="17" s="1"/>
  <c r="J55" i="17"/>
  <c r="I55" i="17"/>
  <c r="N54" i="17"/>
  <c r="M54" i="17"/>
  <c r="K54" i="17"/>
  <c r="L54" i="17" s="1"/>
  <c r="J54" i="17"/>
  <c r="I54" i="17"/>
  <c r="N53" i="17"/>
  <c r="M53" i="17"/>
  <c r="K53" i="17"/>
  <c r="L53" i="17" s="1"/>
  <c r="J53" i="17"/>
  <c r="I53" i="17"/>
  <c r="N52" i="17"/>
  <c r="M52" i="17"/>
  <c r="K52" i="17"/>
  <c r="L52" i="17" s="1"/>
  <c r="J52" i="17"/>
  <c r="I52" i="17"/>
  <c r="N51" i="17"/>
  <c r="M51" i="17"/>
  <c r="K51" i="17"/>
  <c r="L51" i="17" s="1"/>
  <c r="J51" i="17"/>
  <c r="I51" i="17"/>
  <c r="N50" i="17"/>
  <c r="M50" i="17"/>
  <c r="L50" i="17"/>
  <c r="K50" i="17"/>
  <c r="J50" i="17"/>
  <c r="I50" i="17"/>
  <c r="N49" i="17"/>
  <c r="M49" i="17"/>
  <c r="K49" i="17"/>
  <c r="L49" i="17" s="1"/>
  <c r="J49" i="17"/>
  <c r="I49" i="17"/>
  <c r="N48" i="17"/>
  <c r="M48" i="17"/>
  <c r="L48" i="17"/>
  <c r="K48" i="17"/>
  <c r="J48" i="17"/>
  <c r="I48" i="17"/>
  <c r="N47" i="17"/>
  <c r="M47" i="17"/>
  <c r="K47" i="17"/>
  <c r="L47" i="17" s="1"/>
  <c r="J47" i="17"/>
  <c r="I47" i="17"/>
  <c r="N46" i="17"/>
  <c r="M46" i="17"/>
  <c r="L46" i="17"/>
  <c r="K46" i="17"/>
  <c r="J46" i="17"/>
  <c r="I46" i="17"/>
  <c r="N45" i="17"/>
  <c r="M45" i="17"/>
  <c r="K45" i="17"/>
  <c r="L45" i="17" s="1"/>
  <c r="J45" i="17"/>
  <c r="I45" i="17"/>
  <c r="N44" i="17"/>
  <c r="M44" i="17"/>
  <c r="L44" i="17"/>
  <c r="K44" i="17"/>
  <c r="J44" i="17"/>
  <c r="I44" i="17"/>
  <c r="N43" i="17"/>
  <c r="M43" i="17"/>
  <c r="K43" i="17"/>
  <c r="L43" i="17" s="1"/>
  <c r="J43" i="17"/>
  <c r="I43" i="17"/>
  <c r="N42" i="17"/>
  <c r="M42" i="17"/>
  <c r="L42" i="17"/>
  <c r="K42" i="17"/>
  <c r="J42" i="17"/>
  <c r="I42" i="17"/>
  <c r="N41" i="17"/>
  <c r="M41" i="17"/>
  <c r="K41" i="17"/>
  <c r="L41" i="17" s="1"/>
  <c r="J41" i="17"/>
  <c r="I41" i="17"/>
  <c r="N40" i="17"/>
  <c r="M40" i="17"/>
  <c r="L40" i="17"/>
  <c r="K40" i="17"/>
  <c r="J40" i="17"/>
  <c r="I40" i="17"/>
  <c r="N39" i="17"/>
  <c r="M39" i="17"/>
  <c r="K39" i="17"/>
  <c r="L39" i="17" s="1"/>
  <c r="J39" i="17"/>
  <c r="I39" i="17"/>
  <c r="N38" i="17"/>
  <c r="M38" i="17"/>
  <c r="L38" i="17"/>
  <c r="K38" i="17"/>
  <c r="J38" i="17"/>
  <c r="I38" i="17"/>
  <c r="N37" i="17"/>
  <c r="M37" i="17"/>
  <c r="K37" i="17"/>
  <c r="L37" i="17" s="1"/>
  <c r="J37" i="17"/>
  <c r="I37" i="17"/>
  <c r="N36" i="17"/>
  <c r="M36" i="17"/>
  <c r="L36" i="17"/>
  <c r="K36" i="17"/>
  <c r="J36" i="17"/>
  <c r="I36" i="17"/>
  <c r="N35" i="17"/>
  <c r="M35" i="17"/>
  <c r="K35" i="17"/>
  <c r="L35" i="17" s="1"/>
  <c r="J35" i="17"/>
  <c r="I35" i="17"/>
  <c r="N34" i="17"/>
  <c r="M34" i="17"/>
  <c r="L34" i="17"/>
  <c r="K34" i="17"/>
  <c r="J34" i="17"/>
  <c r="I34" i="17"/>
  <c r="N33" i="17"/>
  <c r="M33" i="17"/>
  <c r="K33" i="17"/>
  <c r="L33" i="17" s="1"/>
  <c r="J33" i="17"/>
  <c r="I33" i="17"/>
  <c r="N32" i="17"/>
  <c r="M32" i="17"/>
  <c r="L32" i="17"/>
  <c r="K32" i="17"/>
  <c r="J32" i="17"/>
  <c r="I32" i="17"/>
  <c r="N31" i="17"/>
  <c r="M31" i="17"/>
  <c r="K31" i="17"/>
  <c r="L31" i="17" s="1"/>
  <c r="J31" i="17"/>
  <c r="I31" i="17"/>
  <c r="N30" i="17"/>
  <c r="M30" i="17"/>
  <c r="L30" i="17"/>
  <c r="K30" i="17"/>
  <c r="J30" i="17"/>
  <c r="I30" i="17"/>
  <c r="N29" i="17"/>
  <c r="M29" i="17"/>
  <c r="K29" i="17"/>
  <c r="L29" i="17" s="1"/>
  <c r="J29" i="17"/>
  <c r="I29" i="17"/>
  <c r="N28" i="17"/>
  <c r="M28" i="17"/>
  <c r="L28" i="17"/>
  <c r="K28" i="17"/>
  <c r="J28" i="17"/>
  <c r="I28" i="17"/>
  <c r="N27" i="17"/>
  <c r="M27" i="17"/>
  <c r="K27" i="17"/>
  <c r="L27" i="17" s="1"/>
  <c r="J27" i="17"/>
  <c r="I27" i="17"/>
  <c r="N26" i="17"/>
  <c r="M26" i="17"/>
  <c r="L26" i="17"/>
  <c r="K26" i="17"/>
  <c r="J26" i="17"/>
  <c r="I26" i="17"/>
  <c r="N25" i="17"/>
  <c r="M25" i="17"/>
  <c r="K25" i="17"/>
  <c r="L25" i="17" s="1"/>
  <c r="J25" i="17"/>
  <c r="I25" i="17"/>
  <c r="N24" i="17"/>
  <c r="M24" i="17"/>
  <c r="L24" i="17"/>
  <c r="K24" i="17"/>
  <c r="J24" i="17"/>
  <c r="I24" i="17"/>
  <c r="N23" i="17"/>
  <c r="M23" i="17"/>
  <c r="K23" i="17"/>
  <c r="L23" i="17" s="1"/>
  <c r="J23" i="17"/>
  <c r="I23" i="17"/>
  <c r="N22" i="17"/>
  <c r="M22" i="17"/>
  <c r="L22" i="17"/>
  <c r="K22" i="17"/>
  <c r="J22" i="17"/>
  <c r="I22" i="17"/>
  <c r="N21" i="17"/>
  <c r="M21" i="17"/>
  <c r="K21" i="17"/>
  <c r="L21" i="17" s="1"/>
  <c r="J21" i="17"/>
  <c r="I21" i="17"/>
  <c r="N20" i="17"/>
  <c r="M20" i="17"/>
  <c r="L20" i="17"/>
  <c r="K20" i="17"/>
  <c r="J20" i="17"/>
  <c r="I20" i="17"/>
  <c r="N19" i="17"/>
  <c r="M19" i="17"/>
  <c r="K19" i="17"/>
  <c r="L19" i="17" s="1"/>
  <c r="J19" i="17"/>
  <c r="I19" i="17"/>
  <c r="N18" i="17"/>
  <c r="M18" i="17"/>
  <c r="L18" i="17"/>
  <c r="K18" i="17"/>
  <c r="J18" i="17"/>
  <c r="I18" i="17"/>
  <c r="N17" i="17"/>
  <c r="M17" i="17"/>
  <c r="K17" i="17"/>
  <c r="L17" i="17" s="1"/>
  <c r="J17" i="17"/>
  <c r="I17" i="17"/>
  <c r="N16" i="17"/>
  <c r="M16" i="17"/>
  <c r="L16" i="17"/>
  <c r="K16" i="17"/>
  <c r="J16" i="17"/>
  <c r="I16" i="17"/>
  <c r="N15" i="17"/>
  <c r="M15" i="17"/>
  <c r="K15" i="17"/>
  <c r="L15" i="17" s="1"/>
  <c r="J15" i="17"/>
  <c r="I15" i="17"/>
  <c r="N14" i="17"/>
  <c r="M14" i="17"/>
  <c r="L14" i="17"/>
  <c r="K14" i="17"/>
  <c r="J14" i="17"/>
  <c r="I14" i="17"/>
  <c r="N13" i="17"/>
  <c r="M13" i="17"/>
  <c r="K13" i="17"/>
  <c r="L13" i="17" s="1"/>
  <c r="J13" i="17"/>
  <c r="I13" i="17"/>
  <c r="N12" i="17"/>
  <c r="M12" i="17"/>
  <c r="L12" i="17"/>
  <c r="K12" i="17"/>
  <c r="J12" i="17"/>
  <c r="I12" i="17"/>
  <c r="N11" i="17"/>
  <c r="M11" i="17"/>
  <c r="K11" i="17"/>
  <c r="L11" i="17" s="1"/>
  <c r="J11" i="17"/>
  <c r="I11" i="17"/>
  <c r="N10" i="17"/>
  <c r="M10" i="17"/>
  <c r="L10" i="17"/>
  <c r="K10" i="17"/>
  <c r="J10" i="17"/>
  <c r="I10" i="17"/>
  <c r="N9" i="17"/>
  <c r="M9" i="17"/>
  <c r="K9" i="17"/>
  <c r="L9" i="17" s="1"/>
  <c r="J9" i="17"/>
  <c r="I9" i="17"/>
  <c r="N8" i="17"/>
  <c r="M8" i="17"/>
  <c r="L8" i="17"/>
  <c r="K8" i="17"/>
  <c r="J8" i="17"/>
  <c r="I8" i="17"/>
  <c r="N7" i="17"/>
  <c r="M7" i="17"/>
  <c r="K7" i="17"/>
  <c r="L7" i="17" s="1"/>
  <c r="J7" i="17"/>
  <c r="I7" i="17"/>
  <c r="N6" i="17"/>
  <c r="M6" i="17"/>
  <c r="L6" i="17"/>
  <c r="K6" i="17"/>
  <c r="J6" i="17"/>
  <c r="I6" i="17"/>
  <c r="N5" i="17"/>
  <c r="M5" i="17"/>
  <c r="K5" i="17"/>
  <c r="L5" i="17" s="1"/>
  <c r="J5" i="17"/>
  <c r="I5" i="17"/>
  <c r="N4" i="17"/>
  <c r="M4" i="17"/>
  <c r="L4" i="17"/>
  <c r="K4" i="17"/>
  <c r="J4" i="17"/>
  <c r="I4" i="17"/>
  <c r="N3" i="17"/>
  <c r="M3" i="17"/>
  <c r="K3" i="17"/>
  <c r="L3" i="17" s="1"/>
  <c r="J3" i="17"/>
  <c r="I3" i="17"/>
  <c r="F87" i="26"/>
  <c r="E87" i="26"/>
  <c r="F86" i="26"/>
  <c r="E86" i="26"/>
  <c r="N84" i="26"/>
  <c r="M84" i="26"/>
  <c r="K84" i="26"/>
  <c r="L84" i="26" s="1"/>
  <c r="J84" i="26"/>
  <c r="I84" i="26"/>
  <c r="N83" i="26"/>
  <c r="M83" i="26"/>
  <c r="K83" i="26"/>
  <c r="L83" i="26" s="1"/>
  <c r="J83" i="26"/>
  <c r="I83" i="26"/>
  <c r="N82" i="26"/>
  <c r="M82" i="26"/>
  <c r="L82" i="26"/>
  <c r="K82" i="26"/>
  <c r="J82" i="26"/>
  <c r="I82" i="26"/>
  <c r="N81" i="26"/>
  <c r="M81" i="26"/>
  <c r="L81" i="26"/>
  <c r="K81" i="26"/>
  <c r="J81" i="26"/>
  <c r="I81" i="26"/>
  <c r="N80" i="26"/>
  <c r="M80" i="26"/>
  <c r="L80" i="26"/>
  <c r="K80" i="26"/>
  <c r="J80" i="26"/>
  <c r="I80" i="26"/>
  <c r="N79" i="26"/>
  <c r="M79" i="26"/>
  <c r="L79" i="26"/>
  <c r="K79" i="26"/>
  <c r="J79" i="26"/>
  <c r="I79" i="26"/>
  <c r="N78" i="26"/>
  <c r="M78" i="26"/>
  <c r="L78" i="26"/>
  <c r="K78" i="26"/>
  <c r="J78" i="26"/>
  <c r="I78" i="26"/>
  <c r="N77" i="26"/>
  <c r="M77" i="26"/>
  <c r="L77" i="26"/>
  <c r="K77" i="26"/>
  <c r="J77" i="26"/>
  <c r="I77" i="26"/>
  <c r="N76" i="26"/>
  <c r="M76" i="26"/>
  <c r="L76" i="26"/>
  <c r="K76" i="26"/>
  <c r="J76" i="26"/>
  <c r="I76" i="26"/>
  <c r="N75" i="26"/>
  <c r="M75" i="26"/>
  <c r="L75" i="26"/>
  <c r="K75" i="26"/>
  <c r="J75" i="26"/>
  <c r="I75" i="26"/>
  <c r="N74" i="26"/>
  <c r="M74" i="26"/>
  <c r="L74" i="26"/>
  <c r="K74" i="26"/>
  <c r="J74" i="26"/>
  <c r="I74" i="26"/>
  <c r="N73" i="26"/>
  <c r="M73" i="26"/>
  <c r="L73" i="26"/>
  <c r="K73" i="26"/>
  <c r="J73" i="26"/>
  <c r="I73" i="26"/>
  <c r="N72" i="26"/>
  <c r="M72" i="26"/>
  <c r="L72" i="26"/>
  <c r="K72" i="26"/>
  <c r="J72" i="26"/>
  <c r="I72" i="26"/>
  <c r="N71" i="26"/>
  <c r="M71" i="26"/>
  <c r="L71" i="26"/>
  <c r="K71" i="26"/>
  <c r="J71" i="26"/>
  <c r="I71" i="26"/>
  <c r="N70" i="26"/>
  <c r="M70" i="26"/>
  <c r="L70" i="26"/>
  <c r="K70" i="26"/>
  <c r="J70" i="26"/>
  <c r="I70" i="26"/>
  <c r="N69" i="26"/>
  <c r="M69" i="26"/>
  <c r="L69" i="26"/>
  <c r="K69" i="26"/>
  <c r="J69" i="26"/>
  <c r="I69" i="26"/>
  <c r="N68" i="26"/>
  <c r="M68" i="26"/>
  <c r="L68" i="26"/>
  <c r="K68" i="26"/>
  <c r="J68" i="26"/>
  <c r="I68" i="26"/>
  <c r="N67" i="26"/>
  <c r="M67" i="26"/>
  <c r="L67" i="26"/>
  <c r="K67" i="26"/>
  <c r="J67" i="26"/>
  <c r="I67" i="26"/>
  <c r="N66" i="26"/>
  <c r="M66" i="26"/>
  <c r="L66" i="26"/>
  <c r="K66" i="26"/>
  <c r="J66" i="26"/>
  <c r="I66" i="26"/>
  <c r="N65" i="26"/>
  <c r="M65" i="26"/>
  <c r="L65" i="26"/>
  <c r="K65" i="26"/>
  <c r="J65" i="26"/>
  <c r="I65" i="26"/>
  <c r="N64" i="26"/>
  <c r="M64" i="26"/>
  <c r="L64" i="26"/>
  <c r="K64" i="26"/>
  <c r="J64" i="26"/>
  <c r="I64" i="26"/>
  <c r="N63" i="26"/>
  <c r="M63" i="26"/>
  <c r="L63" i="26"/>
  <c r="K63" i="26"/>
  <c r="J63" i="26"/>
  <c r="I63" i="26"/>
  <c r="N62" i="26"/>
  <c r="M62" i="26"/>
  <c r="L62" i="26"/>
  <c r="K62" i="26"/>
  <c r="J62" i="26"/>
  <c r="I62" i="26"/>
  <c r="N61" i="26"/>
  <c r="M61" i="26"/>
  <c r="L61" i="26"/>
  <c r="K61" i="26"/>
  <c r="J61" i="26"/>
  <c r="I61" i="26"/>
  <c r="N60" i="26"/>
  <c r="M60" i="26"/>
  <c r="L60" i="26"/>
  <c r="K60" i="26"/>
  <c r="J60" i="26"/>
  <c r="I60" i="26"/>
  <c r="N59" i="26"/>
  <c r="M59" i="26"/>
  <c r="L59" i="26"/>
  <c r="K59" i="26"/>
  <c r="J59" i="26"/>
  <c r="I59" i="26"/>
  <c r="N58" i="26"/>
  <c r="M58" i="26"/>
  <c r="L58" i="26"/>
  <c r="K58" i="26"/>
  <c r="J58" i="26"/>
  <c r="I58" i="26"/>
  <c r="N57" i="26"/>
  <c r="M57" i="26"/>
  <c r="L57" i="26"/>
  <c r="K57" i="26"/>
  <c r="J57" i="26"/>
  <c r="I57" i="26"/>
  <c r="N56" i="26"/>
  <c r="M56" i="26"/>
  <c r="L56" i="26"/>
  <c r="K56" i="26"/>
  <c r="J56" i="26"/>
  <c r="I56" i="26"/>
  <c r="N55" i="26"/>
  <c r="M55" i="26"/>
  <c r="L55" i="26"/>
  <c r="K55" i="26"/>
  <c r="J55" i="26"/>
  <c r="I55" i="26"/>
  <c r="N54" i="26"/>
  <c r="M54" i="26"/>
  <c r="L54" i="26"/>
  <c r="K54" i="26"/>
  <c r="J54" i="26"/>
  <c r="I54" i="26"/>
  <c r="N53" i="26"/>
  <c r="M53" i="26"/>
  <c r="L53" i="26"/>
  <c r="K53" i="26"/>
  <c r="J53" i="26"/>
  <c r="I53" i="26"/>
  <c r="N52" i="26"/>
  <c r="M52" i="26"/>
  <c r="L52" i="26"/>
  <c r="K52" i="26"/>
  <c r="J52" i="26"/>
  <c r="I52" i="26"/>
  <c r="N51" i="26"/>
  <c r="M51" i="26"/>
  <c r="L51" i="26"/>
  <c r="K51" i="26"/>
  <c r="J51" i="26"/>
  <c r="I51" i="26"/>
  <c r="N50" i="26"/>
  <c r="M50" i="26"/>
  <c r="L50" i="26"/>
  <c r="K50" i="26"/>
  <c r="J50" i="26"/>
  <c r="I50" i="26"/>
  <c r="N49" i="26"/>
  <c r="M49" i="26"/>
  <c r="L49" i="26"/>
  <c r="K49" i="26"/>
  <c r="J49" i="26"/>
  <c r="I49" i="26"/>
  <c r="N48" i="26"/>
  <c r="M48" i="26"/>
  <c r="L48" i="26"/>
  <c r="K48" i="26"/>
  <c r="J48" i="26"/>
  <c r="I48" i="26"/>
  <c r="N47" i="26"/>
  <c r="M47" i="26"/>
  <c r="L47" i="26"/>
  <c r="K47" i="26"/>
  <c r="J47" i="26"/>
  <c r="I47" i="26"/>
  <c r="N46" i="26"/>
  <c r="M46" i="26"/>
  <c r="L46" i="26"/>
  <c r="K46" i="26"/>
  <c r="J46" i="26"/>
  <c r="I46" i="26"/>
  <c r="N45" i="26"/>
  <c r="M45" i="26"/>
  <c r="L45" i="26"/>
  <c r="K45" i="26"/>
  <c r="J45" i="26"/>
  <c r="I45" i="26"/>
  <c r="N44" i="26"/>
  <c r="M44" i="26"/>
  <c r="L44" i="26"/>
  <c r="K44" i="26"/>
  <c r="J44" i="26"/>
  <c r="I44" i="26"/>
  <c r="N43" i="26"/>
  <c r="M43" i="26"/>
  <c r="L43" i="26"/>
  <c r="K43" i="26"/>
  <c r="J43" i="26"/>
  <c r="I43" i="26"/>
  <c r="N42" i="26"/>
  <c r="M42" i="26"/>
  <c r="L42" i="26"/>
  <c r="K42" i="26"/>
  <c r="J42" i="26"/>
  <c r="I42" i="26"/>
  <c r="N41" i="26"/>
  <c r="M41" i="26"/>
  <c r="L41" i="26"/>
  <c r="K41" i="26"/>
  <c r="J41" i="26"/>
  <c r="I41" i="26"/>
  <c r="N40" i="26"/>
  <c r="M40" i="26"/>
  <c r="L40" i="26"/>
  <c r="K40" i="26"/>
  <c r="J40" i="26"/>
  <c r="I40" i="26"/>
  <c r="N39" i="26"/>
  <c r="M39" i="26"/>
  <c r="L39" i="26"/>
  <c r="K39" i="26"/>
  <c r="J39" i="26"/>
  <c r="I39" i="26"/>
  <c r="N38" i="26"/>
  <c r="M38" i="26"/>
  <c r="L38" i="26"/>
  <c r="K38" i="26"/>
  <c r="J38" i="26"/>
  <c r="I38" i="26"/>
  <c r="N37" i="26"/>
  <c r="M37" i="26"/>
  <c r="L37" i="26"/>
  <c r="K37" i="26"/>
  <c r="J37" i="26"/>
  <c r="I37" i="26"/>
  <c r="N36" i="26"/>
  <c r="M36" i="26"/>
  <c r="L36" i="26"/>
  <c r="K36" i="26"/>
  <c r="J36" i="26"/>
  <c r="I36" i="26"/>
  <c r="N35" i="26"/>
  <c r="M35" i="26"/>
  <c r="L35" i="26"/>
  <c r="K35" i="26"/>
  <c r="J35" i="26"/>
  <c r="I35" i="26"/>
  <c r="N34" i="26"/>
  <c r="M34" i="26"/>
  <c r="L34" i="26"/>
  <c r="K34" i="26"/>
  <c r="J34" i="26"/>
  <c r="I34" i="26"/>
  <c r="N33" i="26"/>
  <c r="M33" i="26"/>
  <c r="L33" i="26"/>
  <c r="K33" i="26"/>
  <c r="J33" i="26"/>
  <c r="I33" i="26"/>
  <c r="N32" i="26"/>
  <c r="M32" i="26"/>
  <c r="L32" i="26"/>
  <c r="K32" i="26"/>
  <c r="J32" i="26"/>
  <c r="I32" i="26"/>
  <c r="N31" i="26"/>
  <c r="M31" i="26"/>
  <c r="L31" i="26"/>
  <c r="K31" i="26"/>
  <c r="J31" i="26"/>
  <c r="I31" i="26"/>
  <c r="N30" i="26"/>
  <c r="M30" i="26"/>
  <c r="L30" i="26"/>
  <c r="K30" i="26"/>
  <c r="J30" i="26"/>
  <c r="I30" i="26"/>
  <c r="N29" i="26"/>
  <c r="M29" i="26"/>
  <c r="L29" i="26"/>
  <c r="K29" i="26"/>
  <c r="J29" i="26"/>
  <c r="I29" i="26"/>
  <c r="N28" i="26"/>
  <c r="M28" i="26"/>
  <c r="L28" i="26"/>
  <c r="K28" i="26"/>
  <c r="J28" i="26"/>
  <c r="I28" i="26"/>
  <c r="N27" i="26"/>
  <c r="M27" i="26"/>
  <c r="L27" i="26"/>
  <c r="K27" i="26"/>
  <c r="J27" i="26"/>
  <c r="I27" i="26"/>
  <c r="N26" i="26"/>
  <c r="M26" i="26"/>
  <c r="L26" i="26"/>
  <c r="K26" i="26"/>
  <c r="J26" i="26"/>
  <c r="I26" i="26"/>
  <c r="N25" i="26"/>
  <c r="M25" i="26"/>
  <c r="L25" i="26"/>
  <c r="K25" i="26"/>
  <c r="J25" i="26"/>
  <c r="I25" i="26"/>
  <c r="N24" i="26"/>
  <c r="M24" i="26"/>
  <c r="L24" i="26"/>
  <c r="K24" i="26"/>
  <c r="J24" i="26"/>
  <c r="I24" i="26"/>
  <c r="N23" i="26"/>
  <c r="M23" i="26"/>
  <c r="L23" i="26"/>
  <c r="K23" i="26"/>
  <c r="J23" i="26"/>
  <c r="I23" i="26"/>
  <c r="N22" i="26"/>
  <c r="M22" i="26"/>
  <c r="L22" i="26"/>
  <c r="K22" i="26"/>
  <c r="J22" i="26"/>
  <c r="I22" i="26"/>
  <c r="N21" i="26"/>
  <c r="M21" i="26"/>
  <c r="L21" i="26"/>
  <c r="K21" i="26"/>
  <c r="J21" i="26"/>
  <c r="I21" i="26"/>
  <c r="N20" i="26"/>
  <c r="M20" i="26"/>
  <c r="L20" i="26"/>
  <c r="K20" i="26"/>
  <c r="J20" i="26"/>
  <c r="I20" i="26"/>
  <c r="N19" i="26"/>
  <c r="M19" i="26"/>
  <c r="L19" i="26"/>
  <c r="K19" i="26"/>
  <c r="J19" i="26"/>
  <c r="I19" i="26"/>
  <c r="N18" i="26"/>
  <c r="M18" i="26"/>
  <c r="L18" i="26"/>
  <c r="K18" i="26"/>
  <c r="J18" i="26"/>
  <c r="I18" i="26"/>
  <c r="N17" i="26"/>
  <c r="M17" i="26"/>
  <c r="L17" i="26"/>
  <c r="K17" i="26"/>
  <c r="J17" i="26"/>
  <c r="I17" i="26"/>
  <c r="N16" i="26"/>
  <c r="M16" i="26"/>
  <c r="L16" i="26"/>
  <c r="K16" i="26"/>
  <c r="J16" i="26"/>
  <c r="I16" i="26"/>
  <c r="N15" i="26"/>
  <c r="M15" i="26"/>
  <c r="L15" i="26"/>
  <c r="K15" i="26"/>
  <c r="J15" i="26"/>
  <c r="I15" i="26"/>
  <c r="N14" i="26"/>
  <c r="M14" i="26"/>
  <c r="L14" i="26"/>
  <c r="K14" i="26"/>
  <c r="J14" i="26"/>
  <c r="I14" i="26"/>
  <c r="N13" i="26"/>
  <c r="M13" i="26"/>
  <c r="L13" i="26"/>
  <c r="K13" i="26"/>
  <c r="J13" i="26"/>
  <c r="I13" i="26"/>
  <c r="N12" i="26"/>
  <c r="M12" i="26"/>
  <c r="L12" i="26"/>
  <c r="K12" i="26"/>
  <c r="J12" i="26"/>
  <c r="I12" i="26"/>
  <c r="N11" i="26"/>
  <c r="M11" i="26"/>
  <c r="L11" i="26"/>
  <c r="K11" i="26"/>
  <c r="J11" i="26"/>
  <c r="I11" i="26"/>
  <c r="N10" i="26"/>
  <c r="M10" i="26"/>
  <c r="L10" i="26"/>
  <c r="K10" i="26"/>
  <c r="J10" i="26"/>
  <c r="I10" i="26"/>
  <c r="N9" i="26"/>
  <c r="M9" i="26"/>
  <c r="L9" i="26"/>
  <c r="K9" i="26"/>
  <c r="J9" i="26"/>
  <c r="I9" i="26"/>
  <c r="N8" i="26"/>
  <c r="M8" i="26"/>
  <c r="L8" i="26"/>
  <c r="K8" i="26"/>
  <c r="J8" i="26"/>
  <c r="I8" i="26"/>
  <c r="N7" i="26"/>
  <c r="M7" i="26"/>
  <c r="L7" i="26"/>
  <c r="K7" i="26"/>
  <c r="J7" i="26"/>
  <c r="I7" i="26"/>
  <c r="N6" i="26"/>
  <c r="M6" i="26"/>
  <c r="L6" i="26"/>
  <c r="K6" i="26"/>
  <c r="J6" i="26"/>
  <c r="I6" i="26"/>
  <c r="N5" i="26"/>
  <c r="M5" i="26"/>
  <c r="L5" i="26"/>
  <c r="K5" i="26"/>
  <c r="J5" i="26"/>
  <c r="I5" i="26"/>
  <c r="N4" i="26"/>
  <c r="M4" i="26"/>
  <c r="L4" i="26"/>
  <c r="K4" i="26"/>
  <c r="J4" i="26"/>
  <c r="I4" i="26"/>
  <c r="N3" i="26"/>
  <c r="M3" i="26"/>
  <c r="L3" i="26"/>
  <c r="K3" i="26"/>
  <c r="J3" i="26"/>
  <c r="I3" i="26"/>
  <c r="F87" i="25"/>
  <c r="E87" i="25"/>
  <c r="F86" i="25"/>
  <c r="E86" i="25"/>
  <c r="N84" i="25"/>
  <c r="J84" i="25"/>
  <c r="N83" i="25"/>
  <c r="M83" i="25"/>
  <c r="K83" i="25"/>
  <c r="J83" i="25"/>
  <c r="I83" i="25"/>
  <c r="N82" i="25"/>
  <c r="M82" i="25"/>
  <c r="K82" i="25"/>
  <c r="J82" i="25"/>
  <c r="I82" i="25"/>
  <c r="N81" i="25"/>
  <c r="M81" i="25"/>
  <c r="K81" i="25"/>
  <c r="J81" i="25"/>
  <c r="I81" i="25"/>
  <c r="N80" i="25"/>
  <c r="M80" i="25"/>
  <c r="K80" i="25"/>
  <c r="J80" i="25"/>
  <c r="I80" i="25"/>
  <c r="N79" i="25"/>
  <c r="M79" i="25"/>
  <c r="K79" i="25"/>
  <c r="J79" i="25"/>
  <c r="I79" i="25"/>
  <c r="N78" i="25"/>
  <c r="M78" i="25"/>
  <c r="K78" i="25"/>
  <c r="J78" i="25"/>
  <c r="I78" i="25"/>
  <c r="N77" i="25"/>
  <c r="M77" i="25"/>
  <c r="K77" i="25"/>
  <c r="J77" i="25"/>
  <c r="I77" i="25"/>
  <c r="N76" i="25"/>
  <c r="M76" i="25"/>
  <c r="K76" i="25"/>
  <c r="J76" i="25"/>
  <c r="I76" i="25"/>
  <c r="N75" i="25"/>
  <c r="M75" i="25"/>
  <c r="K75" i="25"/>
  <c r="J75" i="25"/>
  <c r="I75" i="25"/>
  <c r="N74" i="25"/>
  <c r="M74" i="25"/>
  <c r="K74" i="25"/>
  <c r="J74" i="25"/>
  <c r="I74" i="25"/>
  <c r="N73" i="25"/>
  <c r="M73" i="25"/>
  <c r="K73" i="25"/>
  <c r="J73" i="25"/>
  <c r="I73" i="25"/>
  <c r="N72" i="25"/>
  <c r="M72" i="25"/>
  <c r="K72" i="25"/>
  <c r="J72" i="25"/>
  <c r="I72" i="25"/>
  <c r="N71" i="25"/>
  <c r="M71" i="25"/>
  <c r="K71" i="25"/>
  <c r="J71" i="25"/>
  <c r="I71" i="25"/>
  <c r="N70" i="25"/>
  <c r="M70" i="25"/>
  <c r="K70" i="25"/>
  <c r="J70" i="25"/>
  <c r="I70" i="25"/>
  <c r="N69" i="25"/>
  <c r="M69" i="25"/>
  <c r="K69" i="25"/>
  <c r="J69" i="25"/>
  <c r="I69" i="25"/>
  <c r="N68" i="25"/>
  <c r="M68" i="25"/>
  <c r="K68" i="25"/>
  <c r="J68" i="25"/>
  <c r="I68" i="25"/>
  <c r="N67" i="25"/>
  <c r="M67" i="25"/>
  <c r="K67" i="25"/>
  <c r="J67" i="25"/>
  <c r="I67" i="25"/>
  <c r="N66" i="25"/>
  <c r="M66" i="25"/>
  <c r="K66" i="25"/>
  <c r="J66" i="25"/>
  <c r="I66" i="25"/>
  <c r="N65" i="25"/>
  <c r="M65" i="25"/>
  <c r="K65" i="25"/>
  <c r="J65" i="25"/>
  <c r="I65" i="25"/>
  <c r="N64" i="25"/>
  <c r="M64" i="25"/>
  <c r="K64" i="25"/>
  <c r="J64" i="25"/>
  <c r="I64" i="25"/>
  <c r="N63" i="25"/>
  <c r="M63" i="25"/>
  <c r="K63" i="25"/>
  <c r="J63" i="25"/>
  <c r="I63" i="25"/>
  <c r="N62" i="25"/>
  <c r="M62" i="25"/>
  <c r="K62" i="25"/>
  <c r="J62" i="25"/>
  <c r="I62" i="25"/>
  <c r="N61" i="25"/>
  <c r="M61" i="25"/>
  <c r="K61" i="25"/>
  <c r="J61" i="25"/>
  <c r="I61" i="25"/>
  <c r="N60" i="25"/>
  <c r="M60" i="25"/>
  <c r="K60" i="25"/>
  <c r="J60" i="25"/>
  <c r="I60" i="25"/>
  <c r="N59" i="25"/>
  <c r="M59" i="25"/>
  <c r="K59" i="25"/>
  <c r="J59" i="25"/>
  <c r="I59" i="25"/>
  <c r="N58" i="25"/>
  <c r="M58" i="25"/>
  <c r="K58" i="25"/>
  <c r="J58" i="25"/>
  <c r="I58" i="25"/>
  <c r="N57" i="25"/>
  <c r="M57" i="25"/>
  <c r="K57" i="25"/>
  <c r="J57" i="25"/>
  <c r="I57" i="25"/>
  <c r="N56" i="25"/>
  <c r="M56" i="25"/>
  <c r="K56" i="25"/>
  <c r="J56" i="25"/>
  <c r="I56" i="25"/>
  <c r="N55" i="25"/>
  <c r="M55" i="25"/>
  <c r="K55" i="25"/>
  <c r="J55" i="25"/>
  <c r="I55" i="25"/>
  <c r="N54" i="25"/>
  <c r="M54" i="25"/>
  <c r="K54" i="25"/>
  <c r="J54" i="25"/>
  <c r="I54" i="25"/>
  <c r="N53" i="25"/>
  <c r="M53" i="25"/>
  <c r="K53" i="25"/>
  <c r="J53" i="25"/>
  <c r="I53" i="25"/>
  <c r="N52" i="25"/>
  <c r="M52" i="25"/>
  <c r="K52" i="25"/>
  <c r="J52" i="25"/>
  <c r="I52" i="25"/>
  <c r="N51" i="25"/>
  <c r="M51" i="25"/>
  <c r="K51" i="25"/>
  <c r="J51" i="25"/>
  <c r="I51" i="25"/>
  <c r="N50" i="25"/>
  <c r="M50" i="25"/>
  <c r="K50" i="25"/>
  <c r="J50" i="25"/>
  <c r="I50" i="25"/>
  <c r="N49" i="25"/>
  <c r="M49" i="25"/>
  <c r="K49" i="25"/>
  <c r="J49" i="25"/>
  <c r="I49" i="25"/>
  <c r="N48" i="25"/>
  <c r="M48" i="25"/>
  <c r="K48" i="25"/>
  <c r="J48" i="25"/>
  <c r="I48" i="25"/>
  <c r="N47" i="25"/>
  <c r="M47" i="25"/>
  <c r="K47" i="25"/>
  <c r="J47" i="25"/>
  <c r="I47" i="25"/>
  <c r="N46" i="25"/>
  <c r="M46" i="25"/>
  <c r="K46" i="25"/>
  <c r="J46" i="25"/>
  <c r="I46" i="25"/>
  <c r="N45" i="25"/>
  <c r="M45" i="25"/>
  <c r="K45" i="25"/>
  <c r="J45" i="25"/>
  <c r="I45" i="25"/>
  <c r="N44" i="25"/>
  <c r="M44" i="25"/>
  <c r="K44" i="25"/>
  <c r="J44" i="25"/>
  <c r="I44" i="25"/>
  <c r="N43" i="25"/>
  <c r="M43" i="25"/>
  <c r="K43" i="25"/>
  <c r="J43" i="25"/>
  <c r="I43" i="25"/>
  <c r="N42" i="25"/>
  <c r="M42" i="25"/>
  <c r="K42" i="25"/>
  <c r="J42" i="25"/>
  <c r="I42" i="25"/>
  <c r="N41" i="25"/>
  <c r="M41" i="25"/>
  <c r="K41" i="25"/>
  <c r="J41" i="25"/>
  <c r="I41" i="25"/>
  <c r="N40" i="25"/>
  <c r="M40" i="25"/>
  <c r="K40" i="25"/>
  <c r="J40" i="25"/>
  <c r="I40" i="25"/>
  <c r="N39" i="25"/>
  <c r="M39" i="25"/>
  <c r="K39" i="25"/>
  <c r="J39" i="25"/>
  <c r="I39" i="25"/>
  <c r="N38" i="25"/>
  <c r="M38" i="25"/>
  <c r="K38" i="25"/>
  <c r="J38" i="25"/>
  <c r="I38" i="25"/>
  <c r="N37" i="25"/>
  <c r="M37" i="25"/>
  <c r="K37" i="25"/>
  <c r="J37" i="25"/>
  <c r="I37" i="25"/>
  <c r="N36" i="25"/>
  <c r="M36" i="25"/>
  <c r="K36" i="25"/>
  <c r="J36" i="25"/>
  <c r="I36" i="25"/>
  <c r="N35" i="25"/>
  <c r="M35" i="25"/>
  <c r="K35" i="25"/>
  <c r="J35" i="25"/>
  <c r="I35" i="25"/>
  <c r="N34" i="25"/>
  <c r="M34" i="25"/>
  <c r="K34" i="25"/>
  <c r="J34" i="25"/>
  <c r="I34" i="25"/>
  <c r="N33" i="25"/>
  <c r="M33" i="25"/>
  <c r="K33" i="25"/>
  <c r="J33" i="25"/>
  <c r="I33" i="25"/>
  <c r="N32" i="25"/>
  <c r="M32" i="25"/>
  <c r="K32" i="25"/>
  <c r="J32" i="25"/>
  <c r="I32" i="25"/>
  <c r="N31" i="25"/>
  <c r="M31" i="25"/>
  <c r="K31" i="25"/>
  <c r="J31" i="25"/>
  <c r="I31" i="25"/>
  <c r="N30" i="25"/>
  <c r="M30" i="25"/>
  <c r="K30" i="25"/>
  <c r="J30" i="25"/>
  <c r="I30" i="25"/>
  <c r="N29" i="25"/>
  <c r="M29" i="25"/>
  <c r="K29" i="25"/>
  <c r="J29" i="25"/>
  <c r="I29" i="25"/>
  <c r="N28" i="25"/>
  <c r="M28" i="25"/>
  <c r="K28" i="25"/>
  <c r="J28" i="25"/>
  <c r="I28" i="25"/>
  <c r="N27" i="25"/>
  <c r="M27" i="25"/>
  <c r="K27" i="25"/>
  <c r="J27" i="25"/>
  <c r="I27" i="25"/>
  <c r="N26" i="25"/>
  <c r="M26" i="25"/>
  <c r="K26" i="25"/>
  <c r="J26" i="25"/>
  <c r="I26" i="25"/>
  <c r="N25" i="25"/>
  <c r="M25" i="25"/>
  <c r="K25" i="25"/>
  <c r="J25" i="25"/>
  <c r="I25" i="25"/>
  <c r="N24" i="25"/>
  <c r="M24" i="25"/>
  <c r="K24" i="25"/>
  <c r="J24" i="25"/>
  <c r="I24" i="25"/>
  <c r="N23" i="25"/>
  <c r="M23" i="25"/>
  <c r="K23" i="25"/>
  <c r="J23" i="25"/>
  <c r="I23" i="25"/>
  <c r="N22" i="25"/>
  <c r="M22" i="25"/>
  <c r="K22" i="25"/>
  <c r="J22" i="25"/>
  <c r="I22" i="25"/>
  <c r="N21" i="25"/>
  <c r="M21" i="25"/>
  <c r="K21" i="25"/>
  <c r="J21" i="25"/>
  <c r="I21" i="25"/>
  <c r="N20" i="25"/>
  <c r="M20" i="25"/>
  <c r="K20" i="25"/>
  <c r="J20" i="25"/>
  <c r="I20" i="25"/>
  <c r="N19" i="25"/>
  <c r="M19" i="25"/>
  <c r="K19" i="25"/>
  <c r="J19" i="25"/>
  <c r="I19" i="25"/>
  <c r="N18" i="25"/>
  <c r="M18" i="25"/>
  <c r="K18" i="25"/>
  <c r="J18" i="25"/>
  <c r="I18" i="25"/>
  <c r="N17" i="25"/>
  <c r="M17" i="25"/>
  <c r="K17" i="25"/>
  <c r="J17" i="25"/>
  <c r="I17" i="25"/>
  <c r="N16" i="25"/>
  <c r="M16" i="25"/>
  <c r="K16" i="25"/>
  <c r="J16" i="25"/>
  <c r="I16" i="25"/>
  <c r="N15" i="25"/>
  <c r="M15" i="25"/>
  <c r="K15" i="25"/>
  <c r="J15" i="25"/>
  <c r="I15" i="25"/>
  <c r="N14" i="25"/>
  <c r="M14" i="25"/>
  <c r="K14" i="25"/>
  <c r="J14" i="25"/>
  <c r="I14" i="25"/>
  <c r="N13" i="25"/>
  <c r="M13" i="25"/>
  <c r="K13" i="25"/>
  <c r="J13" i="25"/>
  <c r="I13" i="25"/>
  <c r="N12" i="25"/>
  <c r="M12" i="25"/>
  <c r="K12" i="25"/>
  <c r="J12" i="25"/>
  <c r="I12" i="25"/>
  <c r="N11" i="25"/>
  <c r="M11" i="25"/>
  <c r="K11" i="25"/>
  <c r="J11" i="25"/>
  <c r="I11" i="25"/>
  <c r="N10" i="25"/>
  <c r="M10" i="25"/>
  <c r="K10" i="25"/>
  <c r="J10" i="25"/>
  <c r="I10" i="25"/>
  <c r="N9" i="25"/>
  <c r="M9" i="25"/>
  <c r="K9" i="25"/>
  <c r="J9" i="25"/>
  <c r="I9" i="25"/>
  <c r="N8" i="25"/>
  <c r="M8" i="25"/>
  <c r="K8" i="25"/>
  <c r="J8" i="25"/>
  <c r="I8" i="25"/>
  <c r="N7" i="25"/>
  <c r="M7" i="25"/>
  <c r="K7" i="25"/>
  <c r="J7" i="25"/>
  <c r="I7" i="25"/>
  <c r="N6" i="25"/>
  <c r="M6" i="25"/>
  <c r="K6" i="25"/>
  <c r="J6" i="25"/>
  <c r="I6" i="25"/>
  <c r="N5" i="25"/>
  <c r="M5" i="25"/>
  <c r="K5" i="25"/>
  <c r="J5" i="25"/>
  <c r="I5" i="25"/>
  <c r="N4" i="25"/>
  <c r="M4" i="25"/>
  <c r="K4" i="25"/>
  <c r="J4" i="25"/>
  <c r="I4" i="25"/>
  <c r="N3" i="25"/>
  <c r="M3" i="25"/>
  <c r="M84" i="25" s="1"/>
  <c r="K3" i="25"/>
  <c r="K84" i="25" s="1"/>
  <c r="J3" i="25"/>
  <c r="I3" i="25"/>
  <c r="I84" i="25" s="1"/>
  <c r="F87" i="24"/>
  <c r="E87" i="24"/>
  <c r="F86" i="24"/>
  <c r="E86" i="24"/>
  <c r="N84" i="24"/>
  <c r="M84" i="24"/>
  <c r="K84" i="24"/>
  <c r="L84" i="24" s="1"/>
  <c r="J84" i="24"/>
  <c r="I84" i="24"/>
  <c r="N83" i="24"/>
  <c r="M83" i="24"/>
  <c r="K83" i="24"/>
  <c r="L83" i="24" s="1"/>
  <c r="J83" i="24"/>
  <c r="I83" i="24"/>
  <c r="N82" i="24"/>
  <c r="M82" i="24"/>
  <c r="K82" i="24"/>
  <c r="L82" i="24" s="1"/>
  <c r="J82" i="24"/>
  <c r="I82" i="24"/>
  <c r="N81" i="24"/>
  <c r="M81" i="24"/>
  <c r="K81" i="24"/>
  <c r="L81" i="24" s="1"/>
  <c r="J81" i="24"/>
  <c r="I81" i="24"/>
  <c r="N80" i="24"/>
  <c r="M80" i="24"/>
  <c r="K80" i="24"/>
  <c r="L80" i="24" s="1"/>
  <c r="J80" i="24"/>
  <c r="I80" i="24"/>
  <c r="N79" i="24"/>
  <c r="M79" i="24"/>
  <c r="K79" i="24"/>
  <c r="L79" i="24" s="1"/>
  <c r="J79" i="24"/>
  <c r="I79" i="24"/>
  <c r="N78" i="24"/>
  <c r="M78" i="24"/>
  <c r="K78" i="24"/>
  <c r="L78" i="24" s="1"/>
  <c r="J78" i="24"/>
  <c r="I78" i="24"/>
  <c r="N77" i="24"/>
  <c r="M77" i="24"/>
  <c r="K77" i="24"/>
  <c r="L77" i="24" s="1"/>
  <c r="J77" i="24"/>
  <c r="I77" i="24"/>
  <c r="N76" i="24"/>
  <c r="M76" i="24"/>
  <c r="K76" i="24"/>
  <c r="L76" i="24" s="1"/>
  <c r="J76" i="24"/>
  <c r="I76" i="24"/>
  <c r="N75" i="24"/>
  <c r="M75" i="24"/>
  <c r="K75" i="24"/>
  <c r="L75" i="24" s="1"/>
  <c r="J75" i="24"/>
  <c r="I75" i="24"/>
  <c r="N74" i="24"/>
  <c r="M74" i="24"/>
  <c r="K74" i="24"/>
  <c r="L74" i="24" s="1"/>
  <c r="J74" i="24"/>
  <c r="I74" i="24"/>
  <c r="N73" i="24"/>
  <c r="M73" i="24"/>
  <c r="K73" i="24"/>
  <c r="L73" i="24" s="1"/>
  <c r="J73" i="24"/>
  <c r="I73" i="24"/>
  <c r="N72" i="24"/>
  <c r="M72" i="24"/>
  <c r="K72" i="24"/>
  <c r="L72" i="24" s="1"/>
  <c r="J72" i="24"/>
  <c r="I72" i="24"/>
  <c r="N71" i="24"/>
  <c r="M71" i="24"/>
  <c r="K71" i="24"/>
  <c r="L71" i="24" s="1"/>
  <c r="J71" i="24"/>
  <c r="I71" i="24"/>
  <c r="N70" i="24"/>
  <c r="M70" i="24"/>
  <c r="K70" i="24"/>
  <c r="L70" i="24" s="1"/>
  <c r="J70" i="24"/>
  <c r="I70" i="24"/>
  <c r="N69" i="24"/>
  <c r="M69" i="24"/>
  <c r="K69" i="24"/>
  <c r="L69" i="24" s="1"/>
  <c r="J69" i="24"/>
  <c r="I69" i="24"/>
  <c r="N68" i="24"/>
  <c r="M68" i="24"/>
  <c r="K68" i="24"/>
  <c r="L68" i="24" s="1"/>
  <c r="J68" i="24"/>
  <c r="I68" i="24"/>
  <c r="N67" i="24"/>
  <c r="M67" i="24"/>
  <c r="K67" i="24"/>
  <c r="L67" i="24" s="1"/>
  <c r="J67" i="24"/>
  <c r="I67" i="24"/>
  <c r="N66" i="24"/>
  <c r="M66" i="24"/>
  <c r="K66" i="24"/>
  <c r="L66" i="24" s="1"/>
  <c r="J66" i="24"/>
  <c r="I66" i="24"/>
  <c r="N65" i="24"/>
  <c r="M65" i="24"/>
  <c r="K65" i="24"/>
  <c r="L65" i="24" s="1"/>
  <c r="J65" i="24"/>
  <c r="I65" i="24"/>
  <c r="N64" i="24"/>
  <c r="M64" i="24"/>
  <c r="K64" i="24"/>
  <c r="L64" i="24" s="1"/>
  <c r="J64" i="24"/>
  <c r="I64" i="24"/>
  <c r="N63" i="24"/>
  <c r="M63" i="24"/>
  <c r="K63" i="24"/>
  <c r="L63" i="24" s="1"/>
  <c r="J63" i="24"/>
  <c r="I63" i="24"/>
  <c r="N62" i="24"/>
  <c r="M62" i="24"/>
  <c r="K62" i="24"/>
  <c r="L62" i="24" s="1"/>
  <c r="J62" i="24"/>
  <c r="I62" i="24"/>
  <c r="N61" i="24"/>
  <c r="M61" i="24"/>
  <c r="K61" i="24"/>
  <c r="L61" i="24" s="1"/>
  <c r="J61" i="24"/>
  <c r="I61" i="24"/>
  <c r="N60" i="24"/>
  <c r="M60" i="24"/>
  <c r="K60" i="24"/>
  <c r="L60" i="24" s="1"/>
  <c r="J60" i="24"/>
  <c r="I60" i="24"/>
  <c r="N59" i="24"/>
  <c r="M59" i="24"/>
  <c r="K59" i="24"/>
  <c r="L59" i="24" s="1"/>
  <c r="J59" i="24"/>
  <c r="I59" i="24"/>
  <c r="N58" i="24"/>
  <c r="M58" i="24"/>
  <c r="K58" i="24"/>
  <c r="L58" i="24" s="1"/>
  <c r="J58" i="24"/>
  <c r="I58" i="24"/>
  <c r="N57" i="24"/>
  <c r="M57" i="24"/>
  <c r="K57" i="24"/>
  <c r="L57" i="24" s="1"/>
  <c r="J57" i="24"/>
  <c r="I57" i="24"/>
  <c r="N56" i="24"/>
  <c r="M56" i="24"/>
  <c r="K56" i="24"/>
  <c r="L56" i="24" s="1"/>
  <c r="J56" i="24"/>
  <c r="I56" i="24"/>
  <c r="N55" i="24"/>
  <c r="M55" i="24"/>
  <c r="K55" i="24"/>
  <c r="L55" i="24" s="1"/>
  <c r="J55" i="24"/>
  <c r="I55" i="24"/>
  <c r="N54" i="24"/>
  <c r="M54" i="24"/>
  <c r="K54" i="24"/>
  <c r="L54" i="24" s="1"/>
  <c r="J54" i="24"/>
  <c r="I54" i="24"/>
  <c r="N53" i="24"/>
  <c r="M53" i="24"/>
  <c r="K53" i="24"/>
  <c r="L53" i="24" s="1"/>
  <c r="J53" i="24"/>
  <c r="I53" i="24"/>
  <c r="N52" i="24"/>
  <c r="M52" i="24"/>
  <c r="K52" i="24"/>
  <c r="L52" i="24" s="1"/>
  <c r="J52" i="24"/>
  <c r="I52" i="24"/>
  <c r="N51" i="24"/>
  <c r="M51" i="24"/>
  <c r="K51" i="24"/>
  <c r="L51" i="24" s="1"/>
  <c r="J51" i="24"/>
  <c r="I51" i="24"/>
  <c r="N50" i="24"/>
  <c r="M50" i="24"/>
  <c r="K50" i="24"/>
  <c r="L50" i="24" s="1"/>
  <c r="J50" i="24"/>
  <c r="I50" i="24"/>
  <c r="N49" i="24"/>
  <c r="M49" i="24"/>
  <c r="K49" i="24"/>
  <c r="L49" i="24" s="1"/>
  <c r="J49" i="24"/>
  <c r="I49" i="24"/>
  <c r="N48" i="24"/>
  <c r="M48" i="24"/>
  <c r="K48" i="24"/>
  <c r="L48" i="24" s="1"/>
  <c r="J48" i="24"/>
  <c r="I48" i="24"/>
  <c r="N47" i="24"/>
  <c r="M47" i="24"/>
  <c r="K47" i="24"/>
  <c r="L47" i="24" s="1"/>
  <c r="J47" i="24"/>
  <c r="I47" i="24"/>
  <c r="N46" i="24"/>
  <c r="M46" i="24"/>
  <c r="K46" i="24"/>
  <c r="L46" i="24" s="1"/>
  <c r="J46" i="24"/>
  <c r="I46" i="24"/>
  <c r="N45" i="24"/>
  <c r="M45" i="24"/>
  <c r="K45" i="24"/>
  <c r="L45" i="24" s="1"/>
  <c r="J45" i="24"/>
  <c r="I45" i="24"/>
  <c r="N44" i="24"/>
  <c r="M44" i="24"/>
  <c r="K44" i="24"/>
  <c r="L44" i="24" s="1"/>
  <c r="J44" i="24"/>
  <c r="I44" i="24"/>
  <c r="N43" i="24"/>
  <c r="M43" i="24"/>
  <c r="K43" i="24"/>
  <c r="L43" i="24" s="1"/>
  <c r="J43" i="24"/>
  <c r="I43" i="24"/>
  <c r="N42" i="24"/>
  <c r="M42" i="24"/>
  <c r="K42" i="24"/>
  <c r="L42" i="24" s="1"/>
  <c r="J42" i="24"/>
  <c r="I42" i="24"/>
  <c r="N41" i="24"/>
  <c r="M41" i="24"/>
  <c r="K41" i="24"/>
  <c r="L41" i="24" s="1"/>
  <c r="J41" i="24"/>
  <c r="I41" i="24"/>
  <c r="N40" i="24"/>
  <c r="M40" i="24"/>
  <c r="K40" i="24"/>
  <c r="L40" i="24" s="1"/>
  <c r="J40" i="24"/>
  <c r="I40" i="24"/>
  <c r="N39" i="24"/>
  <c r="M39" i="24"/>
  <c r="K39" i="24"/>
  <c r="L39" i="24" s="1"/>
  <c r="J39" i="24"/>
  <c r="I39" i="24"/>
  <c r="N38" i="24"/>
  <c r="M38" i="24"/>
  <c r="K38" i="24"/>
  <c r="L38" i="24" s="1"/>
  <c r="J38" i="24"/>
  <c r="I38" i="24"/>
  <c r="N37" i="24"/>
  <c r="M37" i="24"/>
  <c r="K37" i="24"/>
  <c r="L37" i="24" s="1"/>
  <c r="J37" i="24"/>
  <c r="I37" i="24"/>
  <c r="N36" i="24"/>
  <c r="M36" i="24"/>
  <c r="K36" i="24"/>
  <c r="L36" i="24" s="1"/>
  <c r="J36" i="24"/>
  <c r="I36" i="24"/>
  <c r="N35" i="24"/>
  <c r="M35" i="24"/>
  <c r="K35" i="24"/>
  <c r="L35" i="24" s="1"/>
  <c r="J35" i="24"/>
  <c r="I35" i="24"/>
  <c r="N34" i="24"/>
  <c r="M34" i="24"/>
  <c r="K34" i="24"/>
  <c r="L34" i="24" s="1"/>
  <c r="J34" i="24"/>
  <c r="I34" i="24"/>
  <c r="N33" i="24"/>
  <c r="M33" i="24"/>
  <c r="K33" i="24"/>
  <c r="L33" i="24" s="1"/>
  <c r="J33" i="24"/>
  <c r="I33" i="24"/>
  <c r="N32" i="24"/>
  <c r="M32" i="24"/>
  <c r="K32" i="24"/>
  <c r="L32" i="24" s="1"/>
  <c r="J32" i="24"/>
  <c r="I32" i="24"/>
  <c r="N31" i="24"/>
  <c r="M31" i="24"/>
  <c r="K31" i="24"/>
  <c r="L31" i="24" s="1"/>
  <c r="J31" i="24"/>
  <c r="I31" i="24"/>
  <c r="N30" i="24"/>
  <c r="M30" i="24"/>
  <c r="K30" i="24"/>
  <c r="L30" i="24" s="1"/>
  <c r="J30" i="24"/>
  <c r="I30" i="24"/>
  <c r="N29" i="24"/>
  <c r="M29" i="24"/>
  <c r="K29" i="24"/>
  <c r="L29" i="24" s="1"/>
  <c r="J29" i="24"/>
  <c r="I29" i="24"/>
  <c r="N28" i="24"/>
  <c r="M28" i="24"/>
  <c r="K28" i="24"/>
  <c r="L28" i="24" s="1"/>
  <c r="J28" i="24"/>
  <c r="I28" i="24"/>
  <c r="N27" i="24"/>
  <c r="M27" i="24"/>
  <c r="K27" i="24"/>
  <c r="L27" i="24" s="1"/>
  <c r="J27" i="24"/>
  <c r="I27" i="24"/>
  <c r="N26" i="24"/>
  <c r="M26" i="24"/>
  <c r="K26" i="24"/>
  <c r="L26" i="24" s="1"/>
  <c r="J26" i="24"/>
  <c r="I26" i="24"/>
  <c r="N25" i="24"/>
  <c r="M25" i="24"/>
  <c r="K25" i="24"/>
  <c r="L25" i="24" s="1"/>
  <c r="J25" i="24"/>
  <c r="I25" i="24"/>
  <c r="N24" i="24"/>
  <c r="M24" i="24"/>
  <c r="K24" i="24"/>
  <c r="L24" i="24" s="1"/>
  <c r="J24" i="24"/>
  <c r="I24" i="24"/>
  <c r="N23" i="24"/>
  <c r="M23" i="24"/>
  <c r="K23" i="24"/>
  <c r="L23" i="24" s="1"/>
  <c r="J23" i="24"/>
  <c r="I23" i="24"/>
  <c r="N22" i="24"/>
  <c r="M22" i="24"/>
  <c r="K22" i="24"/>
  <c r="L22" i="24" s="1"/>
  <c r="J22" i="24"/>
  <c r="I22" i="24"/>
  <c r="N21" i="24"/>
  <c r="M21" i="24"/>
  <c r="K21" i="24"/>
  <c r="L21" i="24" s="1"/>
  <c r="J21" i="24"/>
  <c r="I21" i="24"/>
  <c r="N20" i="24"/>
  <c r="M20" i="24"/>
  <c r="K20" i="24"/>
  <c r="L20" i="24" s="1"/>
  <c r="J20" i="24"/>
  <c r="I20" i="24"/>
  <c r="N19" i="24"/>
  <c r="M19" i="24"/>
  <c r="K19" i="24"/>
  <c r="L19" i="24" s="1"/>
  <c r="J19" i="24"/>
  <c r="I19" i="24"/>
  <c r="N18" i="24"/>
  <c r="M18" i="24"/>
  <c r="K18" i="24"/>
  <c r="L18" i="24" s="1"/>
  <c r="J18" i="24"/>
  <c r="I18" i="24"/>
  <c r="N17" i="24"/>
  <c r="M17" i="24"/>
  <c r="K17" i="24"/>
  <c r="L17" i="24" s="1"/>
  <c r="J17" i="24"/>
  <c r="I17" i="24"/>
  <c r="N16" i="24"/>
  <c r="M16" i="24"/>
  <c r="K16" i="24"/>
  <c r="L16" i="24" s="1"/>
  <c r="J16" i="24"/>
  <c r="I16" i="24"/>
  <c r="N15" i="24"/>
  <c r="M15" i="24"/>
  <c r="K15" i="24"/>
  <c r="L15" i="24" s="1"/>
  <c r="J15" i="24"/>
  <c r="I15" i="24"/>
  <c r="N14" i="24"/>
  <c r="M14" i="24"/>
  <c r="K14" i="24"/>
  <c r="L14" i="24" s="1"/>
  <c r="J14" i="24"/>
  <c r="I14" i="24"/>
  <c r="N13" i="24"/>
  <c r="M13" i="24"/>
  <c r="K13" i="24"/>
  <c r="L13" i="24" s="1"/>
  <c r="J13" i="24"/>
  <c r="I13" i="24"/>
  <c r="N12" i="24"/>
  <c r="M12" i="24"/>
  <c r="K12" i="24"/>
  <c r="L12" i="24" s="1"/>
  <c r="J12" i="24"/>
  <c r="I12" i="24"/>
  <c r="N11" i="24"/>
  <c r="M11" i="24"/>
  <c r="K11" i="24"/>
  <c r="L11" i="24" s="1"/>
  <c r="J11" i="24"/>
  <c r="I11" i="24"/>
  <c r="N10" i="24"/>
  <c r="M10" i="24"/>
  <c r="K10" i="24"/>
  <c r="L10" i="24" s="1"/>
  <c r="J10" i="24"/>
  <c r="I10" i="24"/>
  <c r="N9" i="24"/>
  <c r="M9" i="24"/>
  <c r="K9" i="24"/>
  <c r="L9" i="24" s="1"/>
  <c r="J9" i="24"/>
  <c r="I9" i="24"/>
  <c r="N8" i="24"/>
  <c r="M8" i="24"/>
  <c r="K8" i="24"/>
  <c r="L8" i="24" s="1"/>
  <c r="J8" i="24"/>
  <c r="I8" i="24"/>
  <c r="N7" i="24"/>
  <c r="M7" i="24"/>
  <c r="K7" i="24"/>
  <c r="L7" i="24" s="1"/>
  <c r="J7" i="24"/>
  <c r="I7" i="24"/>
  <c r="N6" i="24"/>
  <c r="M6" i="24"/>
  <c r="K6" i="24"/>
  <c r="L6" i="24" s="1"/>
  <c r="J6" i="24"/>
  <c r="I6" i="24"/>
  <c r="N5" i="24"/>
  <c r="M5" i="24"/>
  <c r="K5" i="24"/>
  <c r="L5" i="24" s="1"/>
  <c r="J5" i="24"/>
  <c r="I5" i="24"/>
  <c r="N4" i="24"/>
  <c r="M4" i="24"/>
  <c r="K4" i="24"/>
  <c r="L4" i="24" s="1"/>
  <c r="J4" i="24"/>
  <c r="I4" i="24"/>
  <c r="N3" i="24"/>
  <c r="M3" i="24"/>
  <c r="K3" i="24"/>
  <c r="L3" i="24" s="1"/>
  <c r="J3" i="24"/>
  <c r="I3" i="24"/>
  <c r="N84" i="3"/>
  <c r="M84" i="3"/>
  <c r="K84" i="3"/>
  <c r="L84" i="3" s="1"/>
  <c r="J84" i="3"/>
  <c r="I84" i="3"/>
  <c r="N83" i="3"/>
  <c r="M83" i="3"/>
  <c r="K83" i="3"/>
  <c r="L83" i="3" s="1"/>
  <c r="J83" i="3"/>
  <c r="I83" i="3"/>
  <c r="N82" i="3"/>
  <c r="M82" i="3"/>
  <c r="L82" i="3"/>
  <c r="K82" i="3"/>
  <c r="J82" i="3"/>
  <c r="I82" i="3"/>
  <c r="N81" i="3"/>
  <c r="M81" i="3"/>
  <c r="L81" i="3"/>
  <c r="K81" i="3"/>
  <c r="J81" i="3"/>
  <c r="I81" i="3"/>
  <c r="N80" i="3"/>
  <c r="M80" i="3"/>
  <c r="L80" i="3"/>
  <c r="K80" i="3"/>
  <c r="J80" i="3"/>
  <c r="I80" i="3"/>
  <c r="N79" i="3"/>
  <c r="M79" i="3"/>
  <c r="L79" i="3"/>
  <c r="K79" i="3"/>
  <c r="J79" i="3"/>
  <c r="I79" i="3"/>
  <c r="N78" i="3"/>
  <c r="M78" i="3"/>
  <c r="L78" i="3"/>
  <c r="K78" i="3"/>
  <c r="J78" i="3"/>
  <c r="I78" i="3"/>
  <c r="N77" i="3"/>
  <c r="M77" i="3"/>
  <c r="L77" i="3"/>
  <c r="K77" i="3"/>
  <c r="J77" i="3"/>
  <c r="I77" i="3"/>
  <c r="N76" i="3"/>
  <c r="M76" i="3"/>
  <c r="L76" i="3"/>
  <c r="K76" i="3"/>
  <c r="J76" i="3"/>
  <c r="I76" i="3"/>
  <c r="N75" i="3"/>
  <c r="M75" i="3"/>
  <c r="L75" i="3"/>
  <c r="K75" i="3"/>
  <c r="J75" i="3"/>
  <c r="I75" i="3"/>
  <c r="N74" i="3"/>
  <c r="M74" i="3"/>
  <c r="L74" i="3"/>
  <c r="K74" i="3"/>
  <c r="J74" i="3"/>
  <c r="I74" i="3"/>
  <c r="N73" i="3"/>
  <c r="M73" i="3"/>
  <c r="L73" i="3"/>
  <c r="K73" i="3"/>
  <c r="J73" i="3"/>
  <c r="I73" i="3"/>
  <c r="N72" i="3"/>
  <c r="M72" i="3"/>
  <c r="L72" i="3"/>
  <c r="K72" i="3"/>
  <c r="J72" i="3"/>
  <c r="I72" i="3"/>
  <c r="N71" i="3"/>
  <c r="M71" i="3"/>
  <c r="L71" i="3"/>
  <c r="K71" i="3"/>
  <c r="J71" i="3"/>
  <c r="I71" i="3"/>
  <c r="N70" i="3"/>
  <c r="M70" i="3"/>
  <c r="L70" i="3"/>
  <c r="K70" i="3"/>
  <c r="J70" i="3"/>
  <c r="I70" i="3"/>
  <c r="N69" i="3"/>
  <c r="M69" i="3"/>
  <c r="L69" i="3"/>
  <c r="K69" i="3"/>
  <c r="J69" i="3"/>
  <c r="I69" i="3"/>
  <c r="N68" i="3"/>
  <c r="M68" i="3"/>
  <c r="L68" i="3"/>
  <c r="K68" i="3"/>
  <c r="J68" i="3"/>
  <c r="I68" i="3"/>
  <c r="N67" i="3"/>
  <c r="M67" i="3"/>
  <c r="L67" i="3"/>
  <c r="K67" i="3"/>
  <c r="J67" i="3"/>
  <c r="I67" i="3"/>
  <c r="N66" i="3"/>
  <c r="M66" i="3"/>
  <c r="L66" i="3"/>
  <c r="K66" i="3"/>
  <c r="J66" i="3"/>
  <c r="I66" i="3"/>
  <c r="N65" i="3"/>
  <c r="M65" i="3"/>
  <c r="L65" i="3"/>
  <c r="K65" i="3"/>
  <c r="J65" i="3"/>
  <c r="I65" i="3"/>
  <c r="N64" i="3"/>
  <c r="M64" i="3"/>
  <c r="L64" i="3"/>
  <c r="K64" i="3"/>
  <c r="J64" i="3"/>
  <c r="I64" i="3"/>
  <c r="N63" i="3"/>
  <c r="M63" i="3"/>
  <c r="L63" i="3"/>
  <c r="K63" i="3"/>
  <c r="J63" i="3"/>
  <c r="I63" i="3"/>
  <c r="N62" i="3"/>
  <c r="M62" i="3"/>
  <c r="L62" i="3"/>
  <c r="K62" i="3"/>
  <c r="J62" i="3"/>
  <c r="I62" i="3"/>
  <c r="N61" i="3"/>
  <c r="M61" i="3"/>
  <c r="L61" i="3"/>
  <c r="K61" i="3"/>
  <c r="J61" i="3"/>
  <c r="I61" i="3"/>
  <c r="N60" i="3"/>
  <c r="M60" i="3"/>
  <c r="L60" i="3"/>
  <c r="K60" i="3"/>
  <c r="J60" i="3"/>
  <c r="I60" i="3"/>
  <c r="N59" i="3"/>
  <c r="M59" i="3"/>
  <c r="L59" i="3"/>
  <c r="K59" i="3"/>
  <c r="J59" i="3"/>
  <c r="I59" i="3"/>
  <c r="N58" i="3"/>
  <c r="M58" i="3"/>
  <c r="L58" i="3"/>
  <c r="K58" i="3"/>
  <c r="J58" i="3"/>
  <c r="I58" i="3"/>
  <c r="N57" i="3"/>
  <c r="M57" i="3"/>
  <c r="L57" i="3"/>
  <c r="K57" i="3"/>
  <c r="J57" i="3"/>
  <c r="I57" i="3"/>
  <c r="N56" i="3"/>
  <c r="M56" i="3"/>
  <c r="L56" i="3"/>
  <c r="K56" i="3"/>
  <c r="J56" i="3"/>
  <c r="I56" i="3"/>
  <c r="N55" i="3"/>
  <c r="M55" i="3"/>
  <c r="L55" i="3"/>
  <c r="K55" i="3"/>
  <c r="J55" i="3"/>
  <c r="I55" i="3"/>
  <c r="N54" i="3"/>
  <c r="M54" i="3"/>
  <c r="L54" i="3"/>
  <c r="K54" i="3"/>
  <c r="J54" i="3"/>
  <c r="I54" i="3"/>
  <c r="N53" i="3"/>
  <c r="M53" i="3"/>
  <c r="L53" i="3"/>
  <c r="K53" i="3"/>
  <c r="J53" i="3"/>
  <c r="I53" i="3"/>
  <c r="N52" i="3"/>
  <c r="M52" i="3"/>
  <c r="L52" i="3"/>
  <c r="K52" i="3"/>
  <c r="J52" i="3"/>
  <c r="I52" i="3"/>
  <c r="N51" i="3"/>
  <c r="M51" i="3"/>
  <c r="L51" i="3"/>
  <c r="K51" i="3"/>
  <c r="J51" i="3"/>
  <c r="I51" i="3"/>
  <c r="N50" i="3"/>
  <c r="M50" i="3"/>
  <c r="L50" i="3"/>
  <c r="K50" i="3"/>
  <c r="J50" i="3"/>
  <c r="I50" i="3"/>
  <c r="N49" i="3"/>
  <c r="M49" i="3"/>
  <c r="L49" i="3"/>
  <c r="K49" i="3"/>
  <c r="J49" i="3"/>
  <c r="I49" i="3"/>
  <c r="N48" i="3"/>
  <c r="M48" i="3"/>
  <c r="L48" i="3"/>
  <c r="K48" i="3"/>
  <c r="J48" i="3"/>
  <c r="I48" i="3"/>
  <c r="N47" i="3"/>
  <c r="M47" i="3"/>
  <c r="L47" i="3"/>
  <c r="K47" i="3"/>
  <c r="J47" i="3"/>
  <c r="I47" i="3"/>
  <c r="N46" i="3"/>
  <c r="M46" i="3"/>
  <c r="L46" i="3"/>
  <c r="K46" i="3"/>
  <c r="J46" i="3"/>
  <c r="I46" i="3"/>
  <c r="N45" i="3"/>
  <c r="M45" i="3"/>
  <c r="L45" i="3"/>
  <c r="K45" i="3"/>
  <c r="J45" i="3"/>
  <c r="I45" i="3"/>
  <c r="N44" i="3"/>
  <c r="M44" i="3"/>
  <c r="L44" i="3"/>
  <c r="K44" i="3"/>
  <c r="J44" i="3"/>
  <c r="I44" i="3"/>
  <c r="N43" i="3"/>
  <c r="M43" i="3"/>
  <c r="L43" i="3"/>
  <c r="K43" i="3"/>
  <c r="J43" i="3"/>
  <c r="I43" i="3"/>
  <c r="N42" i="3"/>
  <c r="M42" i="3"/>
  <c r="L42" i="3"/>
  <c r="K42" i="3"/>
  <c r="J42" i="3"/>
  <c r="I42" i="3"/>
  <c r="N41" i="3"/>
  <c r="M41" i="3"/>
  <c r="L41" i="3"/>
  <c r="K41" i="3"/>
  <c r="J41" i="3"/>
  <c r="I41" i="3"/>
  <c r="N40" i="3"/>
  <c r="M40" i="3"/>
  <c r="L40" i="3"/>
  <c r="K40" i="3"/>
  <c r="J40" i="3"/>
  <c r="I40" i="3"/>
  <c r="N39" i="3"/>
  <c r="M39" i="3"/>
  <c r="L39" i="3"/>
  <c r="K39" i="3"/>
  <c r="J39" i="3"/>
  <c r="I39" i="3"/>
  <c r="N38" i="3"/>
  <c r="M38" i="3"/>
  <c r="L38" i="3"/>
  <c r="K38" i="3"/>
  <c r="J38" i="3"/>
  <c r="I38" i="3"/>
  <c r="N37" i="3"/>
  <c r="M37" i="3"/>
  <c r="L37" i="3"/>
  <c r="K37" i="3"/>
  <c r="J37" i="3"/>
  <c r="I37" i="3"/>
  <c r="N36" i="3"/>
  <c r="M36" i="3"/>
  <c r="L36" i="3"/>
  <c r="K36" i="3"/>
  <c r="J36" i="3"/>
  <c r="I36" i="3"/>
  <c r="N35" i="3"/>
  <c r="M35" i="3"/>
  <c r="L35" i="3"/>
  <c r="K35" i="3"/>
  <c r="J35" i="3"/>
  <c r="I35" i="3"/>
  <c r="N34" i="3"/>
  <c r="M34" i="3"/>
  <c r="L34" i="3"/>
  <c r="K34" i="3"/>
  <c r="J34" i="3"/>
  <c r="I34" i="3"/>
  <c r="N33" i="3"/>
  <c r="M33" i="3"/>
  <c r="L33" i="3"/>
  <c r="K33" i="3"/>
  <c r="J33" i="3"/>
  <c r="I33" i="3"/>
  <c r="N32" i="3"/>
  <c r="M32" i="3"/>
  <c r="L32" i="3"/>
  <c r="K32" i="3"/>
  <c r="J32" i="3"/>
  <c r="I32" i="3"/>
  <c r="N31" i="3"/>
  <c r="M31" i="3"/>
  <c r="L31" i="3"/>
  <c r="K31" i="3"/>
  <c r="J31" i="3"/>
  <c r="I31" i="3"/>
  <c r="N30" i="3"/>
  <c r="M30" i="3"/>
  <c r="L30" i="3"/>
  <c r="K30" i="3"/>
  <c r="J30" i="3"/>
  <c r="I30" i="3"/>
  <c r="N29" i="3"/>
  <c r="M29" i="3"/>
  <c r="L29" i="3"/>
  <c r="K29" i="3"/>
  <c r="J29" i="3"/>
  <c r="I29" i="3"/>
  <c r="N28" i="3"/>
  <c r="M28" i="3"/>
  <c r="L28" i="3"/>
  <c r="K28" i="3"/>
  <c r="J28" i="3"/>
  <c r="I28" i="3"/>
  <c r="N27" i="3"/>
  <c r="M27" i="3"/>
  <c r="L27" i="3"/>
  <c r="K27" i="3"/>
  <c r="J27" i="3"/>
  <c r="I27" i="3"/>
  <c r="N26" i="3"/>
  <c r="M26" i="3"/>
  <c r="L26" i="3"/>
  <c r="K26" i="3"/>
  <c r="J26" i="3"/>
  <c r="I26" i="3"/>
  <c r="N25" i="3"/>
  <c r="M25" i="3"/>
  <c r="L25" i="3"/>
  <c r="K25" i="3"/>
  <c r="J25" i="3"/>
  <c r="I25" i="3"/>
  <c r="N24" i="3"/>
  <c r="M24" i="3"/>
  <c r="L24" i="3"/>
  <c r="K24" i="3"/>
  <c r="J24" i="3"/>
  <c r="I24" i="3"/>
  <c r="N23" i="3"/>
  <c r="M23" i="3"/>
  <c r="L23" i="3"/>
  <c r="K23" i="3"/>
  <c r="J23" i="3"/>
  <c r="I23" i="3"/>
  <c r="N22" i="3"/>
  <c r="M22" i="3"/>
  <c r="L22" i="3"/>
  <c r="K22" i="3"/>
  <c r="J22" i="3"/>
  <c r="I22" i="3"/>
  <c r="N21" i="3"/>
  <c r="M21" i="3"/>
  <c r="L21" i="3"/>
  <c r="K21" i="3"/>
  <c r="J21" i="3"/>
  <c r="I21" i="3"/>
  <c r="N20" i="3"/>
  <c r="M20" i="3"/>
  <c r="L20" i="3"/>
  <c r="K20" i="3"/>
  <c r="J20" i="3"/>
  <c r="I20" i="3"/>
  <c r="N19" i="3"/>
  <c r="M19" i="3"/>
  <c r="L19" i="3"/>
  <c r="K19" i="3"/>
  <c r="J19" i="3"/>
  <c r="I19" i="3"/>
  <c r="N18" i="3"/>
  <c r="M18" i="3"/>
  <c r="L18" i="3"/>
  <c r="K18" i="3"/>
  <c r="J18" i="3"/>
  <c r="I18" i="3"/>
  <c r="N17" i="3"/>
  <c r="M17" i="3"/>
  <c r="L17" i="3"/>
  <c r="K17" i="3"/>
  <c r="J17" i="3"/>
  <c r="I17" i="3"/>
  <c r="N16" i="3"/>
  <c r="M16" i="3"/>
  <c r="L16" i="3"/>
  <c r="K16" i="3"/>
  <c r="J16" i="3"/>
  <c r="I16" i="3"/>
  <c r="N15" i="3"/>
  <c r="M15" i="3"/>
  <c r="L15" i="3"/>
  <c r="K15" i="3"/>
  <c r="J15" i="3"/>
  <c r="I15" i="3"/>
  <c r="N14" i="3"/>
  <c r="M14" i="3"/>
  <c r="L14" i="3"/>
  <c r="K14" i="3"/>
  <c r="J14" i="3"/>
  <c r="I14" i="3"/>
  <c r="N13" i="3"/>
  <c r="M13" i="3"/>
  <c r="L13" i="3"/>
  <c r="K13" i="3"/>
  <c r="J13" i="3"/>
  <c r="I13" i="3"/>
  <c r="N12" i="3"/>
  <c r="M12" i="3"/>
  <c r="L12" i="3"/>
  <c r="K12" i="3"/>
  <c r="J12" i="3"/>
  <c r="I12" i="3"/>
  <c r="N11" i="3"/>
  <c r="M11" i="3"/>
  <c r="L11" i="3"/>
  <c r="K11" i="3"/>
  <c r="J11" i="3"/>
  <c r="I11" i="3"/>
  <c r="N10" i="3"/>
  <c r="M10" i="3"/>
  <c r="L10" i="3"/>
  <c r="K10" i="3"/>
  <c r="J10" i="3"/>
  <c r="I10" i="3"/>
  <c r="N9" i="3"/>
  <c r="M9" i="3"/>
  <c r="L9" i="3"/>
  <c r="K9" i="3"/>
  <c r="J9" i="3"/>
  <c r="I9" i="3"/>
  <c r="N8" i="3"/>
  <c r="M8" i="3"/>
  <c r="L8" i="3"/>
  <c r="K8" i="3"/>
  <c r="J8" i="3"/>
  <c r="I8" i="3"/>
  <c r="N7" i="3"/>
  <c r="M7" i="3"/>
  <c r="L7" i="3"/>
  <c r="K7" i="3"/>
  <c r="J7" i="3"/>
  <c r="I7" i="3"/>
  <c r="N6" i="3"/>
  <c r="M6" i="3"/>
  <c r="L6" i="3"/>
  <c r="K6" i="3"/>
  <c r="J6" i="3"/>
  <c r="I6" i="3"/>
  <c r="N5" i="3"/>
  <c r="M5" i="3"/>
  <c r="L5" i="3"/>
  <c r="K5" i="3"/>
  <c r="J5" i="3"/>
  <c r="I5" i="3"/>
  <c r="N4" i="3"/>
  <c r="M4" i="3"/>
  <c r="L4" i="3"/>
  <c r="K4" i="3"/>
  <c r="J4" i="3"/>
  <c r="I4" i="3"/>
  <c r="N3" i="3"/>
  <c r="M3" i="3"/>
  <c r="L3" i="3"/>
  <c r="K3" i="3"/>
  <c r="J3" i="3"/>
  <c r="I3" i="3"/>
  <c r="N27" i="21"/>
  <c r="M27" i="21"/>
  <c r="K27" i="21"/>
  <c r="L27" i="21" s="1"/>
  <c r="J27" i="21"/>
  <c r="I27" i="21"/>
  <c r="N26" i="21"/>
  <c r="M26" i="21"/>
  <c r="K26" i="21"/>
  <c r="L26" i="21" s="1"/>
  <c r="J26" i="21"/>
  <c r="I26" i="21"/>
  <c r="N25" i="21"/>
  <c r="M25" i="21"/>
  <c r="K25" i="21"/>
  <c r="L25" i="21" s="1"/>
  <c r="J25" i="21"/>
  <c r="I25" i="21"/>
  <c r="N24" i="21"/>
  <c r="M24" i="21"/>
  <c r="L24" i="21"/>
  <c r="K24" i="21"/>
  <c r="J24" i="21"/>
  <c r="I24" i="21"/>
  <c r="N23" i="21"/>
  <c r="M23" i="21"/>
  <c r="L23" i="21"/>
  <c r="K23" i="21"/>
  <c r="J23" i="21"/>
  <c r="I23" i="21"/>
  <c r="N22" i="21"/>
  <c r="M22" i="21"/>
  <c r="L22" i="21"/>
  <c r="K22" i="21"/>
  <c r="J22" i="21"/>
  <c r="I22" i="21"/>
  <c r="N21" i="21"/>
  <c r="M21" i="21"/>
  <c r="L21" i="21"/>
  <c r="K21" i="21"/>
  <c r="J21" i="21"/>
  <c r="I21" i="21"/>
  <c r="N20" i="21"/>
  <c r="M20" i="21"/>
  <c r="L20" i="21"/>
  <c r="K20" i="21"/>
  <c r="J20" i="21"/>
  <c r="I20" i="21"/>
  <c r="N19" i="21"/>
  <c r="M19" i="21"/>
  <c r="L19" i="21"/>
  <c r="K19" i="21"/>
  <c r="J19" i="21"/>
  <c r="I19" i="21"/>
  <c r="N18" i="21"/>
  <c r="M18" i="21"/>
  <c r="L18" i="21"/>
  <c r="K18" i="21"/>
  <c r="J18" i="21"/>
  <c r="I18" i="21"/>
  <c r="N17" i="21"/>
  <c r="M17" i="21"/>
  <c r="L17" i="21"/>
  <c r="K17" i="21"/>
  <c r="J17" i="21"/>
  <c r="I17" i="21"/>
  <c r="N16" i="21"/>
  <c r="M16" i="21"/>
  <c r="L16" i="21"/>
  <c r="K16" i="21"/>
  <c r="J16" i="21"/>
  <c r="I16" i="21"/>
  <c r="N15" i="21"/>
  <c r="M15" i="21"/>
  <c r="L15" i="21"/>
  <c r="K15" i="21"/>
  <c r="J15" i="21"/>
  <c r="I15" i="21"/>
  <c r="N14" i="21"/>
  <c r="M14" i="21"/>
  <c r="L14" i="21"/>
  <c r="K14" i="21"/>
  <c r="J14" i="21"/>
  <c r="I14" i="21"/>
  <c r="N13" i="21"/>
  <c r="M13" i="21"/>
  <c r="L13" i="21"/>
  <c r="K13" i="21"/>
  <c r="J13" i="21"/>
  <c r="I13" i="21"/>
  <c r="N12" i="21"/>
  <c r="M12" i="21"/>
  <c r="L12" i="21"/>
  <c r="K12" i="21"/>
  <c r="J12" i="21"/>
  <c r="I12" i="21"/>
  <c r="N11" i="21"/>
  <c r="M11" i="21"/>
  <c r="L11" i="21"/>
  <c r="K11" i="21"/>
  <c r="J11" i="21"/>
  <c r="I11" i="21"/>
  <c r="N10" i="21"/>
  <c r="M10" i="21"/>
  <c r="L10" i="21"/>
  <c r="K10" i="21"/>
  <c r="J10" i="21"/>
  <c r="I10" i="21"/>
  <c r="N9" i="21"/>
  <c r="M9" i="21"/>
  <c r="K9" i="21"/>
  <c r="L9" i="21" s="1"/>
  <c r="J9" i="21"/>
  <c r="I9" i="21"/>
  <c r="N8" i="21"/>
  <c r="M8" i="21"/>
  <c r="K8" i="21"/>
  <c r="L8" i="21" s="1"/>
  <c r="J8" i="21"/>
  <c r="I8" i="21"/>
  <c r="N7" i="21"/>
  <c r="M7" i="21"/>
  <c r="K7" i="21"/>
  <c r="L7" i="21" s="1"/>
  <c r="J7" i="21"/>
  <c r="I7" i="21"/>
  <c r="N6" i="21"/>
  <c r="M6" i="21"/>
  <c r="K6" i="21"/>
  <c r="L6" i="21" s="1"/>
  <c r="J6" i="21"/>
  <c r="I6" i="21"/>
  <c r="N5" i="21"/>
  <c r="M5" i="21"/>
  <c r="K5" i="21"/>
  <c r="L5" i="21" s="1"/>
  <c r="J5" i="21"/>
  <c r="I5" i="21"/>
  <c r="N4" i="21"/>
  <c r="M4" i="21"/>
  <c r="K4" i="21"/>
  <c r="L4" i="21" s="1"/>
  <c r="J4" i="21"/>
  <c r="I4" i="21"/>
  <c r="N3" i="21"/>
  <c r="M3" i="21"/>
  <c r="K3" i="21"/>
  <c r="L3" i="21" s="1"/>
  <c r="J3" i="21"/>
  <c r="I3" i="21"/>
  <c r="N91" i="2"/>
  <c r="M91" i="2"/>
  <c r="L91" i="2"/>
  <c r="K91" i="2"/>
  <c r="J91" i="2"/>
  <c r="I91" i="2"/>
  <c r="N90" i="2"/>
  <c r="M90" i="2"/>
  <c r="L90" i="2"/>
  <c r="K90" i="2"/>
  <c r="J90" i="2"/>
  <c r="I90" i="2"/>
  <c r="N89" i="2"/>
  <c r="M89" i="2"/>
  <c r="L89" i="2"/>
  <c r="K89" i="2"/>
  <c r="J89" i="2"/>
  <c r="I89" i="2"/>
  <c r="N88" i="2"/>
  <c r="M88" i="2"/>
  <c r="L88" i="2"/>
  <c r="K88" i="2"/>
  <c r="J88" i="2"/>
  <c r="I88" i="2"/>
  <c r="N87" i="2"/>
  <c r="M87" i="2"/>
  <c r="L87" i="2"/>
  <c r="K87" i="2"/>
  <c r="J87" i="2"/>
  <c r="I87" i="2"/>
  <c r="N86" i="2"/>
  <c r="M86" i="2"/>
  <c r="L86" i="2"/>
  <c r="K86" i="2"/>
  <c r="J86" i="2"/>
  <c r="I86" i="2"/>
  <c r="N85" i="2"/>
  <c r="M85" i="2"/>
  <c r="L85" i="2"/>
  <c r="K85" i="2"/>
  <c r="J85" i="2"/>
  <c r="I85" i="2"/>
  <c r="N84" i="2"/>
  <c r="M84" i="2"/>
  <c r="L84" i="2"/>
  <c r="K84" i="2"/>
  <c r="J84" i="2"/>
  <c r="I84" i="2"/>
  <c r="N83" i="2"/>
  <c r="M83" i="2"/>
  <c r="L83" i="2"/>
  <c r="K83" i="2"/>
  <c r="J83" i="2"/>
  <c r="I83" i="2"/>
  <c r="N82" i="2"/>
  <c r="M82" i="2"/>
  <c r="L82" i="2"/>
  <c r="K82" i="2"/>
  <c r="J82" i="2"/>
  <c r="I82" i="2"/>
  <c r="N81" i="2"/>
  <c r="M81" i="2"/>
  <c r="L81" i="2"/>
  <c r="K81" i="2"/>
  <c r="J81" i="2"/>
  <c r="I81" i="2"/>
  <c r="N80" i="2"/>
  <c r="M80" i="2"/>
  <c r="L80" i="2"/>
  <c r="K80" i="2"/>
  <c r="J80" i="2"/>
  <c r="I80" i="2"/>
  <c r="N79" i="2"/>
  <c r="M79" i="2"/>
  <c r="L79" i="2"/>
  <c r="K79" i="2"/>
  <c r="J79" i="2"/>
  <c r="I79" i="2"/>
  <c r="N78" i="2"/>
  <c r="M78" i="2"/>
  <c r="L78" i="2"/>
  <c r="K78" i="2"/>
  <c r="J78" i="2"/>
  <c r="I78" i="2"/>
  <c r="N77" i="2"/>
  <c r="M77" i="2"/>
  <c r="L77" i="2"/>
  <c r="K77" i="2"/>
  <c r="J77" i="2"/>
  <c r="I77" i="2"/>
  <c r="N76" i="2"/>
  <c r="M76" i="2"/>
  <c r="L76" i="2"/>
  <c r="K76" i="2"/>
  <c r="J76" i="2"/>
  <c r="I76" i="2"/>
  <c r="N75" i="2"/>
  <c r="M75" i="2"/>
  <c r="L75" i="2"/>
  <c r="K75" i="2"/>
  <c r="J75" i="2"/>
  <c r="I75" i="2"/>
  <c r="N74" i="2"/>
  <c r="M74" i="2"/>
  <c r="L74" i="2"/>
  <c r="K74" i="2"/>
  <c r="J74" i="2"/>
  <c r="I74" i="2"/>
  <c r="N73" i="2"/>
  <c r="M73" i="2"/>
  <c r="L73" i="2"/>
  <c r="K73" i="2"/>
  <c r="J73" i="2"/>
  <c r="I73" i="2"/>
  <c r="N72" i="2"/>
  <c r="M72" i="2"/>
  <c r="L72" i="2"/>
  <c r="K72" i="2"/>
  <c r="J72" i="2"/>
  <c r="I72" i="2"/>
  <c r="N71" i="2"/>
  <c r="M71" i="2"/>
  <c r="L71" i="2"/>
  <c r="K71" i="2"/>
  <c r="J71" i="2"/>
  <c r="I71" i="2"/>
  <c r="N70" i="2"/>
  <c r="M70" i="2"/>
  <c r="L70" i="2"/>
  <c r="K70" i="2"/>
  <c r="J70" i="2"/>
  <c r="I70" i="2"/>
  <c r="N69" i="2"/>
  <c r="M69" i="2"/>
  <c r="L69" i="2"/>
  <c r="K69" i="2"/>
  <c r="J69" i="2"/>
  <c r="I69" i="2"/>
  <c r="N68" i="2"/>
  <c r="M68" i="2"/>
  <c r="L68" i="2"/>
  <c r="K68" i="2"/>
  <c r="J68" i="2"/>
  <c r="I68" i="2"/>
  <c r="N67" i="2"/>
  <c r="M67" i="2"/>
  <c r="L67" i="2"/>
  <c r="K67" i="2"/>
  <c r="J67" i="2"/>
  <c r="I67" i="2"/>
  <c r="N66" i="2"/>
  <c r="M66" i="2"/>
  <c r="L66" i="2"/>
  <c r="K66" i="2"/>
  <c r="J66" i="2"/>
  <c r="I66" i="2"/>
  <c r="N65" i="2"/>
  <c r="M65" i="2"/>
  <c r="L65" i="2"/>
  <c r="K65" i="2"/>
  <c r="J65" i="2"/>
  <c r="I65" i="2"/>
  <c r="N64" i="2"/>
  <c r="M64" i="2"/>
  <c r="L64" i="2"/>
  <c r="K64" i="2"/>
  <c r="J64" i="2"/>
  <c r="I64" i="2"/>
  <c r="N63" i="2"/>
  <c r="M63" i="2"/>
  <c r="L63" i="2"/>
  <c r="K63" i="2"/>
  <c r="J63" i="2"/>
  <c r="I63" i="2"/>
  <c r="N62" i="2"/>
  <c r="M62" i="2"/>
  <c r="L62" i="2"/>
  <c r="K62" i="2"/>
  <c r="J62" i="2"/>
  <c r="I62" i="2"/>
  <c r="N61" i="2"/>
  <c r="M61" i="2"/>
  <c r="L61" i="2"/>
  <c r="K61" i="2"/>
  <c r="J61" i="2"/>
  <c r="I61" i="2"/>
  <c r="N60" i="2"/>
  <c r="M60" i="2"/>
  <c r="L60" i="2"/>
  <c r="K60" i="2"/>
  <c r="J60" i="2"/>
  <c r="I60" i="2"/>
  <c r="N59" i="2"/>
  <c r="M59" i="2"/>
  <c r="L59" i="2"/>
  <c r="K59" i="2"/>
  <c r="J59" i="2"/>
  <c r="I59" i="2"/>
  <c r="N58" i="2"/>
  <c r="M58" i="2"/>
  <c r="L58" i="2"/>
  <c r="K58" i="2"/>
  <c r="J58" i="2"/>
  <c r="I58" i="2"/>
  <c r="N57" i="2"/>
  <c r="M57" i="2"/>
  <c r="L57" i="2"/>
  <c r="K57" i="2"/>
  <c r="J57" i="2"/>
  <c r="I57" i="2"/>
  <c r="N56" i="2"/>
  <c r="M56" i="2"/>
  <c r="L56" i="2"/>
  <c r="K56" i="2"/>
  <c r="J56" i="2"/>
  <c r="I56" i="2"/>
  <c r="N55" i="2"/>
  <c r="M55" i="2"/>
  <c r="L55" i="2"/>
  <c r="K55" i="2"/>
  <c r="J55" i="2"/>
  <c r="I55" i="2"/>
  <c r="N54" i="2"/>
  <c r="M54" i="2"/>
  <c r="L54" i="2"/>
  <c r="K54" i="2"/>
  <c r="J54" i="2"/>
  <c r="I54" i="2"/>
  <c r="N53" i="2"/>
  <c r="M53" i="2"/>
  <c r="L53" i="2"/>
  <c r="K53" i="2"/>
  <c r="J53" i="2"/>
  <c r="I53" i="2"/>
  <c r="N52" i="2"/>
  <c r="M52" i="2"/>
  <c r="L52" i="2"/>
  <c r="K52" i="2"/>
  <c r="J52" i="2"/>
  <c r="I52" i="2"/>
  <c r="N51" i="2"/>
  <c r="M51" i="2"/>
  <c r="L51" i="2"/>
  <c r="K51" i="2"/>
  <c r="J51" i="2"/>
  <c r="I51" i="2"/>
  <c r="N50" i="2"/>
  <c r="M50" i="2"/>
  <c r="L50" i="2"/>
  <c r="K50" i="2"/>
  <c r="J50" i="2"/>
  <c r="I50" i="2"/>
  <c r="N49" i="2"/>
  <c r="M49" i="2"/>
  <c r="L49" i="2"/>
  <c r="K49" i="2"/>
  <c r="J49" i="2"/>
  <c r="I49" i="2"/>
  <c r="N48" i="2"/>
  <c r="M48" i="2"/>
  <c r="L48" i="2"/>
  <c r="K48" i="2"/>
  <c r="J48" i="2"/>
  <c r="I48" i="2"/>
  <c r="N47" i="2"/>
  <c r="M47" i="2"/>
  <c r="L47" i="2"/>
  <c r="K47" i="2"/>
  <c r="J47" i="2"/>
  <c r="I47" i="2"/>
  <c r="N46" i="2"/>
  <c r="M46" i="2"/>
  <c r="L46" i="2"/>
  <c r="K46" i="2"/>
  <c r="J46" i="2"/>
  <c r="I46" i="2"/>
  <c r="N45" i="2"/>
  <c r="M45" i="2"/>
  <c r="L45" i="2"/>
  <c r="K45" i="2"/>
  <c r="J45" i="2"/>
  <c r="I45" i="2"/>
  <c r="N44" i="2"/>
  <c r="M44" i="2"/>
  <c r="L44" i="2"/>
  <c r="K44" i="2"/>
  <c r="J44" i="2"/>
  <c r="I44" i="2"/>
  <c r="N43" i="2"/>
  <c r="M43" i="2"/>
  <c r="L43" i="2"/>
  <c r="K43" i="2"/>
  <c r="J43" i="2"/>
  <c r="I43" i="2"/>
  <c r="N42" i="2"/>
  <c r="M42" i="2"/>
  <c r="L42" i="2"/>
  <c r="K42" i="2"/>
  <c r="J42" i="2"/>
  <c r="I42" i="2"/>
  <c r="N41" i="2"/>
  <c r="M41" i="2"/>
  <c r="L41" i="2"/>
  <c r="K41" i="2"/>
  <c r="J41" i="2"/>
  <c r="I41" i="2"/>
  <c r="N40" i="2"/>
  <c r="M40" i="2"/>
  <c r="L40" i="2"/>
  <c r="K40" i="2"/>
  <c r="J40" i="2"/>
  <c r="I40" i="2"/>
  <c r="N39" i="2"/>
  <c r="M39" i="2"/>
  <c r="L39" i="2"/>
  <c r="K39" i="2"/>
  <c r="J39" i="2"/>
  <c r="I39" i="2"/>
  <c r="N38" i="2"/>
  <c r="M38" i="2"/>
  <c r="L38" i="2"/>
  <c r="K38" i="2"/>
  <c r="J38" i="2"/>
  <c r="I38" i="2"/>
  <c r="N37" i="2"/>
  <c r="M37" i="2"/>
  <c r="L37" i="2"/>
  <c r="K37" i="2"/>
  <c r="J37" i="2"/>
  <c r="I37" i="2"/>
  <c r="N36" i="2"/>
  <c r="M36" i="2"/>
  <c r="L36" i="2"/>
  <c r="K36" i="2"/>
  <c r="J36" i="2"/>
  <c r="I36" i="2"/>
  <c r="N35" i="2"/>
  <c r="M35" i="2"/>
  <c r="L35" i="2"/>
  <c r="K35" i="2"/>
  <c r="J35" i="2"/>
  <c r="I35" i="2"/>
  <c r="N34" i="2"/>
  <c r="M34" i="2"/>
  <c r="L34" i="2"/>
  <c r="K34" i="2"/>
  <c r="J34" i="2"/>
  <c r="I34" i="2"/>
  <c r="N33" i="2"/>
  <c r="M33" i="2"/>
  <c r="L33" i="2"/>
  <c r="K33" i="2"/>
  <c r="J33" i="2"/>
  <c r="I33" i="2"/>
  <c r="N32" i="2"/>
  <c r="M32" i="2"/>
  <c r="L32" i="2"/>
  <c r="K32" i="2"/>
  <c r="J32" i="2"/>
  <c r="I32" i="2"/>
  <c r="N31" i="2"/>
  <c r="M31" i="2"/>
  <c r="L31" i="2"/>
  <c r="K31" i="2"/>
  <c r="J31" i="2"/>
  <c r="I31" i="2"/>
  <c r="N30" i="2"/>
  <c r="M30" i="2"/>
  <c r="L30" i="2"/>
  <c r="K30" i="2"/>
  <c r="J30" i="2"/>
  <c r="I30" i="2"/>
  <c r="N29" i="2"/>
  <c r="M29" i="2"/>
  <c r="L29" i="2"/>
  <c r="K29" i="2"/>
  <c r="J29" i="2"/>
  <c r="I29" i="2"/>
  <c r="N28" i="2"/>
  <c r="M28" i="2"/>
  <c r="L28" i="2"/>
  <c r="K28" i="2"/>
  <c r="J28" i="2"/>
  <c r="I28" i="2"/>
  <c r="N27" i="2"/>
  <c r="M27" i="2"/>
  <c r="L27" i="2"/>
  <c r="K27" i="2"/>
  <c r="J27" i="2"/>
  <c r="I27" i="2"/>
  <c r="N26" i="2"/>
  <c r="M26" i="2"/>
  <c r="L26" i="2"/>
  <c r="K26" i="2"/>
  <c r="J26" i="2"/>
  <c r="I26" i="2"/>
  <c r="N25" i="2"/>
  <c r="M25" i="2"/>
  <c r="L25" i="2"/>
  <c r="K25" i="2"/>
  <c r="J25" i="2"/>
  <c r="I25" i="2"/>
  <c r="N24" i="2"/>
  <c r="M24" i="2"/>
  <c r="L24" i="2"/>
  <c r="K24" i="2"/>
  <c r="J24" i="2"/>
  <c r="I24" i="2"/>
  <c r="N23" i="2"/>
  <c r="M23" i="2"/>
  <c r="L23" i="2"/>
  <c r="K23" i="2"/>
  <c r="J23" i="2"/>
  <c r="I23" i="2"/>
  <c r="N22" i="2"/>
  <c r="M22" i="2"/>
  <c r="L22" i="2"/>
  <c r="K22" i="2"/>
  <c r="J22" i="2"/>
  <c r="I22" i="2"/>
  <c r="N21" i="2"/>
  <c r="M21" i="2"/>
  <c r="L21" i="2"/>
  <c r="K21" i="2"/>
  <c r="J21" i="2"/>
  <c r="I21" i="2"/>
  <c r="N20" i="2"/>
  <c r="M20" i="2"/>
  <c r="L20" i="2"/>
  <c r="K20" i="2"/>
  <c r="J20" i="2"/>
  <c r="I20" i="2"/>
  <c r="N19" i="2"/>
  <c r="M19" i="2"/>
  <c r="L19" i="2"/>
  <c r="K19" i="2"/>
  <c r="J19" i="2"/>
  <c r="I19" i="2"/>
  <c r="N18" i="2"/>
  <c r="M18" i="2"/>
  <c r="L18" i="2"/>
  <c r="K18" i="2"/>
  <c r="J18" i="2"/>
  <c r="I18" i="2"/>
  <c r="N17" i="2"/>
  <c r="M17" i="2"/>
  <c r="L17" i="2"/>
  <c r="K17" i="2"/>
  <c r="J17" i="2"/>
  <c r="I17" i="2"/>
  <c r="N16" i="2"/>
  <c r="M16" i="2"/>
  <c r="L16" i="2"/>
  <c r="K16" i="2"/>
  <c r="J16" i="2"/>
  <c r="I16" i="2"/>
  <c r="N15" i="2"/>
  <c r="M15" i="2"/>
  <c r="L15" i="2"/>
  <c r="K15" i="2"/>
  <c r="J15" i="2"/>
  <c r="I15" i="2"/>
  <c r="N14" i="2"/>
  <c r="M14" i="2"/>
  <c r="L14" i="2"/>
  <c r="K14" i="2"/>
  <c r="J14" i="2"/>
  <c r="I14" i="2"/>
  <c r="N13" i="2"/>
  <c r="M13" i="2"/>
  <c r="L13" i="2"/>
  <c r="K13" i="2"/>
  <c r="J13" i="2"/>
  <c r="I13" i="2"/>
  <c r="N12" i="2"/>
  <c r="M12" i="2"/>
  <c r="L12" i="2"/>
  <c r="K12" i="2"/>
  <c r="J12" i="2"/>
  <c r="I12" i="2"/>
  <c r="N11" i="2"/>
  <c r="M11" i="2"/>
  <c r="L11" i="2"/>
  <c r="K11" i="2"/>
  <c r="J11" i="2"/>
  <c r="I11" i="2"/>
  <c r="N10" i="2"/>
  <c r="M10" i="2"/>
  <c r="L10" i="2"/>
  <c r="K10" i="2"/>
  <c r="J10" i="2"/>
  <c r="I10" i="2"/>
  <c r="N9" i="2"/>
  <c r="M9" i="2"/>
  <c r="L9" i="2"/>
  <c r="K9" i="2"/>
  <c r="J9" i="2"/>
  <c r="I9" i="2"/>
  <c r="N8" i="2"/>
  <c r="M8" i="2"/>
  <c r="L8" i="2"/>
  <c r="K8" i="2"/>
  <c r="J8" i="2"/>
  <c r="I8" i="2"/>
  <c r="N7" i="2"/>
  <c r="M7" i="2"/>
  <c r="L7" i="2"/>
  <c r="K7" i="2"/>
  <c r="J7" i="2"/>
  <c r="I7" i="2"/>
  <c r="N6" i="2"/>
  <c r="M6" i="2"/>
  <c r="L6" i="2"/>
  <c r="K6" i="2"/>
  <c r="J6" i="2"/>
  <c r="I6" i="2"/>
  <c r="N5" i="2"/>
  <c r="M5" i="2"/>
  <c r="L5" i="2"/>
  <c r="K5" i="2"/>
  <c r="J5" i="2"/>
  <c r="I5" i="2"/>
  <c r="N4" i="2"/>
  <c r="M4" i="2"/>
  <c r="L4" i="2"/>
  <c r="K4" i="2"/>
  <c r="J4" i="2"/>
  <c r="I4" i="2"/>
  <c r="N3" i="2"/>
  <c r="M3" i="2"/>
  <c r="L3" i="2"/>
  <c r="K3" i="2"/>
  <c r="J3" i="2"/>
  <c r="I3" i="2"/>
  <c r="I100" i="27"/>
  <c r="G100" i="27"/>
  <c r="E100" i="27"/>
  <c r="C100" i="27"/>
  <c r="I99" i="27"/>
  <c r="G99" i="27"/>
  <c r="E99" i="27"/>
  <c r="C99" i="27"/>
  <c r="I98" i="27"/>
  <c r="G98" i="27"/>
  <c r="E98" i="27"/>
  <c r="C98" i="27"/>
  <c r="I97" i="27"/>
  <c r="G97" i="27"/>
  <c r="E97" i="27"/>
  <c r="C97" i="27"/>
  <c r="I96" i="27"/>
  <c r="G96" i="27"/>
  <c r="E96" i="27"/>
  <c r="C96" i="27"/>
  <c r="I95" i="27"/>
  <c r="G95" i="27"/>
  <c r="E95" i="27"/>
  <c r="C95" i="27"/>
  <c r="I94" i="27"/>
  <c r="G94" i="27"/>
  <c r="E94" i="27"/>
  <c r="C94" i="27"/>
  <c r="I93" i="27"/>
  <c r="G93" i="27"/>
  <c r="E93" i="27"/>
  <c r="C93" i="27"/>
  <c r="I92" i="27"/>
  <c r="G92" i="27"/>
  <c r="E92" i="27"/>
  <c r="C92" i="27"/>
  <c r="I91" i="27"/>
  <c r="G91" i="27"/>
  <c r="E91" i="27"/>
  <c r="C91" i="27"/>
  <c r="I90" i="27"/>
  <c r="G90" i="27"/>
  <c r="E90" i="27"/>
  <c r="C90" i="27"/>
  <c r="I89" i="27"/>
  <c r="G89" i="27"/>
  <c r="E89" i="27"/>
  <c r="C89" i="27"/>
  <c r="I88" i="27"/>
  <c r="G88" i="27"/>
  <c r="E88" i="27"/>
  <c r="C88" i="27"/>
  <c r="I87" i="27"/>
  <c r="G87" i="27"/>
  <c r="E87" i="27"/>
  <c r="C87" i="27"/>
  <c r="I86" i="27"/>
  <c r="G86" i="27"/>
  <c r="E86" i="27"/>
  <c r="C86" i="27"/>
  <c r="I85" i="27"/>
  <c r="G85" i="27"/>
  <c r="E85" i="27"/>
  <c r="C85" i="27"/>
  <c r="I84" i="27"/>
  <c r="G84" i="27"/>
  <c r="E84" i="27"/>
  <c r="C84" i="27"/>
  <c r="I83" i="27"/>
  <c r="G83" i="27"/>
  <c r="E83" i="27"/>
  <c r="C83" i="27"/>
  <c r="I82" i="27"/>
  <c r="G82" i="27"/>
  <c r="E82" i="27"/>
  <c r="C82" i="27"/>
  <c r="I81" i="27"/>
  <c r="G81" i="27"/>
  <c r="E81" i="27"/>
  <c r="C81" i="27"/>
  <c r="I80" i="27"/>
  <c r="G80" i="27"/>
  <c r="E80" i="27"/>
  <c r="C80" i="27"/>
  <c r="I79" i="27"/>
  <c r="G79" i="27"/>
  <c r="E79" i="27"/>
  <c r="C79" i="27"/>
  <c r="I78" i="27"/>
  <c r="G78" i="27"/>
  <c r="E78" i="27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L5" i="25" l="1"/>
  <c r="L9" i="25"/>
  <c r="L13" i="25"/>
  <c r="L17" i="25"/>
  <c r="L21" i="25"/>
  <c r="L25" i="25"/>
  <c r="L29" i="25"/>
  <c r="L33" i="25"/>
  <c r="L37" i="25"/>
  <c r="L41" i="25"/>
  <c r="L45" i="25"/>
  <c r="L49" i="25"/>
  <c r="L53" i="25"/>
  <c r="L57" i="25"/>
  <c r="L61" i="25"/>
  <c r="L65" i="25"/>
  <c r="L69" i="25"/>
  <c r="L73" i="25"/>
  <c r="L77" i="25"/>
  <c r="L81" i="25"/>
  <c r="L74" i="25"/>
  <c r="L78" i="25"/>
  <c r="L82" i="25"/>
  <c r="L84" i="25"/>
  <c r="L72" i="25"/>
  <c r="L70" i="25"/>
  <c r="L68" i="25"/>
  <c r="L66" i="25"/>
  <c r="L64" i="25"/>
  <c r="L62" i="25"/>
  <c r="L60" i="25"/>
  <c r="L58" i="25"/>
  <c r="L56" i="25"/>
  <c r="L54" i="25"/>
  <c r="L52" i="25"/>
  <c r="L50" i="25"/>
  <c r="L48" i="25"/>
  <c r="L46" i="25"/>
  <c r="L44" i="25"/>
  <c r="L42" i="25"/>
  <c r="L40" i="25"/>
  <c r="L38" i="25"/>
  <c r="L36" i="25"/>
  <c r="L34" i="25"/>
  <c r="L32" i="25"/>
  <c r="L30" i="25"/>
  <c r="L28" i="25"/>
  <c r="L26" i="25"/>
  <c r="L24" i="25"/>
  <c r="L22" i="25"/>
  <c r="L20" i="25"/>
  <c r="L18" i="25"/>
  <c r="L16" i="25"/>
  <c r="L14" i="25"/>
  <c r="L12" i="25"/>
  <c r="L10" i="25"/>
  <c r="L8" i="25"/>
  <c r="L6" i="25"/>
  <c r="L4" i="25"/>
  <c r="L7" i="25"/>
  <c r="L11" i="25"/>
  <c r="L15" i="25"/>
  <c r="L19" i="25"/>
  <c r="L23" i="25"/>
  <c r="L27" i="25"/>
  <c r="L31" i="25"/>
  <c r="L35" i="25"/>
  <c r="L39" i="25"/>
  <c r="L43" i="25"/>
  <c r="L47" i="25"/>
  <c r="L51" i="25"/>
  <c r="L55" i="25"/>
  <c r="L59" i="25"/>
  <c r="L63" i="25"/>
  <c r="L67" i="25"/>
  <c r="L71" i="25"/>
  <c r="L75" i="25"/>
  <c r="L79" i="25"/>
  <c r="L83" i="25"/>
  <c r="L76" i="25"/>
  <c r="L80" i="25"/>
  <c r="L3" i="25"/>
</calcChain>
</file>

<file path=xl/sharedStrings.xml><?xml version="1.0" encoding="utf-8"?>
<sst xmlns="http://schemas.openxmlformats.org/spreadsheetml/2006/main" count="1488" uniqueCount="314">
  <si>
    <t>Aylar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</si>
  <si>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</si>
  <si>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</si>
  <si>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</si>
  <si>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</si>
  <si>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</si>
  <si>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</si>
  <si>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</si>
  <si>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</si>
  <si>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</si>
  <si>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</si>
  <si>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</si>
  <si>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</si>
  <si>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</si>
  <si>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</si>
  <si>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</si>
  <si>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</si>
  <si>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</si>
  <si>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</si>
  <si>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</si>
  <si>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</si>
  <si>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</si>
  <si>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</si>
  <si>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</si>
  <si>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</si>
  <si>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</si>
  <si>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</si>
  <si>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</si>
  <si>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</si>
  <si>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</si>
  <si>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</si>
  <si>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</si>
  <si>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</si>
  <si>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</si>
  <si>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</si>
  <si>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</si>
  <si>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</si>
  <si>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</si>
  <si>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</si>
  <si>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</si>
  <si>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</si>
  <si>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</si>
  <si>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</si>
  <si>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</si>
  <si>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</si>
  <si>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</si>
  <si>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</si>
  <si>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</si>
  <si>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</si>
  <si>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</si>
  <si>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</si>
  <si>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</si>
  <si>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</si>
  <si>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</si>
  <si>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</si>
  <si>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</si>
  <si>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</si>
  <si>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</si>
  <si>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</si>
  <si>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</si>
  <si>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</si>
  <si>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</si>
  <si>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</si>
  <si>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</si>
  <si>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</si>
  <si>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</si>
  <si>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</si>
  <si>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</si>
  <si>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</si>
  <si>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</si>
  <si>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</si>
  <si>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</si>
  <si>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</si>
  <si>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</si>
  <si>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</si>
  <si>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</si>
  <si>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</si>
  <si>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</si>
  <si>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</si>
  <si>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</si>
  <si>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</si>
  <si>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</si>
  <si>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</si>
  <si>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</si>
  <si>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</si>
  <si>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</si>
  <si>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</si>
  <si>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</si>
  <si>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</si>
  <si>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</si>
  <si>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</si>
  <si>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</si>
  <si>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</si>
  <si>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</si>
  <si>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</si>
  <si>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</si>
  <si>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</si>
  <si>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</si>
  <si>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</si>
  <si>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</si>
  <si>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</si>
  <si>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</si>
  <si>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</si>
  <si>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</si>
  <si>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</si>
  <si>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</si>
  <si>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</si>
  <si>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</si>
  <si>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</si>
  <si>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</si>
  <si>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</si>
  <si>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</si>
  <si>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</si>
  <si>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</si>
  <si>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</si>
  <si>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</si>
  <si>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</si>
  <si>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</si>
  <si>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</si>
  <si>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</si>
  <si>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</si>
  <si>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</si>
  <si>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</si>
  <si>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</si>
  <si>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</si>
  <si>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</si>
  <si>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</si>
  <si>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</si>
  <si>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</si>
  <si>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</si>
  <si>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</si>
  <si>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</si>
  <si>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</si>
  <si>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</si>
  <si>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</si>
  <si>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</si>
  <si>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</si>
  <si>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</si>
  <si>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</si>
  <si>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</si>
  <si>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</si>
  <si>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</si>
  <si>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</si>
  <si>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</si>
  <si>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</si>
  <si>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</si>
  <si>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</si>
  <si>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</si>
  <si>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</si>
  <si>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</si>
  <si>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</si>
  <si>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</si>
  <si>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</si>
  <si>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</si>
  <si>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</si>
  <si>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</si>
  <si>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</si>
  <si>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</si>
  <si>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</si>
  <si>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</si>
  <si>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4/a</t>
  </si>
  <si>
    <t>4/c</t>
  </si>
  <si>
    <t>K.MARAŞ</t>
  </si>
  <si>
    <t>Unadjusted Series</t>
  </si>
  <si>
    <t>Seasonal Adjusted Series</t>
  </si>
  <si>
    <t>ACTIVITY CLASSIFICATION</t>
  </si>
  <si>
    <t>PUBLIC ADMINISTRATION AND DEFENCE; COMPULSORY SOCIAL SECURITY</t>
  </si>
  <si>
    <t>CODES OF ACTIVITY</t>
  </si>
  <si>
    <t>CROP AND ANİMAL PRODUCTİON, HUNTİNG AND RELATED SERVİCE ACTİVİTİES </t>
  </si>
  <si>
    <t>FORESTRY AND LOGGİNG </t>
  </si>
  <si>
    <t>FİSHİNG AND AQUACULTURE </t>
  </si>
  <si>
    <t>MİNİNG OF COAL AND LİGNİTE </t>
  </si>
  <si>
    <t>EXTRACTİON OF CRUDE PETROLEUM AND NATURAL GAS</t>
  </si>
  <si>
    <t>MİNİNG OF METAL ORES</t>
  </si>
  <si>
    <t>OTHER MİNİNG AND QUARRYİNG </t>
  </si>
  <si>
    <t>MİNİNG SUPPORT SERVİCE ACTİVİTİES </t>
  </si>
  <si>
    <t>MANUFACTURE OF FOOD PRODUCTS</t>
  </si>
  <si>
    <t>MANUFACTURE OF BEVERAGES </t>
  </si>
  <si>
    <t>MANUFACTURE OF TOBACCO PRODUCTS</t>
  </si>
  <si>
    <t>MANUFACTURE OF TEXTİLES</t>
  </si>
  <si>
    <t>MANUFACTURE OF WEARİNG APPAREL</t>
  </si>
  <si>
    <t>MANUFACTURE OF LEATHER AND RELATED PRODUCTS </t>
  </si>
  <si>
    <t>MANUFACTURE OF WOOD AND OF PRODUCTS OF WOOD AND CORK, EXCEPT FURNİTURE; MANUFACTURE OF ARTİCLES OF STRAW AND PLAİTİNG MATERİALS </t>
  </si>
  <si>
    <t>MANUFACTURE OF PAPER AND PAPER PRODUCTS </t>
  </si>
  <si>
    <t>PRİNTİNG AND REPRODUCTİON OF RECORDED MEDİA</t>
  </si>
  <si>
    <t>MANUFACTURE OF COKE AND REFİNED PETROLEUM PRODUCTS</t>
  </si>
  <si>
    <t>MANUFACTURE OF CHEMİCALS AND CHEMİCAL PRODUCTS</t>
  </si>
  <si>
    <t>MANUFACTURE OF BASİC PHARMACEUTİCAL PRODUCTS AND PHARMACEUTİCAL PREPARATİONS </t>
  </si>
  <si>
    <t>MANUFACTURE OF RUBBER AND PLASTİC PRODUCTS </t>
  </si>
  <si>
    <t>MANUFACTURE OF OTHER NON-METALLİC MİNERAL PRODUCTS</t>
  </si>
  <si>
    <t>MANUFACTURE OF BASİC METALS</t>
  </si>
  <si>
    <t>MANUFACTURE OF FABRİCATED METAL PRODUCTS, EXCEPT MACHİNERY AND EQUİPMENT </t>
  </si>
  <si>
    <t>MANUFACTURE OF COMPUTER, ELECTRONİC AND OPTİCAL PRODUCTS </t>
  </si>
  <si>
    <t>MANUFACTURE OF ELECTRİCAL EQUİPMENT </t>
  </si>
  <si>
    <t>MANUFACTURE OF MACHİNERY AND EQUİPMENT N.E.C. </t>
  </si>
  <si>
    <t>MANUFACTURE OF MOTOR VEHİCLES, TRAİLERS AND SEMİ-TRAİLERS </t>
  </si>
  <si>
    <t>MANUFACTURE OF OTHER TRANSPORT EQUİPMENT </t>
  </si>
  <si>
    <t>MANUFACTURE OF FURNİTURE </t>
  </si>
  <si>
    <t>OTHER MANUFACTURİNG </t>
  </si>
  <si>
    <t>REPAİR AND İNSTALLATİON OF MACHİNERY AND EQUİPMENT </t>
  </si>
  <si>
    <t>ELECTRİCİTY, GAS, STEAM AND AİR CONDİTİONİNG SUPPLY </t>
  </si>
  <si>
    <t>WATER COLLECTİON, TREATMENT AND SUPPLY </t>
  </si>
  <si>
    <t>SEWERAGE </t>
  </si>
  <si>
    <t>WASTE COLLECTİON, TREATMENT AND DİSPOSAL ACTİVİTİES; MATERİALS RECOVERY </t>
  </si>
  <si>
    <t>REMEDİATİON ACTİVİTİES AND OTHER WASTE MANAGEMENT SERVİCES </t>
  </si>
  <si>
    <t>CONSTRUCTİON OF BUİLDİNGS </t>
  </si>
  <si>
    <t>CİVİL ENGİNEERİNG</t>
  </si>
  <si>
    <t>SPECİALİSED CONSTRUCTİON ACTİVİTİES </t>
  </si>
  <si>
    <t>WHOLESALE AND RETAİL TRADE AND REPAİR OF MOTOR VEHİCLES AND MOTORCYCLES </t>
  </si>
  <si>
    <t>WHOLESALE TRADE, EXCEPT OF MOTOR VEHİCLES AND MOTORCYCLES </t>
  </si>
  <si>
    <t>RETAİL TRADE, EXCEPT OF MOTOR VEHİCLES AND MOTORCYCLES</t>
  </si>
  <si>
    <t>LAND TRANSPORT AND TRANSPORT VİA PİPELİNES</t>
  </si>
  <si>
    <t>WATER TRANSPORT</t>
  </si>
  <si>
    <t>AİR TRANSPORT</t>
  </si>
  <si>
    <t>WAREHOUSİNG AND SUPPORT ACTİVİTİES FOR TRANSPORTATİON</t>
  </si>
  <si>
    <t>POSTAL AND COURİER ACTİVİTİES</t>
  </si>
  <si>
    <t>ACCOMMODATİON</t>
  </si>
  <si>
    <t>FOOD AND BEVERAGE SERVİCE ACTİVİTİES</t>
  </si>
  <si>
    <t>PUBLİSHİNG ACTİVİTİES</t>
  </si>
  <si>
    <t>MOTİON PİCTURE, VİDEO AND TELEVİSİON PROGRAMME PRODUCTİON, SOUND RECORDİNG AND MUSİC PUBLİSHİNG ACTİVİTİES</t>
  </si>
  <si>
    <t>PROGRAMMİNG AND BROADCASTİNG ACTİVİTİES</t>
  </si>
  <si>
    <t>TELECOMMUNİCATİONS</t>
  </si>
  <si>
    <t>COMPUTER PROGRAMMİNG, CONSULTANCY AND RELATED ACTİVİTİES</t>
  </si>
  <si>
    <t>INFORMATİON SERVİCE ACTİVİTİES</t>
  </si>
  <si>
    <t>FİNANCİAL SERVİCE ACTİVİTİES, EXCEPT İNSURANCE AND PENSİON FUNDİNG</t>
  </si>
  <si>
    <t>INSURANCE, REİNSURANCE AND PENSİON FUNDİNG, EXCEPT COMPULSORY SOCİAL SECURİTY</t>
  </si>
  <si>
    <t>ACTİVİTİES AUXİLİARY TO FİNANCİAL SERVİCES AND İNSURANCE ACTİVİTİES</t>
  </si>
  <si>
    <t>REAL ESTATE ACTİVİTİES</t>
  </si>
  <si>
    <t>LEGAL AND ACCOUNTİNG ACTİVİTİES</t>
  </si>
  <si>
    <t>ACTİVİTİES OF HEAD OFFİCES; MANAGEMENT CONSULTANCY ACTİVİTİES</t>
  </si>
  <si>
    <t>ARCHİTECTURAL AND ENGİNEERİNG ACTİVİTİES; TECHNİCAL TESTİNG AND ANALYSİS</t>
  </si>
  <si>
    <t>SCİENTİFİC RESEARCH AND DEVELOPMENT</t>
  </si>
  <si>
    <t>ADVERTİSİNG AND MARKET RESEARCH</t>
  </si>
  <si>
    <t>OTHER PROFESSİONAL, SCİENTİFİC AND TECHNİCAL ACTİVİTİES</t>
  </si>
  <si>
    <t>VETERİNARY ACTİVİTİES </t>
  </si>
  <si>
    <t>RENTAL AND LEASİNG ACTİVİTİES</t>
  </si>
  <si>
    <t>EMPLOYMENT ACTİVİTİES</t>
  </si>
  <si>
    <t>TRAVEL AGENCY, TOUR OPERATOR AND OTHER RESERVATİON SERVİCE AND RELATED ACTİVİTİES</t>
  </si>
  <si>
    <t>SECURİTY AND İNVESTİGATİON ACTİVİTİES</t>
  </si>
  <si>
    <t>SERVİCES TO BUİLDİNGS AND LANDSCAPE ACTİVİTİES</t>
  </si>
  <si>
    <t>OFFİCE ADMİNİSTRATİVE, OFFİCE SUPPORT AND OTHER BUSİNESS SUPPORT ACTİVİTİES</t>
  </si>
  <si>
    <t>EDUCATİON</t>
  </si>
  <si>
    <t>HUMAN HEALTH ACTİVİTİES</t>
  </si>
  <si>
    <t>RESİDENTİAL CARE ACTİVİTİES</t>
  </si>
  <si>
    <t>SOCİAL WORK ACTİVİTİES WİTHOUT ACCOMMODATİON</t>
  </si>
  <si>
    <t>CREATİVE, ARTS AND ENTERTAİNMENT ACTİVİTİES</t>
  </si>
  <si>
    <t>LİBRARİES, ARCHİVES, MUSEUMS AND OTHER CULTURAL ACTİVİTİES</t>
  </si>
  <si>
    <t>GAMBLİNG AND BETTİNG ACTİVİTİES</t>
  </si>
  <si>
    <t>SPORTS ACTİVİTİES AND AMUSEMENT AND RECREATİON ACTİVİTİES</t>
  </si>
  <si>
    <t>ACTİVİTİES OF MEMBERSHİP ORGANİSATİONS</t>
  </si>
  <si>
    <t>REPAİR OF COMPUTERS AND PERSONAL AND HOUSEHOLD GOODS</t>
  </si>
  <si>
    <t>OTHER PERSONAL SERVİCE ACTİVİTİES</t>
  </si>
  <si>
    <t>ACTİVİTİES OF HOUSEHOLDS AS EMPLOYERS OF DOMESTİC PERSONNEL</t>
  </si>
  <si>
    <t>UNDİFFERENTİATED GOODS- AND SERVİCES-PRODUCİNG ACTİVİTİES OF PRİVATE HOUSEHOLDS FOR OWN USE</t>
  </si>
  <si>
    <t>ACTİVİTİES OF EXTRATERRİTORİAL ORGANİSATİONS AND BODİES</t>
  </si>
  <si>
    <t>TOTAL</t>
  </si>
  <si>
    <t>TOTAL OF MANUFACTURE</t>
  </si>
  <si>
    <t>PROVINCES CODE</t>
  </si>
  <si>
    <t>PROVINCES</t>
  </si>
  <si>
    <t>4/a_index</t>
  </si>
  <si>
    <t>4/c_index</t>
  </si>
  <si>
    <t>Change of Number of Employee (December 2016 - December 2015)</t>
  </si>
  <si>
    <t>Change of Number of Employee (December 2016 - November 2016)</t>
  </si>
  <si>
    <t>Change of Number of Employee-SA (December 2016 - November 2016)</t>
  </si>
  <si>
    <t>Difference of Number of Employee (December 2016 - December 2015)</t>
  </si>
  <si>
    <t>Share of Sectors (December 2016)</t>
  </si>
  <si>
    <t>Share of Sectors in The Increase (%) (December 2016)</t>
  </si>
  <si>
    <t>Share of Provinces (December 2016)</t>
  </si>
  <si>
    <t>Share of Provinces in The Increase (%) (December 2016)</t>
  </si>
  <si>
    <t>Share of Provincesin in The Increase (%) (December 2016)</t>
  </si>
  <si>
    <t>Share of Sectors December 2016)</t>
  </si>
  <si>
    <t>Share of Sector In The Increase (%) (December 2016)</t>
  </si>
  <si>
    <t>Share of Provinces In The Increase (%) (December 2016)</t>
  </si>
  <si>
    <t>Women Employment/Total Employment (December 2016)</t>
  </si>
  <si>
    <t>Change of Average Daily Earning (December 2016 - December 2015)</t>
  </si>
  <si>
    <t>Difference of Average Daily Earning (TL) (December 2016 - December 2015)</t>
  </si>
  <si>
    <t>Difference of Average Daily Earning (TL) (December 2016 - November 2016)</t>
  </si>
  <si>
    <t>Difference of Average Daily Earning-SA (TL) (December 2016 - November 2016)</t>
  </si>
  <si>
    <t>Change of Number of Employee (SME) (December 2016 - December 2015)</t>
  </si>
  <si>
    <t>Difference of Number of Employee (SME) (December 2016 - December 2015)</t>
  </si>
  <si>
    <t>Difference of Number of Employee (SME) (December 2016 - November 2016)</t>
  </si>
  <si>
    <t>Difference of Number of Employee (SME)- SA (December 2016 - November 2016)</t>
  </si>
  <si>
    <t>4/b Tradesmen</t>
  </si>
  <si>
    <t>4/b_tradesman_ index</t>
  </si>
  <si>
    <t>4/b Farmers</t>
  </si>
  <si>
    <t>4/b_farmers_index</t>
  </si>
  <si>
    <t>Change of The Number of Employees (December 2016 - December 2015)</t>
  </si>
  <si>
    <t>Difference of The Number of Employees (December 2016 - December 2015)</t>
  </si>
  <si>
    <t>Change of The Number of Employees-SA (December 2016 - November 2016)</t>
  </si>
  <si>
    <t>Change of The Number of Employees (December 2016 - November 2016)</t>
  </si>
  <si>
    <t>Change of The Number of Tradesmen (December 2016 - December 2015)</t>
  </si>
  <si>
    <t>Difference of The Number of Tradesmen (December 2016 - December 2015)</t>
  </si>
  <si>
    <t>Difference of The Number of Tradesmen (December 2016 - November 2016)</t>
  </si>
  <si>
    <t>Difference of The Number of Tradesmen-SA (December 2016 - November 2016)</t>
  </si>
  <si>
    <t>Change of The Number of Farmers (December 2016 - December 2015)</t>
  </si>
  <si>
    <t>Difference of The Number of Farmers (December 2016 - December 2015)</t>
  </si>
  <si>
    <t>Difference of The Number of Farmers (December 2016 - November 2016)</t>
  </si>
  <si>
    <t>Difference of The Number of Farmers-SA (December 2016 - November 2016)</t>
  </si>
  <si>
    <t>Change of The Number of Employee (December 2016 - December 2015)</t>
  </si>
  <si>
    <t>Difference of The Number of Employee (December 2016 - December 2015)</t>
  </si>
  <si>
    <t>Difference of The Number of Artisan (December 2016 - November 2016)</t>
  </si>
  <si>
    <t>Difference of The Number of Employee-SA (December 2016 - November 2016)</t>
  </si>
  <si>
    <t>Change of The Number of Companies (December 2016 - December 2015)</t>
  </si>
  <si>
    <t>Difference of The Number of Companies (December 2016 - December 2015)</t>
  </si>
  <si>
    <t>Difference of The Number of Companies (December 2016 - November 2016)</t>
  </si>
  <si>
    <t>Difference of The Number of Companies-SA (December 2016 - November 2016)</t>
  </si>
  <si>
    <t>Difference of The Number of Companies (SME) (December 2016 - December 2015)</t>
  </si>
  <si>
    <t>Difference of The Number of Companies (SME) (December 2016 - November 2016)</t>
  </si>
  <si>
    <t>Difference of The Number of Companies (SME)- SA (December 2016 - November 2016)</t>
  </si>
  <si>
    <t>Change of The Number of Companies (SME) (December 2016 - December 2015)</t>
  </si>
  <si>
    <t>Change of The Number of Employees (SME) (December 2016 - December 2015)</t>
  </si>
  <si>
    <t>Difference of The Number of Employees (SME) (December 2016 - December 2015)</t>
  </si>
  <si>
    <t>Difference of The Number of Employees (SME) (December 2016 - November 2016)</t>
  </si>
  <si>
    <t>Difference of The Number of Employees (SME)- SA (December 2016 - November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</si>
</sst>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  <numFmt numFmtId="172" formatCode="[$-409]mmm\-yy;@"/>
  </numFmts>
  <fonts count="74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8.5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sz val="10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11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6" fillId="0" borderId="0"/>
    <xf numFmtId="0" fontId="1" fillId="0" borderId="0"/>
    <xf numFmtId="0" fontId="2" fillId="0" borderId="0"/>
    <xf numFmtId="0" fontId="7" fillId="0" borderId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8" applyNumberFormat="0" applyFill="0" applyAlignment="0" applyProtection="0"/>
    <xf numFmtId="0" fontId="22" fillId="1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8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1" fillId="21" borderId="0" applyNumberFormat="0" applyBorder="0" applyAlignment="0" applyProtection="0"/>
    <xf numFmtId="0" fontId="49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5" fillId="34" borderId="0" applyNumberFormat="0" applyBorder="0" applyAlignment="0" applyProtection="0"/>
    <xf numFmtId="0" fontId="49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2" fillId="0" borderId="0"/>
    <xf numFmtId="0" fontId="2" fillId="0" borderId="0"/>
    <xf numFmtId="0" fontId="19" fillId="19" borderId="7" applyNumberFormat="0" applyAlignment="0" applyProtection="0"/>
    <xf numFmtId="0" fontId="60" fillId="19" borderId="7" applyNumberFormat="0" applyAlignment="0" applyProtection="0"/>
    <xf numFmtId="0" fontId="31" fillId="34" borderId="18" applyNumberFormat="0" applyAlignment="0" applyProtection="0"/>
    <xf numFmtId="0" fontId="31" fillId="34" borderId="18" applyNumberFormat="0" applyAlignment="0" applyProtection="0"/>
    <xf numFmtId="0" fontId="18" fillId="29" borderId="6" applyNumberFormat="0" applyAlignment="0" applyProtection="0"/>
    <xf numFmtId="0" fontId="61" fillId="29" borderId="6" applyNumberFormat="0" applyAlignment="0" applyProtection="0"/>
    <xf numFmtId="0" fontId="32" fillId="27" borderId="19" applyNumberFormat="0" applyAlignment="0" applyProtection="0"/>
    <xf numFmtId="0" fontId="32" fillId="27" borderId="19" applyNumberFormat="0" applyAlignment="0" applyProtection="0"/>
    <xf numFmtId="0" fontId="20" fillId="19" borderId="6" applyNumberFormat="0" applyAlignment="0" applyProtection="0"/>
    <xf numFmtId="0" fontId="62" fillId="19" borderId="6" applyNumberFormat="0" applyAlignment="0" applyProtection="0"/>
    <xf numFmtId="0" fontId="33" fillId="34" borderId="19" applyNumberFormat="0" applyAlignment="0" applyProtection="0"/>
    <xf numFmtId="0" fontId="33" fillId="34" borderId="19" applyNumberFormat="0" applyAlignment="0" applyProtection="0"/>
    <xf numFmtId="0" fontId="63" fillId="10" borderId="9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64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1" fillId="0" borderId="0"/>
    <xf numFmtId="0" fontId="45" fillId="0" borderId="0"/>
    <xf numFmtId="171" fontId="2" fillId="0" borderId="0"/>
    <xf numFmtId="171" fontId="2" fillId="0" borderId="0"/>
    <xf numFmtId="0" fontId="1" fillId="0" borderId="0"/>
    <xf numFmtId="0" fontId="2" fillId="0" borderId="0"/>
    <xf numFmtId="0" fontId="7" fillId="0" borderId="0"/>
    <xf numFmtId="0" fontId="48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2" fillId="0" borderId="0"/>
    <xf numFmtId="0" fontId="11" fillId="0" borderId="0"/>
    <xf numFmtId="0" fontId="7" fillId="0" borderId="0"/>
    <xf numFmtId="0" fontId="7" fillId="0" borderId="0"/>
    <xf numFmtId="171" fontId="2" fillId="0" borderId="0"/>
    <xf numFmtId="0" fontId="48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19" borderId="0" applyNumberFormat="0" applyBorder="0" applyAlignment="0" applyProtection="0"/>
    <xf numFmtId="0" fontId="27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2" fillId="23" borderId="21" applyNumberFormat="0" applyFont="0" applyAlignment="0" applyProtection="0"/>
    <xf numFmtId="0" fontId="2" fillId="23" borderId="21" applyNumberFormat="0" applyFont="0" applyAlignment="0" applyProtection="0"/>
    <xf numFmtId="0" fontId="68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0"/>
    <xf numFmtId="0" fontId="12" fillId="0" borderId="22" applyNumberFormat="0" applyFill="0" applyAlignment="0" applyProtection="0"/>
    <xf numFmtId="0" fontId="69" fillId="0" borderId="22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49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9" fillId="1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9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2" borderId="0" applyNumberFormat="0" applyBorder="0" applyAlignment="0" applyProtection="0"/>
    <xf numFmtId="0" fontId="49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9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2" fillId="0" borderId="0"/>
    <xf numFmtId="0" fontId="73" fillId="0" borderId="0"/>
    <xf numFmtId="164" fontId="73" fillId="0" borderId="0" applyFont="0" applyFill="0" applyBorder="0" applyAlignment="0" applyProtection="0"/>
    <xf numFmtId="0" fontId="7" fillId="0" borderId="0"/>
  </cellStyleXfs>
  <cellXfs count="166">
    <xf numFmtId="0" fontId="0" fillId="0" borderId="0" xfId="0"/>
    <xf numFmtId="17" fontId="13" fillId="2" borderId="2" xfId="0" applyNumberFormat="1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Border="1"/>
    <xf numFmtId="166" fontId="14" fillId="0" borderId="0" xfId="0" applyNumberFormat="1" applyFont="1" applyBorder="1"/>
    <xf numFmtId="0" fontId="13" fillId="0" borderId="0" xfId="0" applyFont="1"/>
    <xf numFmtId="3" fontId="14" fillId="0" borderId="0" xfId="0" applyNumberFormat="1" applyFont="1" applyFill="1"/>
    <xf numFmtId="166" fontId="14" fillId="0" borderId="0" xfId="11" applyNumberFormat="1" applyFont="1"/>
    <xf numFmtId="9" fontId="14" fillId="0" borderId="0" xfId="11" applyFont="1" applyBorder="1"/>
    <xf numFmtId="17" fontId="13" fillId="2" borderId="3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/>
    <xf numFmtId="166" fontId="14" fillId="0" borderId="0" xfId="11" applyNumberFormat="1" applyFont="1" applyFill="1" applyBorder="1"/>
    <xf numFmtId="166" fontId="14" fillId="0" borderId="0" xfId="11" applyNumberFormat="1" applyFont="1" applyBorder="1"/>
    <xf numFmtId="0" fontId="14" fillId="0" borderId="0" xfId="0" applyFont="1" applyFill="1"/>
    <xf numFmtId="166" fontId="14" fillId="0" borderId="0" xfId="0" applyNumberFormat="1" applyFont="1"/>
    <xf numFmtId="17" fontId="14" fillId="0" borderId="0" xfId="0" applyNumberFormat="1" applyFont="1"/>
    <xf numFmtId="167" fontId="14" fillId="0" borderId="0" xfId="0" applyNumberFormat="1" applyFont="1"/>
    <xf numFmtId="0" fontId="3" fillId="0" borderId="0" xfId="7" quotePrefix="1" applyNumberFormat="1" applyFont="1" applyFill="1" applyBorder="1" applyAlignment="1">
      <alignment horizontal="center" vertical="top"/>
    </xf>
    <xf numFmtId="0" fontId="3" fillId="0" borderId="0" xfId="7" quotePrefix="1" applyFont="1" applyFill="1" applyBorder="1" applyAlignment="1">
      <alignment horizontal="center" vertical="top"/>
    </xf>
    <xf numFmtId="166" fontId="14" fillId="0" borderId="0" xfId="3" applyNumberFormat="1" applyFont="1" applyFill="1" applyBorder="1"/>
    <xf numFmtId="0" fontId="13" fillId="2" borderId="4" xfId="0" applyFont="1" applyFill="1" applyBorder="1" applyAlignment="1">
      <alignment horizontal="center" vertical="center" wrapText="1"/>
    </xf>
    <xf numFmtId="3" fontId="0" fillId="0" borderId="4" xfId="0" applyNumberFormat="1" applyBorder="1"/>
    <xf numFmtId="0" fontId="13" fillId="3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165" fontId="14" fillId="0" borderId="4" xfId="0" applyNumberFormat="1" applyFont="1" applyBorder="1"/>
    <xf numFmtId="17" fontId="14" fillId="0" borderId="4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horizontal="right"/>
    </xf>
    <xf numFmtId="168" fontId="14" fillId="0" borderId="4" xfId="0" applyNumberFormat="1" applyFont="1" applyBorder="1" applyAlignment="1">
      <alignment vertical="center"/>
    </xf>
    <xf numFmtId="168" fontId="14" fillId="0" borderId="4" xfId="0" applyNumberFormat="1" applyFont="1" applyFill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165" fontId="14" fillId="0" borderId="4" xfId="0" applyNumberFormat="1" applyFont="1" applyBorder="1" applyAlignment="1">
      <alignment vertical="center"/>
    </xf>
    <xf numFmtId="0" fontId="8" fillId="0" borderId="4" xfId="7" quotePrefix="1" applyNumberFormat="1" applyFont="1" applyFill="1" applyBorder="1" applyAlignment="1">
      <alignment horizontal="center" vertical="top"/>
    </xf>
    <xf numFmtId="166" fontId="14" fillId="0" borderId="4" xfId="11" applyNumberFormat="1" applyFont="1" applyFill="1" applyBorder="1"/>
    <xf numFmtId="0" fontId="8" fillId="0" borderId="4" xfId="7" quotePrefix="1" applyFont="1" applyFill="1" applyBorder="1" applyAlignment="1">
      <alignment horizontal="center" vertical="top"/>
    </xf>
    <xf numFmtId="0" fontId="9" fillId="0" borderId="4" xfId="3" applyFont="1" applyFill="1" applyBorder="1" applyAlignment="1">
      <alignment horizontal="center"/>
    </xf>
    <xf numFmtId="3" fontId="0" fillId="0" borderId="4" xfId="0" applyNumberFormat="1" applyFont="1" applyBorder="1"/>
    <xf numFmtId="3" fontId="14" fillId="0" borderId="4" xfId="0" applyNumberFormat="1" applyFont="1" applyBorder="1"/>
    <xf numFmtId="17" fontId="14" fillId="0" borderId="4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4" xfId="9" applyNumberFormat="1" applyFont="1" applyBorder="1" applyAlignment="1">
      <alignment horizontal="right"/>
    </xf>
    <xf numFmtId="17" fontId="14" fillId="0" borderId="4" xfId="0" applyNumberFormat="1" applyFont="1" applyBorder="1"/>
    <xf numFmtId="3" fontId="0" fillId="0" borderId="5" xfId="0" applyNumberFormat="1" applyBorder="1"/>
    <xf numFmtId="169" fontId="0" fillId="0" borderId="5" xfId="0" applyNumberFormat="1" applyFont="1" applyBorder="1" applyAlignment="1">
      <alignment horizontal="right"/>
    </xf>
    <xf numFmtId="3" fontId="14" fillId="0" borderId="4" xfId="0" applyNumberFormat="1" applyFont="1" applyBorder="1"/>
    <xf numFmtId="3" fontId="14" fillId="0" borderId="4" xfId="0" applyNumberFormat="1" applyFont="1" applyFill="1" applyBorder="1"/>
    <xf numFmtId="170" fontId="0" fillId="0" borderId="4" xfId="0" applyNumberFormat="1" applyBorder="1" applyAlignment="1">
      <alignment horizontal="left" vertical="top"/>
    </xf>
    <xf numFmtId="3" fontId="14" fillId="0" borderId="4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166" fontId="14" fillId="0" borderId="0" xfId="0" applyNumberFormat="1" applyFont="1" applyFill="1" applyBorder="1"/>
    <xf numFmtId="3" fontId="0" fillId="0" borderId="4" xfId="0" applyNumberFormat="1" applyFont="1" applyBorder="1" applyAlignment="1">
      <alignment horizontal="right"/>
    </xf>
    <xf numFmtId="17" fontId="13" fillId="2" borderId="24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Border="1"/>
    <xf numFmtId="3" fontId="14" fillId="0" borderId="4" xfId="0" applyNumberFormat="1" applyFont="1" applyBorder="1"/>
    <xf numFmtId="3" fontId="13" fillId="0" borderId="4" xfId="0" applyNumberFormat="1" applyFont="1" applyBorder="1"/>
    <xf numFmtId="3" fontId="13" fillId="0" borderId="4" xfId="0" applyNumberFormat="1" applyFont="1" applyFill="1" applyBorder="1"/>
    <xf numFmtId="3" fontId="13" fillId="0" borderId="4" xfId="8" applyNumberFormat="1" applyFont="1" applyFill="1" applyBorder="1" applyAlignment="1">
      <alignment horizontal="right"/>
    </xf>
    <xf numFmtId="165" fontId="13" fillId="0" borderId="4" xfId="0" applyNumberFormat="1" applyFont="1" applyFill="1" applyBorder="1"/>
    <xf numFmtId="3" fontId="14" fillId="0" borderId="4" xfId="0" applyNumberFormat="1" applyFont="1" applyBorder="1"/>
    <xf numFmtId="166" fontId="13" fillId="0" borderId="4" xfId="0" applyNumberFormat="1" applyFont="1" applyFill="1" applyBorder="1"/>
    <xf numFmtId="166" fontId="13" fillId="0" borderId="4" xfId="11" applyNumberFormat="1" applyFont="1" applyFill="1" applyBorder="1"/>
    <xf numFmtId="0" fontId="4" fillId="0" borderId="4" xfId="14" applyFont="1" applyFill="1" applyBorder="1" applyAlignment="1">
      <alignment vertical="center" wrapText="1"/>
    </xf>
    <xf numFmtId="4" fontId="71" fillId="0" borderId="0" xfId="14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4" xfId="3" applyFont="1" applyFill="1" applyBorder="1" applyAlignment="1">
      <alignment horizontal="center"/>
    </xf>
    <xf numFmtId="3" fontId="2" fillId="0" borderId="4" xfId="0" applyNumberFormat="1" applyFont="1" applyFill="1" applyBorder="1"/>
    <xf numFmtId="3" fontId="71" fillId="0" borderId="4" xfId="0" applyNumberFormat="1" applyFont="1" applyFill="1" applyBorder="1" applyAlignment="1">
      <alignment vertical="center"/>
    </xf>
    <xf numFmtId="0" fontId="3" fillId="0" borderId="4" xfId="7" applyFont="1" applyFill="1" applyBorder="1" applyAlignment="1">
      <alignment vertical="center"/>
    </xf>
    <xf numFmtId="4" fontId="0" fillId="0" borderId="4" xfId="0" applyNumberFormat="1" applyBorder="1"/>
    <xf numFmtId="0" fontId="4" fillId="0" borderId="4" xfId="14" applyFont="1" applyFill="1" applyBorder="1" applyAlignment="1">
      <alignment vertical="center"/>
    </xf>
    <xf numFmtId="2" fontId="0" fillId="0" borderId="4" xfId="0" applyNumberFormat="1" applyBorder="1"/>
    <xf numFmtId="169" fontId="2" fillId="0" borderId="4" xfId="14" applyNumberFormat="1" applyBorder="1"/>
    <xf numFmtId="169" fontId="0" fillId="0" borderId="4" xfId="0" applyNumberFormat="1" applyBorder="1"/>
    <xf numFmtId="0" fontId="3" fillId="0" borderId="4" xfId="7" quotePrefix="1" applyNumberFormat="1" applyFont="1" applyFill="1" applyBorder="1" applyAlignment="1">
      <alignment horizontal="center" vertical="top"/>
    </xf>
    <xf numFmtId="0" fontId="4" fillId="0" borderId="4" xfId="7" applyFont="1" applyFill="1" applyBorder="1" applyAlignment="1">
      <alignment vertical="center"/>
    </xf>
    <xf numFmtId="0" fontId="3" fillId="0" borderId="4" xfId="7" quotePrefix="1" applyFont="1" applyFill="1" applyBorder="1" applyAlignment="1">
      <alignment horizontal="center" vertical="top"/>
    </xf>
    <xf numFmtId="0" fontId="4" fillId="0" borderId="4" xfId="3" applyFont="1" applyFill="1" applyBorder="1"/>
    <xf numFmtId="166" fontId="0" fillId="0" borderId="4" xfId="11" applyNumberFormat="1" applyFont="1" applyBorder="1"/>
    <xf numFmtId="166" fontId="14" fillId="0" borderId="4" xfId="0" applyNumberFormat="1" applyFont="1" applyFill="1" applyBorder="1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/>
    <xf numFmtId="3" fontId="14" fillId="0" borderId="4" xfId="0" applyNumberFormat="1" applyFont="1" applyBorder="1"/>
    <xf numFmtId="166" fontId="14" fillId="0" borderId="4" xfId="0" applyNumberFormat="1" applyFont="1" applyFill="1" applyBorder="1"/>
    <xf numFmtId="166" fontId="14" fillId="0" borderId="4" xfId="11" applyNumberFormat="1" applyFont="1" applyFill="1" applyBorder="1"/>
    <xf numFmtId="0" fontId="8" fillId="0" borderId="4" xfId="7" quotePrefix="1" applyFont="1" applyFill="1" applyBorder="1" applyAlignment="1">
      <alignment horizontal="center" vertical="top"/>
    </xf>
    <xf numFmtId="0" fontId="9" fillId="0" borderId="4" xfId="3" applyFont="1" applyFill="1" applyBorder="1"/>
    <xf numFmtId="2" fontId="14" fillId="0" borderId="4" xfId="14" applyNumberFormat="1" applyFont="1" applyFill="1" applyBorder="1" applyAlignment="1">
      <alignment vertical="center"/>
    </xf>
    <xf numFmtId="4" fontId="14" fillId="0" borderId="4" xfId="14" applyNumberFormat="1" applyFont="1" applyFill="1" applyBorder="1" applyAlignment="1">
      <alignment vertical="center"/>
    </xf>
    <xf numFmtId="4" fontId="13" fillId="0" borderId="4" xfId="14" applyNumberFormat="1" applyFont="1" applyFill="1" applyBorder="1" applyAlignment="1">
      <alignment horizontal="right" vertical="center"/>
    </xf>
    <xf numFmtId="4" fontId="14" fillId="0" borderId="4" xfId="14" applyNumberFormat="1" applyFont="1" applyFill="1" applyBorder="1"/>
    <xf numFmtId="3" fontId="13" fillId="0" borderId="0" xfId="0" applyNumberFormat="1" applyFont="1" applyBorder="1"/>
    <xf numFmtId="0" fontId="13" fillId="0" borderId="0" xfId="0" applyFont="1" applyFill="1"/>
    <xf numFmtId="3" fontId="0" fillId="0" borderId="4" xfId="0" applyNumberFormat="1" applyFont="1" applyFill="1" applyBorder="1"/>
    <xf numFmtId="166" fontId="0" fillId="0" borderId="4" xfId="11" applyNumberFormat="1" applyFont="1" applyFill="1" applyBorder="1"/>
    <xf numFmtId="166" fontId="12" fillId="0" borderId="4" xfId="11" applyNumberFormat="1" applyFont="1" applyFill="1" applyBorder="1"/>
    <xf numFmtId="4" fontId="12" fillId="0" borderId="4" xfId="0" applyNumberFormat="1" applyFont="1" applyFill="1" applyBorder="1"/>
    <xf numFmtId="0" fontId="0" fillId="0" borderId="0" xfId="0" applyFill="1"/>
    <xf numFmtId="2" fontId="12" fillId="0" borderId="4" xfId="0" applyNumberFormat="1" applyFont="1" applyFill="1" applyBorder="1"/>
    <xf numFmtId="169" fontId="71" fillId="0" borderId="4" xfId="14" applyNumberFormat="1" applyFont="1" applyFill="1" applyBorder="1"/>
    <xf numFmtId="169" fontId="0" fillId="0" borderId="4" xfId="0" applyNumberFormat="1" applyFill="1" applyBorder="1"/>
    <xf numFmtId="3" fontId="12" fillId="0" borderId="4" xfId="0" applyNumberFormat="1" applyFont="1" applyFill="1" applyBorder="1"/>
    <xf numFmtId="3" fontId="0" fillId="0" borderId="4" xfId="0" applyNumberFormat="1" applyFill="1" applyBorder="1"/>
    <xf numFmtId="0" fontId="0" fillId="0" borderId="0" xfId="0"/>
    <xf numFmtId="3" fontId="13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71" fillId="0" borderId="25" xfId="910" applyNumberFormat="1" applyFont="1" applyFill="1" applyBorder="1" applyAlignment="1">
      <alignment horizontal="right" indent="2"/>
    </xf>
    <xf numFmtId="3" fontId="14" fillId="0" borderId="4" xfId="0" applyNumberFormat="1" applyFont="1" applyBorder="1" applyAlignment="1">
      <alignment horizontal="right"/>
    </xf>
    <xf numFmtId="168" fontId="14" fillId="0" borderId="4" xfId="0" applyNumberFormat="1" applyFont="1" applyBorder="1"/>
    <xf numFmtId="3" fontId="0" fillId="0" borderId="0" xfId="0" applyNumberFormat="1"/>
    <xf numFmtId="0" fontId="14" fillId="0" borderId="27" xfId="0" applyFont="1" applyBorder="1"/>
    <xf numFmtId="17" fontId="13" fillId="44" borderId="0" xfId="0" applyNumberFormat="1" applyFont="1" applyFill="1" applyBorder="1" applyAlignment="1">
      <alignment horizontal="center" vertical="center" wrapText="1"/>
    </xf>
    <xf numFmtId="17" fontId="13" fillId="44" borderId="2" xfId="0" applyNumberFormat="1" applyFont="1" applyFill="1" applyBorder="1" applyAlignment="1">
      <alignment horizontal="center" vertical="center" wrapText="1"/>
    </xf>
    <xf numFmtId="4" fontId="13" fillId="0" borderId="4" xfId="14" applyNumberFormat="1" applyFont="1" applyFill="1" applyBorder="1"/>
    <xf numFmtId="169" fontId="0" fillId="0" borderId="0" xfId="0" applyNumberFormat="1"/>
    <xf numFmtId="4" fontId="0" fillId="0" borderId="0" xfId="0" applyNumberFormat="1"/>
    <xf numFmtId="3" fontId="12" fillId="0" borderId="0" xfId="0" applyNumberFormat="1" applyFont="1"/>
    <xf numFmtId="2" fontId="0" fillId="0" borderId="0" xfId="0" applyNumberFormat="1" applyFill="1"/>
    <xf numFmtId="169" fontId="71" fillId="0" borderId="0" xfId="14" applyNumberFormat="1" applyFont="1" applyFill="1" applyBorder="1"/>
    <xf numFmtId="3" fontId="12" fillId="0" borderId="0" xfId="0" applyNumberFormat="1" applyFont="1" applyFill="1" applyBorder="1"/>
    <xf numFmtId="172" fontId="13" fillId="2" borderId="1" xfId="0" applyNumberFormat="1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top" wrapText="1"/>
    </xf>
    <xf numFmtId="0" fontId="13" fillId="44" borderId="26" xfId="0" applyFont="1" applyFill="1" applyBorder="1" applyAlignment="1">
      <alignment horizontal="center"/>
    </xf>
    <xf numFmtId="0" fontId="13" fillId="44" borderId="27" xfId="0" applyFont="1" applyFill="1" applyBorder="1" applyAlignment="1">
      <alignment horizontal="center"/>
    </xf>
    <xf numFmtId="0" fontId="13" fillId="44" borderId="28" xfId="0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8" fillId="0" borderId="4" xfId="3" applyFont="1" applyFill="1" applyBorder="1" applyAlignment="1">
      <alignment horizontal="center"/>
    </xf>
    <xf numFmtId="0" fontId="72" fillId="0" borderId="4" xfId="7" applyFont="1" applyFill="1" applyBorder="1" applyAlignment="1">
      <alignment horizontal="center" vertical="top" wrapText="1"/>
    </xf>
  </cellXfs>
  <cellStyles count="911">
    <cellStyle name="%20 - Vurgu1 10" xfId="905"/>
    <cellStyle name="%20 - Vurgu1 2" xfId="36"/>
    <cellStyle name="%20 - Vurgu1 2 2" xfId="41"/>
    <cellStyle name="%20 - Vurgu1 2 3" xfId="43"/>
    <cellStyle name="%20 - Vurgu1 2_25.İL-EMOD-Öncelikli Yaşam" xfId="35"/>
    <cellStyle name="%20 - Vurgu1 3" xfId="34"/>
    <cellStyle name="%20 - Vurgu1 3 2" xfId="33"/>
    <cellStyle name="%20 - Vurgu1 3 3" xfId="32"/>
    <cellStyle name="%20 - Vurgu1 4" xfId="38"/>
    <cellStyle name="%20 - Vurgu1 4 2" xfId="30"/>
    <cellStyle name="%20 - Vurgu1 4 3" xfId="46"/>
    <cellStyle name="%20 - Vurgu1 5" xfId="39"/>
    <cellStyle name="%20 - Vurgu1 6" xfId="796"/>
    <cellStyle name="%20 - Vurgu1 7" xfId="866"/>
    <cellStyle name="%20 - Vurgu1 8" xfId="869"/>
    <cellStyle name="%20 - Vurgu1 9" xfId="890"/>
    <cellStyle name="%20 - Vurgu2 10" xfId="904"/>
    <cellStyle name="%20 - Vurgu2 2" xfId="37"/>
    <cellStyle name="%20 - Vurgu2 2 2" xfId="42"/>
    <cellStyle name="%20 - Vurgu2 2 3" xfId="45"/>
    <cellStyle name="%20 - Vurgu2 2_25.İL-EMOD-Öncelikli Yaşam" xfId="40"/>
    <cellStyle name="%20 - Vurgu2 3" xfId="47"/>
    <cellStyle name="%20 - Vurgu2 3 2" xfId="48"/>
    <cellStyle name="%20 - Vurgu2 3 3" xfId="49"/>
    <cellStyle name="%20 - Vurgu2 4" xfId="50"/>
    <cellStyle name="%20 - Vurgu2 4 2" xfId="51"/>
    <cellStyle name="%20 - Vurgu2 4 3" xfId="52"/>
    <cellStyle name="%20 - Vurgu2 5" xfId="31"/>
    <cellStyle name="%20 - Vurgu2 6" xfId="166"/>
    <cellStyle name="%20 - Vurgu2 7" xfId="865"/>
    <cellStyle name="%20 - Vurgu2 8" xfId="29"/>
    <cellStyle name="%20 - Vurgu2 9" xfId="884"/>
    <cellStyle name="%20 - Vurgu3 10" xfId="903"/>
    <cellStyle name="%20 - Vurgu3 2" xfId="54"/>
    <cellStyle name="%20 - Vurgu3 2 2" xfId="55"/>
    <cellStyle name="%20 - Vurgu3 2 3" xfId="56"/>
    <cellStyle name="%20 - Vurgu3 2_25.İL-EMOD-Öncelikli Yaşam" xfId="57"/>
    <cellStyle name="%20 - Vurgu3 3" xfId="58"/>
    <cellStyle name="%20 - Vurgu3 3 2" xfId="59"/>
    <cellStyle name="%20 - Vurgu3 3 3" xfId="60"/>
    <cellStyle name="%20 - Vurgu3 4" xfId="61"/>
    <cellStyle name="%20 - Vurgu3 4 2" xfId="62"/>
    <cellStyle name="%20 - Vurgu3 4 3" xfId="63"/>
    <cellStyle name="%20 - Vurgu3 5" xfId="53"/>
    <cellStyle name="%20 - Vurgu3 6" xfId="847"/>
    <cellStyle name="%20 - Vurgu3 7" xfId="864"/>
    <cellStyle name="%20 - Vurgu3 8" xfId="878"/>
    <cellStyle name="%20 - Vurgu3 9" xfId="880"/>
    <cellStyle name="%20 - Vurgu4 10" xfId="901"/>
    <cellStyle name="%20 - Vurgu4 2" xfId="65"/>
    <cellStyle name="%20 - Vurgu4 2 2" xfId="66"/>
    <cellStyle name="%20 - Vurgu4 2 3" xfId="67"/>
    <cellStyle name="%20 - Vurgu4 2_25.İL-EMOD-Öncelikli Yaşam" xfId="68"/>
    <cellStyle name="%20 - Vurgu4 3" xfId="69"/>
    <cellStyle name="%20 - Vurgu4 3 2" xfId="70"/>
    <cellStyle name="%20 - Vurgu4 3 3" xfId="71"/>
    <cellStyle name="%20 - Vurgu4 4" xfId="72"/>
    <cellStyle name="%20 - Vurgu4 4 2" xfId="73"/>
    <cellStyle name="%20 - Vurgu4 4 3" xfId="74"/>
    <cellStyle name="%20 - Vurgu4 5" xfId="64"/>
    <cellStyle name="%20 - Vurgu4 6" xfId="848"/>
    <cellStyle name="%20 - Vurgu4 7" xfId="863"/>
    <cellStyle name="%20 - Vurgu4 8" xfId="871"/>
    <cellStyle name="%20 - Vurgu4 9" xfId="889"/>
    <cellStyle name="%20 - Vurgu5 10" xfId="894"/>
    <cellStyle name="%20 - Vurgu5 2" xfId="76"/>
    <cellStyle name="%20 - Vurgu5 2 2" xfId="77"/>
    <cellStyle name="%20 - Vurgu5 2 3" xfId="78"/>
    <cellStyle name="%20 - Vurgu5 2_25.İL-EMOD-Öncelikli Yaşam" xfId="79"/>
    <cellStyle name="%20 - Vurgu5 3" xfId="80"/>
    <cellStyle name="%20 - Vurgu5 3 2" xfId="81"/>
    <cellStyle name="%20 - Vurgu5 3 3" xfId="82"/>
    <cellStyle name="%20 - Vurgu5 4" xfId="83"/>
    <cellStyle name="%20 - Vurgu5 4 2" xfId="84"/>
    <cellStyle name="%20 - Vurgu5 4 3" xfId="85"/>
    <cellStyle name="%20 - Vurgu5 5" xfId="75"/>
    <cellStyle name="%20 - Vurgu5 6" xfId="849"/>
    <cellStyle name="%20 - Vurgu5 7" xfId="862"/>
    <cellStyle name="%20 - Vurgu5 8" xfId="877"/>
    <cellStyle name="%20 - Vurgu5 9" xfId="887"/>
    <cellStyle name="%20 - Vurgu6 10" xfId="895"/>
    <cellStyle name="%20 - Vurgu6 2" xfId="87"/>
    <cellStyle name="%20 - Vurgu6 2 2" xfId="88"/>
    <cellStyle name="%20 - Vurgu6 2 3" xfId="89"/>
    <cellStyle name="%20 - Vurgu6 2_25.İL-EMOD-Öncelikli Yaşam" xfId="90"/>
    <cellStyle name="%20 - Vurgu6 3" xfId="91"/>
    <cellStyle name="%20 - Vurgu6 3 2" xfId="92"/>
    <cellStyle name="%20 - Vurgu6 3 3" xfId="93"/>
    <cellStyle name="%20 - Vurgu6 4" xfId="94"/>
    <cellStyle name="%20 - Vurgu6 4 2" xfId="95"/>
    <cellStyle name="%20 - Vurgu6 4 3" xfId="96"/>
    <cellStyle name="%20 - Vurgu6 5" xfId="86"/>
    <cellStyle name="%20 - Vurgu6 6" xfId="850"/>
    <cellStyle name="%20 - Vurgu6 7" xfId="861"/>
    <cellStyle name="%20 - Vurgu6 8" xfId="867"/>
    <cellStyle name="%20 - Vurgu6 9" xfId="883"/>
    <cellStyle name="%40 - Vurgu1 10" xfId="896"/>
    <cellStyle name="%40 - Vurgu1 2" xfId="98"/>
    <cellStyle name="%40 - Vurgu1 2 2" xfId="99"/>
    <cellStyle name="%40 - Vurgu1 2 3" xfId="100"/>
    <cellStyle name="%40 - Vurgu1 2_25.İL-EMOD-Öncelikli Yaşam" xfId="101"/>
    <cellStyle name="%40 - Vurgu1 3" xfId="102"/>
    <cellStyle name="%40 - Vurgu1 3 2" xfId="103"/>
    <cellStyle name="%40 - Vurgu1 3 3" xfId="104"/>
    <cellStyle name="%40 - Vurgu1 4" xfId="105"/>
    <cellStyle name="%40 - Vurgu1 4 2" xfId="106"/>
    <cellStyle name="%40 - Vurgu1 4 3" xfId="107"/>
    <cellStyle name="%40 - Vurgu1 5" xfId="97"/>
    <cellStyle name="%40 - Vurgu1 6" xfId="851"/>
    <cellStyle name="%40 - Vurgu1 7" xfId="860"/>
    <cellStyle name="%40 - Vurgu1 8" xfId="868"/>
    <cellStyle name="%40 - Vurgu1 9" xfId="891"/>
    <cellStyle name="%40 - Vurgu2" xfId="23" builtinId="35" customBuiltin="1"/>
    <cellStyle name="%40 - Vurgu2 2" xfId="108"/>
    <cellStyle name="%40 - Vurgu2 2 2" xfId="109"/>
    <cellStyle name="%40 - Vurgu2 2 3" xfId="110"/>
    <cellStyle name="%40 - Vurgu2 2_25.İL-EMOD-Öncelikli Yaşam" xfId="111"/>
    <cellStyle name="%40 - Vurgu2 3" xfId="112"/>
    <cellStyle name="%40 - Vurgu2 3 2" xfId="113"/>
    <cellStyle name="%40 - Vurgu2 3 3" xfId="114"/>
    <cellStyle name="%40 - Vurgu2 4" xfId="115"/>
    <cellStyle name="%40 - Vurgu2 4 2" xfId="116"/>
    <cellStyle name="%40 - Vurgu2 4 3" xfId="117"/>
    <cellStyle name="%40 - Vurgu3 10" xfId="897"/>
    <cellStyle name="%40 - Vurgu3 2" xfId="119"/>
    <cellStyle name="%40 - Vurgu3 2 2" xfId="120"/>
    <cellStyle name="%40 - Vurgu3 2 3" xfId="121"/>
    <cellStyle name="%40 - Vurgu3 2_25.İL-EMOD-Öncelikli Yaşam" xfId="122"/>
    <cellStyle name="%40 - Vurgu3 3" xfId="123"/>
    <cellStyle name="%40 - Vurgu3 3 2" xfId="124"/>
    <cellStyle name="%40 - Vurgu3 3 3" xfId="125"/>
    <cellStyle name="%40 - Vurgu3 4" xfId="126"/>
    <cellStyle name="%40 - Vurgu3 4 2" xfId="127"/>
    <cellStyle name="%40 - Vurgu3 4 3" xfId="128"/>
    <cellStyle name="%40 - Vurgu3 5" xfId="118"/>
    <cellStyle name="%40 - Vurgu3 6" xfId="852"/>
    <cellStyle name="%40 - Vurgu3 7" xfId="859"/>
    <cellStyle name="%40 - Vurgu3 8" xfId="874"/>
    <cellStyle name="%40 - Vurgu3 9" xfId="882"/>
    <cellStyle name="%40 - Vurgu4 10" xfId="898"/>
    <cellStyle name="%40 - Vurgu4 2" xfId="130"/>
    <cellStyle name="%40 - Vurgu4 2 2" xfId="131"/>
    <cellStyle name="%40 - Vurgu4 2 3" xfId="132"/>
    <cellStyle name="%40 - Vurgu4 2_25.İL-EMOD-Öncelikli Yaşam" xfId="133"/>
    <cellStyle name="%40 - Vurgu4 3" xfId="134"/>
    <cellStyle name="%40 - Vurgu4 3 2" xfId="135"/>
    <cellStyle name="%40 - Vurgu4 3 3" xfId="136"/>
    <cellStyle name="%40 - Vurgu4 4" xfId="137"/>
    <cellStyle name="%40 - Vurgu4 4 2" xfId="138"/>
    <cellStyle name="%40 - Vurgu4 4 3" xfId="139"/>
    <cellStyle name="%40 - Vurgu4 5" xfId="129"/>
    <cellStyle name="%40 - Vurgu4 6" xfId="853"/>
    <cellStyle name="%40 - Vurgu4 7" xfId="858"/>
    <cellStyle name="%40 - Vurgu4 8" xfId="873"/>
    <cellStyle name="%40 - Vurgu4 9" xfId="879"/>
    <cellStyle name="%40 - Vurgu5 10" xfId="899"/>
    <cellStyle name="%40 - Vurgu5 2" xfId="141"/>
    <cellStyle name="%40 - Vurgu5 2 2" xfId="142"/>
    <cellStyle name="%40 - Vurgu5 2 3" xfId="143"/>
    <cellStyle name="%40 - Vurgu5 2_25.İL-EMOD-Öncelikli Yaşam" xfId="144"/>
    <cellStyle name="%40 - Vurgu5 3" xfId="145"/>
    <cellStyle name="%40 - Vurgu5 3 2" xfId="146"/>
    <cellStyle name="%40 - Vurgu5 3 3" xfId="147"/>
    <cellStyle name="%40 - Vurgu5 4" xfId="148"/>
    <cellStyle name="%40 - Vurgu5 4 2" xfId="149"/>
    <cellStyle name="%40 - Vurgu5 4 3" xfId="150"/>
    <cellStyle name="%40 - Vurgu5 5" xfId="140"/>
    <cellStyle name="%40 - Vurgu5 6" xfId="854"/>
    <cellStyle name="%40 - Vurgu5 7" xfId="857"/>
    <cellStyle name="%40 - Vurgu5 8" xfId="872"/>
    <cellStyle name="%40 - Vurgu5 9" xfId="886"/>
    <cellStyle name="%40 - Vurgu6 10" xfId="900"/>
    <cellStyle name="%40 - Vurgu6 2" xfId="152"/>
    <cellStyle name="%40 - Vurgu6 2 2" xfId="153"/>
    <cellStyle name="%40 - Vurgu6 2 3" xfId="154"/>
    <cellStyle name="%40 - Vurgu6 2_25.İL-EMOD-Öncelikli Yaşam" xfId="155"/>
    <cellStyle name="%40 - Vurgu6 3" xfId="156"/>
    <cellStyle name="%40 - Vurgu6 3 2" xfId="157"/>
    <cellStyle name="%40 - Vurgu6 3 3" xfId="158"/>
    <cellStyle name="%40 - Vurgu6 4" xfId="159"/>
    <cellStyle name="%40 - Vurgu6 4 2" xfId="160"/>
    <cellStyle name="%40 - Vurgu6 4 3" xfId="161"/>
    <cellStyle name="%40 - Vurgu6 5" xfId="151"/>
    <cellStyle name="%40 - Vurgu6 6" xfId="855"/>
    <cellStyle name="%40 - Vurgu6 7" xfId="856"/>
    <cellStyle name="%40 - Vurgu6 8" xfId="870"/>
    <cellStyle name="%40 - Vurgu6 9" xfId="885"/>
    <cellStyle name="%60 - Vurgu1 2" xfId="163"/>
    <cellStyle name="%60 - Vurgu1 3" xfId="164"/>
    <cellStyle name="%60 - Vurgu1 4" xfId="165"/>
    <cellStyle name="%60 - Vurgu1 5" xfId="162"/>
    <cellStyle name="%60 - Vurgu2" xfId="24" builtinId="36" customBuiltin="1"/>
    <cellStyle name="%60 - Vurgu2 2" xfId="167"/>
    <cellStyle name="%60 - Vurgu2 3" xfId="168"/>
    <cellStyle name="%60 - Vurgu2 4" xfId="169"/>
    <cellStyle name="%60 - Vurgu3 2" xfId="171"/>
    <cellStyle name="%60 - Vurgu3 3" xfId="172"/>
    <cellStyle name="%60 - Vurgu3 4" xfId="173"/>
    <cellStyle name="%60 - Vurgu3 5" xfId="170"/>
    <cellStyle name="%60 - Vurgu4 2" xfId="175"/>
    <cellStyle name="%60 - Vurgu4 3" xfId="176"/>
    <cellStyle name="%60 - Vurgu4 4" xfId="177"/>
    <cellStyle name="%60 - Vurgu4 5" xfId="174"/>
    <cellStyle name="%60 - Vurgu5" xfId="27" builtinId="48" customBuiltin="1"/>
    <cellStyle name="%60 - Vurgu5 2" xfId="178"/>
    <cellStyle name="%60 - Vurgu5 3" xfId="179"/>
    <cellStyle name="%60 - Vurgu5 4" xfId="180"/>
    <cellStyle name="%60 - Vurgu6 2" xfId="182"/>
    <cellStyle name="%60 - Vurgu6 3" xfId="183"/>
    <cellStyle name="%60 - Vurgu6 4" xfId="184"/>
    <cellStyle name="%60 - Vurgu6 5" xfId="181"/>
    <cellStyle name="Açıklama Metni" xfId="21" builtinId="53" customBuiltin="1"/>
    <cellStyle name="Açıklama Metni 2" xfId="185"/>
    <cellStyle name="Açıklama Metni 3" xfId="186"/>
    <cellStyle name="Açıklama Metni 4" xfId="187"/>
    <cellStyle name="Ana Başlık 2" xfId="189"/>
    <cellStyle name="Ana Başlık 3" xfId="190"/>
    <cellStyle name="Ana Başlık 4" xfId="191"/>
    <cellStyle name="Ana Başlık 5" xfId="188"/>
    <cellStyle name="Bağlı Hücre" xfId="18" builtinId="24" customBuiltin="1"/>
    <cellStyle name="Bağlı Hücre 2" xfId="192"/>
    <cellStyle name="Bağlı Hücre 3" xfId="193"/>
    <cellStyle name="Bağlı Hücre 4" xfId="194"/>
    <cellStyle name="Başlık 1 2" xfId="196"/>
    <cellStyle name="Başlık 1 3" xfId="197"/>
    <cellStyle name="Başlık 1 4" xfId="198"/>
    <cellStyle name="Başlık 1 5" xfId="195"/>
    <cellStyle name="Başlık 2 2" xfId="200"/>
    <cellStyle name="Başlık 2 3" xfId="201"/>
    <cellStyle name="Başlık 2 4" xfId="202"/>
    <cellStyle name="Başlık 2 5" xfId="199"/>
    <cellStyle name="Başlık 3 2" xfId="204"/>
    <cellStyle name="Başlık 3 3" xfId="205"/>
    <cellStyle name="Başlık 3 4" xfId="206"/>
    <cellStyle name="Başlık 3 5" xfId="203"/>
    <cellStyle name="Başlık 4 2" xfId="208"/>
    <cellStyle name="Başlık 4 3" xfId="209"/>
    <cellStyle name="Başlık 4 4" xfId="210"/>
    <cellStyle name="Başlık 4 5" xfId="207"/>
    <cellStyle name="Binlik Ayracı 2" xfId="1"/>
    <cellStyle name="Binlik Ayracı 3" xfId="13"/>
    <cellStyle name="Binlik Ayracı 4" xfId="12"/>
    <cellStyle name="Comma 2" xfId="211"/>
    <cellStyle name="Comma 2 2" xfId="212"/>
    <cellStyle name="Çıkış 2" xfId="214"/>
    <cellStyle name="Çıkış 3" xfId="215"/>
    <cellStyle name="Çıkış 4" xfId="216"/>
    <cellStyle name="Çıkış 5" xfId="213"/>
    <cellStyle name="Giriş 2" xfId="218"/>
    <cellStyle name="Giriş 3" xfId="219"/>
    <cellStyle name="Giriş 4" xfId="220"/>
    <cellStyle name="Giriş 5" xfId="217"/>
    <cellStyle name="Hesaplama 2" xfId="222"/>
    <cellStyle name="Hesaplama 3" xfId="223"/>
    <cellStyle name="Hesaplama 4" xfId="224"/>
    <cellStyle name="Hesaplama 5" xfId="221"/>
    <cellStyle name="Hyperlink" xfId="2"/>
    <cellStyle name="İşaretli Hücre" xfId="19" builtinId="23" customBuiltin="1"/>
    <cellStyle name="İşaretli Hücre 2" xfId="225"/>
    <cellStyle name="İşaretli Hücre 3" xfId="226"/>
    <cellStyle name="İşaretli Hücre 4" xfId="227"/>
    <cellStyle name="İyi" xfId="15" builtinId="26" customBuiltin="1"/>
    <cellStyle name="İyi 2" xfId="228"/>
    <cellStyle name="İyi 3" xfId="229"/>
    <cellStyle name="İyi 4" xfId="230"/>
    <cellStyle name="İzlenen Köprü 2" xfId="231"/>
    <cellStyle name="Köprü 2" xfId="232"/>
    <cellStyle name="Köprü 3" xfId="233"/>
    <cellStyle name="Kötü" xfId="16" builtinId="27" customBuiltin="1"/>
    <cellStyle name="Kötü 2" xfId="234"/>
    <cellStyle name="Kötü 3" xfId="235"/>
    <cellStyle name="Kötü 4" xfId="236"/>
    <cellStyle name="Normal" xfId="0" builtinId="0"/>
    <cellStyle name="Normal 10" xfId="237"/>
    <cellStyle name="Normal 10 2" xfId="238"/>
    <cellStyle name="Normal 100" xfId="239"/>
    <cellStyle name="Normal 101" xfId="240"/>
    <cellStyle name="Normal 102" xfId="241"/>
    <cellStyle name="Normal 103" xfId="242"/>
    <cellStyle name="Normal 104" xfId="14"/>
    <cellStyle name="Normal 105" xfId="243"/>
    <cellStyle name="Normal 105 2" xfId="244"/>
    <cellStyle name="Normal 106" xfId="245"/>
    <cellStyle name="Normal 107" xfId="246"/>
    <cellStyle name="Normal 108" xfId="247"/>
    <cellStyle name="Normal 109" xfId="248"/>
    <cellStyle name="Normal 109 2" xfId="907"/>
    <cellStyle name="Normal 11" xfId="249"/>
    <cellStyle name="Normal 11 10" xfId="250"/>
    <cellStyle name="Normal 11 11" xfId="251"/>
    <cellStyle name="Normal 11 12" xfId="252"/>
    <cellStyle name="Normal 11 2" xfId="253"/>
    <cellStyle name="Normal 11 2 2" xfId="254"/>
    <cellStyle name="Normal 11 2 3" xfId="255"/>
    <cellStyle name="Normal 11 3" xfId="256"/>
    <cellStyle name="Normal 11 3 2" xfId="257"/>
    <cellStyle name="Normal 11 3 3" xfId="258"/>
    <cellStyle name="Normal 11 4" xfId="259"/>
    <cellStyle name="Normal 11 4 2" xfId="260"/>
    <cellStyle name="Normal 11 4 3" xfId="261"/>
    <cellStyle name="Normal 11 5" xfId="262"/>
    <cellStyle name="Normal 11 5 2" xfId="263"/>
    <cellStyle name="Normal 11 5 3" xfId="264"/>
    <cellStyle name="Normal 11 6" xfId="265"/>
    <cellStyle name="Normal 11 6 2" xfId="266"/>
    <cellStyle name="Normal 11 6 3" xfId="267"/>
    <cellStyle name="Normal 11 7" xfId="268"/>
    <cellStyle name="Normal 11 7 2" xfId="269"/>
    <cellStyle name="Normal 11 7 3" xfId="270"/>
    <cellStyle name="Normal 11 8" xfId="271"/>
    <cellStyle name="Normal 11 8 2" xfId="272"/>
    <cellStyle name="Normal 11 8 3" xfId="273"/>
    <cellStyle name="Normal 11 9" xfId="274"/>
    <cellStyle name="Normal 110" xfId="44"/>
    <cellStyle name="Normal 110 2" xfId="875"/>
    <cellStyle name="Normal 110 3" xfId="902"/>
    <cellStyle name="Normal 111" xfId="881"/>
    <cellStyle name="Normal 111 2" xfId="892"/>
    <cellStyle name="Normal 112" xfId="906"/>
    <cellStyle name="Normal 113" xfId="908"/>
    <cellStyle name="Normal 12" xfId="275"/>
    <cellStyle name="Normal 12 2" xfId="276"/>
    <cellStyle name="Normal 12 2 2" xfId="277"/>
    <cellStyle name="Normal 12 2 3" xfId="278"/>
    <cellStyle name="Normal 12 3" xfId="279"/>
    <cellStyle name="Normal 12 4" xfId="280"/>
    <cellStyle name="Normal 13" xfId="281"/>
    <cellStyle name="Normal 13 2" xfId="282"/>
    <cellStyle name="Normal 13 2 2" xfId="283"/>
    <cellStyle name="Normal 13 2 3" xfId="284"/>
    <cellStyle name="Normal 13 3" xfId="285"/>
    <cellStyle name="Normal 13 4" xfId="286"/>
    <cellStyle name="Normal 14" xfId="287"/>
    <cellStyle name="Normal 14 2" xfId="288"/>
    <cellStyle name="Normal 14 2 2" xfId="289"/>
    <cellStyle name="Normal 14 2 3" xfId="290"/>
    <cellStyle name="Normal 14 3" xfId="291"/>
    <cellStyle name="Normal 15" xfId="292"/>
    <cellStyle name="Normal 15 2" xfId="293"/>
    <cellStyle name="Normal 16" xfId="294"/>
    <cellStyle name="Normal 16 2" xfId="295"/>
    <cellStyle name="Normal 16 2 2" xfId="296"/>
    <cellStyle name="Normal 16 2 3" xfId="297"/>
    <cellStyle name="Normal 16 3" xfId="298"/>
    <cellStyle name="Normal 17" xfId="299"/>
    <cellStyle name="Normal 17 2" xfId="300"/>
    <cellStyle name="Normal 17 2 2" xfId="301"/>
    <cellStyle name="Normal 17 2 3" xfId="302"/>
    <cellStyle name="Normal 17 3" xfId="303"/>
    <cellStyle name="Normal 18" xfId="304"/>
    <cellStyle name="Normal 18 2" xfId="305"/>
    <cellStyle name="Normal 18 3" xfId="306"/>
    <cellStyle name="Normal 18 4" xfId="307"/>
    <cellStyle name="Normal 19" xfId="308"/>
    <cellStyle name="Normal 19 2" xfId="309"/>
    <cellStyle name="Normal 19 3" xfId="310"/>
    <cellStyle name="Normal 19 4" xfId="311"/>
    <cellStyle name="Normal 2" xfId="3"/>
    <cellStyle name="Normal 2 10" xfId="312"/>
    <cellStyle name="Normal 2 10 2" xfId="313"/>
    <cellStyle name="Normal 2 10 3" xfId="314"/>
    <cellStyle name="Normal 2 11" xfId="315"/>
    <cellStyle name="Normal 2 12" xfId="316"/>
    <cellStyle name="Normal 2 13" xfId="317"/>
    <cellStyle name="Normal 2 14" xfId="318"/>
    <cellStyle name="Normal 2 15" xfId="319"/>
    <cellStyle name="Normal 2 16" xfId="320"/>
    <cellStyle name="Normal 2 17" xfId="321"/>
    <cellStyle name="Normal 2 18" xfId="322"/>
    <cellStyle name="Normal 2 19" xfId="323"/>
    <cellStyle name="Normal 2 2" xfId="324"/>
    <cellStyle name="Normal 2 2 2" xfId="325"/>
    <cellStyle name="Normal 2 2 3" xfId="326"/>
    <cellStyle name="Normal 2 2 4" xfId="327"/>
    <cellStyle name="Normal 2 3" xfId="328"/>
    <cellStyle name="Normal 2 3 2" xfId="329"/>
    <cellStyle name="Normal 2 3 2 2" xfId="330"/>
    <cellStyle name="Normal 2 3 3" xfId="331"/>
    <cellStyle name="Normal 2 4" xfId="332"/>
    <cellStyle name="Normal 2 4 10" xfId="333"/>
    <cellStyle name="Normal 2 4 11" xfId="334"/>
    <cellStyle name="Normal 2 4 12" xfId="335"/>
    <cellStyle name="Normal 2 4 2" xfId="336"/>
    <cellStyle name="Normal 2 4 2 2" xfId="337"/>
    <cellStyle name="Normal 2 4 2 3" xfId="338"/>
    <cellStyle name="Normal 2 4 2 4" xfId="339"/>
    <cellStyle name="Normal 2 4 2 5" xfId="340"/>
    <cellStyle name="Normal 2 4 3" xfId="341"/>
    <cellStyle name="Normal 2 4 3 2" xfId="342"/>
    <cellStyle name="Normal 2 4 3 3" xfId="343"/>
    <cellStyle name="Normal 2 4 4" xfId="344"/>
    <cellStyle name="Normal 2 4 4 2" xfId="345"/>
    <cellStyle name="Normal 2 4 4 3" xfId="346"/>
    <cellStyle name="Normal 2 4 5" xfId="347"/>
    <cellStyle name="Normal 2 4 5 2" xfId="348"/>
    <cellStyle name="Normal 2 4 5 3" xfId="349"/>
    <cellStyle name="Normal 2 4 6" xfId="350"/>
    <cellStyle name="Normal 2 4 6 2" xfId="351"/>
    <cellStyle name="Normal 2 4 6 3" xfId="352"/>
    <cellStyle name="Normal 2 4 7" xfId="353"/>
    <cellStyle name="Normal 2 4 7 2" xfId="354"/>
    <cellStyle name="Normal 2 4 7 3" xfId="355"/>
    <cellStyle name="Normal 2 4 8" xfId="356"/>
    <cellStyle name="Normal 2 4 8 2" xfId="357"/>
    <cellStyle name="Normal 2 4 8 3" xfId="358"/>
    <cellStyle name="Normal 2 4 9" xfId="359"/>
    <cellStyle name="Normal 2 5" xfId="360"/>
    <cellStyle name="Normal 2 5 2" xfId="361"/>
    <cellStyle name="Normal 2 5 2 2" xfId="362"/>
    <cellStyle name="Normal 2 5 3" xfId="363"/>
    <cellStyle name="Normal 2 6" xfId="364"/>
    <cellStyle name="Normal 2 6 2" xfId="365"/>
    <cellStyle name="Normal 2 6 2 2" xfId="366"/>
    <cellStyle name="Normal 2 6 3" xfId="367"/>
    <cellStyle name="Normal 2 7" xfId="368"/>
    <cellStyle name="Normal 2 7 2" xfId="369"/>
    <cellStyle name="Normal 2 7 3" xfId="370"/>
    <cellStyle name="Normal 2 8" xfId="371"/>
    <cellStyle name="Normal 2 8 2" xfId="372"/>
    <cellStyle name="Normal 2 8 3" xfId="373"/>
    <cellStyle name="Normal 2 9" xfId="374"/>
    <cellStyle name="Normal 2 9 2" xfId="375"/>
    <cellStyle name="Normal 2 9 3" xfId="376"/>
    <cellStyle name="Normal 20" xfId="377"/>
    <cellStyle name="Normal 20 2" xfId="378"/>
    <cellStyle name="Normal 20 3" xfId="379"/>
    <cellStyle name="Normal 20 4" xfId="380"/>
    <cellStyle name="Normal 21" xfId="381"/>
    <cellStyle name="Normal 21 2" xfId="382"/>
    <cellStyle name="Normal 21 3" xfId="383"/>
    <cellStyle name="Normal 21 4" xfId="384"/>
    <cellStyle name="Normal 22" xfId="385"/>
    <cellStyle name="Normal 22 2" xfId="386"/>
    <cellStyle name="Normal 22 3" xfId="387"/>
    <cellStyle name="Normal 22 4" xfId="388"/>
    <cellStyle name="Normal 23" xfId="389"/>
    <cellStyle name="Normal 23 2" xfId="390"/>
    <cellStyle name="Normal 23 3" xfId="391"/>
    <cellStyle name="Normal 23 4" xfId="392"/>
    <cellStyle name="Normal 24" xfId="393"/>
    <cellStyle name="Normal 24 2" xfId="394"/>
    <cellStyle name="Normal 24 2 2" xfId="395"/>
    <cellStyle name="Normal 24 3" xfId="396"/>
    <cellStyle name="Normal 24 3 2" xfId="397"/>
    <cellStyle name="Normal 24 4" xfId="398"/>
    <cellStyle name="Normal 24 5" xfId="399"/>
    <cellStyle name="Normal 24 6" xfId="400"/>
    <cellStyle name="Normal 25" xfId="401"/>
    <cellStyle name="Normal 25 2" xfId="402"/>
    <cellStyle name="Normal 25 2 2" xfId="403"/>
    <cellStyle name="Normal 25 2 3" xfId="404"/>
    <cellStyle name="Normal 25 2 4" xfId="405"/>
    <cellStyle name="Normal 25 3" xfId="406"/>
    <cellStyle name="Normal 25 4" xfId="407"/>
    <cellStyle name="Normal 25 5" xfId="408"/>
    <cellStyle name="Normal 25 6" xfId="409"/>
    <cellStyle name="Normal 26" xfId="410"/>
    <cellStyle name="Normal 26 2" xfId="411"/>
    <cellStyle name="Normal 26 2 2" xfId="412"/>
    <cellStyle name="Normal 26 2 3" xfId="413"/>
    <cellStyle name="Normal 26 3" xfId="414"/>
    <cellStyle name="Normal 27" xfId="415"/>
    <cellStyle name="Normal 27 2" xfId="416"/>
    <cellStyle name="Normal 27 2 2" xfId="417"/>
    <cellStyle name="Normal 27 2 3" xfId="418"/>
    <cellStyle name="Normal 27 3" xfId="419"/>
    <cellStyle name="Normal 28" xfId="420"/>
    <cellStyle name="Normal 28 2" xfId="421"/>
    <cellStyle name="Normal 28 2 2" xfId="422"/>
    <cellStyle name="Normal 28 2 3" xfId="423"/>
    <cellStyle name="Normal 28 3" xfId="424"/>
    <cellStyle name="Normal 29" xfId="425"/>
    <cellStyle name="Normal 29 2" xfId="426"/>
    <cellStyle name="Normal 29 2 2" xfId="427"/>
    <cellStyle name="Normal 29 2 3" xfId="428"/>
    <cellStyle name="Normal 29 2 4" xfId="429"/>
    <cellStyle name="Normal 29 3" xfId="430"/>
    <cellStyle name="Normal 29 4" xfId="431"/>
    <cellStyle name="Normal 29 5" xfId="432"/>
    <cellStyle name="Normal 3" xfId="4"/>
    <cellStyle name="Normal 3 2" xfId="434"/>
    <cellStyle name="Normal 3 2 2" xfId="435"/>
    <cellStyle name="Normal 3 2 3" xfId="436"/>
    <cellStyle name="Normal 3 3" xfId="437"/>
    <cellStyle name="Normal 3 3 2" xfId="438"/>
    <cellStyle name="Normal 3 3 3" xfId="439"/>
    <cellStyle name="Normal 3 4" xfId="440"/>
    <cellStyle name="Normal 3 4 2" xfId="441"/>
    <cellStyle name="Normal 3 4 3" xfId="442"/>
    <cellStyle name="Normal 3 5" xfId="443"/>
    <cellStyle name="Normal 3 5 2" xfId="444"/>
    <cellStyle name="Normal 3 5 3" xfId="445"/>
    <cellStyle name="Normal 3 6" xfId="446"/>
    <cellStyle name="Normal 3 7" xfId="447"/>
    <cellStyle name="Normal 3 8" xfId="433"/>
    <cellStyle name="Normal 30" xfId="448"/>
    <cellStyle name="Normal 30 2" xfId="449"/>
    <cellStyle name="Normal 30 3" xfId="450"/>
    <cellStyle name="Normal 30 4" xfId="451"/>
    <cellStyle name="Normal 31" xfId="452"/>
    <cellStyle name="Normal 31 2" xfId="453"/>
    <cellStyle name="Normal 31 3" xfId="454"/>
    <cellStyle name="Normal 31 4" xfId="455"/>
    <cellStyle name="Normal 32" xfId="456"/>
    <cellStyle name="Normal 32 2" xfId="457"/>
    <cellStyle name="Normal 32 3" xfId="458"/>
    <cellStyle name="Normal 32 4" xfId="459"/>
    <cellStyle name="Normal 33" xfId="460"/>
    <cellStyle name="Normal 33 2" xfId="461"/>
    <cellStyle name="Normal 33 3" xfId="462"/>
    <cellStyle name="Normal 33 4" xfId="463"/>
    <cellStyle name="Normal 34" xfId="464"/>
    <cellStyle name="Normal 34 2" xfId="465"/>
    <cellStyle name="Normal 34 3" xfId="466"/>
    <cellStyle name="Normal 34 4" xfId="467"/>
    <cellStyle name="Normal 35" xfId="468"/>
    <cellStyle name="Normal 35 2" xfId="469"/>
    <cellStyle name="Normal 35 3" xfId="470"/>
    <cellStyle name="Normal 35 4" xfId="471"/>
    <cellStyle name="Normal 36" xfId="472"/>
    <cellStyle name="Normal 36 2" xfId="473"/>
    <cellStyle name="Normal 36 3" xfId="474"/>
    <cellStyle name="Normal 36 4" xfId="475"/>
    <cellStyle name="Normal 37" xfId="476"/>
    <cellStyle name="Normal 37 2" xfId="477"/>
    <cellStyle name="Normal 37 3" xfId="478"/>
    <cellStyle name="Normal 37 4" xfId="479"/>
    <cellStyle name="Normal 38" xfId="480"/>
    <cellStyle name="Normal 38 2" xfId="481"/>
    <cellStyle name="Normal 38 3" xfId="482"/>
    <cellStyle name="Normal 39" xfId="483"/>
    <cellStyle name="Normal 39 2" xfId="484"/>
    <cellStyle name="Normal 39 3" xfId="485"/>
    <cellStyle name="Normal 4" xfId="486"/>
    <cellStyle name="Normal 4 2" xfId="487"/>
    <cellStyle name="Normal 4 2 2" xfId="5"/>
    <cellStyle name="Normal 4 2 2 2" xfId="6"/>
    <cellStyle name="Normal 4 2_25.İL-EMOD-Öncelikli Yaşam" xfId="488"/>
    <cellStyle name="Normal 4 3" xfId="489"/>
    <cellStyle name="Normal 4 3 10" xfId="490"/>
    <cellStyle name="Normal 4 3 10 2" xfId="491"/>
    <cellStyle name="Normal 4 3 10 3" xfId="492"/>
    <cellStyle name="Normal 4 3 11" xfId="493"/>
    <cellStyle name="Normal 4 3 12" xfId="494"/>
    <cellStyle name="Normal 4 3 13" xfId="495"/>
    <cellStyle name="Normal 4 3 2" xfId="496"/>
    <cellStyle name="Normal 4 3 2 10" xfId="497"/>
    <cellStyle name="Normal 4 3 2 11" xfId="498"/>
    <cellStyle name="Normal 4 3 2 2" xfId="499"/>
    <cellStyle name="Normal 4 3 2 2 2" xfId="500"/>
    <cellStyle name="Normal 4 3 2 2 3" xfId="501"/>
    <cellStyle name="Normal 4 3 2 2 4" xfId="502"/>
    <cellStyle name="Normal 4 3 2 3" xfId="503"/>
    <cellStyle name="Normal 4 3 2 3 2" xfId="504"/>
    <cellStyle name="Normal 4 3 2 3 3" xfId="505"/>
    <cellStyle name="Normal 4 3 2 4" xfId="506"/>
    <cellStyle name="Normal 4 3 2 4 2" xfId="507"/>
    <cellStyle name="Normal 4 3 2 4 3" xfId="508"/>
    <cellStyle name="Normal 4 3 2 5" xfId="509"/>
    <cellStyle name="Normal 4 3 2 5 2" xfId="510"/>
    <cellStyle name="Normal 4 3 2 5 3" xfId="511"/>
    <cellStyle name="Normal 4 3 2 6" xfId="512"/>
    <cellStyle name="Normal 4 3 2 6 2" xfId="513"/>
    <cellStyle name="Normal 4 3 2 6 3" xfId="514"/>
    <cellStyle name="Normal 4 3 2 7" xfId="515"/>
    <cellStyle name="Normal 4 3 2 7 2" xfId="516"/>
    <cellStyle name="Normal 4 3 2 7 3" xfId="517"/>
    <cellStyle name="Normal 4 3 2 8" xfId="518"/>
    <cellStyle name="Normal 4 3 2 8 2" xfId="519"/>
    <cellStyle name="Normal 4 3 2 8 3" xfId="520"/>
    <cellStyle name="Normal 4 3 2 9" xfId="521"/>
    <cellStyle name="Normal 4 3 3" xfId="522"/>
    <cellStyle name="Normal 4 3 3 2" xfId="523"/>
    <cellStyle name="Normal 4 3 3 3" xfId="524"/>
    <cellStyle name="Normal 4 3 3 4" xfId="525"/>
    <cellStyle name="Normal 4 3 4" xfId="526"/>
    <cellStyle name="Normal 4 3 4 10" xfId="527"/>
    <cellStyle name="Normal 4 3 4 11" xfId="528"/>
    <cellStyle name="Normal 4 3 4 2" xfId="529"/>
    <cellStyle name="Normal 4 3 4 2 2" xfId="530"/>
    <cellStyle name="Normal 4 3 4 2 3" xfId="531"/>
    <cellStyle name="Normal 4 3 4 2 4" xfId="532"/>
    <cellStyle name="Normal 4 3 4 3" xfId="533"/>
    <cellStyle name="Normal 4 3 4 3 2" xfId="534"/>
    <cellStyle name="Normal 4 3 4 3 3" xfId="535"/>
    <cellStyle name="Normal 4 3 4 4" xfId="536"/>
    <cellStyle name="Normal 4 3 4 4 2" xfId="537"/>
    <cellStyle name="Normal 4 3 4 4 3" xfId="538"/>
    <cellStyle name="Normal 4 3 4 5" xfId="539"/>
    <cellStyle name="Normal 4 3 4 5 2" xfId="540"/>
    <cellStyle name="Normal 4 3 4 5 3" xfId="541"/>
    <cellStyle name="Normal 4 3 4 6" xfId="542"/>
    <cellStyle name="Normal 4 3 4 6 2" xfId="543"/>
    <cellStyle name="Normal 4 3 4 6 3" xfId="544"/>
    <cellStyle name="Normal 4 3 4 7" xfId="545"/>
    <cellStyle name="Normal 4 3 4 7 2" xfId="546"/>
    <cellStyle name="Normal 4 3 4 7 3" xfId="547"/>
    <cellStyle name="Normal 4 3 4 8" xfId="548"/>
    <cellStyle name="Normal 4 3 4 8 2" xfId="549"/>
    <cellStyle name="Normal 4 3 4 8 3" xfId="550"/>
    <cellStyle name="Normal 4 3 4 9" xfId="551"/>
    <cellStyle name="Normal 4 3 5" xfId="552"/>
    <cellStyle name="Normal 4 3 5 2" xfId="553"/>
    <cellStyle name="Normal 4 3 5 3" xfId="554"/>
    <cellStyle name="Normal 4 3 5 4" xfId="555"/>
    <cellStyle name="Normal 4 3 6" xfId="556"/>
    <cellStyle name="Normal 4 3 6 2" xfId="557"/>
    <cellStyle name="Normal 4 3 6 3" xfId="558"/>
    <cellStyle name="Normal 4 3 7" xfId="559"/>
    <cellStyle name="Normal 4 3 7 2" xfId="560"/>
    <cellStyle name="Normal 4 3 7 3" xfId="561"/>
    <cellStyle name="Normal 4 3 8" xfId="562"/>
    <cellStyle name="Normal 4 3 8 2" xfId="563"/>
    <cellStyle name="Normal 4 3 8 3" xfId="564"/>
    <cellStyle name="Normal 4 3 9" xfId="565"/>
    <cellStyle name="Normal 4 3 9 2" xfId="566"/>
    <cellStyle name="Normal 4 3 9 3" xfId="567"/>
    <cellStyle name="Normal 4 4" xfId="568"/>
    <cellStyle name="Normal 4 5" xfId="569"/>
    <cellStyle name="Normal 4_25.İL-EMOD-Öncelikli Yaşam" xfId="570"/>
    <cellStyle name="Normal 40" xfId="571"/>
    <cellStyle name="Normal 40 2" xfId="572"/>
    <cellStyle name="Normal 40 3" xfId="573"/>
    <cellStyle name="Normal 41" xfId="574"/>
    <cellStyle name="Normal 41 2" xfId="575"/>
    <cellStyle name="Normal 41 3" xfId="576"/>
    <cellStyle name="Normal 42" xfId="577"/>
    <cellStyle name="Normal 42 2" xfId="578"/>
    <cellStyle name="Normal 42 3" xfId="579"/>
    <cellStyle name="Normal 43" xfId="580"/>
    <cellStyle name="Normal 43 2" xfId="581"/>
    <cellStyle name="Normal 43 3" xfId="582"/>
    <cellStyle name="Normal 44" xfId="583"/>
    <cellStyle name="Normal 44 2" xfId="584"/>
    <cellStyle name="Normal 44 3" xfId="585"/>
    <cellStyle name="Normal 45" xfId="586"/>
    <cellStyle name="Normal 45 2" xfId="587"/>
    <cellStyle name="Normal 45 3" xfId="588"/>
    <cellStyle name="Normal 46" xfId="589"/>
    <cellStyle name="Normal 46 2" xfId="590"/>
    <cellStyle name="Normal 46 3" xfId="591"/>
    <cellStyle name="Normal 47" xfId="592"/>
    <cellStyle name="Normal 47 2" xfId="593"/>
    <cellStyle name="Normal 47 3" xfId="594"/>
    <cellStyle name="Normal 48" xfId="595"/>
    <cellStyle name="Normal 48 2" xfId="596"/>
    <cellStyle name="Normal 48 3" xfId="597"/>
    <cellStyle name="Normal 49" xfId="598"/>
    <cellStyle name="Normal 49 2" xfId="599"/>
    <cellStyle name="Normal 49 3" xfId="600"/>
    <cellStyle name="Normal 5" xfId="601"/>
    <cellStyle name="Normal 5 2" xfId="602"/>
    <cellStyle name="Normal 5 3" xfId="603"/>
    <cellStyle name="Normal 5 4" xfId="604"/>
    <cellStyle name="Normal 5 5" xfId="605"/>
    <cellStyle name="Normal 5 6" xfId="606"/>
    <cellStyle name="Normal 5 7" xfId="607"/>
    <cellStyle name="Normal 50" xfId="608"/>
    <cellStyle name="Normal 50 2" xfId="609"/>
    <cellStyle name="Normal 50 3" xfId="610"/>
    <cellStyle name="Normal 51" xfId="611"/>
    <cellStyle name="Normal 51 2" xfId="612"/>
    <cellStyle name="Normal 51 3" xfId="613"/>
    <cellStyle name="Normal 52" xfId="614"/>
    <cellStyle name="Normal 52 2" xfId="615"/>
    <cellStyle name="Normal 52 3" xfId="616"/>
    <cellStyle name="Normal 53" xfId="617"/>
    <cellStyle name="Normal 53 2" xfId="618"/>
    <cellStyle name="Normal 53 3" xfId="619"/>
    <cellStyle name="Normal 54" xfId="620"/>
    <cellStyle name="Normal 54 2" xfId="621"/>
    <cellStyle name="Normal 54 3" xfId="622"/>
    <cellStyle name="Normal 55" xfId="623"/>
    <cellStyle name="Normal 55 2" xfId="624"/>
    <cellStyle name="Normal 55 3" xfId="625"/>
    <cellStyle name="Normal 56" xfId="626"/>
    <cellStyle name="Normal 56 2" xfId="627"/>
    <cellStyle name="Normal 56 3" xfId="628"/>
    <cellStyle name="Normal 57" xfId="629"/>
    <cellStyle name="Normal 57 2" xfId="630"/>
    <cellStyle name="Normal 57 3" xfId="631"/>
    <cellStyle name="Normal 58" xfId="632"/>
    <cellStyle name="Normal 58 2" xfId="633"/>
    <cellStyle name="Normal 58 3" xfId="634"/>
    <cellStyle name="Normal 59" xfId="635"/>
    <cellStyle name="Normal 59 2" xfId="636"/>
    <cellStyle name="Normal 59 3" xfId="637"/>
    <cellStyle name="Normal 6" xfId="638"/>
    <cellStyle name="Normal 6 10" xfId="639"/>
    <cellStyle name="Normal 6 11" xfId="640"/>
    <cellStyle name="Normal 6 12" xfId="641"/>
    <cellStyle name="Normal 6 2" xfId="642"/>
    <cellStyle name="Normal 6 2 2" xfId="643"/>
    <cellStyle name="Normal 6 2 3" xfId="644"/>
    <cellStyle name="Normal 6 2 4" xfId="645"/>
    <cellStyle name="Normal 6 3" xfId="646"/>
    <cellStyle name="Normal 6 3 2" xfId="647"/>
    <cellStyle name="Normal 6 3 3" xfId="648"/>
    <cellStyle name="Normal 6 3 4" xfId="649"/>
    <cellStyle name="Normal 6 4" xfId="650"/>
    <cellStyle name="Normal 6 4 2" xfId="651"/>
    <cellStyle name="Normal 6 4 3" xfId="652"/>
    <cellStyle name="Normal 6 4 4" xfId="653"/>
    <cellStyle name="Normal 6 5" xfId="654"/>
    <cellStyle name="Normal 6 5 2" xfId="655"/>
    <cellStyle name="Normal 6 5 3" xfId="656"/>
    <cellStyle name="Normal 6 6" xfId="657"/>
    <cellStyle name="Normal 6 6 2" xfId="658"/>
    <cellStyle name="Normal 6 6 2 2" xfId="659"/>
    <cellStyle name="Normal 6 6 2 3" xfId="660"/>
    <cellStyle name="Normal 6 6 3" xfId="661"/>
    <cellStyle name="Normal 6 6 4" xfId="662"/>
    <cellStyle name="Normal 6 7" xfId="663"/>
    <cellStyle name="Normal 6 7 2" xfId="664"/>
    <cellStyle name="Normal 6 7 3" xfId="665"/>
    <cellStyle name="Normal 6 8" xfId="666"/>
    <cellStyle name="Normal 6 8 2" xfId="667"/>
    <cellStyle name="Normal 6 8 3" xfId="668"/>
    <cellStyle name="Normal 6 9" xfId="669"/>
    <cellStyle name="Normal 60" xfId="670"/>
    <cellStyle name="Normal 60 2" xfId="671"/>
    <cellStyle name="Normal 60 3" xfId="672"/>
    <cellStyle name="Normal 61" xfId="673"/>
    <cellStyle name="Normal 61 2" xfId="674"/>
    <cellStyle name="Normal 61 3" xfId="675"/>
    <cellStyle name="Normal 62" xfId="676"/>
    <cellStyle name="Normal 62 2" xfId="677"/>
    <cellStyle name="Normal 62 3" xfId="678"/>
    <cellStyle name="Normal 63" xfId="679"/>
    <cellStyle name="Normal 63 2" xfId="680"/>
    <cellStyle name="Normal 63 3" xfId="681"/>
    <cellStyle name="Normal 64" xfId="682"/>
    <cellStyle name="Normal 65" xfId="683"/>
    <cellStyle name="Normal 65 2" xfId="684"/>
    <cellStyle name="Normal 65 3" xfId="685"/>
    <cellStyle name="Normal 66" xfId="686"/>
    <cellStyle name="Normal 66 2" xfId="687"/>
    <cellStyle name="Normal 66 3" xfId="688"/>
    <cellStyle name="Normal 67" xfId="689"/>
    <cellStyle name="Normal 67 2" xfId="690"/>
    <cellStyle name="Normal 67 3" xfId="691"/>
    <cellStyle name="Normal 68" xfId="692"/>
    <cellStyle name="Normal 68 2" xfId="693"/>
    <cellStyle name="Normal 68 3" xfId="694"/>
    <cellStyle name="Normal 69" xfId="695"/>
    <cellStyle name="Normal 69 2" xfId="696"/>
    <cellStyle name="Normal 69 3" xfId="697"/>
    <cellStyle name="Normal 7" xfId="698"/>
    <cellStyle name="Normal 7 2" xfId="699"/>
    <cellStyle name="Normal 70" xfId="700"/>
    <cellStyle name="Normal 70 2" xfId="701"/>
    <cellStyle name="Normal 70 3" xfId="702"/>
    <cellStyle name="Normal 71" xfId="703"/>
    <cellStyle name="Normal 71 2" xfId="704"/>
    <cellStyle name="Normal 71 3" xfId="705"/>
    <cellStyle name="Normal 72" xfId="706"/>
    <cellStyle name="Normal 72 2" xfId="707"/>
    <cellStyle name="Normal 72 3" xfId="708"/>
    <cellStyle name="Normal 73" xfId="709"/>
    <cellStyle name="Normal 73 2" xfId="710"/>
    <cellStyle name="Normal 73 3" xfId="711"/>
    <cellStyle name="Normal 74" xfId="712"/>
    <cellStyle name="Normal 74 2" xfId="713"/>
    <cellStyle name="Normal 74 3" xfId="714"/>
    <cellStyle name="Normal 75" xfId="715"/>
    <cellStyle name="Normal 75 2" xfId="716"/>
    <cellStyle name="Normal 75 3" xfId="717"/>
    <cellStyle name="Normal 76" xfId="718"/>
    <cellStyle name="Normal 76 2" xfId="719"/>
    <cellStyle name="Normal 76 3" xfId="720"/>
    <cellStyle name="Normal 77" xfId="721"/>
    <cellStyle name="Normal 77 2" xfId="722"/>
    <cellStyle name="Normal 77 3" xfId="723"/>
    <cellStyle name="Normal 78" xfId="724"/>
    <cellStyle name="Normal 78 2" xfId="725"/>
    <cellStyle name="Normal 78 3" xfId="726"/>
    <cellStyle name="Normal 79" xfId="727"/>
    <cellStyle name="Normal 79 2" xfId="728"/>
    <cellStyle name="Normal 79 3" xfId="729"/>
    <cellStyle name="Normal 8" xfId="730"/>
    <cellStyle name="Normal 8 2" xfId="731"/>
    <cellStyle name="Normal 80" xfId="732"/>
    <cellStyle name="Normal 80 2" xfId="733"/>
    <cellStyle name="Normal 80 3" xfId="734"/>
    <cellStyle name="Normal 81" xfId="735"/>
    <cellStyle name="Normal 81 2" xfId="736"/>
    <cellStyle name="Normal 81 3" xfId="737"/>
    <cellStyle name="Normal 82" xfId="738"/>
    <cellStyle name="Normal 82 2" xfId="739"/>
    <cellStyle name="Normal 82 3" xfId="740"/>
    <cellStyle name="Normal 83" xfId="741"/>
    <cellStyle name="Normal 83 2" xfId="742"/>
    <cellStyle name="Normal 83 3" xfId="743"/>
    <cellStyle name="Normal 84" xfId="744"/>
    <cellStyle name="Normal 84 2" xfId="745"/>
    <cellStyle name="Normal 84 3" xfId="746"/>
    <cellStyle name="Normal 85" xfId="747"/>
    <cellStyle name="Normal 85 2" xfId="748"/>
    <cellStyle name="Normal 85 3" xfId="749"/>
    <cellStyle name="Normal 86" xfId="750"/>
    <cellStyle name="Normal 86 2" xfId="751"/>
    <cellStyle name="Normal 86 3" xfId="752"/>
    <cellStyle name="Normal 87" xfId="753"/>
    <cellStyle name="Normal 87 2" xfId="754"/>
    <cellStyle name="Normal 87 3" xfId="755"/>
    <cellStyle name="Normal 88" xfId="756"/>
    <cellStyle name="Normal 88 2" xfId="757"/>
    <cellStyle name="Normal 88 3" xfId="758"/>
    <cellStyle name="Normal 89" xfId="759"/>
    <cellStyle name="Normal 89 2" xfId="760"/>
    <cellStyle name="Normal 89 3" xfId="761"/>
    <cellStyle name="Normal 9" xfId="762"/>
    <cellStyle name="Normal 9 2" xfId="763"/>
    <cellStyle name="Normal 9 2 2" xfId="764"/>
    <cellStyle name="Normal 9 2 3" xfId="765"/>
    <cellStyle name="Normal 9 3" xfId="766"/>
    <cellStyle name="Normal 9 4" xfId="767"/>
    <cellStyle name="Normal 90" xfId="768"/>
    <cellStyle name="Normal 90 2" xfId="769"/>
    <cellStyle name="Normal 90 3" xfId="770"/>
    <cellStyle name="Normal 91" xfId="771"/>
    <cellStyle name="Normal 91 2" xfId="772"/>
    <cellStyle name="Normal 91 3" xfId="773"/>
    <cellStyle name="Normal 92" xfId="774"/>
    <cellStyle name="Normal 92 2" xfId="775"/>
    <cellStyle name="Normal 92 3" xfId="776"/>
    <cellStyle name="Normal 93" xfId="777"/>
    <cellStyle name="Normal 93 2" xfId="778"/>
    <cellStyle name="Normal 93 3" xfId="779"/>
    <cellStyle name="Normal 94" xfId="780"/>
    <cellStyle name="Normal 94 2" xfId="781"/>
    <cellStyle name="Normal 94 3" xfId="782"/>
    <cellStyle name="Normal 95" xfId="783"/>
    <cellStyle name="Normal 95 2" xfId="784"/>
    <cellStyle name="Normal 95 3" xfId="785"/>
    <cellStyle name="Normal 96" xfId="786"/>
    <cellStyle name="Normal 96 2" xfId="787"/>
    <cellStyle name="Normal 96 3" xfId="788"/>
    <cellStyle name="Normal 97" xfId="789"/>
    <cellStyle name="Normal 97 2" xfId="790"/>
    <cellStyle name="Normal 97 3" xfId="791"/>
    <cellStyle name="Normal 98" xfId="792"/>
    <cellStyle name="Normal 98 2" xfId="793"/>
    <cellStyle name="Normal 98 3" xfId="794"/>
    <cellStyle name="Normal 99" xfId="795"/>
    <cellStyle name="Normal_BÜTÇEVELİ" xfId="910"/>
    <cellStyle name="Normal_Sayfa2" xfId="7"/>
    <cellStyle name="Normal_TABLO-69" xfId="8"/>
    <cellStyle name="Not 2" xfId="797"/>
    <cellStyle name="Not 3" xfId="798"/>
    <cellStyle name="Not 3 2" xfId="799"/>
    <cellStyle name="Not 3_25.İL-EMOD-Öncelikli Yaşam" xfId="800"/>
    <cellStyle name="Not 4" xfId="801"/>
    <cellStyle name="Nötr" xfId="17" builtinId="28" customBuiltin="1"/>
    <cellStyle name="Nötr 2" xfId="802"/>
    <cellStyle name="Nötr 3" xfId="803"/>
    <cellStyle name="Nötr 4" xfId="804"/>
    <cellStyle name="Stil 1" xfId="805"/>
    <cellStyle name="Toplam 2" xfId="807"/>
    <cellStyle name="Toplam 3" xfId="808"/>
    <cellStyle name="Toplam 4" xfId="809"/>
    <cellStyle name="Toplam 5" xfId="806"/>
    <cellStyle name="Uyarı Metni" xfId="20" builtinId="11" customBuiltin="1"/>
    <cellStyle name="Uyarı Metni 2" xfId="810"/>
    <cellStyle name="Uyarı Metni 3" xfId="811"/>
    <cellStyle name="Uyarı Metni 4" xfId="812"/>
    <cellStyle name="Virgül" xfId="9" builtinId="3"/>
    <cellStyle name="Virgül 2" xfId="814"/>
    <cellStyle name="Virgül 2 2" xfId="10"/>
    <cellStyle name="Virgül 3" xfId="815"/>
    <cellStyle name="Virgül 3 2" xfId="816"/>
    <cellStyle name="Virgül 4" xfId="817"/>
    <cellStyle name="Virgül 4 2" xfId="818"/>
    <cellStyle name="Virgül 5" xfId="819"/>
    <cellStyle name="Virgül 6" xfId="820"/>
    <cellStyle name="Virgül 7" xfId="813"/>
    <cellStyle name="Virgül 7 2" xfId="876"/>
    <cellStyle name="Virgül 8" xfId="888"/>
    <cellStyle name="Virgül 8 2" xfId="893"/>
    <cellStyle name="Virgül 9" xfId="909"/>
    <cellStyle name="Vurgu1 2" xfId="822"/>
    <cellStyle name="Vurgu1 3" xfId="823"/>
    <cellStyle name="Vurgu1 4" xfId="824"/>
    <cellStyle name="Vurgu1 5" xfId="821"/>
    <cellStyle name="Vurgu2" xfId="22" builtinId="33" customBuiltin="1"/>
    <cellStyle name="Vurgu2 2" xfId="825"/>
    <cellStyle name="Vurgu2 3" xfId="826"/>
    <cellStyle name="Vurgu2 4" xfId="827"/>
    <cellStyle name="Vurgu3" xfId="25" builtinId="37" customBuiltin="1"/>
    <cellStyle name="Vurgu3 2" xfId="828"/>
    <cellStyle name="Vurgu3 3" xfId="829"/>
    <cellStyle name="Vurgu3 4" xfId="830"/>
    <cellStyle name="Vurgu4 2" xfId="832"/>
    <cellStyle name="Vurgu4 3" xfId="833"/>
    <cellStyle name="Vurgu4 4" xfId="834"/>
    <cellStyle name="Vurgu4 5" xfId="831"/>
    <cellStyle name="Vurgu5" xfId="26" builtinId="45" customBuiltin="1"/>
    <cellStyle name="Vurgu5 2" xfId="835"/>
    <cellStyle name="Vurgu5 3" xfId="836"/>
    <cellStyle name="Vurgu5 4" xfId="837"/>
    <cellStyle name="Vurgu6" xfId="28" builtinId="49" customBuiltin="1"/>
    <cellStyle name="Vurgu6 2" xfId="838"/>
    <cellStyle name="Vurgu6 3" xfId="839"/>
    <cellStyle name="Vurgu6 4" xfId="840"/>
    <cellStyle name="Yüzde" xfId="11" builtinId="5"/>
    <cellStyle name="Yüzde 2" xfId="841"/>
    <cellStyle name="Yüzde 2 2" xfId="842"/>
    <cellStyle name="Yüzde 2 3" xfId="843"/>
    <cellStyle name="Yüzde 3" xfId="844"/>
    <cellStyle name="Yüzde 4" xfId="845"/>
    <cellStyle name="Yüzde 4 2" xfId="8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%2014/AppData/Local/Microsoft/Windows/INetCache/Content.Outlook/86FPQ1PJ/ENDEKS%20VE%20B&#220;LTENLER/TEPAV%20&#304;stihdam%20&#304;zleme%20B&#252;lteni/N&#304;SAN-2016/&#304;stihdam_&#304;zleme_B&#252;lteni_04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4b_Artisa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  <sheetName val="KOBİ_İşyeri_İl"/>
      <sheetName val="KOBİ_İşyeri_Sektör"/>
      <sheetName val="KOBİ_Sigortalı_İl"/>
      <sheetName val="KOBİ_Sigortalı_Sektör"/>
    </sheetNames>
    <sheetDataSet>
      <sheetData sheetId="0"/>
      <sheetData sheetId="1"/>
      <sheetData sheetId="2"/>
      <sheetData sheetId="3"/>
      <sheetData sheetId="4">
        <row r="2">
          <cell r="E2">
            <v>295538</v>
          </cell>
        </row>
        <row r="3">
          <cell r="E3">
            <v>48373</v>
          </cell>
        </row>
        <row r="4">
          <cell r="E4">
            <v>87323</v>
          </cell>
        </row>
        <row r="5">
          <cell r="E5">
            <v>22425</v>
          </cell>
        </row>
        <row r="6">
          <cell r="E6">
            <v>40992</v>
          </cell>
        </row>
        <row r="7">
          <cell r="E7">
            <v>1304091</v>
          </cell>
        </row>
        <row r="8">
          <cell r="E8">
            <v>502238</v>
          </cell>
        </row>
        <row r="9">
          <cell r="E9">
            <v>24397</v>
          </cell>
        </row>
        <row r="10">
          <cell r="E10">
            <v>155480</v>
          </cell>
        </row>
        <row r="11">
          <cell r="E11">
            <v>162965</v>
          </cell>
        </row>
        <row r="12">
          <cell r="E12">
            <v>42605</v>
          </cell>
        </row>
        <row r="13">
          <cell r="E13">
            <v>27806</v>
          </cell>
        </row>
        <row r="14">
          <cell r="E14">
            <v>21223</v>
          </cell>
        </row>
        <row r="15">
          <cell r="E15">
            <v>55396</v>
          </cell>
        </row>
        <row r="16">
          <cell r="E16">
            <v>37197</v>
          </cell>
        </row>
        <row r="17">
          <cell r="E17">
            <v>656372</v>
          </cell>
        </row>
        <row r="18">
          <cell r="E18">
            <v>78909</v>
          </cell>
        </row>
        <row r="19">
          <cell r="E19">
            <v>25989</v>
          </cell>
        </row>
        <row r="20">
          <cell r="E20">
            <v>59540</v>
          </cell>
        </row>
        <row r="21">
          <cell r="E21">
            <v>188034</v>
          </cell>
        </row>
        <row r="22">
          <cell r="E22">
            <v>126104</v>
          </cell>
        </row>
        <row r="23">
          <cell r="E23">
            <v>58688</v>
          </cell>
        </row>
        <row r="24">
          <cell r="E24">
            <v>61182</v>
          </cell>
        </row>
        <row r="25">
          <cell r="E25">
            <v>26943</v>
          </cell>
        </row>
        <row r="26">
          <cell r="E26">
            <v>80596</v>
          </cell>
        </row>
        <row r="27">
          <cell r="E27">
            <v>170518</v>
          </cell>
        </row>
        <row r="28">
          <cell r="E28">
            <v>269268</v>
          </cell>
        </row>
        <row r="29">
          <cell r="E29">
            <v>50548</v>
          </cell>
        </row>
        <row r="30">
          <cell r="E30">
            <v>15311</v>
          </cell>
        </row>
        <row r="31">
          <cell r="E31">
            <v>10850</v>
          </cell>
        </row>
        <row r="32">
          <cell r="E32">
            <v>158547</v>
          </cell>
        </row>
        <row r="33">
          <cell r="E33">
            <v>60579</v>
          </cell>
        </row>
        <row r="34">
          <cell r="E34">
            <v>236965</v>
          </cell>
        </row>
        <row r="35">
          <cell r="E35">
            <v>4099185</v>
          </cell>
        </row>
        <row r="36">
          <cell r="E36">
            <v>863383</v>
          </cell>
        </row>
        <row r="37">
          <cell r="E37">
            <v>22844</v>
          </cell>
        </row>
        <row r="38">
          <cell r="E38">
            <v>46244</v>
          </cell>
        </row>
        <row r="39">
          <cell r="E39">
            <v>219785</v>
          </cell>
        </row>
        <row r="40">
          <cell r="E40">
            <v>66084</v>
          </cell>
        </row>
        <row r="41">
          <cell r="E41">
            <v>26167</v>
          </cell>
        </row>
        <row r="42">
          <cell r="E42">
            <v>469313</v>
          </cell>
        </row>
        <row r="43">
          <cell r="E43">
            <v>301061</v>
          </cell>
        </row>
        <row r="44">
          <cell r="E44">
            <v>80654</v>
          </cell>
        </row>
        <row r="45">
          <cell r="E45">
            <v>90679</v>
          </cell>
        </row>
        <row r="46">
          <cell r="E46">
            <v>228534</v>
          </cell>
        </row>
        <row r="47">
          <cell r="E47">
            <v>137567</v>
          </cell>
        </row>
        <row r="48">
          <cell r="E48">
            <v>58607</v>
          </cell>
        </row>
        <row r="49">
          <cell r="E49">
            <v>190197</v>
          </cell>
        </row>
        <row r="50">
          <cell r="E50">
            <v>22437</v>
          </cell>
        </row>
        <row r="51">
          <cell r="E51">
            <v>40810</v>
          </cell>
        </row>
        <row r="52">
          <cell r="E52">
            <v>40444</v>
          </cell>
        </row>
        <row r="53">
          <cell r="E53">
            <v>76969</v>
          </cell>
        </row>
        <row r="54">
          <cell r="E54">
            <v>57262</v>
          </cell>
        </row>
        <row r="55">
          <cell r="E55">
            <v>175454</v>
          </cell>
        </row>
        <row r="56">
          <cell r="E56">
            <v>160406</v>
          </cell>
        </row>
        <row r="57">
          <cell r="E57">
            <v>22407</v>
          </cell>
        </row>
        <row r="58">
          <cell r="E58">
            <v>24015</v>
          </cell>
        </row>
        <row r="59">
          <cell r="E59">
            <v>81039</v>
          </cell>
        </row>
        <row r="60">
          <cell r="E60">
            <v>248301</v>
          </cell>
        </row>
        <row r="61">
          <cell r="E61">
            <v>55282</v>
          </cell>
        </row>
        <row r="62">
          <cell r="E62">
            <v>117795</v>
          </cell>
        </row>
        <row r="63">
          <cell r="E63">
            <v>7224</v>
          </cell>
        </row>
        <row r="64">
          <cell r="E64">
            <v>123454</v>
          </cell>
        </row>
        <row r="65">
          <cell r="E65">
            <v>61973</v>
          </cell>
        </row>
        <row r="66">
          <cell r="E66">
            <v>69921</v>
          </cell>
        </row>
        <row r="67">
          <cell r="E67">
            <v>40939</v>
          </cell>
        </row>
        <row r="68">
          <cell r="E68">
            <v>86733</v>
          </cell>
        </row>
        <row r="69">
          <cell r="E69">
            <v>47341</v>
          </cell>
        </row>
        <row r="70">
          <cell r="E70">
            <v>8954</v>
          </cell>
        </row>
        <row r="71">
          <cell r="E71">
            <v>41905</v>
          </cell>
        </row>
        <row r="72">
          <cell r="E72">
            <v>38416</v>
          </cell>
        </row>
        <row r="73">
          <cell r="E73">
            <v>49885</v>
          </cell>
        </row>
        <row r="74">
          <cell r="E74">
            <v>28639</v>
          </cell>
        </row>
        <row r="75">
          <cell r="E75">
            <v>27650</v>
          </cell>
        </row>
        <row r="76">
          <cell r="E76">
            <v>9171</v>
          </cell>
        </row>
        <row r="77">
          <cell r="E77">
            <v>14765</v>
          </cell>
        </row>
        <row r="78">
          <cell r="E78">
            <v>51915</v>
          </cell>
        </row>
        <row r="79">
          <cell r="E79">
            <v>39751</v>
          </cell>
        </row>
        <row r="80">
          <cell r="E80">
            <v>13696</v>
          </cell>
        </row>
        <row r="81">
          <cell r="E81">
            <v>52364</v>
          </cell>
        </row>
        <row r="82">
          <cell r="E82">
            <v>69260</v>
          </cell>
        </row>
        <row r="83">
          <cell r="E83">
            <v>14069873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b_Artisa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101"/>
  <sheetViews>
    <sheetView topLeftCell="E1" zoomScaleNormal="100" workbookViewId="0">
      <pane ySplit="1" topLeftCell="A2" activePane="bottomLeft" state="frozen"/>
      <selection pane="bottomLeft" activeCell="J1" sqref="J1:AA1048576"/>
    </sheetView>
  </sheetViews>
  <sheetFormatPr defaultColWidth="8.81640625" defaultRowHeight="14.5"/>
  <cols>
    <col min="1" max="1" width="9.1796875" style="3" customWidth="1"/>
    <col min="2" max="2" width="17.7265625" style="3" bestFit="1" customWidth="1"/>
    <col min="3" max="3" width="11.54296875" style="3" bestFit="1" customWidth="1"/>
    <col min="4" max="4" width="15.54296875" style="3" bestFit="1" customWidth="1"/>
    <col min="5" max="5" width="17.7265625" style="3" bestFit="1" customWidth="1"/>
    <col min="6" max="6" width="12.81640625" style="3" bestFit="1" customWidth="1"/>
    <col min="7" max="7" width="18" style="3" customWidth="1"/>
    <col min="8" max="8" width="14.54296875" style="3" bestFit="1" customWidth="1"/>
    <col min="9" max="9" width="11.453125" style="3" bestFit="1" customWidth="1"/>
    <col min="10" max="16384" width="8.81640625" style="3"/>
  </cols>
  <sheetData>
    <row r="1" spans="1:35" ht="29">
      <c r="A1" s="21" t="s">
        <v>0</v>
      </c>
      <c r="B1" s="23" t="s">
        <v>160</v>
      </c>
      <c r="C1" s="23" t="s">
        <v>259</v>
      </c>
      <c r="D1" s="24" t="s">
        <v>282</v>
      </c>
      <c r="E1" s="24" t="s">
        <v>283</v>
      </c>
      <c r="F1" s="25" t="s">
        <v>284</v>
      </c>
      <c r="G1" s="25" t="s">
        <v>285</v>
      </c>
      <c r="H1" s="26" t="s">
        <v>161</v>
      </c>
      <c r="I1" s="26" t="s">
        <v>260</v>
      </c>
    </row>
    <row r="2" spans="1:35">
      <c r="A2" s="28">
        <v>39722</v>
      </c>
      <c r="B2" s="32">
        <v>9119936</v>
      </c>
      <c r="C2" s="30">
        <f>(B2/$B$2)*100</f>
        <v>100</v>
      </c>
      <c r="D2" s="32">
        <v>1910373</v>
      </c>
      <c r="E2" s="30">
        <f t="shared" ref="E2:E65" si="0">(D2/$D$2)*100</f>
        <v>100</v>
      </c>
      <c r="F2" s="32">
        <v>1137405</v>
      </c>
      <c r="G2" s="30">
        <f>(F2/$F$2)*100</f>
        <v>100</v>
      </c>
      <c r="H2" s="32">
        <v>2187772</v>
      </c>
      <c r="I2" s="31">
        <f>(H2/$H$2)*100</f>
        <v>100</v>
      </c>
    </row>
    <row r="3" spans="1:35">
      <c r="A3" s="28">
        <v>39753</v>
      </c>
      <c r="B3" s="32">
        <v>9022823</v>
      </c>
      <c r="C3" s="30">
        <f t="shared" ref="C3:C66" si="1">(B3/$B$2)*100</f>
        <v>98.935157001101757</v>
      </c>
      <c r="D3" s="32">
        <v>1911654</v>
      </c>
      <c r="E3" s="30">
        <f t="shared" si="0"/>
        <v>100.06705496779948</v>
      </c>
      <c r="F3" s="32">
        <v>1140518</v>
      </c>
      <c r="G3" s="30">
        <f t="shared" ref="G3:G66" si="2">(F3/$F$2)*100</f>
        <v>100.27369318756291</v>
      </c>
      <c r="H3" s="32">
        <v>2199425</v>
      </c>
      <c r="I3" s="31">
        <f t="shared" ref="I3:I66" si="3">(H3/$H$2)*100</f>
        <v>100.53264234115804</v>
      </c>
    </row>
    <row r="4" spans="1:35">
      <c r="A4" s="28">
        <v>39783</v>
      </c>
      <c r="B4" s="32">
        <v>8802989</v>
      </c>
      <c r="C4" s="30">
        <f t="shared" si="1"/>
        <v>96.524679559154805</v>
      </c>
      <c r="D4" s="32">
        <v>1897864</v>
      </c>
      <c r="E4" s="30">
        <f t="shared" si="0"/>
        <v>99.345206407335112</v>
      </c>
      <c r="F4" s="32">
        <v>1141467</v>
      </c>
      <c r="G4" s="30">
        <f t="shared" si="2"/>
        <v>100.35712872723437</v>
      </c>
      <c r="H4" s="32">
        <v>2205676</v>
      </c>
      <c r="I4" s="31">
        <f t="shared" si="3"/>
        <v>100.81836681336081</v>
      </c>
    </row>
    <row r="5" spans="1:35">
      <c r="A5" s="28">
        <v>39814</v>
      </c>
      <c r="B5" s="32">
        <v>8481011</v>
      </c>
      <c r="C5" s="30">
        <f t="shared" si="1"/>
        <v>92.994194257503565</v>
      </c>
      <c r="D5" s="32">
        <v>1912296</v>
      </c>
      <c r="E5" s="30">
        <f t="shared" si="0"/>
        <v>100.10066097039687</v>
      </c>
      <c r="F5" s="32">
        <v>1144082</v>
      </c>
      <c r="G5" s="30">
        <f t="shared" si="2"/>
        <v>100.58703803834166</v>
      </c>
      <c r="H5" s="32">
        <v>2208984</v>
      </c>
      <c r="I5" s="31">
        <f t="shared" si="3"/>
        <v>100.96957086935933</v>
      </c>
    </row>
    <row r="6" spans="1:35">
      <c r="A6" s="28">
        <v>39845</v>
      </c>
      <c r="B6" s="32">
        <v>8362290</v>
      </c>
      <c r="C6" s="30">
        <f t="shared" si="1"/>
        <v>91.692419771366815</v>
      </c>
      <c r="D6" s="32">
        <v>1918636</v>
      </c>
      <c r="E6" s="30">
        <f t="shared" si="0"/>
        <v>100.43253333249579</v>
      </c>
      <c r="F6" s="32">
        <v>1146634</v>
      </c>
      <c r="G6" s="30">
        <f t="shared" si="2"/>
        <v>100.81140842531904</v>
      </c>
      <c r="H6" s="32">
        <v>2213460</v>
      </c>
      <c r="I6" s="31">
        <f t="shared" si="3"/>
        <v>101.17416257269953</v>
      </c>
    </row>
    <row r="7" spans="1:35">
      <c r="A7" s="28">
        <v>39873</v>
      </c>
      <c r="B7" s="32">
        <v>8410234</v>
      </c>
      <c r="C7" s="30">
        <f t="shared" si="1"/>
        <v>92.218125214913798</v>
      </c>
      <c r="D7" s="32">
        <v>1916016</v>
      </c>
      <c r="E7" s="30">
        <f t="shared" si="0"/>
        <v>100.29538734058741</v>
      </c>
      <c r="F7" s="32">
        <v>1150295</v>
      </c>
      <c r="G7" s="30">
        <f t="shared" si="2"/>
        <v>101.13328146086926</v>
      </c>
      <c r="H7" s="32">
        <v>2279020</v>
      </c>
      <c r="I7" s="31">
        <f t="shared" si="3"/>
        <v>104.17081853136432</v>
      </c>
    </row>
    <row r="8" spans="1:35">
      <c r="A8" s="28">
        <v>39904</v>
      </c>
      <c r="B8" s="32">
        <v>8503053</v>
      </c>
      <c r="C8" s="30">
        <f t="shared" si="1"/>
        <v>93.235884550067013</v>
      </c>
      <c r="D8" s="32">
        <v>1931510</v>
      </c>
      <c r="E8" s="30">
        <f t="shared" si="0"/>
        <v>101.10643314159067</v>
      </c>
      <c r="F8" s="32">
        <v>1149546</v>
      </c>
      <c r="G8" s="30">
        <f t="shared" si="2"/>
        <v>101.06742980732457</v>
      </c>
      <c r="H8" s="32">
        <v>2271908</v>
      </c>
      <c r="I8" s="31">
        <f t="shared" si="3"/>
        <v>103.84573895268794</v>
      </c>
    </row>
    <row r="9" spans="1:35">
      <c r="A9" s="28">
        <v>39934</v>
      </c>
      <c r="B9" s="32">
        <v>8674726</v>
      </c>
      <c r="C9" s="30">
        <f t="shared" si="1"/>
        <v>95.118277145804527</v>
      </c>
      <c r="D9" s="32">
        <v>1945342</v>
      </c>
      <c r="E9" s="30">
        <f t="shared" si="0"/>
        <v>101.83048022558945</v>
      </c>
      <c r="F9" s="32">
        <v>1153672</v>
      </c>
      <c r="G9" s="30">
        <f t="shared" si="2"/>
        <v>101.4301853781195</v>
      </c>
      <c r="H9" s="32">
        <v>2270276</v>
      </c>
      <c r="I9" s="31">
        <f t="shared" si="3"/>
        <v>103.77114251393655</v>
      </c>
    </row>
    <row r="10" spans="1:35">
      <c r="A10" s="28">
        <v>39965</v>
      </c>
      <c r="B10" s="32">
        <v>8922743</v>
      </c>
      <c r="C10" s="30">
        <f t="shared" si="1"/>
        <v>97.837780879164058</v>
      </c>
      <c r="D10" s="32">
        <v>1894680</v>
      </c>
      <c r="E10" s="30">
        <f t="shared" si="0"/>
        <v>99.178537385107518</v>
      </c>
      <c r="F10" s="32">
        <v>1158562</v>
      </c>
      <c r="G10" s="30">
        <f t="shared" si="2"/>
        <v>101.86011139391861</v>
      </c>
      <c r="H10" s="32">
        <v>2271485</v>
      </c>
      <c r="I10" s="31">
        <f t="shared" si="3"/>
        <v>103.82640421396745</v>
      </c>
    </row>
    <row r="11" spans="1:35">
      <c r="A11" s="28">
        <v>39995</v>
      </c>
      <c r="B11" s="32">
        <v>9013349</v>
      </c>
      <c r="C11" s="30">
        <f t="shared" si="1"/>
        <v>98.831274693155748</v>
      </c>
      <c r="D11" s="32">
        <v>1830370</v>
      </c>
      <c r="E11" s="30">
        <f t="shared" si="0"/>
        <v>95.812179087539448</v>
      </c>
      <c r="F11" s="32">
        <v>1049015</v>
      </c>
      <c r="G11" s="30">
        <f t="shared" si="2"/>
        <v>92.228801526281316</v>
      </c>
      <c r="H11" s="32">
        <v>2260614</v>
      </c>
      <c r="I11" s="31">
        <f t="shared" si="3"/>
        <v>103.32950599971112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>
      <c r="A12" s="28">
        <v>40026</v>
      </c>
      <c r="B12" s="32">
        <v>8977653</v>
      </c>
      <c r="C12" s="30">
        <f t="shared" si="1"/>
        <v>98.439868437673255</v>
      </c>
      <c r="D12" s="32">
        <v>1786003</v>
      </c>
      <c r="E12" s="30">
        <f t="shared" si="0"/>
        <v>93.489753048226703</v>
      </c>
      <c r="F12" s="32">
        <v>1053385</v>
      </c>
      <c r="G12" s="30">
        <f t="shared" si="2"/>
        <v>92.613009438150883</v>
      </c>
      <c r="H12" s="32">
        <v>2248048</v>
      </c>
      <c r="I12" s="31">
        <f t="shared" si="3"/>
        <v>102.75513170476631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>
      <c r="A13" s="28">
        <v>40057</v>
      </c>
      <c r="B13" s="32">
        <v>8950211</v>
      </c>
      <c r="C13" s="30">
        <f t="shared" si="1"/>
        <v>98.138967203278611</v>
      </c>
      <c r="D13" s="32">
        <v>1820914</v>
      </c>
      <c r="E13" s="30">
        <f t="shared" si="0"/>
        <v>95.317197217506731</v>
      </c>
      <c r="F13" s="32">
        <v>1059182</v>
      </c>
      <c r="G13" s="30">
        <f t="shared" si="2"/>
        <v>93.122678377534825</v>
      </c>
      <c r="H13" s="32">
        <v>2262750</v>
      </c>
      <c r="I13" s="31">
        <f t="shared" si="3"/>
        <v>103.42713957395927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>
      <c r="A14" s="28">
        <v>40087</v>
      </c>
      <c r="B14" s="32">
        <v>9046769</v>
      </c>
      <c r="C14" s="30">
        <f t="shared" si="1"/>
        <v>99.197724633155318</v>
      </c>
      <c r="D14" s="32">
        <v>1831341</v>
      </c>
      <c r="E14" s="30">
        <f t="shared" si="0"/>
        <v>95.863006857823052</v>
      </c>
      <c r="F14" s="32">
        <v>1061647</v>
      </c>
      <c r="G14" s="30">
        <f t="shared" si="2"/>
        <v>93.339399774047067</v>
      </c>
      <c r="H14" s="32">
        <v>2279402</v>
      </c>
      <c r="I14" s="31">
        <f t="shared" si="3"/>
        <v>104.1882792173956</v>
      </c>
    </row>
    <row r="15" spans="1:35">
      <c r="A15" s="28">
        <v>40118</v>
      </c>
      <c r="B15" s="32">
        <v>8975981</v>
      </c>
      <c r="C15" s="30">
        <f t="shared" si="1"/>
        <v>98.42153497568404</v>
      </c>
      <c r="D15" s="32">
        <v>1833978</v>
      </c>
      <c r="E15" s="30">
        <f t="shared" si="0"/>
        <v>96.001042728304881</v>
      </c>
      <c r="F15" s="32">
        <v>1066653</v>
      </c>
      <c r="G15" s="30">
        <f t="shared" si="2"/>
        <v>93.779524443799701</v>
      </c>
      <c r="H15" s="32">
        <v>2266276</v>
      </c>
      <c r="I15" s="31">
        <f t="shared" si="3"/>
        <v>103.58830810523216</v>
      </c>
    </row>
    <row r="16" spans="1:35">
      <c r="A16" s="28">
        <v>40148</v>
      </c>
      <c r="B16" s="32">
        <v>9030202</v>
      </c>
      <c r="C16" s="30">
        <f t="shared" si="1"/>
        <v>99.016067656615135</v>
      </c>
      <c r="D16" s="32">
        <v>1832133</v>
      </c>
      <c r="E16" s="30">
        <f t="shared" si="0"/>
        <v>95.904464730186206</v>
      </c>
      <c r="F16" s="32">
        <v>1016692</v>
      </c>
      <c r="G16" s="30">
        <f t="shared" si="2"/>
        <v>89.386981769906058</v>
      </c>
      <c r="H16" s="32">
        <v>2241418</v>
      </c>
      <c r="I16" s="31">
        <f t="shared" si="3"/>
        <v>102.4520836723388</v>
      </c>
    </row>
    <row r="17" spans="1:9">
      <c r="A17" s="28">
        <v>40179</v>
      </c>
      <c r="B17" s="32">
        <v>8874966</v>
      </c>
      <c r="C17" s="30">
        <f t="shared" si="1"/>
        <v>97.31390658881817</v>
      </c>
      <c r="D17" s="32">
        <v>1829450</v>
      </c>
      <c r="E17" s="30">
        <f t="shared" si="0"/>
        <v>95.76402095297621</v>
      </c>
      <c r="F17" s="32">
        <v>1023665</v>
      </c>
      <c r="G17" s="30">
        <f t="shared" si="2"/>
        <v>90.000043959715313</v>
      </c>
      <c r="H17" s="32">
        <v>2224741</v>
      </c>
      <c r="I17" s="31">
        <f t="shared" si="3"/>
        <v>101.68980131384806</v>
      </c>
    </row>
    <row r="18" spans="1:9">
      <c r="A18" s="28">
        <v>40210</v>
      </c>
      <c r="B18" s="32">
        <v>8900113</v>
      </c>
      <c r="C18" s="30">
        <f t="shared" si="1"/>
        <v>97.589643172934544</v>
      </c>
      <c r="D18" s="32">
        <v>1836308</v>
      </c>
      <c r="E18" s="30">
        <f t="shared" si="0"/>
        <v>96.123008438666176</v>
      </c>
      <c r="F18" s="32">
        <v>1036251</v>
      </c>
      <c r="G18" s="30">
        <f t="shared" si="2"/>
        <v>91.106597913671919</v>
      </c>
      <c r="H18" s="32">
        <v>2232394</v>
      </c>
      <c r="I18" s="31">
        <f t="shared" si="3"/>
        <v>102.03960924630171</v>
      </c>
    </row>
    <row r="19" spans="1:9">
      <c r="A19" s="28">
        <v>40238</v>
      </c>
      <c r="B19" s="32">
        <v>9136036</v>
      </c>
      <c r="C19" s="30">
        <f t="shared" si="1"/>
        <v>100.17653632657071</v>
      </c>
      <c r="D19" s="32">
        <v>1836519</v>
      </c>
      <c r="E19" s="30">
        <f t="shared" si="0"/>
        <v>96.134053402136658</v>
      </c>
      <c r="F19" s="32">
        <v>1044023</v>
      </c>
      <c r="G19" s="30">
        <f t="shared" si="2"/>
        <v>91.789907728557552</v>
      </c>
      <c r="H19" s="32">
        <v>2233661</v>
      </c>
      <c r="I19" s="31">
        <f t="shared" si="3"/>
        <v>102.09752204525884</v>
      </c>
    </row>
    <row r="20" spans="1:9">
      <c r="A20" s="28">
        <v>40269</v>
      </c>
      <c r="B20" s="32">
        <v>9361665</v>
      </c>
      <c r="C20" s="30">
        <f t="shared" si="1"/>
        <v>102.65055588109391</v>
      </c>
      <c r="D20" s="32">
        <v>1840882</v>
      </c>
      <c r="E20" s="30">
        <f t="shared" si="0"/>
        <v>96.362438120723027</v>
      </c>
      <c r="F20" s="32">
        <v>1049270</v>
      </c>
      <c r="G20" s="30">
        <f t="shared" si="2"/>
        <v>92.251220981092928</v>
      </c>
      <c r="H20" s="32">
        <v>2228659</v>
      </c>
      <c r="I20" s="31">
        <f t="shared" si="3"/>
        <v>101.86888761717401</v>
      </c>
    </row>
    <row r="21" spans="1:9">
      <c r="A21" s="28">
        <v>40299</v>
      </c>
      <c r="B21" s="32">
        <v>9604589</v>
      </c>
      <c r="C21" s="30">
        <f t="shared" si="1"/>
        <v>105.31421492431525</v>
      </c>
      <c r="D21" s="32">
        <v>1850444</v>
      </c>
      <c r="E21" s="30">
        <f t="shared" si="0"/>
        <v>96.862968645390197</v>
      </c>
      <c r="F21" s="32">
        <v>1047511</v>
      </c>
      <c r="G21" s="30">
        <f t="shared" si="2"/>
        <v>92.096570702608133</v>
      </c>
      <c r="H21" s="32">
        <v>2220134</v>
      </c>
      <c r="I21" s="31">
        <f t="shared" si="3"/>
        <v>101.47922178362279</v>
      </c>
    </row>
    <row r="22" spans="1:9">
      <c r="A22" s="28">
        <v>40330</v>
      </c>
      <c r="B22" s="32">
        <v>9743072</v>
      </c>
      <c r="C22" s="30">
        <f t="shared" si="1"/>
        <v>106.83267952757562</v>
      </c>
      <c r="D22" s="32">
        <v>1849129</v>
      </c>
      <c r="E22" s="30">
        <f t="shared" si="0"/>
        <v>96.794133920443798</v>
      </c>
      <c r="F22" s="32">
        <v>1054916</v>
      </c>
      <c r="G22" s="30">
        <f t="shared" si="2"/>
        <v>92.747614086451179</v>
      </c>
      <c r="H22" s="32">
        <v>2250200</v>
      </c>
      <c r="I22" s="31">
        <f t="shared" si="3"/>
        <v>102.85349661664927</v>
      </c>
    </row>
    <row r="23" spans="1:9">
      <c r="A23" s="28">
        <v>40360</v>
      </c>
      <c r="B23" s="32">
        <v>9976855</v>
      </c>
      <c r="C23" s="30">
        <f t="shared" si="1"/>
        <v>109.39610760426388</v>
      </c>
      <c r="D23" s="32">
        <v>1859828.0926363636</v>
      </c>
      <c r="E23" s="30">
        <f t="shared" si="0"/>
        <v>97.354186467059762</v>
      </c>
      <c r="F23" s="32">
        <v>1068099</v>
      </c>
      <c r="G23" s="30">
        <f t="shared" si="2"/>
        <v>93.906655940496137</v>
      </c>
      <c r="H23" s="32">
        <v>2238882</v>
      </c>
      <c r="I23" s="31">
        <f t="shared" si="3"/>
        <v>102.33616665722023</v>
      </c>
    </row>
    <row r="24" spans="1:9">
      <c r="A24" s="28">
        <v>40391</v>
      </c>
      <c r="B24" s="32">
        <v>9937919</v>
      </c>
      <c r="C24" s="30">
        <f t="shared" si="1"/>
        <v>108.96917478368269</v>
      </c>
      <c r="D24" s="32">
        <v>1861234</v>
      </c>
      <c r="E24" s="30">
        <f t="shared" si="0"/>
        <v>97.427779810539619</v>
      </c>
      <c r="F24" s="32">
        <v>1075781</v>
      </c>
      <c r="G24" s="30">
        <f t="shared" si="2"/>
        <v>94.582053006624733</v>
      </c>
      <c r="H24" s="32">
        <v>2244534</v>
      </c>
      <c r="I24" s="31">
        <f t="shared" si="3"/>
        <v>102.59451167671952</v>
      </c>
    </row>
    <row r="25" spans="1:9">
      <c r="A25" s="28">
        <v>40422</v>
      </c>
      <c r="B25" s="32">
        <v>9959685</v>
      </c>
      <c r="C25" s="30">
        <f t="shared" si="1"/>
        <v>109.20783873921923</v>
      </c>
      <c r="D25" s="32">
        <v>1817693.7794000001</v>
      </c>
      <c r="E25" s="30">
        <f t="shared" si="0"/>
        <v>95.14863219905223</v>
      </c>
      <c r="F25" s="32">
        <v>1083929</v>
      </c>
      <c r="G25" s="30">
        <f t="shared" si="2"/>
        <v>95.298420527428661</v>
      </c>
      <c r="H25" s="32">
        <v>2246537</v>
      </c>
      <c r="I25" s="31">
        <f t="shared" si="3"/>
        <v>102.68606600687824</v>
      </c>
    </row>
    <row r="26" spans="1:9">
      <c r="A26" s="28">
        <v>40452</v>
      </c>
      <c r="B26" s="32">
        <v>9992591</v>
      </c>
      <c r="C26" s="30">
        <f t="shared" si="1"/>
        <v>109.56865267475561</v>
      </c>
      <c r="D26" s="32">
        <v>1824281.3330515001</v>
      </c>
      <c r="E26" s="30">
        <f t="shared" si="0"/>
        <v>95.493462954695246</v>
      </c>
      <c r="F26" s="32">
        <v>1089543</v>
      </c>
      <c r="G26" s="30">
        <f t="shared" si="2"/>
        <v>95.792000211006638</v>
      </c>
      <c r="H26" s="32">
        <v>2263441</v>
      </c>
      <c r="I26" s="31">
        <f t="shared" si="3"/>
        <v>103.45872421806294</v>
      </c>
    </row>
    <row r="27" spans="1:9">
      <c r="A27" s="28">
        <v>40483</v>
      </c>
      <c r="B27" s="32">
        <v>9914876</v>
      </c>
      <c r="C27" s="30">
        <f t="shared" si="1"/>
        <v>108.71650853690203</v>
      </c>
      <c r="D27" s="32">
        <v>1832451.5024645755</v>
      </c>
      <c r="E27" s="30">
        <f t="shared" si="0"/>
        <v>95.921136995998964</v>
      </c>
      <c r="F27" s="32">
        <v>1095643</v>
      </c>
      <c r="G27" s="30">
        <f t="shared" si="2"/>
        <v>96.328308737872618</v>
      </c>
      <c r="H27" s="32">
        <v>2260299</v>
      </c>
      <c r="I27" s="31">
        <f t="shared" si="3"/>
        <v>103.31510779002566</v>
      </c>
    </row>
    <row r="28" spans="1:9">
      <c r="A28" s="28">
        <v>40513</v>
      </c>
      <c r="B28" s="32">
        <v>10030810</v>
      </c>
      <c r="C28" s="30">
        <f t="shared" si="1"/>
        <v>109.98772359806033</v>
      </c>
      <c r="D28" s="32">
        <v>1862191.7550279992</v>
      </c>
      <c r="E28" s="30">
        <f t="shared" si="0"/>
        <v>97.477914262188548</v>
      </c>
      <c r="F28" s="32">
        <v>1101131</v>
      </c>
      <c r="G28" s="30">
        <f t="shared" si="2"/>
        <v>96.810810573190736</v>
      </c>
      <c r="H28" s="32">
        <v>2282511</v>
      </c>
      <c r="I28" s="31">
        <f t="shared" si="3"/>
        <v>104.33038726156107</v>
      </c>
    </row>
    <row r="29" spans="1:9">
      <c r="A29" s="28">
        <v>40544</v>
      </c>
      <c r="B29" s="32">
        <v>9960858</v>
      </c>
      <c r="C29" s="30">
        <f t="shared" si="1"/>
        <v>109.22070067158367</v>
      </c>
      <c r="D29" s="32">
        <v>1876534.0000000005</v>
      </c>
      <c r="E29" s="30">
        <f t="shared" si="0"/>
        <v>98.228670526645871</v>
      </c>
      <c r="F29" s="32">
        <v>1115031</v>
      </c>
      <c r="G29" s="30">
        <f t="shared" si="2"/>
        <v>98.032890659000088</v>
      </c>
      <c r="H29" s="32">
        <v>2287486</v>
      </c>
      <c r="I29" s="31">
        <f t="shared" si="3"/>
        <v>104.55778755738716</v>
      </c>
    </row>
    <row r="30" spans="1:9">
      <c r="A30" s="28">
        <v>40575</v>
      </c>
      <c r="B30" s="32">
        <v>9970036</v>
      </c>
      <c r="C30" s="30">
        <f t="shared" si="1"/>
        <v>109.32133734271821</v>
      </c>
      <c r="D30" s="32">
        <v>1883401.7738148256</v>
      </c>
      <c r="E30" s="30">
        <f t="shared" si="0"/>
        <v>98.588169630476642</v>
      </c>
      <c r="F30" s="32">
        <v>1144364</v>
      </c>
      <c r="G30" s="30">
        <f t="shared" si="2"/>
        <v>100.61183131778037</v>
      </c>
      <c r="H30" s="32">
        <v>2301439</v>
      </c>
      <c r="I30" s="31">
        <f t="shared" si="3"/>
        <v>105.19555968355021</v>
      </c>
    </row>
    <row r="31" spans="1:9">
      <c r="A31" s="28">
        <v>40603</v>
      </c>
      <c r="B31" s="32">
        <v>10252034</v>
      </c>
      <c r="C31" s="30">
        <f t="shared" si="1"/>
        <v>112.41344237503421</v>
      </c>
      <c r="D31" s="32">
        <v>1901118.7959576449</v>
      </c>
      <c r="E31" s="30">
        <f t="shared" si="0"/>
        <v>99.515581300491846</v>
      </c>
      <c r="F31" s="32">
        <v>1157888</v>
      </c>
      <c r="G31" s="30">
        <f t="shared" si="2"/>
        <v>101.80085369767144</v>
      </c>
      <c r="H31" s="32">
        <v>2306478</v>
      </c>
      <c r="I31" s="31">
        <f t="shared" si="3"/>
        <v>105.42588532991554</v>
      </c>
    </row>
    <row r="32" spans="1:9">
      <c r="A32" s="28">
        <v>40634</v>
      </c>
      <c r="B32" s="32">
        <v>10511792</v>
      </c>
      <c r="C32" s="30">
        <f t="shared" si="1"/>
        <v>115.26168604691962</v>
      </c>
      <c r="D32" s="32">
        <v>1906281.7196028521</v>
      </c>
      <c r="E32" s="30">
        <f t="shared" si="0"/>
        <v>99.785838660976268</v>
      </c>
      <c r="F32" s="32">
        <v>1195761</v>
      </c>
      <c r="G32" s="30">
        <f t="shared" si="2"/>
        <v>105.13062629406411</v>
      </c>
      <c r="H32" s="32">
        <v>2305863</v>
      </c>
      <c r="I32" s="31">
        <f t="shared" si="3"/>
        <v>105.39777453957726</v>
      </c>
    </row>
    <row r="33" spans="1:9">
      <c r="A33" s="28">
        <v>40664</v>
      </c>
      <c r="B33" s="32">
        <v>10771209</v>
      </c>
      <c r="C33" s="30">
        <f t="shared" si="1"/>
        <v>118.10619065747829</v>
      </c>
      <c r="D33" s="32">
        <v>1885039.9718485156</v>
      </c>
      <c r="E33" s="30">
        <f t="shared" si="0"/>
        <v>98.673922414550219</v>
      </c>
      <c r="F33" s="32">
        <v>1218210</v>
      </c>
      <c r="G33" s="30">
        <f t="shared" si="2"/>
        <v>107.10432959236155</v>
      </c>
      <c r="H33" s="32">
        <v>2312096</v>
      </c>
      <c r="I33" s="31">
        <f t="shared" si="3"/>
        <v>105.68267625694085</v>
      </c>
    </row>
    <row r="34" spans="1:9">
      <c r="A34" s="28">
        <v>40695</v>
      </c>
      <c r="B34" s="32">
        <v>11045909</v>
      </c>
      <c r="C34" s="30">
        <f t="shared" si="1"/>
        <v>121.1182731984084</v>
      </c>
      <c r="D34" s="32">
        <v>1889623.9999999995</v>
      </c>
      <c r="E34" s="30">
        <f t="shared" si="0"/>
        <v>98.913877028203373</v>
      </c>
      <c r="F34" s="32">
        <v>1199684</v>
      </c>
      <c r="G34" s="30">
        <f t="shared" si="2"/>
        <v>105.47553422044038</v>
      </c>
      <c r="H34" s="32">
        <v>2370551</v>
      </c>
      <c r="I34" s="31">
        <f t="shared" si="3"/>
        <v>108.3545725971445</v>
      </c>
    </row>
    <row r="35" spans="1:9">
      <c r="A35" s="28">
        <v>40725</v>
      </c>
      <c r="B35" s="32">
        <v>11112453</v>
      </c>
      <c r="C35" s="30">
        <f t="shared" si="1"/>
        <v>121.84792744159607</v>
      </c>
      <c r="D35" s="32">
        <v>1868398.0000000002</v>
      </c>
      <c r="E35" s="30">
        <f t="shared" si="0"/>
        <v>97.802785110551724</v>
      </c>
      <c r="F35" s="32">
        <v>1184844</v>
      </c>
      <c r="G35" s="30">
        <f t="shared" si="2"/>
        <v>104.1708098698353</v>
      </c>
      <c r="H35" s="32">
        <v>2376533</v>
      </c>
      <c r="I35" s="31">
        <f t="shared" si="3"/>
        <v>108.62800145536188</v>
      </c>
    </row>
    <row r="36" spans="1:9">
      <c r="A36" s="28">
        <v>40756</v>
      </c>
      <c r="B36" s="32">
        <v>10886860</v>
      </c>
      <c r="C36" s="30">
        <f t="shared" si="1"/>
        <v>119.37430262668509</v>
      </c>
      <c r="D36" s="32">
        <v>1876833</v>
      </c>
      <c r="E36" s="30">
        <f t="shared" si="0"/>
        <v>98.244321920378894</v>
      </c>
      <c r="F36" s="32">
        <v>1166692</v>
      </c>
      <c r="G36" s="30">
        <f t="shared" si="2"/>
        <v>102.57489636497115</v>
      </c>
      <c r="H36" s="32">
        <v>2509484</v>
      </c>
      <c r="I36" s="31">
        <f t="shared" si="3"/>
        <v>114.70500582327591</v>
      </c>
    </row>
    <row r="37" spans="1:9">
      <c r="A37" s="28">
        <v>40787</v>
      </c>
      <c r="B37" s="32">
        <v>11061597</v>
      </c>
      <c r="C37" s="30">
        <f t="shared" si="1"/>
        <v>121.29029194941718</v>
      </c>
      <c r="D37" s="32">
        <v>1864766</v>
      </c>
      <c r="E37" s="30">
        <f t="shared" si="0"/>
        <v>97.612665170623742</v>
      </c>
      <c r="F37" s="32">
        <v>1155959</v>
      </c>
      <c r="G37" s="30">
        <f t="shared" si="2"/>
        <v>101.63125711597891</v>
      </c>
      <c r="H37" s="32">
        <v>2537648</v>
      </c>
      <c r="I37" s="31">
        <f t="shared" si="3"/>
        <v>115.99234289496346</v>
      </c>
    </row>
    <row r="38" spans="1:9">
      <c r="A38" s="28">
        <v>40817</v>
      </c>
      <c r="B38" s="32">
        <v>11078121</v>
      </c>
      <c r="C38" s="30">
        <f t="shared" si="1"/>
        <v>121.47147743142057</v>
      </c>
      <c r="D38" s="32">
        <v>1869097</v>
      </c>
      <c r="E38" s="30">
        <f t="shared" si="0"/>
        <v>97.839374823660094</v>
      </c>
      <c r="F38" s="32">
        <v>1154076</v>
      </c>
      <c r="G38" s="30">
        <f t="shared" si="2"/>
        <v>101.46570482809554</v>
      </c>
      <c r="H38" s="32">
        <v>2579366</v>
      </c>
      <c r="I38" s="31">
        <f t="shared" si="3"/>
        <v>117.8992143605458</v>
      </c>
    </row>
    <row r="39" spans="1:9">
      <c r="A39" s="28">
        <v>40848</v>
      </c>
      <c r="B39" s="32">
        <v>10984191</v>
      </c>
      <c r="C39" s="30">
        <f t="shared" si="1"/>
        <v>120.44153599323504</v>
      </c>
      <c r="D39" s="32">
        <v>1878909</v>
      </c>
      <c r="E39" s="30">
        <f t="shared" si="0"/>
        <v>98.352991797936838</v>
      </c>
      <c r="F39" s="32">
        <v>1142647</v>
      </c>
      <c r="G39" s="30">
        <f t="shared" si="2"/>
        <v>100.46087365538222</v>
      </c>
      <c r="H39" s="32">
        <v>2543634</v>
      </c>
      <c r="I39" s="31">
        <f t="shared" si="3"/>
        <v>116.26595458758958</v>
      </c>
    </row>
    <row r="40" spans="1:9">
      <c r="A40" s="28">
        <v>40878</v>
      </c>
      <c r="B40" s="32">
        <v>11030939</v>
      </c>
      <c r="C40" s="30">
        <f t="shared" si="1"/>
        <v>120.95412730966532</v>
      </c>
      <c r="D40" s="32">
        <v>1880740</v>
      </c>
      <c r="E40" s="30">
        <f t="shared" si="0"/>
        <v>98.448836954877393</v>
      </c>
      <c r="F40" s="32">
        <v>1121777</v>
      </c>
      <c r="G40" s="30">
        <f t="shared" si="2"/>
        <v>98.625995138055487</v>
      </c>
      <c r="H40" s="32">
        <v>2554200</v>
      </c>
      <c r="I40" s="31">
        <f t="shared" si="3"/>
        <v>116.74891167818218</v>
      </c>
    </row>
    <row r="41" spans="1:9">
      <c r="A41" s="28">
        <v>40909</v>
      </c>
      <c r="B41" s="32">
        <v>10957242</v>
      </c>
      <c r="C41" s="30">
        <f t="shared" si="1"/>
        <v>120.14604049852981</v>
      </c>
      <c r="D41" s="32">
        <v>1900471</v>
      </c>
      <c r="E41" s="30">
        <f t="shared" si="0"/>
        <v>99.481671903863798</v>
      </c>
      <c r="F41" s="32">
        <v>1139504</v>
      </c>
      <c r="G41" s="30">
        <f t="shared" si="2"/>
        <v>100.18454288490028</v>
      </c>
      <c r="H41" s="32">
        <v>2563237</v>
      </c>
      <c r="I41" s="31">
        <f t="shared" si="3"/>
        <v>117.16198031604756</v>
      </c>
    </row>
    <row r="42" spans="1:9">
      <c r="A42" s="28">
        <v>40940</v>
      </c>
      <c r="B42" s="32">
        <v>10845430</v>
      </c>
      <c r="C42" s="30">
        <f t="shared" si="1"/>
        <v>118.92002312296927</v>
      </c>
      <c r="D42" s="32">
        <v>1921116</v>
      </c>
      <c r="E42" s="30">
        <f t="shared" si="0"/>
        <v>100.56235091262282</v>
      </c>
      <c r="F42" s="32">
        <v>1138592</v>
      </c>
      <c r="G42" s="30">
        <f t="shared" si="2"/>
        <v>100.10436036416228</v>
      </c>
      <c r="H42" s="32">
        <v>2576419</v>
      </c>
      <c r="I42" s="31">
        <f t="shared" si="3"/>
        <v>117.76451110993284</v>
      </c>
    </row>
    <row r="43" spans="1:9">
      <c r="A43" s="28">
        <v>40969</v>
      </c>
      <c r="B43" s="32">
        <v>11257343</v>
      </c>
      <c r="C43" s="30">
        <f t="shared" si="1"/>
        <v>123.43664473084021</v>
      </c>
      <c r="D43" s="32">
        <v>1932074</v>
      </c>
      <c r="E43" s="30">
        <f t="shared" si="0"/>
        <v>101.1359561719099</v>
      </c>
      <c r="F43" s="32">
        <v>1136096</v>
      </c>
      <c r="G43" s="30">
        <f t="shared" si="2"/>
        <v>99.8849134653004</v>
      </c>
      <c r="H43" s="32">
        <v>2574644</v>
      </c>
      <c r="I43" s="31">
        <f t="shared" si="3"/>
        <v>117.68337834107028</v>
      </c>
    </row>
    <row r="44" spans="1:9">
      <c r="A44" s="28">
        <v>41000</v>
      </c>
      <c r="B44" s="32">
        <v>11521869</v>
      </c>
      <c r="C44" s="30">
        <f t="shared" si="1"/>
        <v>126.3371694713647</v>
      </c>
      <c r="D44" s="32">
        <v>1937480</v>
      </c>
      <c r="E44" s="30">
        <f t="shared" si="0"/>
        <v>101.4189375582674</v>
      </c>
      <c r="F44" s="32">
        <v>1121103</v>
      </c>
      <c r="G44" s="30">
        <f t="shared" si="2"/>
        <v>98.566737441808328</v>
      </c>
      <c r="H44" s="32">
        <v>2569269</v>
      </c>
      <c r="I44" s="31">
        <f t="shared" si="3"/>
        <v>117.43769460437376</v>
      </c>
    </row>
    <row r="45" spans="1:9">
      <c r="A45" s="28">
        <v>41030</v>
      </c>
      <c r="B45" s="32">
        <v>11820778</v>
      </c>
      <c r="C45" s="30">
        <f t="shared" si="1"/>
        <v>129.61470343651536</v>
      </c>
      <c r="D45" s="32">
        <v>1931182</v>
      </c>
      <c r="E45" s="30">
        <f t="shared" si="0"/>
        <v>101.0892637197029</v>
      </c>
      <c r="F45" s="32">
        <v>1113613</v>
      </c>
      <c r="G45" s="30">
        <f t="shared" si="2"/>
        <v>97.908220906361407</v>
      </c>
      <c r="H45" s="32">
        <v>2574350</v>
      </c>
      <c r="I45" s="31">
        <f t="shared" si="3"/>
        <v>117.66994001203051</v>
      </c>
    </row>
    <row r="46" spans="1:9">
      <c r="A46" s="28">
        <v>41061</v>
      </c>
      <c r="B46" s="32">
        <v>12087084</v>
      </c>
      <c r="C46" s="30">
        <f t="shared" si="1"/>
        <v>132.53474585786566</v>
      </c>
      <c r="D46" s="32">
        <v>1935759</v>
      </c>
      <c r="E46" s="30">
        <f t="shared" si="0"/>
        <v>101.32885043915508</v>
      </c>
      <c r="F46" s="32">
        <v>1104403</v>
      </c>
      <c r="G46" s="30">
        <f t="shared" si="2"/>
        <v>97.098482950224422</v>
      </c>
      <c r="H46" s="32">
        <v>2610813</v>
      </c>
      <c r="I46" s="31">
        <f t="shared" si="3"/>
        <v>119.33661277317746</v>
      </c>
    </row>
    <row r="47" spans="1:9">
      <c r="A47" s="28">
        <v>41091</v>
      </c>
      <c r="B47" s="32">
        <v>12107944</v>
      </c>
      <c r="C47" s="30">
        <f t="shared" si="1"/>
        <v>132.76347553316162</v>
      </c>
      <c r="D47" s="32">
        <v>1938997</v>
      </c>
      <c r="E47" s="30">
        <f t="shared" si="0"/>
        <v>101.49834613449835</v>
      </c>
      <c r="F47" s="32">
        <v>1103934</v>
      </c>
      <c r="G47" s="30">
        <f t="shared" si="2"/>
        <v>97.057248737257169</v>
      </c>
      <c r="H47" s="32">
        <v>2613791</v>
      </c>
      <c r="I47" s="31">
        <f t="shared" si="3"/>
        <v>119.47273299045787</v>
      </c>
    </row>
    <row r="48" spans="1:9">
      <c r="A48" s="28">
        <v>41122</v>
      </c>
      <c r="B48" s="32">
        <v>11716148</v>
      </c>
      <c r="C48" s="30">
        <f t="shared" si="1"/>
        <v>128.46743661359028</v>
      </c>
      <c r="D48" s="32">
        <v>1937355</v>
      </c>
      <c r="E48" s="30">
        <f t="shared" si="0"/>
        <v>101.41239433346263</v>
      </c>
      <c r="F48" s="32">
        <v>1101083</v>
      </c>
      <c r="G48" s="30">
        <f t="shared" si="2"/>
        <v>96.80659044052031</v>
      </c>
      <c r="H48" s="32">
        <v>2600540</v>
      </c>
      <c r="I48" s="31">
        <f t="shared" si="3"/>
        <v>118.86704830302244</v>
      </c>
    </row>
    <row r="49" spans="1:9">
      <c r="A49" s="28">
        <v>41153</v>
      </c>
      <c r="B49" s="32">
        <v>12069085</v>
      </c>
      <c r="C49" s="30">
        <f t="shared" si="1"/>
        <v>132.33738701675099</v>
      </c>
      <c r="D49" s="32">
        <v>1937908</v>
      </c>
      <c r="E49" s="30">
        <f t="shared" si="0"/>
        <v>101.44134155999902</v>
      </c>
      <c r="F49" s="32">
        <v>1097163</v>
      </c>
      <c r="G49" s="30">
        <f t="shared" si="2"/>
        <v>96.461946272435938</v>
      </c>
      <c r="H49" s="32">
        <v>2613470</v>
      </c>
      <c r="I49" s="31">
        <f t="shared" si="3"/>
        <v>119.45806052915935</v>
      </c>
    </row>
    <row r="50" spans="1:9">
      <c r="A50" s="28">
        <v>41183</v>
      </c>
      <c r="B50" s="32">
        <v>11743906</v>
      </c>
      <c r="C50" s="30">
        <f t="shared" si="1"/>
        <v>128.77180278458093</v>
      </c>
      <c r="D50" s="32">
        <v>1987922</v>
      </c>
      <c r="E50" s="30">
        <f t="shared" si="0"/>
        <v>104.05936432309292</v>
      </c>
      <c r="F50" s="32">
        <v>1079239</v>
      </c>
      <c r="G50" s="30">
        <f t="shared" si="2"/>
        <v>94.886078397756307</v>
      </c>
      <c r="H50" s="32">
        <v>2688851</v>
      </c>
      <c r="I50" s="31">
        <f t="shared" si="3"/>
        <v>122.90362066979557</v>
      </c>
    </row>
    <row r="51" spans="1:9">
      <c r="A51" s="28">
        <v>41214</v>
      </c>
      <c r="B51" s="32">
        <v>11996881</v>
      </c>
      <c r="C51" s="30">
        <f t="shared" si="1"/>
        <v>131.54567093453286</v>
      </c>
      <c r="D51" s="32">
        <v>1933781</v>
      </c>
      <c r="E51" s="30">
        <f t="shared" si="0"/>
        <v>101.22531044984409</v>
      </c>
      <c r="F51" s="32">
        <v>1071133</v>
      </c>
      <c r="G51" s="30">
        <f t="shared" si="2"/>
        <v>94.173403493038975</v>
      </c>
      <c r="H51" s="32">
        <v>2622715</v>
      </c>
      <c r="I51" s="31">
        <f t="shared" si="3"/>
        <v>119.88063655627734</v>
      </c>
    </row>
    <row r="52" spans="1:9">
      <c r="A52" s="28">
        <v>41244</v>
      </c>
      <c r="B52" s="32">
        <v>11939620</v>
      </c>
      <c r="C52" s="30">
        <f t="shared" si="1"/>
        <v>130.91780468634869</v>
      </c>
      <c r="D52" s="32">
        <v>1910505</v>
      </c>
      <c r="E52" s="30">
        <f t="shared" si="0"/>
        <v>100.00690964539385</v>
      </c>
      <c r="F52" s="32">
        <v>1056852</v>
      </c>
      <c r="G52" s="30">
        <f t="shared" si="2"/>
        <v>92.917826104158152</v>
      </c>
      <c r="H52" s="32">
        <v>2662608</v>
      </c>
      <c r="I52" s="31">
        <f t="shared" si="3"/>
        <v>121.70408982288832</v>
      </c>
    </row>
    <row r="53" spans="1:9">
      <c r="A53" s="28">
        <v>41275</v>
      </c>
      <c r="B53" s="32">
        <v>11818115</v>
      </c>
      <c r="C53" s="30">
        <f t="shared" si="1"/>
        <v>129.58550367020118</v>
      </c>
      <c r="D53" s="32">
        <v>1913440</v>
      </c>
      <c r="E53" s="30">
        <f t="shared" si="0"/>
        <v>100.16054456381032</v>
      </c>
      <c r="F53" s="32">
        <v>1050279</v>
      </c>
      <c r="G53" s="30">
        <f t="shared" si="2"/>
        <v>92.339931686602398</v>
      </c>
      <c r="H53" s="32">
        <v>2667984</v>
      </c>
      <c r="I53" s="31">
        <f t="shared" si="3"/>
        <v>121.949819268187</v>
      </c>
    </row>
    <row r="54" spans="1:9">
      <c r="A54" s="28">
        <v>41306</v>
      </c>
      <c r="B54" s="32">
        <v>11748042</v>
      </c>
      <c r="C54" s="30">
        <f t="shared" si="1"/>
        <v>128.81715398002794</v>
      </c>
      <c r="D54" s="32">
        <v>1927111.9999999998</v>
      </c>
      <c r="E54" s="30">
        <f t="shared" si="0"/>
        <v>100.87621632005894</v>
      </c>
      <c r="F54" s="32">
        <v>1042120</v>
      </c>
      <c r="G54" s="30">
        <f t="shared" si="2"/>
        <v>91.622597052061494</v>
      </c>
      <c r="H54" s="32">
        <v>2670744</v>
      </c>
      <c r="I54" s="31">
        <f t="shared" si="3"/>
        <v>122.07597501019303</v>
      </c>
    </row>
    <row r="55" spans="1:9">
      <c r="A55" s="28">
        <v>41334</v>
      </c>
      <c r="B55" s="32">
        <v>12030850</v>
      </c>
      <c r="C55" s="30">
        <f t="shared" si="1"/>
        <v>131.91814065361862</v>
      </c>
      <c r="D55" s="32">
        <v>1938193</v>
      </c>
      <c r="E55" s="30">
        <f t="shared" si="0"/>
        <v>101.45626011255393</v>
      </c>
      <c r="F55" s="32">
        <v>1034903</v>
      </c>
      <c r="G55" s="30">
        <f t="shared" si="2"/>
        <v>90.988082521177589</v>
      </c>
      <c r="H55" s="32">
        <v>2651342</v>
      </c>
      <c r="I55" s="31">
        <f t="shared" si="3"/>
        <v>121.18913671077243</v>
      </c>
    </row>
    <row r="56" spans="1:9">
      <c r="A56" s="28">
        <v>41365</v>
      </c>
      <c r="B56" s="32">
        <v>12262422</v>
      </c>
      <c r="C56" s="30">
        <f t="shared" si="1"/>
        <v>134.45732513912378</v>
      </c>
      <c r="D56" s="32">
        <v>1948982</v>
      </c>
      <c r="E56" s="30">
        <f t="shared" si="0"/>
        <v>102.02101893190492</v>
      </c>
      <c r="F56" s="32">
        <v>1027778</v>
      </c>
      <c r="G56" s="30">
        <f t="shared" si="2"/>
        <v>90.361656577912001</v>
      </c>
      <c r="H56" s="32">
        <v>2649513</v>
      </c>
      <c r="I56" s="31">
        <f t="shared" si="3"/>
        <v>121.10553567739235</v>
      </c>
    </row>
    <row r="57" spans="1:9">
      <c r="A57" s="28">
        <v>41395</v>
      </c>
      <c r="B57" s="32">
        <v>12354071</v>
      </c>
      <c r="C57" s="30">
        <f t="shared" si="1"/>
        <v>135.46225543688027</v>
      </c>
      <c r="D57" s="32">
        <v>1958586</v>
      </c>
      <c r="E57" s="30">
        <f t="shared" si="0"/>
        <v>102.52374798010651</v>
      </c>
      <c r="F57" s="32">
        <v>1022716</v>
      </c>
      <c r="G57" s="30">
        <f t="shared" si="2"/>
        <v>89.916608420043872</v>
      </c>
      <c r="H57" s="32">
        <v>2650756</v>
      </c>
      <c r="I57" s="31">
        <f t="shared" si="3"/>
        <v>121.16235146989722</v>
      </c>
    </row>
    <row r="58" spans="1:9">
      <c r="A58" s="28">
        <v>41426</v>
      </c>
      <c r="B58" s="32">
        <v>12561253</v>
      </c>
      <c r="C58" s="30">
        <f t="shared" si="1"/>
        <v>137.73400383511463</v>
      </c>
      <c r="D58" s="32">
        <v>1961927</v>
      </c>
      <c r="E58" s="30">
        <f t="shared" si="0"/>
        <v>102.69863529268892</v>
      </c>
      <c r="F58" s="32">
        <v>1012428</v>
      </c>
      <c r="G58" s="30">
        <f t="shared" si="2"/>
        <v>89.012093317683679</v>
      </c>
      <c r="H58" s="32">
        <v>2663305</v>
      </c>
      <c r="I58" s="31">
        <f t="shared" si="3"/>
        <v>121.73594871860504</v>
      </c>
    </row>
    <row r="59" spans="1:9">
      <c r="A59" s="28">
        <v>41456</v>
      </c>
      <c r="B59" s="32">
        <v>12615267</v>
      </c>
      <c r="C59" s="30">
        <f t="shared" si="1"/>
        <v>138.32626676327553</v>
      </c>
      <c r="D59" s="32">
        <v>1966920</v>
      </c>
      <c r="E59" s="30">
        <f t="shared" si="0"/>
        <v>102.95999786429142</v>
      </c>
      <c r="F59" s="32">
        <v>1003774</v>
      </c>
      <c r="G59" s="30">
        <f t="shared" si="2"/>
        <v>88.251238564979047</v>
      </c>
      <c r="H59" s="32">
        <v>2668898</v>
      </c>
      <c r="I59" s="31">
        <f t="shared" si="3"/>
        <v>121.99159693057595</v>
      </c>
    </row>
    <row r="60" spans="1:9">
      <c r="A60" s="28">
        <v>41487</v>
      </c>
      <c r="B60" s="32">
        <v>12542642</v>
      </c>
      <c r="C60" s="30">
        <f t="shared" si="1"/>
        <v>137.52993442059244</v>
      </c>
      <c r="D60" s="32">
        <v>1945347</v>
      </c>
      <c r="E60" s="30">
        <f t="shared" si="0"/>
        <v>101.83074195458164</v>
      </c>
      <c r="F60" s="32">
        <v>986334</v>
      </c>
      <c r="G60" s="30">
        <f t="shared" si="2"/>
        <v>86.717923694726153</v>
      </c>
      <c r="H60" s="32">
        <v>2663081</v>
      </c>
      <c r="I60" s="31">
        <f t="shared" si="3"/>
        <v>121.72570999171761</v>
      </c>
    </row>
    <row r="61" spans="1:9">
      <c r="A61" s="28">
        <v>41518</v>
      </c>
      <c r="B61" s="32">
        <v>12679379</v>
      </c>
      <c r="C61" s="30">
        <f t="shared" si="1"/>
        <v>139.02925415266071</v>
      </c>
      <c r="D61" s="32">
        <v>1913073</v>
      </c>
      <c r="E61" s="30">
        <f t="shared" si="0"/>
        <v>100.14133365578346</v>
      </c>
      <c r="F61" s="32">
        <v>970007</v>
      </c>
      <c r="G61" s="30">
        <f t="shared" si="2"/>
        <v>85.282463150768635</v>
      </c>
      <c r="H61" s="32">
        <v>2707070</v>
      </c>
      <c r="I61" s="31">
        <f t="shared" si="3"/>
        <v>123.73638569284185</v>
      </c>
    </row>
    <row r="62" spans="1:9">
      <c r="A62" s="28">
        <v>41548</v>
      </c>
      <c r="B62" s="32">
        <v>12412998</v>
      </c>
      <c r="C62" s="30">
        <f t="shared" si="1"/>
        <v>136.10838935711828</v>
      </c>
      <c r="D62" s="32">
        <v>1896377</v>
      </c>
      <c r="E62" s="30">
        <f t="shared" si="0"/>
        <v>99.267368205057338</v>
      </c>
      <c r="F62" s="32">
        <v>960369</v>
      </c>
      <c r="G62" s="30">
        <f t="shared" si="2"/>
        <v>84.43509567832038</v>
      </c>
      <c r="H62" s="32">
        <v>2756891</v>
      </c>
      <c r="I62" s="31">
        <f t="shared" si="3"/>
        <v>126.0136339618571</v>
      </c>
    </row>
    <row r="63" spans="1:9">
      <c r="A63" s="28">
        <v>41579</v>
      </c>
      <c r="B63" s="32">
        <v>12557625</v>
      </c>
      <c r="C63" s="30">
        <f t="shared" si="1"/>
        <v>137.69422285419546</v>
      </c>
      <c r="D63" s="32">
        <v>1860055</v>
      </c>
      <c r="E63" s="30">
        <f t="shared" si="0"/>
        <v>97.366064114180844</v>
      </c>
      <c r="F63" s="32">
        <v>940806</v>
      </c>
      <c r="G63" s="30">
        <f t="shared" si="2"/>
        <v>82.715127856831998</v>
      </c>
      <c r="H63" s="32">
        <v>2766055</v>
      </c>
      <c r="I63" s="31">
        <f t="shared" si="3"/>
        <v>126.43250759219882</v>
      </c>
    </row>
    <row r="64" spans="1:9">
      <c r="A64" s="28">
        <v>41609</v>
      </c>
      <c r="B64" s="32">
        <v>12484113</v>
      </c>
      <c r="C64" s="30">
        <f t="shared" si="1"/>
        <v>136.88816456606713</v>
      </c>
      <c r="D64" s="32">
        <v>1832463</v>
      </c>
      <c r="E64" s="30">
        <f t="shared" si="0"/>
        <v>95.921738843670852</v>
      </c>
      <c r="F64" s="32">
        <v>928454</v>
      </c>
      <c r="G64" s="30">
        <f t="shared" si="2"/>
        <v>81.629147049643706</v>
      </c>
      <c r="H64" s="32">
        <v>2823400</v>
      </c>
      <c r="I64" s="31">
        <f t="shared" si="3"/>
        <v>129.053667383987</v>
      </c>
    </row>
    <row r="65" spans="1:9">
      <c r="A65" s="28">
        <v>41640</v>
      </c>
      <c r="B65" s="32">
        <v>12447958</v>
      </c>
      <c r="C65" s="30">
        <f t="shared" si="1"/>
        <v>136.49172538052898</v>
      </c>
      <c r="D65" s="32">
        <v>1849023</v>
      </c>
      <c r="E65" s="30">
        <f t="shared" si="0"/>
        <v>96.788585265809346</v>
      </c>
      <c r="F65" s="32">
        <v>908141</v>
      </c>
      <c r="G65" s="30">
        <f t="shared" si="2"/>
        <v>79.84323965518</v>
      </c>
      <c r="H65" s="33">
        <v>2838873</v>
      </c>
      <c r="I65" s="31">
        <f t="shared" si="3"/>
        <v>129.76091658545772</v>
      </c>
    </row>
    <row r="66" spans="1:9">
      <c r="A66" s="28">
        <v>41671</v>
      </c>
      <c r="B66" s="32">
        <v>12486017</v>
      </c>
      <c r="C66" s="30">
        <f t="shared" si="1"/>
        <v>136.90904190555725</v>
      </c>
      <c r="D66" s="32">
        <v>1925354</v>
      </c>
      <c r="E66" s="30">
        <f t="shared" ref="E66:E76" si="4">(D66/$D$2)*100</f>
        <v>100.7841924064044</v>
      </c>
      <c r="F66" s="32">
        <v>929946</v>
      </c>
      <c r="G66" s="30">
        <f t="shared" si="2"/>
        <v>81.760322840149286</v>
      </c>
      <c r="H66" s="33">
        <v>2836699</v>
      </c>
      <c r="I66" s="31">
        <f t="shared" si="3"/>
        <v>129.66154608432689</v>
      </c>
    </row>
    <row r="67" spans="1:9">
      <c r="A67" s="28">
        <v>41699</v>
      </c>
      <c r="B67" s="32">
        <v>12700185</v>
      </c>
      <c r="C67" s="30">
        <f t="shared" ref="C67:C76" si="5">(B67/$B$2)*100</f>
        <v>139.25739171853837</v>
      </c>
      <c r="D67" s="32">
        <v>1928800</v>
      </c>
      <c r="E67" s="30">
        <f t="shared" si="4"/>
        <v>100.96457602782283</v>
      </c>
      <c r="F67" s="32">
        <v>942484</v>
      </c>
      <c r="G67" s="30">
        <f t="shared" ref="G67:G100" si="6">(F67/$F$2)*100</f>
        <v>82.862656661435466</v>
      </c>
      <c r="H67" s="33">
        <v>2849623</v>
      </c>
      <c r="I67" s="31">
        <f t="shared" ref="I67:I88" si="7">(H67/$H$2)*100</f>
        <v>130.25228405885073</v>
      </c>
    </row>
    <row r="68" spans="1:9">
      <c r="A68" s="28">
        <v>41730</v>
      </c>
      <c r="B68" s="32">
        <v>12868737</v>
      </c>
      <c r="C68" s="30">
        <f t="shared" si="5"/>
        <v>141.10556258289532</v>
      </c>
      <c r="D68" s="32">
        <v>1902614</v>
      </c>
      <c r="E68" s="30">
        <f t="shared" si="4"/>
        <v>99.593848949917103</v>
      </c>
      <c r="F68" s="32">
        <v>913407</v>
      </c>
      <c r="G68" s="30">
        <f t="shared" si="6"/>
        <v>80.306223376897407</v>
      </c>
      <c r="H68" s="33">
        <v>2844868</v>
      </c>
      <c r="I68" s="31">
        <f t="shared" si="7"/>
        <v>130.03493965550342</v>
      </c>
    </row>
    <row r="69" spans="1:9">
      <c r="A69" s="28">
        <v>41760</v>
      </c>
      <c r="B69" s="32">
        <v>13068558</v>
      </c>
      <c r="C69" s="30">
        <f t="shared" si="5"/>
        <v>143.29659769542243</v>
      </c>
      <c r="D69" s="32">
        <v>1904808</v>
      </c>
      <c r="E69" s="30">
        <f t="shared" si="4"/>
        <v>99.708695631690773</v>
      </c>
      <c r="F69" s="32">
        <v>911396</v>
      </c>
      <c r="G69" s="30">
        <f t="shared" si="6"/>
        <v>80.129417401892908</v>
      </c>
      <c r="H69" s="33">
        <v>2849314</v>
      </c>
      <c r="I69" s="31">
        <f t="shared" si="7"/>
        <v>130.23816010077834</v>
      </c>
    </row>
    <row r="70" spans="1:9">
      <c r="A70" s="28">
        <v>41791</v>
      </c>
      <c r="B70" s="32">
        <v>13351474</v>
      </c>
      <c r="C70" s="30">
        <f t="shared" si="5"/>
        <v>146.39876858784976</v>
      </c>
      <c r="D70" s="32">
        <v>1906518</v>
      </c>
      <c r="E70" s="30">
        <f t="shared" si="4"/>
        <v>99.79820694702029</v>
      </c>
      <c r="F70" s="32">
        <v>911356</v>
      </c>
      <c r="G70" s="30">
        <f t="shared" si="6"/>
        <v>80.125900624667551</v>
      </c>
      <c r="H70" s="33">
        <v>2852087</v>
      </c>
      <c r="I70" s="31">
        <f t="shared" si="7"/>
        <v>130.36491005461264</v>
      </c>
    </row>
    <row r="71" spans="1:9">
      <c r="A71" s="28">
        <v>41821</v>
      </c>
      <c r="B71" s="32">
        <v>13109755</v>
      </c>
      <c r="C71" s="30">
        <f t="shared" si="5"/>
        <v>143.74832235664812</v>
      </c>
      <c r="D71" s="32">
        <v>1948562</v>
      </c>
      <c r="E71" s="30">
        <f t="shared" si="4"/>
        <v>101.99903369656083</v>
      </c>
      <c r="F71" s="32">
        <v>927355</v>
      </c>
      <c r="G71" s="30">
        <f t="shared" si="6"/>
        <v>81.532523595377199</v>
      </c>
      <c r="H71" s="33">
        <v>2864800</v>
      </c>
      <c r="I71" s="31">
        <f t="shared" si="7"/>
        <v>130.94600351407732</v>
      </c>
    </row>
    <row r="72" spans="1:9">
      <c r="A72" s="28">
        <v>41852</v>
      </c>
      <c r="B72" s="32">
        <v>13212186</v>
      </c>
      <c r="C72" s="30">
        <f t="shared" si="5"/>
        <v>144.87147716826084</v>
      </c>
      <c r="D72" s="32">
        <v>1983848</v>
      </c>
      <c r="E72" s="30">
        <f t="shared" si="4"/>
        <v>103.84610754025523</v>
      </c>
      <c r="F72" s="32">
        <v>925809</v>
      </c>
      <c r="G72" s="30">
        <f t="shared" si="6"/>
        <v>81.396600155617392</v>
      </c>
      <c r="H72" s="33">
        <v>2859563</v>
      </c>
      <c r="I72" s="31">
        <f t="shared" si="7"/>
        <v>130.70662756448112</v>
      </c>
    </row>
    <row r="73" spans="1:9">
      <c r="A73" s="28">
        <v>41883</v>
      </c>
      <c r="B73" s="32">
        <v>13321597</v>
      </c>
      <c r="C73" s="30">
        <f t="shared" si="5"/>
        <v>146.07116760468494</v>
      </c>
      <c r="D73" s="32">
        <v>1984653</v>
      </c>
      <c r="E73" s="30">
        <f t="shared" si="4"/>
        <v>103.88824590799808</v>
      </c>
      <c r="F73" s="32">
        <v>922896</v>
      </c>
      <c r="G73" s="30">
        <f t="shared" si="6"/>
        <v>81.140490854181223</v>
      </c>
      <c r="H73" s="33">
        <v>2879940</v>
      </c>
      <c r="I73" s="31">
        <f t="shared" si="7"/>
        <v>131.63803175102342</v>
      </c>
    </row>
    <row r="74" spans="1:9">
      <c r="A74" s="28">
        <v>41913</v>
      </c>
      <c r="B74" s="33">
        <v>13211467</v>
      </c>
      <c r="C74" s="30">
        <f t="shared" si="5"/>
        <v>144.8635933410059</v>
      </c>
      <c r="D74" s="32">
        <v>2001958</v>
      </c>
      <c r="E74" s="30">
        <f t="shared" si="4"/>
        <v>104.79408994997313</v>
      </c>
      <c r="F74" s="32">
        <v>922888</v>
      </c>
      <c r="G74" s="30">
        <f t="shared" si="6"/>
        <v>81.139787498736155</v>
      </c>
      <c r="H74" s="33">
        <v>2908367</v>
      </c>
      <c r="I74" s="31">
        <f t="shared" si="7"/>
        <v>132.93739018508327</v>
      </c>
    </row>
    <row r="75" spans="1:9" s="41" customFormat="1">
      <c r="A75" s="40">
        <v>41944</v>
      </c>
      <c r="B75" s="42">
        <v>13237370</v>
      </c>
      <c r="C75" s="29">
        <f t="shared" si="5"/>
        <v>145.14761945697865</v>
      </c>
      <c r="D75" s="42">
        <v>1990727</v>
      </c>
      <c r="E75" s="29">
        <f t="shared" si="4"/>
        <v>104.20619428771241</v>
      </c>
      <c r="F75" s="42">
        <v>878159</v>
      </c>
      <c r="G75" s="29">
        <f t="shared" si="6"/>
        <v>77.207239285918376</v>
      </c>
      <c r="H75" s="42">
        <v>2929226</v>
      </c>
      <c r="I75" s="31">
        <f t="shared" si="7"/>
        <v>133.89082591787445</v>
      </c>
    </row>
    <row r="76" spans="1:9">
      <c r="A76" s="43">
        <v>41974</v>
      </c>
      <c r="B76" s="44">
        <v>13240122</v>
      </c>
      <c r="C76" s="29">
        <f t="shared" si="5"/>
        <v>145.17779510733408</v>
      </c>
      <c r="D76" s="45">
        <v>1963165</v>
      </c>
      <c r="E76" s="29">
        <f t="shared" si="4"/>
        <v>102.76343939115556</v>
      </c>
      <c r="F76" s="42">
        <v>864468</v>
      </c>
      <c r="G76" s="29">
        <f t="shared" si="6"/>
        <v>76.003534361111477</v>
      </c>
      <c r="H76" s="39">
        <v>2910148</v>
      </c>
      <c r="I76" s="31">
        <f t="shared" si="7"/>
        <v>133.01879720555888</v>
      </c>
    </row>
    <row r="77" spans="1:9">
      <c r="A77" s="43">
        <v>42005</v>
      </c>
      <c r="B77" s="46">
        <v>13058277</v>
      </c>
      <c r="C77" s="29">
        <f t="shared" ref="C77:C86" si="8">(B77/$B$2)*100</f>
        <v>143.18386664116943</v>
      </c>
      <c r="D77" s="52">
        <v>1971494</v>
      </c>
      <c r="E77" s="29">
        <f t="shared" ref="E77:E89" si="9">(D77/$D$2)*100</f>
        <v>103.19942754634828</v>
      </c>
      <c r="F77" s="46">
        <v>850325</v>
      </c>
      <c r="G77" s="29">
        <f t="shared" si="6"/>
        <v>74.760089853658101</v>
      </c>
      <c r="H77" s="46">
        <v>2926680</v>
      </c>
      <c r="I77" s="31">
        <f t="shared" si="7"/>
        <v>133.77445181673411</v>
      </c>
    </row>
    <row r="78" spans="1:9">
      <c r="A78" s="43">
        <v>42036</v>
      </c>
      <c r="B78" s="54">
        <v>13019198</v>
      </c>
      <c r="C78" s="29">
        <f t="shared" si="8"/>
        <v>142.75536582712863</v>
      </c>
      <c r="D78" s="47">
        <v>2027866</v>
      </c>
      <c r="E78" s="29">
        <f t="shared" si="9"/>
        <v>106.150264895913</v>
      </c>
      <c r="F78" s="54">
        <v>886675</v>
      </c>
      <c r="G78" s="29">
        <f t="shared" si="6"/>
        <v>77.955961157195546</v>
      </c>
      <c r="H78" s="54">
        <v>2929385</v>
      </c>
      <c r="I78" s="31">
        <f t="shared" si="7"/>
        <v>133.89809358562044</v>
      </c>
    </row>
    <row r="79" spans="1:9">
      <c r="A79" s="43">
        <v>42064</v>
      </c>
      <c r="B79" s="47">
        <v>13328128</v>
      </c>
      <c r="C79" s="29">
        <f t="shared" si="8"/>
        <v>146.14277994933298</v>
      </c>
      <c r="D79" s="47">
        <v>2025815</v>
      </c>
      <c r="E79" s="29">
        <f t="shared" si="9"/>
        <v>106.04290366331601</v>
      </c>
      <c r="F79" s="47">
        <v>872201</v>
      </c>
      <c r="G79" s="29">
        <f t="shared" si="6"/>
        <v>76.683415318202393</v>
      </c>
      <c r="H79" s="47">
        <v>2926533</v>
      </c>
      <c r="I79" s="31">
        <f t="shared" si="7"/>
        <v>133.76773265221422</v>
      </c>
    </row>
    <row r="80" spans="1:9">
      <c r="A80" s="43">
        <v>42095</v>
      </c>
      <c r="B80" s="54">
        <v>13681271</v>
      </c>
      <c r="C80" s="29">
        <f t="shared" si="8"/>
        <v>150.01498914027468</v>
      </c>
      <c r="D80" s="54">
        <v>1949831</v>
      </c>
      <c r="E80" s="29">
        <f t="shared" si="9"/>
        <v>102.06546051477905</v>
      </c>
      <c r="F80" s="55">
        <v>839337</v>
      </c>
      <c r="G80" s="29">
        <f t="shared" si="6"/>
        <v>73.794031149854277</v>
      </c>
      <c r="H80" s="54">
        <v>2928695</v>
      </c>
      <c r="I80" s="31">
        <f t="shared" si="7"/>
        <v>133.86655465011893</v>
      </c>
    </row>
    <row r="81" spans="1:9">
      <c r="A81" s="43">
        <v>42125</v>
      </c>
      <c r="B81" s="55">
        <v>13830442</v>
      </c>
      <c r="C81" s="29">
        <f t="shared" si="8"/>
        <v>151.65064754840384</v>
      </c>
      <c r="D81" s="55">
        <v>2026587</v>
      </c>
      <c r="E81" s="29">
        <f t="shared" si="9"/>
        <v>106.08331461971039</v>
      </c>
      <c r="F81" s="55">
        <v>848248</v>
      </c>
      <c r="G81" s="29">
        <f t="shared" si="6"/>
        <v>74.577481196231773</v>
      </c>
      <c r="H81" s="55">
        <v>2928677</v>
      </c>
      <c r="I81" s="31">
        <f t="shared" si="7"/>
        <v>133.86573189527977</v>
      </c>
    </row>
    <row r="82" spans="1:9">
      <c r="A82" s="43">
        <v>42156</v>
      </c>
      <c r="B82" s="38">
        <v>14033585</v>
      </c>
      <c r="C82" s="29">
        <f t="shared" si="8"/>
        <v>153.87810835514634</v>
      </c>
      <c r="D82" s="60">
        <v>1996411</v>
      </c>
      <c r="E82" s="29">
        <f t="shared" si="9"/>
        <v>104.50372780603578</v>
      </c>
      <c r="F82" s="60">
        <v>833523</v>
      </c>
      <c r="G82" s="29">
        <f t="shared" si="6"/>
        <v>73.282867580149542</v>
      </c>
      <c r="H82" s="60">
        <v>2936848</v>
      </c>
      <c r="I82" s="31">
        <f t="shared" si="7"/>
        <v>134.23921688366062</v>
      </c>
    </row>
    <row r="83" spans="1:9">
      <c r="A83" s="43">
        <v>42186</v>
      </c>
      <c r="B83" s="60">
        <v>13891275</v>
      </c>
      <c r="C83" s="29">
        <f t="shared" si="8"/>
        <v>152.31768073811045</v>
      </c>
      <c r="D83" s="60">
        <v>2010252</v>
      </c>
      <c r="E83" s="29">
        <f t="shared" si="9"/>
        <v>105.22824600222052</v>
      </c>
      <c r="F83" s="60">
        <v>828946</v>
      </c>
      <c r="G83" s="29">
        <f t="shared" si="6"/>
        <v>72.880460346138804</v>
      </c>
      <c r="H83" s="60">
        <v>2948014</v>
      </c>
      <c r="I83" s="31">
        <f t="shared" si="7"/>
        <v>134.7495991355589</v>
      </c>
    </row>
    <row r="84" spans="1:9">
      <c r="A84" s="43">
        <v>42217</v>
      </c>
      <c r="B84" s="22">
        <v>14021397</v>
      </c>
      <c r="C84" s="29">
        <f t="shared" si="8"/>
        <v>153.74446706643556</v>
      </c>
      <c r="D84" s="22">
        <v>2018645</v>
      </c>
      <c r="E84" s="29">
        <f t="shared" si="9"/>
        <v>105.66758428851328</v>
      </c>
      <c r="F84" s="22">
        <v>611147</v>
      </c>
      <c r="G84" s="29">
        <f t="shared" si="6"/>
        <v>53.731696273534936</v>
      </c>
      <c r="H84" s="22">
        <v>2949836</v>
      </c>
      <c r="I84" s="31">
        <f t="shared" si="7"/>
        <v>134.83288020872376</v>
      </c>
    </row>
    <row r="85" spans="1:9">
      <c r="A85" s="43">
        <v>42248</v>
      </c>
      <c r="B85" s="60">
        <v>13761913</v>
      </c>
      <c r="C85" s="29">
        <f t="shared" si="8"/>
        <v>150.89922780159861</v>
      </c>
      <c r="D85" s="60">
        <v>2027249</v>
      </c>
      <c r="E85" s="29">
        <f t="shared" si="9"/>
        <v>106.11796753827656</v>
      </c>
      <c r="F85" s="60">
        <v>814110</v>
      </c>
      <c r="G85" s="29">
        <f t="shared" si="6"/>
        <v>71.576087673256225</v>
      </c>
      <c r="H85" s="60">
        <v>2967562</v>
      </c>
      <c r="I85" s="31">
        <f t="shared" si="7"/>
        <v>135.64311089089722</v>
      </c>
    </row>
    <row r="86" spans="1:9">
      <c r="A86" s="43">
        <v>42278</v>
      </c>
      <c r="B86" s="60">
        <v>14004735</v>
      </c>
      <c r="C86" s="29">
        <f t="shared" si="8"/>
        <v>153.56176841591872</v>
      </c>
      <c r="D86" s="60">
        <v>2026155</v>
      </c>
      <c r="E86" s="29">
        <f t="shared" si="9"/>
        <v>106.06070123478504</v>
      </c>
      <c r="F86" s="60">
        <v>808113</v>
      </c>
      <c r="G86" s="29">
        <f t="shared" si="6"/>
        <v>71.048834847745525</v>
      </c>
      <c r="H86" s="60">
        <v>3071020</v>
      </c>
      <c r="I86" s="31">
        <f t="shared" si="7"/>
        <v>140.37203145483167</v>
      </c>
    </row>
    <row r="87" spans="1:9">
      <c r="A87" s="43">
        <v>42309</v>
      </c>
      <c r="B87" s="22">
        <v>14040015</v>
      </c>
      <c r="C87" s="29">
        <f>(B87/$B$2)*100</f>
        <v>153.94861323588236</v>
      </c>
      <c r="D87" s="60">
        <v>2027916</v>
      </c>
      <c r="E87" s="29">
        <f t="shared" si="9"/>
        <v>106.15288218583491</v>
      </c>
      <c r="F87" s="60">
        <v>802893</v>
      </c>
      <c r="G87" s="29">
        <f t="shared" si="6"/>
        <v>70.589895419837262</v>
      </c>
      <c r="H87" s="22">
        <v>2996123</v>
      </c>
      <c r="I87" s="31">
        <f t="shared" si="7"/>
        <v>136.94859427764868</v>
      </c>
    </row>
    <row r="88" spans="1:9">
      <c r="A88" s="43">
        <v>42339</v>
      </c>
      <c r="B88" s="60">
        <v>13999398</v>
      </c>
      <c r="C88" s="29">
        <f>(B88/$B$2)*100</f>
        <v>153.5032482684089</v>
      </c>
      <c r="D88" s="60">
        <v>2035701</v>
      </c>
      <c r="E88" s="29">
        <f t="shared" si="9"/>
        <v>106.5603942266772</v>
      </c>
      <c r="F88" s="60">
        <v>797334</v>
      </c>
      <c r="G88" s="29">
        <f t="shared" si="6"/>
        <v>70.101151304944153</v>
      </c>
      <c r="H88" s="60">
        <v>3032971</v>
      </c>
      <c r="I88" s="31">
        <f t="shared" si="7"/>
        <v>138.63286485063341</v>
      </c>
    </row>
    <row r="89" spans="1:9">
      <c r="A89" s="43">
        <v>42370</v>
      </c>
      <c r="B89" s="60">
        <v>13620794</v>
      </c>
      <c r="C89" s="29">
        <f>(B89/$B$2)*100</f>
        <v>149.35185948673325</v>
      </c>
      <c r="D89" s="60">
        <v>2011113</v>
      </c>
      <c r="E89" s="29">
        <f t="shared" si="9"/>
        <v>105.27331573467589</v>
      </c>
      <c r="F89" s="60">
        <v>792615</v>
      </c>
      <c r="G89" s="29">
        <f t="shared" si="6"/>
        <v>69.686259511783405</v>
      </c>
      <c r="H89" s="60">
        <v>3034105</v>
      </c>
      <c r="I89" s="31">
        <f t="shared" ref="I89:I100" si="10">(H89/$H$2)*100</f>
        <v>138.68469840550114</v>
      </c>
    </row>
    <row r="90" spans="1:9">
      <c r="A90" s="43">
        <v>42401</v>
      </c>
      <c r="B90" s="22">
        <v>13575109</v>
      </c>
      <c r="C90" s="29">
        <f>(B90/$B$2)*100</f>
        <v>148.85092395385232</v>
      </c>
      <c r="D90" s="88">
        <v>1949324</v>
      </c>
      <c r="E90" s="29">
        <f t="shared" ref="E90:E100" si="11">(D90/$D$2)*100</f>
        <v>102.03892119497083</v>
      </c>
      <c r="F90" s="88">
        <v>797334</v>
      </c>
      <c r="G90" s="29">
        <f t="shared" si="6"/>
        <v>70.101151304944153</v>
      </c>
      <c r="H90" s="88">
        <v>3059263</v>
      </c>
      <c r="I90" s="31">
        <f t="shared" si="10"/>
        <v>139.83463541904732</v>
      </c>
    </row>
    <row r="91" spans="1:9">
      <c r="A91" s="43">
        <v>42430</v>
      </c>
      <c r="B91" s="22">
        <v>13866804</v>
      </c>
      <c r="C91" s="29">
        <f>(B91/$B$2)*100</f>
        <v>152.04935648671218</v>
      </c>
      <c r="D91" s="88">
        <v>1935899</v>
      </c>
      <c r="E91" s="29">
        <f t="shared" si="11"/>
        <v>101.33617885093645</v>
      </c>
      <c r="F91" s="88">
        <v>748079</v>
      </c>
      <c r="G91" s="29">
        <f t="shared" si="6"/>
        <v>65.770679749077942</v>
      </c>
      <c r="H91" s="88">
        <v>3068719</v>
      </c>
      <c r="I91" s="31">
        <f t="shared" si="10"/>
        <v>140.26685596122448</v>
      </c>
    </row>
    <row r="92" spans="1:9">
      <c r="A92" s="43">
        <v>42461</v>
      </c>
      <c r="B92" s="22">
        <v>14069873</v>
      </c>
      <c r="C92" s="29">
        <f t="shared" ref="C92:C100" si="12">(B92/$B$2)*100</f>
        <v>154.27600588425182</v>
      </c>
      <c r="D92" s="88">
        <v>1931701</v>
      </c>
      <c r="E92" s="29">
        <f t="shared" si="11"/>
        <v>101.1164311890924</v>
      </c>
      <c r="F92" s="88">
        <v>740165</v>
      </c>
      <c r="G92" s="29">
        <f t="shared" si="6"/>
        <v>65.074885375042314</v>
      </c>
      <c r="H92" s="88">
        <v>3062031</v>
      </c>
      <c r="I92" s="31">
        <f t="shared" si="10"/>
        <v>139.96115682987076</v>
      </c>
    </row>
    <row r="93" spans="1:9">
      <c r="A93" s="43">
        <v>42491</v>
      </c>
      <c r="B93" s="22">
        <v>14143311</v>
      </c>
      <c r="C93" s="29">
        <f t="shared" si="12"/>
        <v>155.08125276317728</v>
      </c>
      <c r="D93" s="145">
        <v>1944407</v>
      </c>
      <c r="E93" s="29">
        <f t="shared" si="11"/>
        <v>101.78153690404963</v>
      </c>
      <c r="F93" s="145">
        <v>738719</v>
      </c>
      <c r="G93" s="29">
        <f t="shared" si="6"/>
        <v>64.947753878345878</v>
      </c>
      <c r="H93" s="145">
        <v>3063975</v>
      </c>
      <c r="I93" s="29">
        <f t="shared" si="10"/>
        <v>140.05001435250108</v>
      </c>
    </row>
    <row r="94" spans="1:9">
      <c r="A94" s="43">
        <v>42522</v>
      </c>
      <c r="B94" s="88">
        <v>14275280</v>
      </c>
      <c r="C94" s="146">
        <f t="shared" si="12"/>
        <v>156.5282914266065</v>
      </c>
      <c r="D94" s="88">
        <v>1946198</v>
      </c>
      <c r="E94" s="146">
        <f t="shared" si="11"/>
        <v>101.87528822905266</v>
      </c>
      <c r="F94" s="88">
        <v>733669</v>
      </c>
      <c r="G94" s="146">
        <f t="shared" si="6"/>
        <v>64.503760753645352</v>
      </c>
      <c r="H94" s="88">
        <v>3083240</v>
      </c>
      <c r="I94" s="146">
        <f t="shared" si="10"/>
        <v>140.93059057342356</v>
      </c>
    </row>
    <row r="95" spans="1:9">
      <c r="A95" s="43">
        <v>42552</v>
      </c>
      <c r="B95" s="88">
        <v>14067498</v>
      </c>
      <c r="C95" s="146">
        <f t="shared" si="12"/>
        <v>154.24996403483533</v>
      </c>
      <c r="D95" s="88">
        <v>1957113</v>
      </c>
      <c r="E95" s="146">
        <f t="shared" si="11"/>
        <v>102.44664261900687</v>
      </c>
      <c r="F95" s="88">
        <v>729995</v>
      </c>
      <c r="G95" s="146">
        <f t="shared" si="6"/>
        <v>64.180744765496897</v>
      </c>
      <c r="H95" s="88">
        <v>3071724</v>
      </c>
      <c r="I95" s="146">
        <f t="shared" si="10"/>
        <v>140.40421031076363</v>
      </c>
    </row>
    <row r="96" spans="1:9">
      <c r="A96" s="43">
        <v>42583</v>
      </c>
      <c r="B96" s="88">
        <v>14059476</v>
      </c>
      <c r="C96" s="146">
        <f t="shared" si="12"/>
        <v>154.16200289124836</v>
      </c>
      <c r="D96" s="88">
        <v>1962189</v>
      </c>
      <c r="E96" s="146">
        <f t="shared" si="11"/>
        <v>102.71234989187977</v>
      </c>
      <c r="F96" s="88">
        <v>727885</v>
      </c>
      <c r="G96" s="146">
        <f t="shared" si="6"/>
        <v>63.995234766859653</v>
      </c>
      <c r="H96" s="88">
        <v>3042243</v>
      </c>
      <c r="I96" s="146">
        <f t="shared" si="10"/>
        <v>139.05667501001017</v>
      </c>
    </row>
    <row r="97" spans="1:9">
      <c r="A97" s="43">
        <v>42614</v>
      </c>
      <c r="B97" s="88">
        <v>13813234</v>
      </c>
      <c r="C97" s="146">
        <f t="shared" si="12"/>
        <v>151.46196201376853</v>
      </c>
      <c r="D97" s="88">
        <v>1967273</v>
      </c>
      <c r="E97" s="146">
        <f t="shared" si="11"/>
        <v>102.97847593114015</v>
      </c>
      <c r="F97" s="88">
        <v>725393</v>
      </c>
      <c r="G97" s="146">
        <f t="shared" si="6"/>
        <v>63.776139545720298</v>
      </c>
      <c r="H97" s="88">
        <v>2992784</v>
      </c>
      <c r="I97" s="146">
        <f t="shared" si="10"/>
        <v>136.7959732549827</v>
      </c>
    </row>
    <row r="98" spans="1:9">
      <c r="A98" s="43">
        <v>42644</v>
      </c>
      <c r="B98" s="88">
        <v>13962960</v>
      </c>
      <c r="C98" s="146">
        <f t="shared" si="12"/>
        <v>153.10370599091922</v>
      </c>
      <c r="D98" s="88">
        <v>1970606</v>
      </c>
      <c r="E98" s="146">
        <f t="shared" si="11"/>
        <v>103.15294447733505</v>
      </c>
      <c r="F98" s="88">
        <v>724432</v>
      </c>
      <c r="G98" s="146">
        <f t="shared" si="6"/>
        <v>63.691648972881254</v>
      </c>
      <c r="H98" s="88">
        <v>2994165</v>
      </c>
      <c r="I98" s="146">
        <f t="shared" si="10"/>
        <v>136.85909683458789</v>
      </c>
    </row>
    <row r="99" spans="1:9">
      <c r="A99" s="43">
        <v>42675</v>
      </c>
      <c r="B99" s="88">
        <v>13900383</v>
      </c>
      <c r="C99" s="146">
        <f t="shared" si="12"/>
        <v>152.41754985999901</v>
      </c>
      <c r="D99" s="88">
        <v>1984374</v>
      </c>
      <c r="E99" s="146">
        <f t="shared" si="11"/>
        <v>103.87364143023379</v>
      </c>
      <c r="F99" s="88">
        <v>722235</v>
      </c>
      <c r="G99" s="146">
        <f t="shared" si="6"/>
        <v>63.49848998377886</v>
      </c>
      <c r="H99" s="88">
        <v>2986386</v>
      </c>
      <c r="I99" s="146">
        <f t="shared" si="10"/>
        <v>136.50352961826005</v>
      </c>
    </row>
    <row r="100" spans="1:9">
      <c r="A100" s="43">
        <v>42705</v>
      </c>
      <c r="B100" s="88">
        <v>13775188</v>
      </c>
      <c r="C100" s="146">
        <f t="shared" si="12"/>
        <v>151.04478803360024</v>
      </c>
      <c r="D100" s="88">
        <v>1983661</v>
      </c>
      <c r="E100" s="146">
        <f t="shared" si="11"/>
        <v>103.83631887594727</v>
      </c>
      <c r="F100" s="88">
        <v>717876</v>
      </c>
      <c r="G100" s="146">
        <f t="shared" si="6"/>
        <v>63.11524918564627</v>
      </c>
      <c r="H100" s="88">
        <v>2982548</v>
      </c>
      <c r="I100" s="146">
        <f t="shared" si="10"/>
        <v>136.32810000310818</v>
      </c>
    </row>
    <row r="101" spans="1:9">
      <c r="B101" s="144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6"/>
  <sheetViews>
    <sheetView topLeftCell="N1" zoomScale="83" zoomScaleNormal="83" workbookViewId="0">
      <pane ySplit="2" topLeftCell="A3" activePane="bottomLeft" state="frozen"/>
      <selection activeCell="W1" sqref="W1"/>
      <selection pane="bottomLeft" activeCell="T16" sqref="T16"/>
    </sheetView>
  </sheetViews>
  <sheetFormatPr defaultColWidth="9.1796875" defaultRowHeight="14.5"/>
  <cols>
    <col min="1" max="1" width="13.7265625" style="3" bestFit="1" customWidth="1"/>
    <col min="2" max="2" width="34.453125" style="3" bestFit="1" customWidth="1"/>
    <col min="3" max="8" width="12" style="3" customWidth="1"/>
    <col min="9" max="9" width="33.1796875" style="3" customWidth="1"/>
    <col min="10" max="10" width="28.453125" style="3" customWidth="1"/>
    <col min="11" max="11" width="28.26953125" style="3" customWidth="1"/>
    <col min="12" max="12" width="20.26953125" style="3" customWidth="1"/>
    <col min="13" max="14" width="32.453125" style="3" customWidth="1"/>
    <col min="15" max="15" width="34.54296875" style="3" bestFit="1" customWidth="1"/>
    <col min="16" max="16384" width="9.1796875" style="3"/>
  </cols>
  <sheetData>
    <row r="1" spans="1:16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6" ht="43.5">
      <c r="A2" s="85" t="s">
        <v>167</v>
      </c>
      <c r="B2" s="84" t="s">
        <v>165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82" t="s">
        <v>265</v>
      </c>
      <c r="J2" s="82" t="s">
        <v>261</v>
      </c>
      <c r="K2" s="82" t="s">
        <v>264</v>
      </c>
      <c r="L2" s="82" t="s">
        <v>266</v>
      </c>
      <c r="M2" s="86" t="s">
        <v>262</v>
      </c>
      <c r="N2" s="149" t="s">
        <v>263</v>
      </c>
    </row>
    <row r="3" spans="1:16">
      <c r="A3" s="34">
        <v>1</v>
      </c>
      <c r="B3" s="77" t="s">
        <v>168</v>
      </c>
      <c r="C3" s="88">
        <v>33190</v>
      </c>
      <c r="D3" s="88">
        <v>30974</v>
      </c>
      <c r="E3" s="88">
        <v>29967</v>
      </c>
      <c r="F3" s="88">
        <v>34477.614631732897</v>
      </c>
      <c r="G3" s="88">
        <v>31522.732891033302</v>
      </c>
      <c r="H3" s="88">
        <v>31329.7113294603</v>
      </c>
      <c r="I3" s="89">
        <f t="shared" ref="I3:I66" si="0">E3/$E$91</f>
        <v>7.834063313515726E-3</v>
      </c>
      <c r="J3" s="89">
        <f t="shared" ref="J3:J66" si="1">(E3-C3)/C3</f>
        <v>-9.7107562518830973E-2</v>
      </c>
      <c r="K3" s="87">
        <f t="shared" ref="K3:K66" si="2">E3-C3</f>
        <v>-3223</v>
      </c>
      <c r="L3" s="90">
        <f>K3/$K$91</f>
        <v>7.9623499184742333E-2</v>
      </c>
      <c r="M3" s="88">
        <f t="shared" ref="M3:M66" si="3">E3-D3</f>
        <v>-1007</v>
      </c>
      <c r="N3" s="88">
        <f>H3-G3</f>
        <v>-193.02156157300124</v>
      </c>
      <c r="O3" s="2"/>
      <c r="P3" s="5"/>
    </row>
    <row r="4" spans="1:16">
      <c r="A4" s="34">
        <v>2</v>
      </c>
      <c r="B4" s="77" t="s">
        <v>169</v>
      </c>
      <c r="C4" s="88">
        <v>26606</v>
      </c>
      <c r="D4" s="88">
        <v>7065</v>
      </c>
      <c r="E4" s="88">
        <v>4881</v>
      </c>
      <c r="F4" s="88">
        <v>23986.7617893104</v>
      </c>
      <c r="G4" s="88">
        <v>6173.9365033569202</v>
      </c>
      <c r="H4" s="88">
        <v>4401.8277088594696</v>
      </c>
      <c r="I4" s="89">
        <f t="shared" si="0"/>
        <v>1.2760057073871345E-3</v>
      </c>
      <c r="J4" s="89">
        <f t="shared" si="1"/>
        <v>-0.8165451401939412</v>
      </c>
      <c r="K4" s="87">
        <f t="shared" si="2"/>
        <v>-21725</v>
      </c>
      <c r="L4" s="90">
        <f t="shared" ref="L4:L67" si="4">K4/$K$91</f>
        <v>0.53671129996541334</v>
      </c>
      <c r="M4" s="88">
        <f t="shared" si="3"/>
        <v>-2184</v>
      </c>
      <c r="N4" s="88">
        <f t="shared" ref="N4:N67" si="5">H4-G4</f>
        <v>-1772.1087944974506</v>
      </c>
      <c r="O4" s="2"/>
      <c r="P4" s="5"/>
    </row>
    <row r="5" spans="1:16">
      <c r="A5" s="34">
        <v>3</v>
      </c>
      <c r="B5" s="77" t="s">
        <v>170</v>
      </c>
      <c r="C5" s="88">
        <v>1288</v>
      </c>
      <c r="D5" s="88">
        <v>1364</v>
      </c>
      <c r="E5" s="88">
        <v>1306</v>
      </c>
      <c r="F5" s="88">
        <v>1315.2701940874299</v>
      </c>
      <c r="G5" s="88">
        <v>1339.9596713952001</v>
      </c>
      <c r="H5" s="88">
        <v>1336.8240518011</v>
      </c>
      <c r="I5" s="89">
        <f t="shared" si="0"/>
        <v>3.4141844987658218E-4</v>
      </c>
      <c r="J5" s="89">
        <f t="shared" si="1"/>
        <v>1.3975155279503106E-2</v>
      </c>
      <c r="K5" s="87">
        <f t="shared" si="2"/>
        <v>18</v>
      </c>
      <c r="L5" s="90">
        <f t="shared" si="4"/>
        <v>-4.4468600227283954E-4</v>
      </c>
      <c r="M5" s="88">
        <f t="shared" si="3"/>
        <v>-58</v>
      </c>
      <c r="N5" s="88">
        <f t="shared" si="5"/>
        <v>-3.1356195941000351</v>
      </c>
      <c r="O5" s="2"/>
      <c r="P5" s="5"/>
    </row>
    <row r="6" spans="1:16">
      <c r="A6" s="34">
        <v>5</v>
      </c>
      <c r="B6" s="77" t="s">
        <v>171</v>
      </c>
      <c r="C6" s="88">
        <v>490</v>
      </c>
      <c r="D6" s="88">
        <v>524</v>
      </c>
      <c r="E6" s="88">
        <v>512</v>
      </c>
      <c r="F6" s="88">
        <v>490</v>
      </c>
      <c r="G6" s="88">
        <v>524</v>
      </c>
      <c r="H6" s="88">
        <v>512</v>
      </c>
      <c r="I6" s="89">
        <f t="shared" si="0"/>
        <v>1.3384858065605673E-4</v>
      </c>
      <c r="J6" s="89">
        <f t="shared" si="1"/>
        <v>4.4897959183673466E-2</v>
      </c>
      <c r="K6" s="87">
        <f t="shared" si="2"/>
        <v>22</v>
      </c>
      <c r="L6" s="90">
        <f t="shared" si="4"/>
        <v>-5.4350511388902615E-4</v>
      </c>
      <c r="M6" s="88">
        <f t="shared" si="3"/>
        <v>-12</v>
      </c>
      <c r="N6" s="88">
        <f t="shared" si="5"/>
        <v>-12</v>
      </c>
      <c r="O6" s="2"/>
      <c r="P6" s="5"/>
    </row>
    <row r="7" spans="1:16">
      <c r="A7" s="34">
        <v>6</v>
      </c>
      <c r="B7" s="77" t="s">
        <v>172</v>
      </c>
      <c r="C7" s="88">
        <v>97</v>
      </c>
      <c r="D7" s="88">
        <v>141</v>
      </c>
      <c r="E7" s="88">
        <v>137</v>
      </c>
      <c r="F7" s="88">
        <v>97</v>
      </c>
      <c r="G7" s="88">
        <v>141</v>
      </c>
      <c r="H7" s="88">
        <v>137</v>
      </c>
      <c r="I7" s="89">
        <f t="shared" si="0"/>
        <v>3.5814952245858927E-5</v>
      </c>
      <c r="J7" s="89">
        <f t="shared" si="1"/>
        <v>0.41237113402061853</v>
      </c>
      <c r="K7" s="87">
        <f t="shared" si="2"/>
        <v>40</v>
      </c>
      <c r="L7" s="90">
        <f t="shared" si="4"/>
        <v>-9.8819111616186574E-4</v>
      </c>
      <c r="M7" s="88">
        <f t="shared" si="3"/>
        <v>-4</v>
      </c>
      <c r="N7" s="88">
        <f t="shared" si="5"/>
        <v>-4</v>
      </c>
      <c r="O7" s="2"/>
      <c r="P7" s="5"/>
    </row>
    <row r="8" spans="1:16">
      <c r="A8" s="34">
        <v>7</v>
      </c>
      <c r="B8" s="77" t="s">
        <v>173</v>
      </c>
      <c r="C8" s="88">
        <v>883</v>
      </c>
      <c r="D8" s="88">
        <v>892</v>
      </c>
      <c r="E8" s="88">
        <v>886</v>
      </c>
      <c r="F8" s="88">
        <v>883</v>
      </c>
      <c r="G8" s="88">
        <v>892</v>
      </c>
      <c r="H8" s="88">
        <v>886</v>
      </c>
      <c r="I8" s="89">
        <f t="shared" si="0"/>
        <v>2.3162078605716067E-4</v>
      </c>
      <c r="J8" s="89">
        <f t="shared" si="1"/>
        <v>3.3975084937712344E-3</v>
      </c>
      <c r="K8" s="87">
        <f t="shared" si="2"/>
        <v>3</v>
      </c>
      <c r="L8" s="90">
        <f t="shared" si="4"/>
        <v>-7.4114333712139928E-5</v>
      </c>
      <c r="M8" s="88">
        <f t="shared" si="3"/>
        <v>-6</v>
      </c>
      <c r="N8" s="88">
        <f t="shared" si="5"/>
        <v>-6</v>
      </c>
      <c r="O8" s="2"/>
      <c r="P8" s="5"/>
    </row>
    <row r="9" spans="1:16">
      <c r="A9" s="34">
        <v>8</v>
      </c>
      <c r="B9" s="77" t="s">
        <v>174</v>
      </c>
      <c r="C9" s="88">
        <v>3065</v>
      </c>
      <c r="D9" s="88">
        <v>3441</v>
      </c>
      <c r="E9" s="88">
        <v>3443</v>
      </c>
      <c r="F9" s="88">
        <v>3174.1991467753401</v>
      </c>
      <c r="G9" s="88">
        <v>3437.5644222606902</v>
      </c>
      <c r="H9" s="88">
        <v>3547.0888627300401</v>
      </c>
      <c r="I9" s="89">
        <f t="shared" si="0"/>
        <v>9.0007942031016268E-4</v>
      </c>
      <c r="J9" s="89">
        <f t="shared" si="1"/>
        <v>0.12332789559543229</v>
      </c>
      <c r="K9" s="87">
        <f t="shared" si="2"/>
        <v>378</v>
      </c>
      <c r="L9" s="90">
        <f t="shared" si="4"/>
        <v>-9.3384060477296315E-3</v>
      </c>
      <c r="M9" s="88">
        <f t="shared" si="3"/>
        <v>2</v>
      </c>
      <c r="N9" s="88">
        <f t="shared" si="5"/>
        <v>109.52444046934988</v>
      </c>
      <c r="O9" s="2"/>
      <c r="P9" s="5"/>
    </row>
    <row r="10" spans="1:16">
      <c r="A10" s="34">
        <v>9</v>
      </c>
      <c r="B10" s="77" t="s">
        <v>175</v>
      </c>
      <c r="C10" s="88">
        <v>465</v>
      </c>
      <c r="D10" s="88">
        <v>470</v>
      </c>
      <c r="E10" s="88">
        <v>473</v>
      </c>
      <c r="F10" s="88">
        <v>591.96133798394203</v>
      </c>
      <c r="G10" s="88">
        <v>638.40985574841704</v>
      </c>
      <c r="H10" s="88">
        <v>629.43819618830003</v>
      </c>
      <c r="I10" s="89">
        <f t="shared" si="0"/>
        <v>1.2365308330139615E-4</v>
      </c>
      <c r="J10" s="89">
        <f t="shared" si="1"/>
        <v>1.7204301075268817E-2</v>
      </c>
      <c r="K10" s="87">
        <f t="shared" si="2"/>
        <v>8</v>
      </c>
      <c r="L10" s="90">
        <f t="shared" si="4"/>
        <v>-1.9763822323237313E-4</v>
      </c>
      <c r="M10" s="88">
        <f t="shared" si="3"/>
        <v>3</v>
      </c>
      <c r="N10" s="88">
        <f t="shared" si="5"/>
        <v>-8.9716595601170184</v>
      </c>
      <c r="O10" s="2"/>
      <c r="P10" s="5"/>
    </row>
    <row r="11" spans="1:16">
      <c r="A11" s="91">
        <v>10</v>
      </c>
      <c r="B11" s="77" t="s">
        <v>176</v>
      </c>
      <c r="C11" s="87">
        <v>127685</v>
      </c>
      <c r="D11" s="87">
        <v>128931</v>
      </c>
      <c r="E11" s="87">
        <v>127338</v>
      </c>
      <c r="F11" s="87">
        <v>127364.123532333</v>
      </c>
      <c r="G11" s="87">
        <v>127332.542227755</v>
      </c>
      <c r="H11" s="87">
        <v>127277.659859787</v>
      </c>
      <c r="I11" s="89">
        <f t="shared" si="0"/>
        <v>3.3289083131994045E-2</v>
      </c>
      <c r="J11" s="89">
        <f t="shared" si="1"/>
        <v>-2.7176254062732507E-3</v>
      </c>
      <c r="K11" s="87">
        <f t="shared" si="2"/>
        <v>-347</v>
      </c>
      <c r="L11" s="90">
        <f t="shared" si="4"/>
        <v>8.5725579327041845E-3</v>
      </c>
      <c r="M11" s="88">
        <f t="shared" si="3"/>
        <v>-1593</v>
      </c>
      <c r="N11" s="88">
        <f t="shared" si="5"/>
        <v>-54.88236796799174</v>
      </c>
      <c r="O11" s="2"/>
      <c r="P11" s="5"/>
    </row>
    <row r="12" spans="1:16">
      <c r="A12" s="91">
        <v>11</v>
      </c>
      <c r="B12" s="77" t="s">
        <v>177</v>
      </c>
      <c r="C12" s="87">
        <v>2504</v>
      </c>
      <c r="D12" s="87">
        <v>2376</v>
      </c>
      <c r="E12" s="87">
        <v>2364</v>
      </c>
      <c r="F12" s="87">
        <v>2601.2830707895901</v>
      </c>
      <c r="G12" s="87">
        <v>2424.4808311779002</v>
      </c>
      <c r="H12" s="87">
        <v>2457.7945479237701</v>
      </c>
      <c r="I12" s="89">
        <f t="shared" si="0"/>
        <v>6.1800399349788693E-4</v>
      </c>
      <c r="J12" s="89">
        <f t="shared" si="1"/>
        <v>-5.5910543130990413E-2</v>
      </c>
      <c r="K12" s="87">
        <f t="shared" si="2"/>
        <v>-140</v>
      </c>
      <c r="L12" s="90">
        <f t="shared" si="4"/>
        <v>3.45866890656653E-3</v>
      </c>
      <c r="M12" s="88">
        <f t="shared" si="3"/>
        <v>-12</v>
      </c>
      <c r="N12" s="88">
        <f t="shared" si="5"/>
        <v>33.313716745869897</v>
      </c>
      <c r="O12" s="2"/>
      <c r="P12" s="5"/>
    </row>
    <row r="13" spans="1:16">
      <c r="A13" s="91">
        <v>12</v>
      </c>
      <c r="B13" s="77" t="s">
        <v>178</v>
      </c>
      <c r="C13" s="87">
        <v>833</v>
      </c>
      <c r="D13" s="87">
        <v>607</v>
      </c>
      <c r="E13" s="87">
        <v>672</v>
      </c>
      <c r="F13" s="87">
        <v>903.93980706166496</v>
      </c>
      <c r="G13" s="87">
        <v>824.29188227374698</v>
      </c>
      <c r="H13" s="87">
        <v>784.49913010561602</v>
      </c>
      <c r="I13" s="89">
        <f t="shared" si="0"/>
        <v>1.7567626211107445E-4</v>
      </c>
      <c r="J13" s="89">
        <f t="shared" si="1"/>
        <v>-0.19327731092436976</v>
      </c>
      <c r="K13" s="87">
        <f t="shared" si="2"/>
        <v>-161</v>
      </c>
      <c r="L13" s="90">
        <f t="shared" si="4"/>
        <v>3.9774692425515092E-3</v>
      </c>
      <c r="M13" s="88">
        <f t="shared" si="3"/>
        <v>65</v>
      </c>
      <c r="N13" s="88">
        <f t="shared" si="5"/>
        <v>-39.79275216813096</v>
      </c>
    </row>
    <row r="14" spans="1:16">
      <c r="A14" s="91">
        <v>13</v>
      </c>
      <c r="B14" s="77" t="s">
        <v>179</v>
      </c>
      <c r="C14" s="87">
        <v>121708</v>
      </c>
      <c r="D14" s="87">
        <v>115946</v>
      </c>
      <c r="E14" s="87">
        <v>115105</v>
      </c>
      <c r="F14" s="87">
        <v>120075.732606973</v>
      </c>
      <c r="G14" s="87">
        <v>114263.891298163</v>
      </c>
      <c r="H14" s="87">
        <v>113507.014458654</v>
      </c>
      <c r="I14" s="89">
        <f t="shared" si="0"/>
        <v>3.0091095461748846E-2</v>
      </c>
      <c r="J14" s="89">
        <f t="shared" si="1"/>
        <v>-5.425280178788576E-2</v>
      </c>
      <c r="K14" s="87">
        <f t="shared" si="2"/>
        <v>-6603</v>
      </c>
      <c r="L14" s="90">
        <f t="shared" si="4"/>
        <v>0.16312564850041997</v>
      </c>
      <c r="M14" s="88">
        <f t="shared" si="3"/>
        <v>-841</v>
      </c>
      <c r="N14" s="88">
        <f t="shared" si="5"/>
        <v>-756.876839509001</v>
      </c>
    </row>
    <row r="15" spans="1:16">
      <c r="A15" s="91">
        <v>14</v>
      </c>
      <c r="B15" s="77" t="s">
        <v>180</v>
      </c>
      <c r="C15" s="87">
        <v>240993</v>
      </c>
      <c r="D15" s="87">
        <v>231456</v>
      </c>
      <c r="E15" s="87">
        <v>232241</v>
      </c>
      <c r="F15" s="87">
        <v>237450.09891647799</v>
      </c>
      <c r="G15" s="87">
        <v>229996.21587405101</v>
      </c>
      <c r="H15" s="87">
        <v>229360.25235718401</v>
      </c>
      <c r="I15" s="89">
        <f t="shared" si="0"/>
        <v>6.0713141054967328E-2</v>
      </c>
      <c r="J15" s="89">
        <f t="shared" si="1"/>
        <v>-3.6316407530509187E-2</v>
      </c>
      <c r="K15" s="87">
        <f t="shared" si="2"/>
        <v>-8752</v>
      </c>
      <c r="L15" s="90">
        <f t="shared" si="4"/>
        <v>0.21621621621621623</v>
      </c>
      <c r="M15" s="88">
        <f t="shared" si="3"/>
        <v>785</v>
      </c>
      <c r="N15" s="88">
        <f t="shared" si="5"/>
        <v>-635.96351686699199</v>
      </c>
    </row>
    <row r="16" spans="1:16">
      <c r="A16" s="91">
        <v>15</v>
      </c>
      <c r="B16" s="77" t="s">
        <v>181</v>
      </c>
      <c r="C16" s="87">
        <v>12763</v>
      </c>
      <c r="D16" s="87">
        <v>13033</v>
      </c>
      <c r="E16" s="87">
        <v>12894</v>
      </c>
      <c r="F16" s="87">
        <v>12688.1987196709</v>
      </c>
      <c r="G16" s="87">
        <v>12864.1974668025</v>
      </c>
      <c r="H16" s="87">
        <v>12833.6474355884</v>
      </c>
      <c r="I16" s="89">
        <f t="shared" si="0"/>
        <v>3.370788279256241E-3</v>
      </c>
      <c r="J16" s="89">
        <f t="shared" si="1"/>
        <v>1.0264044503643344E-2</v>
      </c>
      <c r="K16" s="87">
        <f t="shared" si="2"/>
        <v>131</v>
      </c>
      <c r="L16" s="90">
        <f t="shared" si="4"/>
        <v>-3.2363259054301102E-3</v>
      </c>
      <c r="M16" s="88">
        <f t="shared" si="3"/>
        <v>-139</v>
      </c>
      <c r="N16" s="88">
        <f t="shared" si="5"/>
        <v>-30.550031214099363</v>
      </c>
    </row>
    <row r="17" spans="1:14">
      <c r="A17" s="91">
        <v>16</v>
      </c>
      <c r="B17" s="77" t="s">
        <v>182</v>
      </c>
      <c r="C17" s="87">
        <v>8135</v>
      </c>
      <c r="D17" s="87">
        <v>8195</v>
      </c>
      <c r="E17" s="87">
        <v>8157</v>
      </c>
      <c r="F17" s="87">
        <v>8030.6153506158698</v>
      </c>
      <c r="G17" s="87">
        <v>8117.3783517491202</v>
      </c>
      <c r="H17" s="87">
        <v>8104.6230821577801</v>
      </c>
      <c r="I17" s="89">
        <f t="shared" si="0"/>
        <v>2.1324274851786226E-3</v>
      </c>
      <c r="J17" s="89">
        <f t="shared" si="1"/>
        <v>2.7043638598647818E-3</v>
      </c>
      <c r="K17" s="87">
        <f t="shared" si="2"/>
        <v>22</v>
      </c>
      <c r="L17" s="90">
        <f t="shared" si="4"/>
        <v>-5.4350511388902615E-4</v>
      </c>
      <c r="M17" s="88">
        <f t="shared" si="3"/>
        <v>-38</v>
      </c>
      <c r="N17" s="88">
        <f t="shared" si="5"/>
        <v>-12.755269591340038</v>
      </c>
    </row>
    <row r="18" spans="1:14">
      <c r="A18" s="91">
        <v>17</v>
      </c>
      <c r="B18" s="77" t="s">
        <v>183</v>
      </c>
      <c r="C18" s="87">
        <v>9509</v>
      </c>
      <c r="D18" s="87">
        <v>9667</v>
      </c>
      <c r="E18" s="87">
        <v>9631</v>
      </c>
      <c r="F18" s="87">
        <v>9509</v>
      </c>
      <c r="G18" s="87">
        <v>9667</v>
      </c>
      <c r="H18" s="87">
        <v>9631</v>
      </c>
      <c r="I18" s="89">
        <f t="shared" si="0"/>
        <v>2.5177650005829733E-3</v>
      </c>
      <c r="J18" s="89">
        <f t="shared" si="1"/>
        <v>1.2829950573141234E-2</v>
      </c>
      <c r="K18" s="87">
        <f t="shared" si="2"/>
        <v>122</v>
      </c>
      <c r="L18" s="90">
        <f t="shared" si="4"/>
        <v>-3.0139829042936904E-3</v>
      </c>
      <c r="M18" s="88">
        <f t="shared" si="3"/>
        <v>-36</v>
      </c>
      <c r="N18" s="88">
        <f t="shared" si="5"/>
        <v>-36</v>
      </c>
    </row>
    <row r="19" spans="1:14">
      <c r="A19" s="91">
        <v>18</v>
      </c>
      <c r="B19" s="77" t="s">
        <v>184</v>
      </c>
      <c r="C19" s="87">
        <v>13737</v>
      </c>
      <c r="D19" s="87">
        <v>12669</v>
      </c>
      <c r="E19" s="87">
        <v>12787</v>
      </c>
      <c r="F19" s="87">
        <v>13737</v>
      </c>
      <c r="G19" s="87">
        <v>12669</v>
      </c>
      <c r="H19" s="87">
        <v>12787</v>
      </c>
      <c r="I19" s="89">
        <f t="shared" si="0"/>
        <v>3.3428160172831981E-3</v>
      </c>
      <c r="J19" s="89">
        <f t="shared" si="1"/>
        <v>-6.9156293222683268E-2</v>
      </c>
      <c r="K19" s="87">
        <f t="shared" si="2"/>
        <v>-950</v>
      </c>
      <c r="L19" s="90">
        <f t="shared" si="4"/>
        <v>2.3469539008844312E-2</v>
      </c>
      <c r="M19" s="88">
        <f t="shared" si="3"/>
        <v>118</v>
      </c>
      <c r="N19" s="88">
        <f t="shared" si="5"/>
        <v>118</v>
      </c>
    </row>
    <row r="20" spans="1:14">
      <c r="A20" s="91">
        <v>19</v>
      </c>
      <c r="B20" s="77" t="s">
        <v>185</v>
      </c>
      <c r="C20" s="87">
        <v>980</v>
      </c>
      <c r="D20" s="87">
        <v>929</v>
      </c>
      <c r="E20" s="87">
        <v>942</v>
      </c>
      <c r="F20" s="87">
        <v>980</v>
      </c>
      <c r="G20" s="87">
        <v>929</v>
      </c>
      <c r="H20" s="87">
        <v>942</v>
      </c>
      <c r="I20" s="89">
        <f t="shared" si="0"/>
        <v>2.4626047456641686E-4</v>
      </c>
      <c r="J20" s="89">
        <f t="shared" si="1"/>
        <v>-3.8775510204081633E-2</v>
      </c>
      <c r="K20" s="87">
        <f t="shared" si="2"/>
        <v>-38</v>
      </c>
      <c r="L20" s="90">
        <f t="shared" si="4"/>
        <v>9.3878156035377247E-4</v>
      </c>
      <c r="M20" s="88">
        <f t="shared" si="3"/>
        <v>13</v>
      </c>
      <c r="N20" s="88">
        <f t="shared" si="5"/>
        <v>13</v>
      </c>
    </row>
    <row r="21" spans="1:14">
      <c r="A21" s="91">
        <v>20</v>
      </c>
      <c r="B21" s="77" t="s">
        <v>186</v>
      </c>
      <c r="C21" s="87">
        <v>17042</v>
      </c>
      <c r="D21" s="87">
        <v>17003</v>
      </c>
      <c r="E21" s="87">
        <v>16960</v>
      </c>
      <c r="F21" s="87">
        <v>16990.120527093201</v>
      </c>
      <c r="G21" s="87">
        <v>16852.826613263202</v>
      </c>
      <c r="H21" s="87">
        <v>16899.650797288199</v>
      </c>
      <c r="I21" s="89">
        <f t="shared" si="0"/>
        <v>4.4337342342318795E-3</v>
      </c>
      <c r="J21" s="89">
        <f t="shared" si="1"/>
        <v>-4.8116418260767515E-3</v>
      </c>
      <c r="K21" s="87">
        <f t="shared" si="2"/>
        <v>-82</v>
      </c>
      <c r="L21" s="90">
        <f t="shared" si="4"/>
        <v>2.0257917881318249E-3</v>
      </c>
      <c r="M21" s="88">
        <f t="shared" si="3"/>
        <v>-43</v>
      </c>
      <c r="N21" s="88">
        <f t="shared" si="5"/>
        <v>46.824184024997521</v>
      </c>
    </row>
    <row r="22" spans="1:14">
      <c r="A22" s="91">
        <v>21</v>
      </c>
      <c r="B22" s="77" t="s">
        <v>187</v>
      </c>
      <c r="C22" s="87">
        <v>7424</v>
      </c>
      <c r="D22" s="87">
        <v>7325</v>
      </c>
      <c r="E22" s="87">
        <v>7450</v>
      </c>
      <c r="F22" s="87">
        <v>7424</v>
      </c>
      <c r="G22" s="87">
        <v>7325</v>
      </c>
      <c r="H22" s="87">
        <v>7450</v>
      </c>
      <c r="I22" s="89">
        <f t="shared" si="0"/>
        <v>1.9476014177492629E-3</v>
      </c>
      <c r="J22" s="89">
        <f t="shared" si="1"/>
        <v>3.5021551724137932E-3</v>
      </c>
      <c r="K22" s="87">
        <f t="shared" si="2"/>
        <v>26</v>
      </c>
      <c r="L22" s="90">
        <f t="shared" si="4"/>
        <v>-6.423242255052127E-4</v>
      </c>
      <c r="M22" s="88">
        <f t="shared" si="3"/>
        <v>125</v>
      </c>
      <c r="N22" s="88">
        <f t="shared" si="5"/>
        <v>125</v>
      </c>
    </row>
    <row r="23" spans="1:14">
      <c r="A23" s="91">
        <v>22</v>
      </c>
      <c r="B23" s="77" t="s">
        <v>188</v>
      </c>
      <c r="C23" s="87">
        <v>40600</v>
      </c>
      <c r="D23" s="87">
        <v>40255</v>
      </c>
      <c r="E23" s="87">
        <v>40156</v>
      </c>
      <c r="F23" s="87">
        <v>40615.131046937997</v>
      </c>
      <c r="G23" s="87">
        <v>40257.979097377698</v>
      </c>
      <c r="H23" s="87">
        <v>40180.195117175397</v>
      </c>
      <c r="I23" s="89">
        <f t="shared" si="0"/>
        <v>1.0497702353173074E-2</v>
      </c>
      <c r="J23" s="89">
        <f t="shared" si="1"/>
        <v>-1.0935960591133005E-2</v>
      </c>
      <c r="K23" s="87">
        <f t="shared" si="2"/>
        <v>-444</v>
      </c>
      <c r="L23" s="90">
        <f t="shared" si="4"/>
        <v>1.0968921389396709E-2</v>
      </c>
      <c r="M23" s="88">
        <f t="shared" si="3"/>
        <v>-99</v>
      </c>
      <c r="N23" s="88">
        <f t="shared" si="5"/>
        <v>-77.783980202300882</v>
      </c>
    </row>
    <row r="24" spans="1:14">
      <c r="A24" s="91">
        <v>23</v>
      </c>
      <c r="B24" s="77" t="s">
        <v>189</v>
      </c>
      <c r="C24" s="87">
        <v>28132</v>
      </c>
      <c r="D24" s="87">
        <v>27272</v>
      </c>
      <c r="E24" s="87">
        <v>26813</v>
      </c>
      <c r="F24" s="87">
        <v>28371.8836481053</v>
      </c>
      <c r="G24" s="87">
        <v>27187.303142920999</v>
      </c>
      <c r="H24" s="87">
        <v>27087.694727669801</v>
      </c>
      <c r="I24" s="89">
        <f t="shared" si="0"/>
        <v>7.0095351428336892E-3</v>
      </c>
      <c r="J24" s="89">
        <f t="shared" si="1"/>
        <v>-4.6886108346367125E-2</v>
      </c>
      <c r="K24" s="87">
        <f t="shared" si="2"/>
        <v>-1319</v>
      </c>
      <c r="L24" s="90">
        <f t="shared" si="4"/>
        <v>3.2585602055437521E-2</v>
      </c>
      <c r="M24" s="88">
        <f t="shared" si="3"/>
        <v>-459</v>
      </c>
      <c r="N24" s="88">
        <f t="shared" si="5"/>
        <v>-99.608415251197584</v>
      </c>
    </row>
    <row r="25" spans="1:14">
      <c r="A25" s="91">
        <v>24</v>
      </c>
      <c r="B25" s="77" t="s">
        <v>190</v>
      </c>
      <c r="C25" s="87">
        <v>11469</v>
      </c>
      <c r="D25" s="87">
        <v>11036</v>
      </c>
      <c r="E25" s="87">
        <v>10873</v>
      </c>
      <c r="F25" s="87">
        <v>11434.919742762801</v>
      </c>
      <c r="G25" s="87">
        <v>11021.0226582631</v>
      </c>
      <c r="H25" s="87">
        <v>10840.702147215199</v>
      </c>
      <c r="I25" s="89">
        <f t="shared" si="0"/>
        <v>2.8424523778775483E-3</v>
      </c>
      <c r="J25" s="89">
        <f t="shared" si="1"/>
        <v>-5.1966169674775485E-2</v>
      </c>
      <c r="K25" s="87">
        <f t="shared" si="2"/>
        <v>-596</v>
      </c>
      <c r="L25" s="90">
        <f t="shared" si="4"/>
        <v>1.4724047630811799E-2</v>
      </c>
      <c r="M25" s="88">
        <f t="shared" si="3"/>
        <v>-163</v>
      </c>
      <c r="N25" s="88">
        <f t="shared" si="5"/>
        <v>-180.32051104790116</v>
      </c>
    </row>
    <row r="26" spans="1:14">
      <c r="A26" s="91">
        <v>25</v>
      </c>
      <c r="B26" s="77" t="s">
        <v>191</v>
      </c>
      <c r="C26" s="87">
        <v>55655</v>
      </c>
      <c r="D26" s="87">
        <v>54536</v>
      </c>
      <c r="E26" s="87">
        <v>54653</v>
      </c>
      <c r="F26" s="87">
        <v>55490.958780901099</v>
      </c>
      <c r="G26" s="87">
        <v>54405.3128129666</v>
      </c>
      <c r="H26" s="87">
        <v>54395.733074803204</v>
      </c>
      <c r="I26" s="89">
        <f t="shared" si="0"/>
        <v>1.4287551716006774E-2</v>
      </c>
      <c r="J26" s="89">
        <f t="shared" si="1"/>
        <v>-1.8003773245889858E-2</v>
      </c>
      <c r="K26" s="87">
        <f t="shared" si="2"/>
        <v>-1002</v>
      </c>
      <c r="L26" s="90">
        <f t="shared" si="4"/>
        <v>2.4754187459854735E-2</v>
      </c>
      <c r="M26" s="88">
        <f t="shared" si="3"/>
        <v>117</v>
      </c>
      <c r="N26" s="88">
        <f t="shared" si="5"/>
        <v>-9.5797381633965415</v>
      </c>
    </row>
    <row r="27" spans="1:14">
      <c r="A27" s="91">
        <v>26</v>
      </c>
      <c r="B27" s="77" t="s">
        <v>192</v>
      </c>
      <c r="C27" s="87">
        <v>11271</v>
      </c>
      <c r="D27" s="87">
        <v>10719</v>
      </c>
      <c r="E27" s="87">
        <v>10808</v>
      </c>
      <c r="F27" s="87">
        <v>11271</v>
      </c>
      <c r="G27" s="87">
        <v>10719</v>
      </c>
      <c r="H27" s="87">
        <v>10808</v>
      </c>
      <c r="I27" s="89">
        <f t="shared" si="0"/>
        <v>2.8254598822864477E-3</v>
      </c>
      <c r="J27" s="89">
        <f t="shared" si="1"/>
        <v>-4.1078874988909594E-2</v>
      </c>
      <c r="K27" s="87">
        <f t="shared" si="2"/>
        <v>-463</v>
      </c>
      <c r="L27" s="90">
        <f t="shared" si="4"/>
        <v>1.1438312169573596E-2</v>
      </c>
      <c r="M27" s="88">
        <f t="shared" si="3"/>
        <v>89</v>
      </c>
      <c r="N27" s="88">
        <f t="shared" si="5"/>
        <v>89</v>
      </c>
    </row>
    <row r="28" spans="1:14">
      <c r="A28" s="91">
        <v>27</v>
      </c>
      <c r="B28" s="77" t="s">
        <v>193</v>
      </c>
      <c r="C28" s="87">
        <v>29014</v>
      </c>
      <c r="D28" s="87">
        <v>29755</v>
      </c>
      <c r="E28" s="87">
        <v>29322</v>
      </c>
      <c r="F28" s="87">
        <v>28865.007162283899</v>
      </c>
      <c r="G28" s="87">
        <v>29321.603971728098</v>
      </c>
      <c r="H28" s="87">
        <v>29256.3024437803</v>
      </c>
      <c r="I28" s="89">
        <f t="shared" si="0"/>
        <v>7.6654454726501862E-3</v>
      </c>
      <c r="J28" s="89">
        <f t="shared" si="1"/>
        <v>1.0615564899703592E-2</v>
      </c>
      <c r="K28" s="87">
        <f t="shared" si="2"/>
        <v>308</v>
      </c>
      <c r="L28" s="90">
        <f t="shared" si="4"/>
        <v>-7.6090715944463656E-3</v>
      </c>
      <c r="M28" s="88">
        <f t="shared" si="3"/>
        <v>-433</v>
      </c>
      <c r="N28" s="88">
        <f t="shared" si="5"/>
        <v>-65.301527947798604</v>
      </c>
    </row>
    <row r="29" spans="1:14">
      <c r="A29" s="91">
        <v>28</v>
      </c>
      <c r="B29" s="77" t="s">
        <v>194</v>
      </c>
      <c r="C29" s="87">
        <v>18824</v>
      </c>
      <c r="D29" s="87">
        <v>19115</v>
      </c>
      <c r="E29" s="87">
        <v>19265</v>
      </c>
      <c r="F29" s="87">
        <v>18883.222724114599</v>
      </c>
      <c r="G29" s="87">
        <v>19253.7604945151</v>
      </c>
      <c r="H29" s="87">
        <v>19324.512296657202</v>
      </c>
      <c r="I29" s="89">
        <f t="shared" si="0"/>
        <v>5.0363142701932281E-3</v>
      </c>
      <c r="J29" s="89">
        <f t="shared" si="1"/>
        <v>2.3427539311517212E-2</v>
      </c>
      <c r="K29" s="87">
        <f t="shared" si="2"/>
        <v>441</v>
      </c>
      <c r="L29" s="90">
        <f t="shared" si="4"/>
        <v>-1.0894807055684569E-2</v>
      </c>
      <c r="M29" s="88">
        <f t="shared" si="3"/>
        <v>150</v>
      </c>
      <c r="N29" s="88">
        <f t="shared" si="5"/>
        <v>70.751802142101951</v>
      </c>
    </row>
    <row r="30" spans="1:14">
      <c r="A30" s="91">
        <v>29</v>
      </c>
      <c r="B30" s="77" t="s">
        <v>195</v>
      </c>
      <c r="C30" s="87">
        <v>26246</v>
      </c>
      <c r="D30" s="87">
        <v>31467</v>
      </c>
      <c r="E30" s="87">
        <v>31374</v>
      </c>
      <c r="F30" s="87">
        <v>26246</v>
      </c>
      <c r="G30" s="87">
        <v>31467</v>
      </c>
      <c r="H30" s="87">
        <v>31374</v>
      </c>
      <c r="I30" s="89">
        <f t="shared" si="0"/>
        <v>8.201885487310788E-3</v>
      </c>
      <c r="J30" s="89">
        <f t="shared" si="1"/>
        <v>0.1953821534710051</v>
      </c>
      <c r="K30" s="87">
        <f t="shared" si="2"/>
        <v>5128</v>
      </c>
      <c r="L30" s="90">
        <f t="shared" si="4"/>
        <v>-0.12668610109195119</v>
      </c>
      <c r="M30" s="88">
        <f t="shared" si="3"/>
        <v>-93</v>
      </c>
      <c r="N30" s="88">
        <f t="shared" si="5"/>
        <v>-93</v>
      </c>
    </row>
    <row r="31" spans="1:14">
      <c r="A31" s="91">
        <v>30</v>
      </c>
      <c r="B31" s="77" t="s">
        <v>196</v>
      </c>
      <c r="C31" s="87">
        <v>3050</v>
      </c>
      <c r="D31" s="87">
        <v>3096</v>
      </c>
      <c r="E31" s="87">
        <v>3114</v>
      </c>
      <c r="F31" s="87">
        <v>3050</v>
      </c>
      <c r="G31" s="87">
        <v>3096</v>
      </c>
      <c r="H31" s="87">
        <v>3114</v>
      </c>
      <c r="I31" s="89">
        <f t="shared" si="0"/>
        <v>8.1407125031828247E-4</v>
      </c>
      <c r="J31" s="89">
        <f t="shared" si="1"/>
        <v>2.0983606557377049E-2</v>
      </c>
      <c r="K31" s="87">
        <f t="shared" si="2"/>
        <v>64</v>
      </c>
      <c r="L31" s="90">
        <f t="shared" si="4"/>
        <v>-1.5811057858589851E-3</v>
      </c>
      <c r="M31" s="88">
        <f t="shared" si="3"/>
        <v>18</v>
      </c>
      <c r="N31" s="88">
        <f t="shared" si="5"/>
        <v>18</v>
      </c>
    </row>
    <row r="32" spans="1:14">
      <c r="A32" s="91">
        <v>31</v>
      </c>
      <c r="B32" s="77" t="s">
        <v>197</v>
      </c>
      <c r="C32" s="87">
        <v>21901</v>
      </c>
      <c r="D32" s="87">
        <v>21250</v>
      </c>
      <c r="E32" s="87">
        <v>21263</v>
      </c>
      <c r="F32" s="87">
        <v>21901</v>
      </c>
      <c r="G32" s="87">
        <v>21250</v>
      </c>
      <c r="H32" s="87">
        <v>21263</v>
      </c>
      <c r="I32" s="89">
        <f t="shared" si="0"/>
        <v>5.5586374423627618E-3</v>
      </c>
      <c r="J32" s="89">
        <f t="shared" si="1"/>
        <v>-2.9131089904570567E-2</v>
      </c>
      <c r="K32" s="87">
        <f t="shared" si="2"/>
        <v>-638</v>
      </c>
      <c r="L32" s="90">
        <f t="shared" si="4"/>
        <v>1.5761648302781758E-2</v>
      </c>
      <c r="M32" s="88">
        <f t="shared" si="3"/>
        <v>13</v>
      </c>
      <c r="N32" s="88">
        <f t="shared" si="5"/>
        <v>13</v>
      </c>
    </row>
    <row r="33" spans="1:14">
      <c r="A33" s="91">
        <v>32</v>
      </c>
      <c r="B33" s="77" t="s">
        <v>198</v>
      </c>
      <c r="C33" s="87">
        <v>15290</v>
      </c>
      <c r="D33" s="87">
        <v>15557</v>
      </c>
      <c r="E33" s="87">
        <v>15687</v>
      </c>
      <c r="F33" s="87">
        <v>15150.7913112677</v>
      </c>
      <c r="G33" s="87">
        <v>15483.1200199425</v>
      </c>
      <c r="H33" s="87">
        <v>15523.4686692225</v>
      </c>
      <c r="I33" s="89">
        <f t="shared" si="0"/>
        <v>4.100942743655394E-3</v>
      </c>
      <c r="J33" s="89">
        <f t="shared" si="1"/>
        <v>2.5964682799215173E-2</v>
      </c>
      <c r="K33" s="87">
        <f t="shared" si="2"/>
        <v>397</v>
      </c>
      <c r="L33" s="90">
        <f t="shared" si="4"/>
        <v>-9.8077968279065165E-3</v>
      </c>
      <c r="M33" s="88">
        <f t="shared" si="3"/>
        <v>130</v>
      </c>
      <c r="N33" s="88">
        <f t="shared" si="5"/>
        <v>40.348649280000245</v>
      </c>
    </row>
    <row r="34" spans="1:14">
      <c r="A34" s="91">
        <v>33</v>
      </c>
      <c r="B34" s="77" t="s">
        <v>199</v>
      </c>
      <c r="C34" s="87">
        <v>24647</v>
      </c>
      <c r="D34" s="87">
        <v>19644</v>
      </c>
      <c r="E34" s="87">
        <v>19802</v>
      </c>
      <c r="F34" s="87">
        <v>24062.938675818001</v>
      </c>
      <c r="G34" s="87">
        <v>19341.4354095897</v>
      </c>
      <c r="H34" s="87">
        <v>19363.1445133856</v>
      </c>
      <c r="I34" s="89">
        <f t="shared" si="0"/>
        <v>5.1766984260766319E-3</v>
      </c>
      <c r="J34" s="89">
        <f t="shared" si="1"/>
        <v>-0.1965756481519049</v>
      </c>
      <c r="K34" s="87">
        <f t="shared" si="2"/>
        <v>-4845</v>
      </c>
      <c r="L34" s="90">
        <f t="shared" si="4"/>
        <v>0.11969464894510598</v>
      </c>
      <c r="M34" s="88">
        <f t="shared" si="3"/>
        <v>158</v>
      </c>
      <c r="N34" s="88">
        <f t="shared" si="5"/>
        <v>21.709103795899864</v>
      </c>
    </row>
    <row r="35" spans="1:14">
      <c r="A35" s="91">
        <v>35</v>
      </c>
      <c r="B35" s="77" t="s">
        <v>200</v>
      </c>
      <c r="C35" s="87">
        <v>9923</v>
      </c>
      <c r="D35" s="87">
        <v>10114</v>
      </c>
      <c r="E35" s="87">
        <v>10155</v>
      </c>
      <c r="F35" s="87">
        <v>9683.8253537383207</v>
      </c>
      <c r="G35" s="87">
        <v>9908.0685665137498</v>
      </c>
      <c r="H35" s="87">
        <v>9899.8270839137294</v>
      </c>
      <c r="I35" s="89">
        <f t="shared" si="0"/>
        <v>2.6547506573481564E-3</v>
      </c>
      <c r="J35" s="89">
        <f t="shared" si="1"/>
        <v>2.3380026201753501E-2</v>
      </c>
      <c r="K35" s="87">
        <f t="shared" si="2"/>
        <v>232</v>
      </c>
      <c r="L35" s="90">
        <f t="shared" si="4"/>
        <v>-5.7315084737388214E-3</v>
      </c>
      <c r="M35" s="88">
        <f t="shared" si="3"/>
        <v>41</v>
      </c>
      <c r="N35" s="88">
        <f t="shared" si="5"/>
        <v>-8.2414826000203902</v>
      </c>
    </row>
    <row r="36" spans="1:14">
      <c r="A36" s="91">
        <v>36</v>
      </c>
      <c r="B36" s="77" t="s">
        <v>201</v>
      </c>
      <c r="C36" s="87">
        <v>1612</v>
      </c>
      <c r="D36" s="87">
        <v>1363</v>
      </c>
      <c r="E36" s="87">
        <v>1380</v>
      </c>
      <c r="F36" s="87">
        <v>1625.6702753690099</v>
      </c>
      <c r="G36" s="87">
        <v>1383.3282737361999</v>
      </c>
      <c r="H36" s="87">
        <v>1393.3664300467899</v>
      </c>
      <c r="I36" s="89">
        <f t="shared" si="0"/>
        <v>3.607637525495279E-4</v>
      </c>
      <c r="J36" s="89">
        <f t="shared" si="1"/>
        <v>-0.14392059553349876</v>
      </c>
      <c r="K36" s="87">
        <f t="shared" si="2"/>
        <v>-232</v>
      </c>
      <c r="L36" s="90">
        <f t="shared" si="4"/>
        <v>5.7315084737388214E-3</v>
      </c>
      <c r="M36" s="88">
        <f t="shared" si="3"/>
        <v>17</v>
      </c>
      <c r="N36" s="88">
        <f t="shared" si="5"/>
        <v>10.038156310590011</v>
      </c>
    </row>
    <row r="37" spans="1:14">
      <c r="A37" s="91">
        <v>37</v>
      </c>
      <c r="B37" s="77" t="s">
        <v>202</v>
      </c>
      <c r="C37" s="87">
        <v>1160</v>
      </c>
      <c r="D37" s="87">
        <v>1359</v>
      </c>
      <c r="E37" s="87">
        <v>1332</v>
      </c>
      <c r="F37" s="87">
        <v>1161.81652857986</v>
      </c>
      <c r="G37" s="87">
        <v>1360.76875806004</v>
      </c>
      <c r="H37" s="87">
        <v>1333.4475795129899</v>
      </c>
      <c r="I37" s="89">
        <f t="shared" si="0"/>
        <v>3.4821544811302257E-4</v>
      </c>
      <c r="J37" s="89">
        <f t="shared" si="1"/>
        <v>0.14827586206896551</v>
      </c>
      <c r="K37" s="87">
        <f t="shared" si="2"/>
        <v>172</v>
      </c>
      <c r="L37" s="90">
        <f t="shared" si="4"/>
        <v>-4.2492217994960224E-3</v>
      </c>
      <c r="M37" s="88">
        <f t="shared" si="3"/>
        <v>-27</v>
      </c>
      <c r="N37" s="88">
        <f t="shared" si="5"/>
        <v>-27.321178547050067</v>
      </c>
    </row>
    <row r="38" spans="1:14">
      <c r="A38" s="91">
        <v>38</v>
      </c>
      <c r="B38" s="77" t="s">
        <v>203</v>
      </c>
      <c r="C38" s="87">
        <v>8232</v>
      </c>
      <c r="D38" s="87">
        <v>7632</v>
      </c>
      <c r="E38" s="87">
        <v>7173</v>
      </c>
      <c r="F38" s="87">
        <v>8298.7426992913097</v>
      </c>
      <c r="G38" s="87">
        <v>7669.7902899757401</v>
      </c>
      <c r="H38" s="87">
        <v>7237.4234071218498</v>
      </c>
      <c r="I38" s="89">
        <f t="shared" si="0"/>
        <v>1.8751872442302636E-3</v>
      </c>
      <c r="J38" s="89">
        <f t="shared" si="1"/>
        <v>-0.12864431486880468</v>
      </c>
      <c r="K38" s="87">
        <f t="shared" si="2"/>
        <v>-1059</v>
      </c>
      <c r="L38" s="90">
        <f t="shared" si="4"/>
        <v>2.6162359800385393E-2</v>
      </c>
      <c r="M38" s="88">
        <f t="shared" si="3"/>
        <v>-459</v>
      </c>
      <c r="N38" s="88">
        <f t="shared" si="5"/>
        <v>-432.36688285389027</v>
      </c>
    </row>
    <row r="39" spans="1:14">
      <c r="A39" s="91">
        <v>39</v>
      </c>
      <c r="B39" s="77" t="s">
        <v>204</v>
      </c>
      <c r="C39" s="87">
        <v>231</v>
      </c>
      <c r="D39" s="87">
        <v>186</v>
      </c>
      <c r="E39" s="87">
        <v>161</v>
      </c>
      <c r="F39" s="87">
        <v>231</v>
      </c>
      <c r="G39" s="87">
        <v>186</v>
      </c>
      <c r="H39" s="87">
        <v>161</v>
      </c>
      <c r="I39" s="89">
        <f t="shared" si="0"/>
        <v>4.2089104464111586E-5</v>
      </c>
      <c r="J39" s="89">
        <f t="shared" si="1"/>
        <v>-0.30303030303030304</v>
      </c>
      <c r="K39" s="87">
        <f t="shared" si="2"/>
        <v>-70</v>
      </c>
      <c r="L39" s="90">
        <f t="shared" si="4"/>
        <v>1.729334453283265E-3</v>
      </c>
      <c r="M39" s="88">
        <f t="shared" si="3"/>
        <v>-25</v>
      </c>
      <c r="N39" s="88">
        <f t="shared" si="5"/>
        <v>-25</v>
      </c>
    </row>
    <row r="40" spans="1:14">
      <c r="A40" s="91">
        <v>41</v>
      </c>
      <c r="B40" s="77" t="s">
        <v>205</v>
      </c>
      <c r="C40" s="87">
        <v>40592</v>
      </c>
      <c r="D40" s="87">
        <v>43277</v>
      </c>
      <c r="E40" s="87">
        <v>43370</v>
      </c>
      <c r="F40" s="87">
        <v>40591.999999999898</v>
      </c>
      <c r="G40" s="87">
        <v>43277</v>
      </c>
      <c r="H40" s="87">
        <v>43370</v>
      </c>
      <c r="I40" s="89">
        <f t="shared" si="0"/>
        <v>1.1337915904400742E-2</v>
      </c>
      <c r="J40" s="89">
        <f t="shared" si="1"/>
        <v>6.8437130469057944E-2</v>
      </c>
      <c r="K40" s="87">
        <f t="shared" si="2"/>
        <v>2778</v>
      </c>
      <c r="L40" s="90">
        <f t="shared" si="4"/>
        <v>-6.862987301744157E-2</v>
      </c>
      <c r="M40" s="88">
        <f t="shared" si="3"/>
        <v>93</v>
      </c>
      <c r="N40" s="88">
        <f t="shared" si="5"/>
        <v>93</v>
      </c>
    </row>
    <row r="41" spans="1:14">
      <c r="A41" s="91">
        <v>42</v>
      </c>
      <c r="B41" s="77" t="s">
        <v>206</v>
      </c>
      <c r="C41" s="87">
        <v>22513</v>
      </c>
      <c r="D41" s="87">
        <v>18539</v>
      </c>
      <c r="E41" s="87">
        <v>18204</v>
      </c>
      <c r="F41" s="87">
        <v>21984.7685626985</v>
      </c>
      <c r="G41" s="87">
        <v>17905.310932046701</v>
      </c>
      <c r="H41" s="87">
        <v>17760.918981242299</v>
      </c>
      <c r="I41" s="89">
        <f t="shared" si="0"/>
        <v>4.7589444575446421E-3</v>
      </c>
      <c r="J41" s="89">
        <f t="shared" si="1"/>
        <v>-0.19140052414160708</v>
      </c>
      <c r="K41" s="87">
        <f t="shared" si="2"/>
        <v>-4309</v>
      </c>
      <c r="L41" s="90">
        <f t="shared" si="4"/>
        <v>0.10645288798853698</v>
      </c>
      <c r="M41" s="88">
        <f t="shared" si="3"/>
        <v>-335</v>
      </c>
      <c r="N41" s="88">
        <f t="shared" si="5"/>
        <v>-144.39195080440186</v>
      </c>
    </row>
    <row r="42" spans="1:14">
      <c r="A42" s="91">
        <v>43</v>
      </c>
      <c r="B42" s="77" t="s">
        <v>207</v>
      </c>
      <c r="C42" s="87">
        <v>42192</v>
      </c>
      <c r="D42" s="87">
        <v>38632</v>
      </c>
      <c r="E42" s="87">
        <v>38711</v>
      </c>
      <c r="F42" s="87">
        <v>41236.503875623101</v>
      </c>
      <c r="G42" s="87">
        <v>38115.740002135397</v>
      </c>
      <c r="H42" s="87">
        <v>37853.236100083501</v>
      </c>
      <c r="I42" s="89">
        <f t="shared" si="0"/>
        <v>1.0119946105032446E-2</v>
      </c>
      <c r="J42" s="89">
        <f t="shared" si="1"/>
        <v>-8.2503792188092534E-2</v>
      </c>
      <c r="K42" s="87">
        <f t="shared" si="2"/>
        <v>-3481</v>
      </c>
      <c r="L42" s="90">
        <f t="shared" si="4"/>
        <v>8.5997331883986367E-2</v>
      </c>
      <c r="M42" s="88">
        <f t="shared" si="3"/>
        <v>79</v>
      </c>
      <c r="N42" s="88">
        <f t="shared" si="5"/>
        <v>-262.50390205189615</v>
      </c>
    </row>
    <row r="43" spans="1:14">
      <c r="A43" s="91">
        <v>45</v>
      </c>
      <c r="B43" s="77" t="s">
        <v>208</v>
      </c>
      <c r="C43" s="87">
        <v>32373</v>
      </c>
      <c r="D43" s="87">
        <v>33521</v>
      </c>
      <c r="E43" s="87">
        <v>33764</v>
      </c>
      <c r="F43" s="87">
        <v>32373</v>
      </c>
      <c r="G43" s="87">
        <v>33521</v>
      </c>
      <c r="H43" s="87">
        <v>33764</v>
      </c>
      <c r="I43" s="89">
        <f t="shared" si="0"/>
        <v>8.8266864790451163E-3</v>
      </c>
      <c r="J43" s="89">
        <f t="shared" si="1"/>
        <v>4.2967905353226456E-2</v>
      </c>
      <c r="K43" s="87">
        <f t="shared" si="2"/>
        <v>1391</v>
      </c>
      <c r="L43" s="90">
        <f t="shared" si="4"/>
        <v>-3.4364346064528879E-2</v>
      </c>
      <c r="M43" s="88">
        <f t="shared" si="3"/>
        <v>243</v>
      </c>
      <c r="N43" s="88">
        <f t="shared" si="5"/>
        <v>243</v>
      </c>
    </row>
    <row r="44" spans="1:14">
      <c r="A44" s="91">
        <v>46</v>
      </c>
      <c r="B44" s="77" t="s">
        <v>209</v>
      </c>
      <c r="C44" s="87">
        <v>188504</v>
      </c>
      <c r="D44" s="87">
        <v>189720</v>
      </c>
      <c r="E44" s="87">
        <v>190815</v>
      </c>
      <c r="F44" s="87">
        <v>186200.40892823701</v>
      </c>
      <c r="G44" s="87">
        <v>188499.53831720399</v>
      </c>
      <c r="H44" s="87">
        <v>188742.62492492699</v>
      </c>
      <c r="I44" s="89">
        <f t="shared" si="0"/>
        <v>4.9883431480245044E-2</v>
      </c>
      <c r="J44" s="89">
        <f t="shared" si="1"/>
        <v>1.2259686797097144E-2</v>
      </c>
      <c r="K44" s="87">
        <f t="shared" si="2"/>
        <v>2311</v>
      </c>
      <c r="L44" s="90">
        <f t="shared" si="4"/>
        <v>-5.7092741736251791E-2</v>
      </c>
      <c r="M44" s="88">
        <f t="shared" si="3"/>
        <v>1095</v>
      </c>
      <c r="N44" s="88">
        <f t="shared" si="5"/>
        <v>243.08660772300209</v>
      </c>
    </row>
    <row r="45" spans="1:14">
      <c r="A45" s="91">
        <v>47</v>
      </c>
      <c r="B45" s="77" t="s">
        <v>210</v>
      </c>
      <c r="C45" s="87">
        <v>469542</v>
      </c>
      <c r="D45" s="87">
        <v>464114</v>
      </c>
      <c r="E45" s="87">
        <v>467053</v>
      </c>
      <c r="F45" s="87">
        <v>469277.13287511299</v>
      </c>
      <c r="G45" s="87">
        <v>466044.05074335198</v>
      </c>
      <c r="H45" s="87">
        <v>466242.20805791399</v>
      </c>
      <c r="I45" s="89">
        <f t="shared" si="0"/>
        <v>0.12209840066631497</v>
      </c>
      <c r="J45" s="89">
        <f t="shared" si="1"/>
        <v>-5.3009102487104453E-3</v>
      </c>
      <c r="K45" s="87">
        <f t="shared" si="2"/>
        <v>-2489</v>
      </c>
      <c r="L45" s="90">
        <f t="shared" si="4"/>
        <v>6.1490192203172096E-2</v>
      </c>
      <c r="M45" s="88">
        <f t="shared" si="3"/>
        <v>2939</v>
      </c>
      <c r="N45" s="88">
        <f t="shared" si="5"/>
        <v>198.15731456200592</v>
      </c>
    </row>
    <row r="46" spans="1:14">
      <c r="A46" s="91">
        <v>49</v>
      </c>
      <c r="B46" s="77" t="s">
        <v>211</v>
      </c>
      <c r="C46" s="87">
        <v>59556</v>
      </c>
      <c r="D46" s="87">
        <v>56566</v>
      </c>
      <c r="E46" s="87">
        <v>56631</v>
      </c>
      <c r="F46" s="87">
        <v>57719.108486072997</v>
      </c>
      <c r="G46" s="87">
        <v>54921.690975912403</v>
      </c>
      <c r="H46" s="87">
        <v>54662.227139071001</v>
      </c>
      <c r="I46" s="89">
        <f t="shared" si="0"/>
        <v>1.4804646427994431E-2</v>
      </c>
      <c r="J46" s="89">
        <f t="shared" si="1"/>
        <v>-4.9113439451944386E-2</v>
      </c>
      <c r="K46" s="87">
        <f t="shared" si="2"/>
        <v>-2925</v>
      </c>
      <c r="L46" s="90">
        <f t="shared" si="4"/>
        <v>7.2261475369336428E-2</v>
      </c>
      <c r="M46" s="88">
        <f t="shared" si="3"/>
        <v>65</v>
      </c>
      <c r="N46" s="88">
        <f t="shared" si="5"/>
        <v>-259.46383684140164</v>
      </c>
    </row>
    <row r="47" spans="1:14">
      <c r="A47" s="91">
        <v>50</v>
      </c>
      <c r="B47" s="77" t="s">
        <v>212</v>
      </c>
      <c r="C47" s="87">
        <v>1263</v>
      </c>
      <c r="D47" s="87">
        <v>1076</v>
      </c>
      <c r="E47" s="87">
        <v>1058</v>
      </c>
      <c r="F47" s="87">
        <v>1362.39510753748</v>
      </c>
      <c r="G47" s="87">
        <v>1155.94434394314</v>
      </c>
      <c r="H47" s="87">
        <v>1134.9741634592001</v>
      </c>
      <c r="I47" s="89">
        <f t="shared" si="0"/>
        <v>2.7658554362130475E-4</v>
      </c>
      <c r="J47" s="89">
        <f t="shared" si="1"/>
        <v>-0.1623119556611243</v>
      </c>
      <c r="K47" s="87">
        <f t="shared" si="2"/>
        <v>-205</v>
      </c>
      <c r="L47" s="90">
        <f t="shared" si="4"/>
        <v>5.064479470329562E-3</v>
      </c>
      <c r="M47" s="88">
        <f t="shared" si="3"/>
        <v>-18</v>
      </c>
      <c r="N47" s="88">
        <f t="shared" si="5"/>
        <v>-20.970180483939885</v>
      </c>
    </row>
    <row r="48" spans="1:14">
      <c r="A48" s="91">
        <v>51</v>
      </c>
      <c r="B48" s="77" t="s">
        <v>213</v>
      </c>
      <c r="C48" s="87">
        <v>11063</v>
      </c>
      <c r="D48" s="87">
        <v>11988</v>
      </c>
      <c r="E48" s="87">
        <v>11806</v>
      </c>
      <c r="F48" s="87">
        <v>11434.8913850809</v>
      </c>
      <c r="G48" s="87">
        <v>12199.5676991949</v>
      </c>
      <c r="H48" s="87">
        <v>12200.5970796935</v>
      </c>
      <c r="I48" s="89">
        <f t="shared" si="0"/>
        <v>3.0863600453621205E-3</v>
      </c>
      <c r="J48" s="89">
        <f t="shared" si="1"/>
        <v>6.7160806291241076E-2</v>
      </c>
      <c r="K48" s="87">
        <f t="shared" si="2"/>
        <v>743</v>
      </c>
      <c r="L48" s="90">
        <f t="shared" si="4"/>
        <v>-1.8355649982706654E-2</v>
      </c>
      <c r="M48" s="88">
        <f t="shared" si="3"/>
        <v>-182</v>
      </c>
      <c r="N48" s="88">
        <f t="shared" si="5"/>
        <v>1.0293804985994939</v>
      </c>
    </row>
    <row r="49" spans="1:14">
      <c r="A49" s="91">
        <v>52</v>
      </c>
      <c r="B49" s="77" t="s">
        <v>214</v>
      </c>
      <c r="C49" s="87">
        <v>44334</v>
      </c>
      <c r="D49" s="87">
        <v>45188</v>
      </c>
      <c r="E49" s="87">
        <v>44695</v>
      </c>
      <c r="F49" s="87">
        <v>44746.919539488299</v>
      </c>
      <c r="G49" s="87">
        <v>44735.182026572998</v>
      </c>
      <c r="H49" s="87">
        <v>45046.986200282598</v>
      </c>
      <c r="I49" s="89">
        <f t="shared" si="0"/>
        <v>1.1684301391450108E-2</v>
      </c>
      <c r="J49" s="89">
        <f t="shared" si="1"/>
        <v>8.1427346957188614E-3</v>
      </c>
      <c r="K49" s="87">
        <f t="shared" si="2"/>
        <v>361</v>
      </c>
      <c r="L49" s="90">
        <f t="shared" si="4"/>
        <v>-8.9184248233608373E-3</v>
      </c>
      <c r="M49" s="88">
        <f t="shared" si="3"/>
        <v>-493</v>
      </c>
      <c r="N49" s="88">
        <f t="shared" si="5"/>
        <v>311.80417370959913</v>
      </c>
    </row>
    <row r="50" spans="1:14">
      <c r="A50" s="91">
        <v>53</v>
      </c>
      <c r="B50" s="77" t="s">
        <v>215</v>
      </c>
      <c r="C50" s="87">
        <v>6909</v>
      </c>
      <c r="D50" s="87">
        <v>7831</v>
      </c>
      <c r="E50" s="87">
        <v>7753</v>
      </c>
      <c r="F50" s="87">
        <v>6932.9278481540596</v>
      </c>
      <c r="G50" s="87">
        <v>7890.8366066922399</v>
      </c>
      <c r="H50" s="87">
        <v>7739.53232063221</v>
      </c>
      <c r="I50" s="89">
        <f t="shared" si="0"/>
        <v>2.0268125895047027E-3</v>
      </c>
      <c r="J50" s="89">
        <f t="shared" si="1"/>
        <v>0.12215950209871182</v>
      </c>
      <c r="K50" s="87">
        <f t="shared" si="2"/>
        <v>844</v>
      </c>
      <c r="L50" s="90">
        <f t="shared" si="4"/>
        <v>-2.0850832551015365E-2</v>
      </c>
      <c r="M50" s="88">
        <f t="shared" si="3"/>
        <v>-78</v>
      </c>
      <c r="N50" s="88">
        <f t="shared" si="5"/>
        <v>-151.30428606002988</v>
      </c>
    </row>
    <row r="51" spans="1:14">
      <c r="A51" s="91">
        <v>55</v>
      </c>
      <c r="B51" s="77" t="s">
        <v>216</v>
      </c>
      <c r="C51" s="87">
        <v>70672</v>
      </c>
      <c r="D51" s="87">
        <v>70105</v>
      </c>
      <c r="E51" s="87">
        <v>62422</v>
      </c>
      <c r="F51" s="87">
        <v>95539.039383528594</v>
      </c>
      <c r="G51" s="87">
        <v>81563.803588636307</v>
      </c>
      <c r="H51" s="87">
        <v>82163.393763762506</v>
      </c>
      <c r="I51" s="89">
        <f t="shared" si="0"/>
        <v>1.6318547073656979E-2</v>
      </c>
      <c r="J51" s="89">
        <f t="shared" si="1"/>
        <v>-0.11673647271904007</v>
      </c>
      <c r="K51" s="87">
        <f t="shared" si="2"/>
        <v>-8250</v>
      </c>
      <c r="L51" s="90">
        <f t="shared" si="4"/>
        <v>0.20381441770838479</v>
      </c>
      <c r="M51" s="88">
        <f t="shared" si="3"/>
        <v>-7683</v>
      </c>
      <c r="N51" s="88">
        <f t="shared" si="5"/>
        <v>599.59017512619903</v>
      </c>
    </row>
    <row r="52" spans="1:14">
      <c r="A52" s="91">
        <v>56</v>
      </c>
      <c r="B52" s="77" t="s">
        <v>217</v>
      </c>
      <c r="C52" s="87">
        <v>179469</v>
      </c>
      <c r="D52" s="87">
        <v>186209</v>
      </c>
      <c r="E52" s="87">
        <v>186837</v>
      </c>
      <c r="F52" s="87">
        <v>173917.845363373</v>
      </c>
      <c r="G52" s="87">
        <v>180101.214047127</v>
      </c>
      <c r="H52" s="87">
        <v>180186.804229117</v>
      </c>
      <c r="I52" s="89">
        <f t="shared" si="0"/>
        <v>4.8843490750069669E-2</v>
      </c>
      <c r="J52" s="89">
        <f t="shared" si="1"/>
        <v>4.1054443942965077E-2</v>
      </c>
      <c r="K52" s="87">
        <f t="shared" si="2"/>
        <v>7368</v>
      </c>
      <c r="L52" s="90">
        <f t="shared" si="4"/>
        <v>-0.18202480359701567</v>
      </c>
      <c r="M52" s="88">
        <f t="shared" si="3"/>
        <v>628</v>
      </c>
      <c r="N52" s="88">
        <f t="shared" si="5"/>
        <v>85.590181990002748</v>
      </c>
    </row>
    <row r="53" spans="1:14">
      <c r="A53" s="91">
        <v>58</v>
      </c>
      <c r="B53" s="77" t="s">
        <v>218</v>
      </c>
      <c r="C53" s="87">
        <v>8710</v>
      </c>
      <c r="D53" s="87">
        <v>7884</v>
      </c>
      <c r="E53" s="87">
        <v>7870</v>
      </c>
      <c r="F53" s="87">
        <v>8710</v>
      </c>
      <c r="G53" s="87">
        <v>7884</v>
      </c>
      <c r="H53" s="87">
        <v>7870</v>
      </c>
      <c r="I53" s="89">
        <f t="shared" si="0"/>
        <v>2.0573990815686847E-3</v>
      </c>
      <c r="J53" s="89">
        <f t="shared" si="1"/>
        <v>-9.6440872560275545E-2</v>
      </c>
      <c r="K53" s="87">
        <f t="shared" si="2"/>
        <v>-840</v>
      </c>
      <c r="L53" s="90">
        <f t="shared" si="4"/>
        <v>2.075201343939918E-2</v>
      </c>
      <c r="M53" s="88">
        <f t="shared" si="3"/>
        <v>-14</v>
      </c>
      <c r="N53" s="88">
        <f t="shared" si="5"/>
        <v>-14</v>
      </c>
    </row>
    <row r="54" spans="1:14">
      <c r="A54" s="91">
        <v>59</v>
      </c>
      <c r="B54" s="77" t="s">
        <v>219</v>
      </c>
      <c r="C54" s="87">
        <v>8152</v>
      </c>
      <c r="D54" s="87">
        <v>6575</v>
      </c>
      <c r="E54" s="87">
        <v>6468</v>
      </c>
      <c r="F54" s="87">
        <v>8049.2178210608199</v>
      </c>
      <c r="G54" s="87">
        <v>6493.9487204751103</v>
      </c>
      <c r="H54" s="87">
        <v>6408.6828835584001</v>
      </c>
      <c r="I54" s="89">
        <f t="shared" si="0"/>
        <v>1.6908840228190916E-3</v>
      </c>
      <c r="J54" s="89">
        <f t="shared" si="1"/>
        <v>-0.20657507360157018</v>
      </c>
      <c r="K54" s="87">
        <f t="shared" si="2"/>
        <v>-1684</v>
      </c>
      <c r="L54" s="90">
        <f t="shared" si="4"/>
        <v>4.1602845990414548E-2</v>
      </c>
      <c r="M54" s="88">
        <f t="shared" si="3"/>
        <v>-107</v>
      </c>
      <c r="N54" s="88">
        <f t="shared" si="5"/>
        <v>-85.265836916710214</v>
      </c>
    </row>
    <row r="55" spans="1:14">
      <c r="A55" s="91">
        <v>60</v>
      </c>
      <c r="B55" s="77" t="s">
        <v>220</v>
      </c>
      <c r="C55" s="87">
        <v>2983</v>
      </c>
      <c r="D55" s="87">
        <v>3178</v>
      </c>
      <c r="E55" s="87">
        <v>3140</v>
      </c>
      <c r="F55" s="87">
        <v>3001.7220313796201</v>
      </c>
      <c r="G55" s="87">
        <v>3188.9109813855098</v>
      </c>
      <c r="H55" s="87">
        <v>3158.7234289735102</v>
      </c>
      <c r="I55" s="89">
        <f t="shared" si="0"/>
        <v>8.2086824855472291E-4</v>
      </c>
      <c r="J55" s="89">
        <f t="shared" si="1"/>
        <v>5.2631578947368418E-2</v>
      </c>
      <c r="K55" s="87">
        <f t="shared" si="2"/>
        <v>157</v>
      </c>
      <c r="L55" s="90">
        <f t="shared" si="4"/>
        <v>-3.8786501309353229E-3</v>
      </c>
      <c r="M55" s="88">
        <f t="shared" si="3"/>
        <v>-38</v>
      </c>
      <c r="N55" s="88">
        <f t="shared" si="5"/>
        <v>-30.187552411999604</v>
      </c>
    </row>
    <row r="56" spans="1:14">
      <c r="A56" s="91">
        <v>61</v>
      </c>
      <c r="B56" s="77" t="s">
        <v>221</v>
      </c>
      <c r="C56" s="87">
        <v>7912</v>
      </c>
      <c r="D56" s="87">
        <v>8029</v>
      </c>
      <c r="E56" s="87">
        <v>8240</v>
      </c>
      <c r="F56" s="87">
        <v>7912</v>
      </c>
      <c r="G56" s="87">
        <v>8029</v>
      </c>
      <c r="H56" s="87">
        <v>8240</v>
      </c>
      <c r="I56" s="89">
        <f t="shared" si="0"/>
        <v>2.1541255949334131E-3</v>
      </c>
      <c r="J56" s="89">
        <f t="shared" si="1"/>
        <v>4.1456016177957536E-2</v>
      </c>
      <c r="K56" s="87">
        <f t="shared" si="2"/>
        <v>328</v>
      </c>
      <c r="L56" s="90">
        <f t="shared" si="4"/>
        <v>-8.1031671525272995E-3</v>
      </c>
      <c r="M56" s="88">
        <f t="shared" si="3"/>
        <v>211</v>
      </c>
      <c r="N56" s="88">
        <f t="shared" si="5"/>
        <v>211</v>
      </c>
    </row>
    <row r="57" spans="1:14">
      <c r="A57" s="91">
        <v>62</v>
      </c>
      <c r="B57" s="77" t="s">
        <v>222</v>
      </c>
      <c r="C57" s="87">
        <v>22738</v>
      </c>
      <c r="D57" s="87">
        <v>25340</v>
      </c>
      <c r="E57" s="87">
        <v>25626</v>
      </c>
      <c r="F57" s="87">
        <v>22738</v>
      </c>
      <c r="G57" s="87">
        <v>25340</v>
      </c>
      <c r="H57" s="87">
        <v>25626</v>
      </c>
      <c r="I57" s="89">
        <f t="shared" si="0"/>
        <v>6.699226031039277E-3</v>
      </c>
      <c r="J57" s="89">
        <f t="shared" si="1"/>
        <v>0.12701205031225263</v>
      </c>
      <c r="K57" s="87">
        <f t="shared" si="2"/>
        <v>2888</v>
      </c>
      <c r="L57" s="90">
        <f t="shared" si="4"/>
        <v>-7.1347398586886698E-2</v>
      </c>
      <c r="M57" s="88">
        <f t="shared" si="3"/>
        <v>286</v>
      </c>
      <c r="N57" s="88">
        <f t="shared" si="5"/>
        <v>286</v>
      </c>
    </row>
    <row r="58" spans="1:14">
      <c r="A58" s="91">
        <v>63</v>
      </c>
      <c r="B58" s="77" t="s">
        <v>223</v>
      </c>
      <c r="C58" s="87">
        <v>33839</v>
      </c>
      <c r="D58" s="87">
        <v>31540</v>
      </c>
      <c r="E58" s="87">
        <v>31528</v>
      </c>
      <c r="F58" s="87">
        <v>33836.044907230302</v>
      </c>
      <c r="G58" s="87">
        <v>31688.498532552399</v>
      </c>
      <c r="H58" s="87">
        <v>31323.555245510499</v>
      </c>
      <c r="I58" s="89">
        <f t="shared" si="0"/>
        <v>8.2421446307112435E-3</v>
      </c>
      <c r="J58" s="89">
        <f t="shared" si="1"/>
        <v>-6.8293980318567329E-2</v>
      </c>
      <c r="K58" s="87">
        <f t="shared" si="2"/>
        <v>-2311</v>
      </c>
      <c r="L58" s="90">
        <f t="shared" si="4"/>
        <v>5.7092741736251791E-2</v>
      </c>
      <c r="M58" s="88">
        <f t="shared" si="3"/>
        <v>-12</v>
      </c>
      <c r="N58" s="88">
        <f t="shared" si="5"/>
        <v>-364.94328704190048</v>
      </c>
    </row>
    <row r="59" spans="1:14">
      <c r="A59" s="91">
        <v>64</v>
      </c>
      <c r="B59" s="77" t="s">
        <v>224</v>
      </c>
      <c r="C59" s="87">
        <v>42608</v>
      </c>
      <c r="D59" s="87">
        <v>40139</v>
      </c>
      <c r="E59" s="87">
        <v>39999</v>
      </c>
      <c r="F59" s="87">
        <v>42642.729208858102</v>
      </c>
      <c r="G59" s="87">
        <v>40320.546449976297</v>
      </c>
      <c r="H59" s="87">
        <v>40029.990168533797</v>
      </c>
      <c r="I59" s="89">
        <f t="shared" si="0"/>
        <v>1.0456658940745338E-2</v>
      </c>
      <c r="J59" s="89">
        <f t="shared" si="1"/>
        <v>-6.1232632369508072E-2</v>
      </c>
      <c r="K59" s="87">
        <f t="shared" si="2"/>
        <v>-2609</v>
      </c>
      <c r="L59" s="90">
        <f t="shared" si="4"/>
        <v>6.4454765551657689E-2</v>
      </c>
      <c r="M59" s="88">
        <f t="shared" si="3"/>
        <v>-140</v>
      </c>
      <c r="N59" s="88">
        <f t="shared" si="5"/>
        <v>-290.55628144249931</v>
      </c>
    </row>
    <row r="60" spans="1:14">
      <c r="A60" s="91">
        <v>65</v>
      </c>
      <c r="B60" s="77" t="s">
        <v>225</v>
      </c>
      <c r="C60" s="87">
        <v>13720</v>
      </c>
      <c r="D60" s="87">
        <v>13366</v>
      </c>
      <c r="E60" s="87">
        <v>13465</v>
      </c>
      <c r="F60" s="87">
        <v>13712.647619834301</v>
      </c>
      <c r="G60" s="87">
        <v>13476.0576949161</v>
      </c>
      <c r="H60" s="87">
        <v>13457.3424993521</v>
      </c>
      <c r="I60" s="89">
        <f t="shared" si="0"/>
        <v>3.5200608174488354E-3</v>
      </c>
      <c r="J60" s="89">
        <f t="shared" si="1"/>
        <v>-1.8586005830903789E-2</v>
      </c>
      <c r="K60" s="87">
        <f t="shared" si="2"/>
        <v>-255</v>
      </c>
      <c r="L60" s="90">
        <f t="shared" si="4"/>
        <v>6.299718365531894E-3</v>
      </c>
      <c r="M60" s="88">
        <f t="shared" si="3"/>
        <v>99</v>
      </c>
      <c r="N60" s="88">
        <f t="shared" si="5"/>
        <v>-18.715195564000169</v>
      </c>
    </row>
    <row r="61" spans="1:14">
      <c r="A61" s="91">
        <v>66</v>
      </c>
      <c r="B61" s="77" t="s">
        <v>226</v>
      </c>
      <c r="C61" s="87">
        <v>25559</v>
      </c>
      <c r="D61" s="87">
        <v>25647</v>
      </c>
      <c r="E61" s="87">
        <v>25804</v>
      </c>
      <c r="F61" s="87">
        <v>25559</v>
      </c>
      <c r="G61" s="87">
        <v>25647</v>
      </c>
      <c r="H61" s="87">
        <v>25804</v>
      </c>
      <c r="I61" s="89">
        <f t="shared" si="0"/>
        <v>6.7457593266579841E-3</v>
      </c>
      <c r="J61" s="89">
        <f t="shared" si="1"/>
        <v>9.585664540866231E-3</v>
      </c>
      <c r="K61" s="87">
        <f t="shared" si="2"/>
        <v>245</v>
      </c>
      <c r="L61" s="90">
        <f t="shared" si="4"/>
        <v>-6.0526705864914271E-3</v>
      </c>
      <c r="M61" s="88">
        <f t="shared" si="3"/>
        <v>157</v>
      </c>
      <c r="N61" s="88">
        <f t="shared" si="5"/>
        <v>157</v>
      </c>
    </row>
    <row r="62" spans="1:14">
      <c r="A62" s="91">
        <v>68</v>
      </c>
      <c r="B62" s="77" t="s">
        <v>227</v>
      </c>
      <c r="C62" s="87">
        <v>25298</v>
      </c>
      <c r="D62" s="87">
        <v>27315</v>
      </c>
      <c r="E62" s="87">
        <v>27553</v>
      </c>
      <c r="F62" s="87">
        <v>25144.387243933899</v>
      </c>
      <c r="G62" s="87">
        <v>27300.299066806299</v>
      </c>
      <c r="H62" s="87">
        <v>27424.976212809099</v>
      </c>
      <c r="I62" s="89">
        <f t="shared" si="0"/>
        <v>7.2029881695631461E-3</v>
      </c>
      <c r="J62" s="89">
        <f t="shared" si="1"/>
        <v>8.9137481223812154E-2</v>
      </c>
      <c r="K62" s="87">
        <f t="shared" si="2"/>
        <v>2255</v>
      </c>
      <c r="L62" s="90">
        <f t="shared" si="4"/>
        <v>-5.570927417362518E-2</v>
      </c>
      <c r="M62" s="88">
        <f t="shared" si="3"/>
        <v>238</v>
      </c>
      <c r="N62" s="88">
        <f t="shared" si="5"/>
        <v>124.67714600279942</v>
      </c>
    </row>
    <row r="63" spans="1:14">
      <c r="A63" s="91">
        <v>69</v>
      </c>
      <c r="B63" s="77" t="s">
        <v>228</v>
      </c>
      <c r="C63" s="87">
        <v>77179</v>
      </c>
      <c r="D63" s="87">
        <v>75130</v>
      </c>
      <c r="E63" s="87">
        <v>76172</v>
      </c>
      <c r="F63" s="87">
        <v>76882.606077086006</v>
      </c>
      <c r="G63" s="87">
        <v>76015.691102098295</v>
      </c>
      <c r="H63" s="87">
        <v>76051.873659802295</v>
      </c>
      <c r="I63" s="89">
        <f t="shared" si="0"/>
        <v>1.9913113448697565E-2</v>
      </c>
      <c r="J63" s="89">
        <f t="shared" si="1"/>
        <v>-1.3047590665854701E-2</v>
      </c>
      <c r="K63" s="87">
        <f t="shared" si="2"/>
        <v>-1007</v>
      </c>
      <c r="L63" s="90">
        <f t="shared" si="4"/>
        <v>2.487771134937497E-2</v>
      </c>
      <c r="M63" s="88">
        <f t="shared" si="3"/>
        <v>1042</v>
      </c>
      <c r="N63" s="88">
        <f t="shared" si="5"/>
        <v>36.182557703999919</v>
      </c>
    </row>
    <row r="64" spans="1:14">
      <c r="A64" s="91">
        <v>70</v>
      </c>
      <c r="B64" s="77" t="s">
        <v>229</v>
      </c>
      <c r="C64" s="87">
        <v>93169</v>
      </c>
      <c r="D64" s="87">
        <v>94910</v>
      </c>
      <c r="E64" s="87">
        <v>93397</v>
      </c>
      <c r="F64" s="87">
        <v>92590.850956165901</v>
      </c>
      <c r="G64" s="87">
        <v>93922.999824815299</v>
      </c>
      <c r="H64" s="87">
        <v>92817.039569521701</v>
      </c>
      <c r="I64" s="89">
        <f t="shared" si="0"/>
        <v>2.4416124780339318E-2</v>
      </c>
      <c r="J64" s="89">
        <f t="shared" si="1"/>
        <v>2.4471659028217538E-3</v>
      </c>
      <c r="K64" s="87">
        <f t="shared" si="2"/>
        <v>228</v>
      </c>
      <c r="L64" s="90">
        <f t="shared" si="4"/>
        <v>-5.6326893621226346E-3</v>
      </c>
      <c r="M64" s="88">
        <f t="shared" si="3"/>
        <v>-1513</v>
      </c>
      <c r="N64" s="88">
        <f t="shared" si="5"/>
        <v>-1105.9602552935976</v>
      </c>
    </row>
    <row r="65" spans="1:14">
      <c r="A65" s="91">
        <v>71</v>
      </c>
      <c r="B65" s="77" t="s">
        <v>230</v>
      </c>
      <c r="C65" s="87">
        <v>46803</v>
      </c>
      <c r="D65" s="87">
        <v>47420</v>
      </c>
      <c r="E65" s="87">
        <v>47597</v>
      </c>
      <c r="F65" s="87">
        <v>46803</v>
      </c>
      <c r="G65" s="87">
        <v>47420</v>
      </c>
      <c r="H65" s="87">
        <v>47597</v>
      </c>
      <c r="I65" s="89">
        <f t="shared" si="0"/>
        <v>1.2442950963840493E-2</v>
      </c>
      <c r="J65" s="89">
        <f t="shared" si="1"/>
        <v>1.6964724483473283E-2</v>
      </c>
      <c r="K65" s="87">
        <f t="shared" si="2"/>
        <v>794</v>
      </c>
      <c r="L65" s="90">
        <f t="shared" si="4"/>
        <v>-1.9615593655813033E-2</v>
      </c>
      <c r="M65" s="88">
        <f t="shared" si="3"/>
        <v>177</v>
      </c>
      <c r="N65" s="88">
        <f t="shared" si="5"/>
        <v>177</v>
      </c>
    </row>
    <row r="66" spans="1:14">
      <c r="A66" s="91">
        <v>72</v>
      </c>
      <c r="B66" s="77" t="s">
        <v>231</v>
      </c>
      <c r="C66" s="87">
        <v>3761</v>
      </c>
      <c r="D66" s="87">
        <v>3938</v>
      </c>
      <c r="E66" s="87">
        <v>3973</v>
      </c>
      <c r="F66" s="87">
        <v>3842.4476804395699</v>
      </c>
      <c r="G66" s="87">
        <v>4072.6163606086302</v>
      </c>
      <c r="H66" s="87">
        <v>4063.9029594969902</v>
      </c>
      <c r="I66" s="89">
        <f t="shared" si="0"/>
        <v>1.038633615129909E-3</v>
      </c>
      <c r="J66" s="89">
        <f t="shared" si="1"/>
        <v>5.6367987237436849E-2</v>
      </c>
      <c r="K66" s="87">
        <f t="shared" si="2"/>
        <v>212</v>
      </c>
      <c r="L66" s="90">
        <f t="shared" si="4"/>
        <v>-5.2374129156578884E-3</v>
      </c>
      <c r="M66" s="88">
        <f t="shared" si="3"/>
        <v>35</v>
      </c>
      <c r="N66" s="88">
        <f t="shared" si="5"/>
        <v>-8.7134011116399961</v>
      </c>
    </row>
    <row r="67" spans="1:14">
      <c r="A67" s="91">
        <v>73</v>
      </c>
      <c r="B67" s="77" t="s">
        <v>232</v>
      </c>
      <c r="C67" s="87">
        <v>26283</v>
      </c>
      <c r="D67" s="87">
        <v>23932</v>
      </c>
      <c r="E67" s="87">
        <v>25243</v>
      </c>
      <c r="F67" s="87">
        <v>26273.221749150202</v>
      </c>
      <c r="G67" s="87">
        <v>24403.429062573301</v>
      </c>
      <c r="H67" s="87">
        <v>25118.2785535935</v>
      </c>
      <c r="I67" s="89">
        <f t="shared" ref="I67:I91" si="6">E67/$E$91</f>
        <v>6.5991010185563279E-3</v>
      </c>
      <c r="J67" s="89">
        <f t="shared" ref="J67:J91" si="7">(E67-C67)/C67</f>
        <v>-3.9569303351976566E-2</v>
      </c>
      <c r="K67" s="87">
        <f t="shared" ref="K67:K91" si="8">E67-C67</f>
        <v>-1040</v>
      </c>
      <c r="L67" s="90">
        <f t="shared" si="4"/>
        <v>2.5692969020208508E-2</v>
      </c>
      <c r="M67" s="88">
        <f t="shared" ref="M67:M91" si="9">E67-D67</f>
        <v>1311</v>
      </c>
      <c r="N67" s="88">
        <f t="shared" si="5"/>
        <v>714.84949102019891</v>
      </c>
    </row>
    <row r="68" spans="1:14">
      <c r="A68" s="91">
        <v>74</v>
      </c>
      <c r="B68" s="77" t="s">
        <v>233</v>
      </c>
      <c r="C68" s="87">
        <v>11760</v>
      </c>
      <c r="D68" s="87">
        <v>14180</v>
      </c>
      <c r="E68" s="87">
        <v>14336</v>
      </c>
      <c r="F68" s="87">
        <v>11896.6304905015</v>
      </c>
      <c r="G68" s="87">
        <v>14494.996250251899</v>
      </c>
      <c r="H68" s="87">
        <v>14612.8765187339</v>
      </c>
      <c r="I68" s="89">
        <f t="shared" si="6"/>
        <v>3.7477602583695885E-3</v>
      </c>
      <c r="J68" s="89">
        <f t="shared" si="7"/>
        <v>0.21904761904761905</v>
      </c>
      <c r="K68" s="87">
        <f t="shared" si="8"/>
        <v>2576</v>
      </c>
      <c r="L68" s="90">
        <f t="shared" ref="L68:L91" si="10">K68/$K$91</f>
        <v>-6.3639507880824148E-2</v>
      </c>
      <c r="M68" s="88">
        <f t="shared" si="9"/>
        <v>156</v>
      </c>
      <c r="N68" s="88">
        <f t="shared" ref="N68:N91" si="11">H68-G68</f>
        <v>117.88026848200025</v>
      </c>
    </row>
    <row r="69" spans="1:14">
      <c r="A69" s="91">
        <v>75</v>
      </c>
      <c r="B69" s="77" t="s">
        <v>234</v>
      </c>
      <c r="C69" s="87">
        <v>2558</v>
      </c>
      <c r="D69" s="87">
        <v>2510</v>
      </c>
      <c r="E69" s="87">
        <v>2545</v>
      </c>
      <c r="F69" s="87">
        <v>2660.1071251663102</v>
      </c>
      <c r="G69" s="87">
        <v>2635.7147952720802</v>
      </c>
      <c r="H69" s="87">
        <v>2639.24011916265</v>
      </c>
      <c r="I69" s="89">
        <f t="shared" si="6"/>
        <v>6.653215581438757E-4</v>
      </c>
      <c r="J69" s="89">
        <f t="shared" si="7"/>
        <v>-5.0820953870211105E-3</v>
      </c>
      <c r="K69" s="87">
        <f t="shared" si="8"/>
        <v>-13</v>
      </c>
      <c r="L69" s="90">
        <f t="shared" si="10"/>
        <v>3.2116211275260635E-4</v>
      </c>
      <c r="M69" s="88">
        <f t="shared" si="9"/>
        <v>35</v>
      </c>
      <c r="N69" s="88">
        <f t="shared" si="11"/>
        <v>3.5253238905697799</v>
      </c>
    </row>
    <row r="70" spans="1:14">
      <c r="A70" s="91">
        <v>77</v>
      </c>
      <c r="B70" s="77" t="s">
        <v>235</v>
      </c>
      <c r="C70" s="87">
        <v>6362</v>
      </c>
      <c r="D70" s="87">
        <v>6420</v>
      </c>
      <c r="E70" s="87">
        <v>6466</v>
      </c>
      <c r="F70" s="87">
        <v>6284.3416338202996</v>
      </c>
      <c r="G70" s="87">
        <v>6412.7026930290003</v>
      </c>
      <c r="H70" s="87">
        <v>6386.1613157196798</v>
      </c>
      <c r="I70" s="89">
        <f t="shared" si="6"/>
        <v>1.6903611768009038E-3</v>
      </c>
      <c r="J70" s="89">
        <f t="shared" si="7"/>
        <v>1.6347060672744419E-2</v>
      </c>
      <c r="K70" s="87">
        <f t="shared" si="8"/>
        <v>104</v>
      </c>
      <c r="L70" s="90">
        <f t="shared" si="10"/>
        <v>-2.5692969020208508E-3</v>
      </c>
      <c r="M70" s="88">
        <f t="shared" si="9"/>
        <v>46</v>
      </c>
      <c r="N70" s="88">
        <f t="shared" si="11"/>
        <v>-26.541377309320524</v>
      </c>
    </row>
    <row r="71" spans="1:14">
      <c r="A71" s="91">
        <v>78</v>
      </c>
      <c r="B71" s="77" t="s">
        <v>236</v>
      </c>
      <c r="C71" s="87">
        <v>14585</v>
      </c>
      <c r="D71" s="87">
        <v>22029</v>
      </c>
      <c r="E71" s="87">
        <v>21841</v>
      </c>
      <c r="F71" s="87">
        <v>13344.576329686701</v>
      </c>
      <c r="G71" s="87">
        <v>21974.264244417998</v>
      </c>
      <c r="H71" s="87">
        <v>20640.901449254899</v>
      </c>
      <c r="I71" s="89">
        <f t="shared" si="6"/>
        <v>5.7097399416190138E-3</v>
      </c>
      <c r="J71" s="89">
        <f t="shared" si="7"/>
        <v>0.49749742886527254</v>
      </c>
      <c r="K71" s="87">
        <f t="shared" si="8"/>
        <v>7256</v>
      </c>
      <c r="L71" s="90">
        <f t="shared" si="10"/>
        <v>-0.17925786847176245</v>
      </c>
      <c r="M71" s="88">
        <f t="shared" si="9"/>
        <v>-188</v>
      </c>
      <c r="N71" s="88">
        <f t="shared" si="11"/>
        <v>-1333.3627951630988</v>
      </c>
    </row>
    <row r="72" spans="1:14">
      <c r="A72" s="91">
        <v>79</v>
      </c>
      <c r="B72" s="77" t="s">
        <v>237</v>
      </c>
      <c r="C72" s="87">
        <v>19077</v>
      </c>
      <c r="D72" s="87">
        <v>16844</v>
      </c>
      <c r="E72" s="87">
        <v>16581</v>
      </c>
      <c r="F72" s="87">
        <v>20571.548442200001</v>
      </c>
      <c r="G72" s="87">
        <v>18042.197847078602</v>
      </c>
      <c r="H72" s="87">
        <v>17814.128620347499</v>
      </c>
      <c r="I72" s="89">
        <f t="shared" si="6"/>
        <v>4.3346549137853055E-3</v>
      </c>
      <c r="J72" s="89">
        <f t="shared" si="7"/>
        <v>-0.13083818210410442</v>
      </c>
      <c r="K72" s="87">
        <f t="shared" si="8"/>
        <v>-2496</v>
      </c>
      <c r="L72" s="90">
        <f t="shared" si="10"/>
        <v>6.1663125648500419E-2</v>
      </c>
      <c r="M72" s="88">
        <f t="shared" si="9"/>
        <v>-263</v>
      </c>
      <c r="N72" s="88">
        <f t="shared" si="11"/>
        <v>-228.06922673110239</v>
      </c>
    </row>
    <row r="73" spans="1:14">
      <c r="A73" s="91">
        <v>80</v>
      </c>
      <c r="B73" s="77" t="s">
        <v>238</v>
      </c>
      <c r="C73" s="87">
        <v>32264</v>
      </c>
      <c r="D73" s="87">
        <v>34338</v>
      </c>
      <c r="E73" s="87">
        <v>34497</v>
      </c>
      <c r="F73" s="87">
        <v>32062.593998946901</v>
      </c>
      <c r="G73" s="87">
        <v>34014.0391745386</v>
      </c>
      <c r="H73" s="87">
        <v>34114.527282129297</v>
      </c>
      <c r="I73" s="89">
        <f t="shared" si="6"/>
        <v>9.0183095447109157E-3</v>
      </c>
      <c r="J73" s="89">
        <f t="shared" si="7"/>
        <v>6.9210265311182739E-2</v>
      </c>
      <c r="K73" s="87">
        <f t="shared" si="8"/>
        <v>2233</v>
      </c>
      <c r="L73" s="90">
        <f t="shared" si="10"/>
        <v>-5.516576905973615E-2</v>
      </c>
      <c r="M73" s="88">
        <f t="shared" si="9"/>
        <v>159</v>
      </c>
      <c r="N73" s="88">
        <f t="shared" si="11"/>
        <v>100.48810759069602</v>
      </c>
    </row>
    <row r="74" spans="1:14">
      <c r="A74" s="91">
        <v>81</v>
      </c>
      <c r="B74" s="77" t="s">
        <v>239</v>
      </c>
      <c r="C74" s="87">
        <v>285565</v>
      </c>
      <c r="D74" s="87">
        <v>233855</v>
      </c>
      <c r="E74" s="87">
        <v>233242</v>
      </c>
      <c r="F74" s="87">
        <v>263544.64951626299</v>
      </c>
      <c r="G74" s="87">
        <v>221051.80090099701</v>
      </c>
      <c r="H74" s="87">
        <v>217199.29050092501</v>
      </c>
      <c r="I74" s="89">
        <f t="shared" si="6"/>
        <v>6.0974825487070276E-2</v>
      </c>
      <c r="J74" s="89">
        <f t="shared" si="7"/>
        <v>-0.18322623570815752</v>
      </c>
      <c r="K74" s="87">
        <f t="shared" si="8"/>
        <v>-52323</v>
      </c>
      <c r="L74" s="90">
        <f t="shared" si="10"/>
        <v>1.2926280942734325</v>
      </c>
      <c r="M74" s="88">
        <f t="shared" si="9"/>
        <v>-613</v>
      </c>
      <c r="N74" s="88">
        <f t="shared" si="11"/>
        <v>-3852.5104000720021</v>
      </c>
    </row>
    <row r="75" spans="1:14">
      <c r="A75" s="91">
        <v>82</v>
      </c>
      <c r="B75" s="77" t="s">
        <v>240</v>
      </c>
      <c r="C75" s="87">
        <v>167625</v>
      </c>
      <c r="D75" s="87">
        <v>168802</v>
      </c>
      <c r="E75" s="87">
        <v>170330</v>
      </c>
      <c r="F75" s="87">
        <v>166268.24725565201</v>
      </c>
      <c r="G75" s="87">
        <v>168618.81763494399</v>
      </c>
      <c r="H75" s="87">
        <v>168378.00596973099</v>
      </c>
      <c r="I75" s="89">
        <f t="shared" si="6"/>
        <v>4.4528181138957311E-2</v>
      </c>
      <c r="J75" s="89">
        <f t="shared" si="7"/>
        <v>1.6137211036539895E-2</v>
      </c>
      <c r="K75" s="87">
        <f t="shared" si="8"/>
        <v>2705</v>
      </c>
      <c r="L75" s="90">
        <f t="shared" si="10"/>
        <v>-6.6826424230446171E-2</v>
      </c>
      <c r="M75" s="88">
        <f t="shared" si="9"/>
        <v>1528</v>
      </c>
      <c r="N75" s="88">
        <f t="shared" si="11"/>
        <v>-240.81166521299747</v>
      </c>
    </row>
    <row r="76" spans="1:14">
      <c r="A76" s="91">
        <v>84</v>
      </c>
      <c r="B76" s="77" t="s">
        <v>166</v>
      </c>
      <c r="C76" s="87">
        <v>12027</v>
      </c>
      <c r="D76" s="87">
        <v>17452</v>
      </c>
      <c r="E76" s="87">
        <v>17682</v>
      </c>
      <c r="F76" s="87">
        <v>12027</v>
      </c>
      <c r="G76" s="87">
        <v>17452</v>
      </c>
      <c r="H76" s="87">
        <v>17682</v>
      </c>
      <c r="I76" s="89">
        <f t="shared" si="6"/>
        <v>4.6224816467976462E-3</v>
      </c>
      <c r="J76" s="89">
        <f t="shared" si="7"/>
        <v>0.47019206784734346</v>
      </c>
      <c r="K76" s="87">
        <f t="shared" si="8"/>
        <v>5655</v>
      </c>
      <c r="L76" s="90">
        <f t="shared" si="10"/>
        <v>-0.13970551904738376</v>
      </c>
      <c r="M76" s="88">
        <f t="shared" si="9"/>
        <v>230</v>
      </c>
      <c r="N76" s="88">
        <f t="shared" si="11"/>
        <v>230</v>
      </c>
    </row>
    <row r="77" spans="1:14">
      <c r="A77" s="91">
        <v>85</v>
      </c>
      <c r="B77" s="77" t="s">
        <v>241</v>
      </c>
      <c r="C77" s="87">
        <v>416481</v>
      </c>
      <c r="D77" s="87">
        <v>441795</v>
      </c>
      <c r="E77" s="87">
        <v>462638</v>
      </c>
      <c r="F77" s="87">
        <v>419407.94304938603</v>
      </c>
      <c r="G77" s="87">
        <v>457547.90308149101</v>
      </c>
      <c r="H77" s="87">
        <v>465204.716712797</v>
      </c>
      <c r="I77" s="89">
        <f t="shared" si="6"/>
        <v>0.12094421808116557</v>
      </c>
      <c r="J77" s="89">
        <f t="shared" si="7"/>
        <v>0.1108261841476562</v>
      </c>
      <c r="K77" s="87">
        <f t="shared" si="8"/>
        <v>46157</v>
      </c>
      <c r="L77" s="90">
        <f t="shared" si="10"/>
        <v>-1.140298433717081</v>
      </c>
      <c r="M77" s="88">
        <f t="shared" si="9"/>
        <v>20843</v>
      </c>
      <c r="N77" s="88">
        <f t="shared" si="11"/>
        <v>7656.8136313059949</v>
      </c>
    </row>
    <row r="78" spans="1:14">
      <c r="A78" s="91">
        <v>86</v>
      </c>
      <c r="B78" s="77" t="s">
        <v>242</v>
      </c>
      <c r="C78" s="87">
        <v>176191</v>
      </c>
      <c r="D78" s="87">
        <v>178310</v>
      </c>
      <c r="E78" s="87">
        <v>179822</v>
      </c>
      <c r="F78" s="87">
        <v>174576.081232814</v>
      </c>
      <c r="G78" s="87">
        <v>177646.84550739301</v>
      </c>
      <c r="H78" s="87">
        <v>178025.54447925699</v>
      </c>
      <c r="I78" s="89">
        <f t="shared" si="6"/>
        <v>4.7009608341276238E-2</v>
      </c>
      <c r="J78" s="89">
        <f t="shared" si="7"/>
        <v>2.060831711040859E-2</v>
      </c>
      <c r="K78" s="87">
        <f t="shared" si="8"/>
        <v>3631</v>
      </c>
      <c r="L78" s="90">
        <f t="shared" si="10"/>
        <v>-8.9703048569593366E-2</v>
      </c>
      <c r="M78" s="88">
        <f t="shared" si="9"/>
        <v>1512</v>
      </c>
      <c r="N78" s="88">
        <f t="shared" si="11"/>
        <v>378.69897186398157</v>
      </c>
    </row>
    <row r="79" spans="1:14">
      <c r="A79" s="91">
        <v>87</v>
      </c>
      <c r="B79" s="77" t="s">
        <v>243</v>
      </c>
      <c r="C79" s="88">
        <v>15696</v>
      </c>
      <c r="D79" s="88">
        <v>17651</v>
      </c>
      <c r="E79" s="88">
        <v>17928</v>
      </c>
      <c r="F79" s="88">
        <v>15582.4911623719</v>
      </c>
      <c r="G79" s="88">
        <v>17714.905784002</v>
      </c>
      <c r="H79" s="88">
        <v>17759.5895524724</v>
      </c>
      <c r="I79" s="89">
        <f t="shared" si="6"/>
        <v>4.6867917070347364E-3</v>
      </c>
      <c r="J79" s="89">
        <f t="shared" si="7"/>
        <v>0.14220183486238533</v>
      </c>
      <c r="K79" s="87">
        <f t="shared" si="8"/>
        <v>2232</v>
      </c>
      <c r="L79" s="90">
        <f t="shared" si="10"/>
        <v>-5.514106428183211E-2</v>
      </c>
      <c r="M79" s="88">
        <f t="shared" si="9"/>
        <v>277</v>
      </c>
      <c r="N79" s="88">
        <f t="shared" si="11"/>
        <v>44.683768470400537</v>
      </c>
    </row>
    <row r="80" spans="1:14">
      <c r="A80" s="91">
        <v>88</v>
      </c>
      <c r="B80" s="77" t="s">
        <v>244</v>
      </c>
      <c r="C80" s="88">
        <v>29479</v>
      </c>
      <c r="D80" s="88">
        <v>31212</v>
      </c>
      <c r="E80" s="88">
        <v>32083</v>
      </c>
      <c r="F80" s="88">
        <v>28241.103705814199</v>
      </c>
      <c r="G80" s="88">
        <v>30355.160611256499</v>
      </c>
      <c r="H80" s="88">
        <v>30804.021781322201</v>
      </c>
      <c r="I80" s="89">
        <f t="shared" si="6"/>
        <v>8.3872344007583366E-3</v>
      </c>
      <c r="J80" s="89">
        <f t="shared" si="7"/>
        <v>8.8334068319820894E-2</v>
      </c>
      <c r="K80" s="87">
        <f t="shared" si="8"/>
        <v>2604</v>
      </c>
      <c r="L80" s="90">
        <f t="shared" si="10"/>
        <v>-6.4331241662137453E-2</v>
      </c>
      <c r="M80" s="88">
        <f t="shared" si="9"/>
        <v>871</v>
      </c>
      <c r="N80" s="88">
        <f t="shared" si="11"/>
        <v>448.86117006570203</v>
      </c>
    </row>
    <row r="81" spans="1:16">
      <c r="A81" s="91">
        <v>90</v>
      </c>
      <c r="B81" s="77" t="s">
        <v>245</v>
      </c>
      <c r="C81" s="88">
        <v>4740</v>
      </c>
      <c r="D81" s="88">
        <v>4813</v>
      </c>
      <c r="E81" s="88">
        <v>4711</v>
      </c>
      <c r="F81" s="88">
        <v>4894.5239257343201</v>
      </c>
      <c r="G81" s="88">
        <v>4991.4639593137099</v>
      </c>
      <c r="H81" s="88">
        <v>4874.7387105255902</v>
      </c>
      <c r="I81" s="89">
        <f t="shared" si="6"/>
        <v>1.2315637958411783E-3</v>
      </c>
      <c r="J81" s="89">
        <f t="shared" si="7"/>
        <v>-6.118143459915612E-3</v>
      </c>
      <c r="K81" s="87">
        <f t="shared" si="8"/>
        <v>-29</v>
      </c>
      <c r="L81" s="90">
        <f t="shared" si="10"/>
        <v>7.1643855921735267E-4</v>
      </c>
      <c r="M81" s="88">
        <f t="shared" si="9"/>
        <v>-102</v>
      </c>
      <c r="N81" s="88">
        <f t="shared" si="11"/>
        <v>-116.72524878811964</v>
      </c>
      <c r="O81" s="6"/>
      <c r="P81" s="6"/>
    </row>
    <row r="82" spans="1:16">
      <c r="A82" s="91">
        <v>91</v>
      </c>
      <c r="B82" s="77" t="s">
        <v>246</v>
      </c>
      <c r="C82" s="88">
        <v>1179</v>
      </c>
      <c r="D82" s="88">
        <v>1437</v>
      </c>
      <c r="E82" s="88">
        <v>1355</v>
      </c>
      <c r="F82" s="88">
        <v>1188.4620071215099</v>
      </c>
      <c r="G82" s="88">
        <v>1409.42874950089</v>
      </c>
      <c r="H82" s="88">
        <v>1385.98224187503</v>
      </c>
      <c r="I82" s="89">
        <f t="shared" si="6"/>
        <v>3.5422817732218135E-4</v>
      </c>
      <c r="J82" s="89">
        <f t="shared" si="7"/>
        <v>0.14927905004240882</v>
      </c>
      <c r="K82" s="87">
        <f t="shared" si="8"/>
        <v>176</v>
      </c>
      <c r="L82" s="90">
        <f t="shared" si="10"/>
        <v>-4.3480409111122092E-3</v>
      </c>
      <c r="M82" s="88">
        <f t="shared" si="9"/>
        <v>-82</v>
      </c>
      <c r="N82" s="88">
        <f t="shared" si="11"/>
        <v>-23.446507625860022</v>
      </c>
      <c r="O82" s="4"/>
      <c r="P82" s="4"/>
    </row>
    <row r="83" spans="1:16">
      <c r="A83" s="91">
        <v>92</v>
      </c>
      <c r="B83" s="77" t="s">
        <v>247</v>
      </c>
      <c r="C83" s="88">
        <v>3168</v>
      </c>
      <c r="D83" s="88">
        <v>2633</v>
      </c>
      <c r="E83" s="88">
        <v>2603</v>
      </c>
      <c r="F83" s="88">
        <v>3168</v>
      </c>
      <c r="G83" s="88">
        <v>2633</v>
      </c>
      <c r="H83" s="88">
        <v>2603</v>
      </c>
      <c r="I83" s="89">
        <f t="shared" si="6"/>
        <v>6.804840926713197E-4</v>
      </c>
      <c r="J83" s="89">
        <f t="shared" si="7"/>
        <v>-0.17834595959595959</v>
      </c>
      <c r="K83" s="87">
        <f t="shared" si="8"/>
        <v>-565</v>
      </c>
      <c r="L83" s="90">
        <f t="shared" si="10"/>
        <v>1.3958199515786354E-2</v>
      </c>
      <c r="M83" s="88">
        <f t="shared" si="9"/>
        <v>-30</v>
      </c>
      <c r="N83" s="88">
        <f t="shared" si="11"/>
        <v>-30</v>
      </c>
    </row>
    <row r="84" spans="1:16">
      <c r="A84" s="91">
        <v>93</v>
      </c>
      <c r="B84" s="77" t="s">
        <v>248</v>
      </c>
      <c r="C84" s="88">
        <v>13309</v>
      </c>
      <c r="D84" s="88">
        <v>13253</v>
      </c>
      <c r="E84" s="88">
        <v>13308</v>
      </c>
      <c r="F84" s="88">
        <v>13677.8558040877</v>
      </c>
      <c r="G84" s="88">
        <v>13757.711383719199</v>
      </c>
      <c r="H84" s="88">
        <v>13495.715391248999</v>
      </c>
      <c r="I84" s="89">
        <f t="shared" si="6"/>
        <v>3.4790174050210996E-3</v>
      </c>
      <c r="J84" s="89">
        <f t="shared" si="7"/>
        <v>-7.5137125253587798E-5</v>
      </c>
      <c r="K84" s="87">
        <f t="shared" si="8"/>
        <v>-1</v>
      </c>
      <c r="L84" s="90">
        <f t="shared" si="10"/>
        <v>2.4704777904046642E-5</v>
      </c>
      <c r="M84" s="88">
        <f t="shared" si="9"/>
        <v>55</v>
      </c>
      <c r="N84" s="88">
        <f t="shared" si="11"/>
        <v>-261.99599247019978</v>
      </c>
    </row>
    <row r="85" spans="1:16">
      <c r="A85" s="91">
        <v>94</v>
      </c>
      <c r="B85" s="77" t="s">
        <v>249</v>
      </c>
      <c r="C85" s="88">
        <v>19015</v>
      </c>
      <c r="D85" s="88">
        <v>18720</v>
      </c>
      <c r="E85" s="88">
        <v>19103</v>
      </c>
      <c r="F85" s="88">
        <v>18513.650943962999</v>
      </c>
      <c r="G85" s="88">
        <v>18227.751979168799</v>
      </c>
      <c r="H85" s="88">
        <v>18537.158976599301</v>
      </c>
      <c r="I85" s="89">
        <f t="shared" si="6"/>
        <v>4.9939637427200223E-3</v>
      </c>
      <c r="J85" s="89">
        <f t="shared" si="7"/>
        <v>4.6279253221141207E-3</v>
      </c>
      <c r="K85" s="87">
        <f t="shared" si="8"/>
        <v>88</v>
      </c>
      <c r="L85" s="90">
        <f t="shared" si="10"/>
        <v>-2.1740204555561046E-3</v>
      </c>
      <c r="M85" s="88">
        <f t="shared" si="9"/>
        <v>383</v>
      </c>
      <c r="N85" s="88">
        <f t="shared" si="11"/>
        <v>309.40699743050209</v>
      </c>
    </row>
    <row r="86" spans="1:16">
      <c r="A86" s="91">
        <v>95</v>
      </c>
      <c r="B86" s="77" t="s">
        <v>250</v>
      </c>
      <c r="C86" s="88">
        <v>13658</v>
      </c>
      <c r="D86" s="88">
        <v>13294</v>
      </c>
      <c r="E86" s="88">
        <v>13773</v>
      </c>
      <c r="F86" s="88">
        <v>13468.7535742747</v>
      </c>
      <c r="G86" s="88">
        <v>13224.110664518799</v>
      </c>
      <c r="H86" s="88">
        <v>13582.142920025401</v>
      </c>
      <c r="I86" s="89">
        <f t="shared" si="6"/>
        <v>3.6005791042497447E-3</v>
      </c>
      <c r="J86" s="89">
        <f t="shared" si="7"/>
        <v>8.4199736418216434E-3</v>
      </c>
      <c r="K86" s="87">
        <f t="shared" si="8"/>
        <v>115</v>
      </c>
      <c r="L86" s="90">
        <f t="shared" si="10"/>
        <v>-2.841049458965364E-3</v>
      </c>
      <c r="M86" s="88">
        <f t="shared" si="9"/>
        <v>479</v>
      </c>
      <c r="N86" s="88">
        <f t="shared" si="11"/>
        <v>358.03225550660136</v>
      </c>
    </row>
    <row r="87" spans="1:16">
      <c r="A87" s="91">
        <v>96</v>
      </c>
      <c r="B87" s="77" t="s">
        <v>251</v>
      </c>
      <c r="C87" s="88">
        <v>46621</v>
      </c>
      <c r="D87" s="88">
        <v>47457</v>
      </c>
      <c r="E87" s="88">
        <v>46318</v>
      </c>
      <c r="F87" s="88">
        <v>47521.8588525757</v>
      </c>
      <c r="G87" s="88">
        <v>47198.095751248897</v>
      </c>
      <c r="H87" s="88">
        <v>46999.559186915998</v>
      </c>
      <c r="I87" s="89">
        <f t="shared" si="6"/>
        <v>1.2108590935209444E-2</v>
      </c>
      <c r="J87" s="89">
        <f t="shared" si="7"/>
        <v>-6.4992170910104889E-3</v>
      </c>
      <c r="K87" s="87">
        <f t="shared" si="8"/>
        <v>-303</v>
      </c>
      <c r="L87" s="90">
        <f t="shared" si="10"/>
        <v>7.4855477049261326E-3</v>
      </c>
      <c r="M87" s="88">
        <f t="shared" si="9"/>
        <v>-1139</v>
      </c>
      <c r="N87" s="88">
        <f t="shared" si="11"/>
        <v>-198.53656433289871</v>
      </c>
    </row>
    <row r="88" spans="1:16">
      <c r="A88" s="91">
        <v>97</v>
      </c>
      <c r="B88" s="77" t="s">
        <v>252</v>
      </c>
      <c r="C88" s="88">
        <v>27115</v>
      </c>
      <c r="D88" s="88">
        <v>20839</v>
      </c>
      <c r="E88" s="88">
        <v>20455</v>
      </c>
      <c r="F88" s="88">
        <v>27115</v>
      </c>
      <c r="G88" s="88">
        <v>20839</v>
      </c>
      <c r="H88" s="88">
        <v>20455</v>
      </c>
      <c r="I88" s="89">
        <f t="shared" si="6"/>
        <v>5.3474076510149227E-3</v>
      </c>
      <c r="J88" s="89">
        <f t="shared" si="7"/>
        <v>-0.2456205052553937</v>
      </c>
      <c r="K88" s="87">
        <f t="shared" si="8"/>
        <v>-6660</v>
      </c>
      <c r="L88" s="90">
        <f t="shared" si="10"/>
        <v>0.16453382084095064</v>
      </c>
      <c r="M88" s="88">
        <f t="shared" si="9"/>
        <v>-384</v>
      </c>
      <c r="N88" s="88">
        <f t="shared" si="11"/>
        <v>-384</v>
      </c>
    </row>
    <row r="89" spans="1:16">
      <c r="A89" s="91">
        <v>98</v>
      </c>
      <c r="B89" s="77" t="s">
        <v>253</v>
      </c>
      <c r="C89" s="88">
        <v>1115</v>
      </c>
      <c r="D89" s="88">
        <v>1004</v>
      </c>
      <c r="E89" s="88">
        <v>974</v>
      </c>
      <c r="F89" s="88">
        <v>1150.5319196702901</v>
      </c>
      <c r="G89" s="88">
        <v>991.61071372189804</v>
      </c>
      <c r="H89" s="88">
        <v>1001.62661982052</v>
      </c>
      <c r="I89" s="89">
        <f t="shared" si="6"/>
        <v>2.5462601085742042E-4</v>
      </c>
      <c r="J89" s="89">
        <f t="shared" si="7"/>
        <v>-0.12645739910313902</v>
      </c>
      <c r="K89" s="87">
        <f t="shared" si="8"/>
        <v>-141</v>
      </c>
      <c r="L89" s="90">
        <f t="shared" si="10"/>
        <v>3.4833736844705767E-3</v>
      </c>
      <c r="M89" s="88">
        <f t="shared" si="9"/>
        <v>-30</v>
      </c>
      <c r="N89" s="88">
        <f t="shared" si="11"/>
        <v>10.01590609862194</v>
      </c>
    </row>
    <row r="90" spans="1:16">
      <c r="A90" s="91">
        <v>99</v>
      </c>
      <c r="B90" s="77" t="s">
        <v>254</v>
      </c>
      <c r="C90" s="88">
        <v>1756</v>
      </c>
      <c r="D90" s="88">
        <v>1950</v>
      </c>
      <c r="E90" s="88">
        <v>1956</v>
      </c>
      <c r="F90" s="88">
        <v>1756</v>
      </c>
      <c r="G90" s="88">
        <v>1950</v>
      </c>
      <c r="H90" s="88">
        <v>1956</v>
      </c>
      <c r="I90" s="89">
        <f t="shared" si="6"/>
        <v>5.1134340578759172E-4</v>
      </c>
      <c r="J90" s="89">
        <f t="shared" si="7"/>
        <v>0.11389521640091116</v>
      </c>
      <c r="K90" s="87">
        <f t="shared" si="8"/>
        <v>200</v>
      </c>
      <c r="L90" s="90">
        <f t="shared" si="10"/>
        <v>-4.9409555808093289E-3</v>
      </c>
      <c r="M90" s="88">
        <f t="shared" si="9"/>
        <v>6</v>
      </c>
      <c r="N90" s="88">
        <f t="shared" si="11"/>
        <v>6</v>
      </c>
    </row>
    <row r="91" spans="1:16" s="98" customFormat="1">
      <c r="A91" s="159" t="s">
        <v>255</v>
      </c>
      <c r="B91" s="159"/>
      <c r="C91" s="57">
        <v>3865696</v>
      </c>
      <c r="D91" s="57">
        <v>3809271</v>
      </c>
      <c r="E91" s="57">
        <v>3825218</v>
      </c>
      <c r="F91" s="57">
        <v>3844795.6176565299</v>
      </c>
      <c r="G91" s="57">
        <v>3805369.4990759599</v>
      </c>
      <c r="H91" s="57">
        <v>3810201.0243202099</v>
      </c>
      <c r="I91" s="89">
        <f t="shared" si="6"/>
        <v>1</v>
      </c>
      <c r="J91" s="89">
        <f t="shared" si="7"/>
        <v>-1.047107687722987E-2</v>
      </c>
      <c r="K91" s="87">
        <f t="shared" si="8"/>
        <v>-40478</v>
      </c>
      <c r="L91" s="90">
        <f t="shared" si="10"/>
        <v>1</v>
      </c>
      <c r="M91" s="87">
        <f t="shared" si="9"/>
        <v>15947</v>
      </c>
      <c r="N91" s="88">
        <f t="shared" si="11"/>
        <v>4831.5252442499623</v>
      </c>
      <c r="O91" s="14"/>
      <c r="P91" s="14"/>
    </row>
    <row r="92" spans="1:16" s="4" customFormat="1">
      <c r="C92" s="126"/>
      <c r="D92" s="125"/>
      <c r="E92" s="127"/>
      <c r="F92" s="154"/>
      <c r="G92" s="154"/>
      <c r="H92" s="154"/>
      <c r="K92" s="12"/>
      <c r="L92" s="12"/>
      <c r="O92" s="3"/>
      <c r="P92" s="3"/>
    </row>
    <row r="93" spans="1:16">
      <c r="C93" s="126"/>
      <c r="D93" s="125"/>
      <c r="E93" s="127">
        <f>E91-C91</f>
        <v>-40478</v>
      </c>
      <c r="F93" s="127">
        <f>E91-D91</f>
        <v>15947</v>
      </c>
      <c r="G93" s="127"/>
      <c r="H93" s="127">
        <v>51321</v>
      </c>
      <c r="I93" s="8"/>
    </row>
    <row r="94" spans="1:16">
      <c r="E94" s="127">
        <f>H91-F91</f>
        <v>-34594.593336320017</v>
      </c>
      <c r="F94" s="127">
        <f>H91-G91</f>
        <v>4831.5252442499623</v>
      </c>
      <c r="H94" s="127"/>
    </row>
    <row r="96" spans="1:16">
      <c r="E96" s="127">
        <f>E91-C91</f>
        <v>-40478</v>
      </c>
      <c r="G96" s="147"/>
      <c r="H96" s="147"/>
    </row>
  </sheetData>
  <mergeCells count="3">
    <mergeCell ref="A91:B91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30"/>
  <sheetViews>
    <sheetView topLeftCell="L1" zoomScale="80" zoomScaleNormal="80" workbookViewId="0">
      <pane ySplit="2" topLeftCell="A3" activePane="bottomLeft" state="frozen"/>
      <selection pane="bottomLeft" activeCell="R9" sqref="R9"/>
    </sheetView>
  </sheetViews>
  <sheetFormatPr defaultColWidth="8.81640625" defaultRowHeight="14.5"/>
  <cols>
    <col min="1" max="1" width="13.7265625" style="3" bestFit="1" customWidth="1"/>
    <col min="2" max="2" width="34.453125" style="3" bestFit="1" customWidth="1"/>
    <col min="3" max="5" width="12" style="3" bestFit="1" customWidth="1"/>
    <col min="6" max="8" width="12" style="3" customWidth="1"/>
    <col min="9" max="9" width="22.54296875" style="3" customWidth="1"/>
    <col min="10" max="10" width="28.453125" style="3" customWidth="1"/>
    <col min="11" max="11" width="26.7265625" style="3" customWidth="1"/>
    <col min="12" max="12" width="20.26953125" style="3" customWidth="1"/>
    <col min="13" max="14" width="29" style="3" customWidth="1"/>
    <col min="15" max="15" width="8.81640625" style="3"/>
    <col min="16" max="16" width="33.26953125" style="3" bestFit="1" customWidth="1"/>
    <col min="17" max="16384" width="8.81640625" style="3"/>
  </cols>
  <sheetData>
    <row r="1" spans="1:17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7" ht="43.5">
      <c r="A2" s="85" t="s">
        <v>167</v>
      </c>
      <c r="B2" s="84" t="s">
        <v>165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82" t="s">
        <v>265</v>
      </c>
      <c r="J2" s="82" t="s">
        <v>261</v>
      </c>
      <c r="K2" s="82" t="s">
        <v>264</v>
      </c>
      <c r="L2" s="82" t="s">
        <v>266</v>
      </c>
      <c r="M2" s="86" t="s">
        <v>262</v>
      </c>
      <c r="N2" s="149" t="s">
        <v>263</v>
      </c>
    </row>
    <row r="3" spans="1:17">
      <c r="A3" s="91">
        <v>10</v>
      </c>
      <c r="B3" s="77" t="s">
        <v>176</v>
      </c>
      <c r="C3" s="87">
        <v>127685</v>
      </c>
      <c r="D3" s="87">
        <v>128931</v>
      </c>
      <c r="E3" s="87">
        <v>127338</v>
      </c>
      <c r="F3" s="87">
        <v>127364.123532333</v>
      </c>
      <c r="G3" s="87">
        <v>127332.542227755</v>
      </c>
      <c r="H3" s="87">
        <v>127277.659859787</v>
      </c>
      <c r="I3" s="89">
        <f t="shared" ref="I3:I27" si="0">E3/$E$27</f>
        <v>0.15348011440679499</v>
      </c>
      <c r="J3" s="89">
        <f t="shared" ref="J3:J27" si="1">(E3-C3)/C3</f>
        <v>-2.7176254062732507E-3</v>
      </c>
      <c r="K3" s="87">
        <f t="shared" ref="K3:K27" si="2">E3-C3</f>
        <v>-347</v>
      </c>
      <c r="L3" s="90">
        <f t="shared" ref="L3:L27" si="3">K3/$K$27</f>
        <v>1.7577630312547492E-2</v>
      </c>
      <c r="M3" s="88">
        <f t="shared" ref="M3:M27" si="4">E3-D3</f>
        <v>-1593</v>
      </c>
      <c r="N3" s="88">
        <f>H3-G3</f>
        <v>-54.88236796799174</v>
      </c>
      <c r="P3" s="2"/>
      <c r="Q3" s="5"/>
    </row>
    <row r="4" spans="1:17">
      <c r="A4" s="91">
        <v>11</v>
      </c>
      <c r="B4" s="77" t="s">
        <v>177</v>
      </c>
      <c r="C4" s="87">
        <v>2504</v>
      </c>
      <c r="D4" s="87">
        <v>2376</v>
      </c>
      <c r="E4" s="87">
        <v>2364</v>
      </c>
      <c r="F4" s="87">
        <v>2601.2830707895901</v>
      </c>
      <c r="G4" s="87">
        <v>2424.4808311779002</v>
      </c>
      <c r="H4" s="87">
        <v>2457.7945479237701</v>
      </c>
      <c r="I4" s="89">
        <f t="shared" si="0"/>
        <v>2.8493222012098774E-3</v>
      </c>
      <c r="J4" s="89">
        <f t="shared" si="1"/>
        <v>-5.5910543130990413E-2</v>
      </c>
      <c r="K4" s="87">
        <f t="shared" si="2"/>
        <v>-140</v>
      </c>
      <c r="L4" s="90">
        <f t="shared" si="3"/>
        <v>7.0918393191834253E-3</v>
      </c>
      <c r="M4" s="88">
        <f t="shared" si="4"/>
        <v>-12</v>
      </c>
      <c r="N4" s="88">
        <f t="shared" ref="N4:N27" si="5">H4-G4</f>
        <v>33.313716745869897</v>
      </c>
      <c r="P4" s="2"/>
      <c r="Q4" s="5"/>
    </row>
    <row r="5" spans="1:17">
      <c r="A5" s="91">
        <v>12</v>
      </c>
      <c r="B5" s="77" t="s">
        <v>178</v>
      </c>
      <c r="C5" s="87">
        <v>833</v>
      </c>
      <c r="D5" s="87">
        <v>607</v>
      </c>
      <c r="E5" s="87">
        <v>672</v>
      </c>
      <c r="F5" s="87">
        <v>903.93980706166496</v>
      </c>
      <c r="G5" s="87">
        <v>824.29188227374698</v>
      </c>
      <c r="H5" s="87">
        <v>784.49913010561602</v>
      </c>
      <c r="I5" s="89">
        <f t="shared" si="0"/>
        <v>8.0995961049620878E-4</v>
      </c>
      <c r="J5" s="89">
        <f t="shared" si="1"/>
        <v>-0.19327731092436976</v>
      </c>
      <c r="K5" s="87">
        <f t="shared" si="2"/>
        <v>-161</v>
      </c>
      <c r="L5" s="90">
        <f t="shared" si="3"/>
        <v>8.1556152170609384E-3</v>
      </c>
      <c r="M5" s="88">
        <f t="shared" si="4"/>
        <v>65</v>
      </c>
      <c r="N5" s="88">
        <f t="shared" si="5"/>
        <v>-39.79275216813096</v>
      </c>
      <c r="P5" s="2"/>
      <c r="Q5" s="5"/>
    </row>
    <row r="6" spans="1:17">
      <c r="A6" s="91">
        <v>13</v>
      </c>
      <c r="B6" s="77" t="s">
        <v>179</v>
      </c>
      <c r="C6" s="87">
        <v>121708</v>
      </c>
      <c r="D6" s="87">
        <v>115946</v>
      </c>
      <c r="E6" s="87">
        <v>115105</v>
      </c>
      <c r="F6" s="87">
        <v>120075.732606973</v>
      </c>
      <c r="G6" s="87">
        <v>114263.891298163</v>
      </c>
      <c r="H6" s="87">
        <v>113507.014458654</v>
      </c>
      <c r="I6" s="89">
        <f t="shared" si="0"/>
        <v>0.13873571572346147</v>
      </c>
      <c r="J6" s="89">
        <f t="shared" si="1"/>
        <v>-5.425280178788576E-2</v>
      </c>
      <c r="K6" s="87">
        <f t="shared" si="2"/>
        <v>-6603</v>
      </c>
      <c r="L6" s="90">
        <f t="shared" si="3"/>
        <v>0.33448153588977253</v>
      </c>
      <c r="M6" s="88">
        <f t="shared" si="4"/>
        <v>-841</v>
      </c>
      <c r="N6" s="88">
        <f t="shared" si="5"/>
        <v>-756.876839509001</v>
      </c>
      <c r="P6" s="2"/>
      <c r="Q6" s="5"/>
    </row>
    <row r="7" spans="1:17">
      <c r="A7" s="91">
        <v>14</v>
      </c>
      <c r="B7" s="77" t="s">
        <v>180</v>
      </c>
      <c r="C7" s="87">
        <v>240993</v>
      </c>
      <c r="D7" s="87">
        <v>231456</v>
      </c>
      <c r="E7" s="87">
        <v>232241</v>
      </c>
      <c r="F7" s="87">
        <v>237450.09891647799</v>
      </c>
      <c r="G7" s="87">
        <v>229996.21587405101</v>
      </c>
      <c r="H7" s="87">
        <v>229360.25235718401</v>
      </c>
      <c r="I7" s="89">
        <f t="shared" si="0"/>
        <v>0.27991938973400299</v>
      </c>
      <c r="J7" s="89">
        <f t="shared" si="1"/>
        <v>-3.6316407530509187E-2</v>
      </c>
      <c r="K7" s="87">
        <f t="shared" si="2"/>
        <v>-8752</v>
      </c>
      <c r="L7" s="90">
        <f t="shared" si="3"/>
        <v>0.44334126943923813</v>
      </c>
      <c r="M7" s="88">
        <f t="shared" si="4"/>
        <v>785</v>
      </c>
      <c r="N7" s="88">
        <f t="shared" si="5"/>
        <v>-635.96351686699199</v>
      </c>
      <c r="P7" s="2"/>
      <c r="Q7" s="5"/>
    </row>
    <row r="8" spans="1:17">
      <c r="A8" s="91">
        <v>15</v>
      </c>
      <c r="B8" s="77" t="s">
        <v>181</v>
      </c>
      <c r="C8" s="87">
        <v>12763</v>
      </c>
      <c r="D8" s="87">
        <v>13033</v>
      </c>
      <c r="E8" s="87">
        <v>12894</v>
      </c>
      <c r="F8" s="87">
        <v>12688.1987196709</v>
      </c>
      <c r="G8" s="87">
        <v>12864.1974668025</v>
      </c>
      <c r="H8" s="87">
        <v>12833.6474355884</v>
      </c>
      <c r="I8" s="89">
        <f t="shared" si="0"/>
        <v>1.5541100026396006E-2</v>
      </c>
      <c r="J8" s="89">
        <f t="shared" si="1"/>
        <v>1.0264044503643344E-2</v>
      </c>
      <c r="K8" s="87">
        <f t="shared" si="2"/>
        <v>131</v>
      </c>
      <c r="L8" s="90">
        <f t="shared" si="3"/>
        <v>-6.6359353629502054E-3</v>
      </c>
      <c r="M8" s="88">
        <f t="shared" si="4"/>
        <v>-139</v>
      </c>
      <c r="N8" s="88">
        <f t="shared" si="5"/>
        <v>-30.550031214099363</v>
      </c>
      <c r="P8" s="2"/>
      <c r="Q8" s="5"/>
    </row>
    <row r="9" spans="1:17">
      <c r="A9" s="91">
        <v>16</v>
      </c>
      <c r="B9" s="77" t="s">
        <v>182</v>
      </c>
      <c r="C9" s="87">
        <v>8135</v>
      </c>
      <c r="D9" s="87">
        <v>8195</v>
      </c>
      <c r="E9" s="87">
        <v>8157</v>
      </c>
      <c r="F9" s="87">
        <v>8030.6153506158698</v>
      </c>
      <c r="G9" s="87">
        <v>8117.3783517491202</v>
      </c>
      <c r="H9" s="87">
        <v>8104.6230821577801</v>
      </c>
      <c r="I9" s="89">
        <f t="shared" si="0"/>
        <v>9.8316079506213915E-3</v>
      </c>
      <c r="J9" s="89">
        <f t="shared" si="1"/>
        <v>2.7043638598647818E-3</v>
      </c>
      <c r="K9" s="87">
        <f t="shared" si="2"/>
        <v>22</v>
      </c>
      <c r="L9" s="90">
        <f t="shared" si="3"/>
        <v>-1.1144318930145383E-3</v>
      </c>
      <c r="M9" s="88">
        <f t="shared" si="4"/>
        <v>-38</v>
      </c>
      <c r="N9" s="88">
        <f t="shared" si="5"/>
        <v>-12.755269591340038</v>
      </c>
      <c r="P9" s="2"/>
      <c r="Q9" s="5"/>
    </row>
    <row r="10" spans="1:17">
      <c r="A10" s="91">
        <v>17</v>
      </c>
      <c r="B10" s="77" t="s">
        <v>183</v>
      </c>
      <c r="C10" s="87">
        <v>9509</v>
      </c>
      <c r="D10" s="87">
        <v>9667</v>
      </c>
      <c r="E10" s="87">
        <v>9631</v>
      </c>
      <c r="F10" s="87">
        <v>9509</v>
      </c>
      <c r="G10" s="87">
        <v>9667</v>
      </c>
      <c r="H10" s="87">
        <v>9631</v>
      </c>
      <c r="I10" s="89">
        <f t="shared" si="0"/>
        <v>1.1608215786739562E-2</v>
      </c>
      <c r="J10" s="89">
        <f t="shared" si="1"/>
        <v>1.2829950573141234E-2</v>
      </c>
      <c r="K10" s="87">
        <f t="shared" si="2"/>
        <v>122</v>
      </c>
      <c r="L10" s="90">
        <f t="shared" si="3"/>
        <v>-6.1800314067169846E-3</v>
      </c>
      <c r="M10" s="88">
        <f t="shared" si="4"/>
        <v>-36</v>
      </c>
      <c r="N10" s="88">
        <f t="shared" si="5"/>
        <v>-36</v>
      </c>
      <c r="P10" s="2"/>
      <c r="Q10" s="5"/>
    </row>
    <row r="11" spans="1:17">
      <c r="A11" s="91">
        <v>18</v>
      </c>
      <c r="B11" s="77" t="s">
        <v>184</v>
      </c>
      <c r="C11" s="87">
        <v>13737</v>
      </c>
      <c r="D11" s="87">
        <v>12669</v>
      </c>
      <c r="E11" s="87">
        <v>12787</v>
      </c>
      <c r="F11" s="87">
        <v>13737</v>
      </c>
      <c r="G11" s="87">
        <v>12669</v>
      </c>
      <c r="H11" s="87">
        <v>12787</v>
      </c>
      <c r="I11" s="89">
        <f t="shared" si="0"/>
        <v>1.5412133243177115E-2</v>
      </c>
      <c r="J11" s="89">
        <f t="shared" si="1"/>
        <v>-6.9156293222683268E-2</v>
      </c>
      <c r="K11" s="87">
        <f t="shared" si="2"/>
        <v>-950</v>
      </c>
      <c r="L11" s="90">
        <f t="shared" si="3"/>
        <v>4.8123195380173241E-2</v>
      </c>
      <c r="M11" s="88">
        <f t="shared" si="4"/>
        <v>118</v>
      </c>
      <c r="N11" s="88">
        <f t="shared" si="5"/>
        <v>118</v>
      </c>
      <c r="P11" s="2"/>
      <c r="Q11" s="5"/>
    </row>
    <row r="12" spans="1:17">
      <c r="A12" s="91">
        <v>19</v>
      </c>
      <c r="B12" s="77" t="s">
        <v>185</v>
      </c>
      <c r="C12" s="87">
        <v>980</v>
      </c>
      <c r="D12" s="87">
        <v>929</v>
      </c>
      <c r="E12" s="87">
        <v>942</v>
      </c>
      <c r="F12" s="87">
        <v>980</v>
      </c>
      <c r="G12" s="87">
        <v>929</v>
      </c>
      <c r="H12" s="87">
        <v>942</v>
      </c>
      <c r="I12" s="89">
        <f t="shared" si="0"/>
        <v>1.135389811142007E-3</v>
      </c>
      <c r="J12" s="89">
        <f t="shared" si="1"/>
        <v>-3.8775510204081633E-2</v>
      </c>
      <c r="K12" s="87">
        <f t="shared" si="2"/>
        <v>-38</v>
      </c>
      <c r="L12" s="90">
        <f t="shared" si="3"/>
        <v>1.9249278152069298E-3</v>
      </c>
      <c r="M12" s="88">
        <f t="shared" si="4"/>
        <v>13</v>
      </c>
      <c r="N12" s="88">
        <f t="shared" si="5"/>
        <v>13</v>
      </c>
      <c r="P12" s="2"/>
      <c r="Q12" s="5"/>
    </row>
    <row r="13" spans="1:17">
      <c r="A13" s="91">
        <v>20</v>
      </c>
      <c r="B13" s="77" t="s">
        <v>186</v>
      </c>
      <c r="C13" s="87">
        <v>17042</v>
      </c>
      <c r="D13" s="87">
        <v>17003</v>
      </c>
      <c r="E13" s="87">
        <v>16960</v>
      </c>
      <c r="F13" s="87">
        <v>16990.120527093201</v>
      </c>
      <c r="G13" s="87">
        <v>16852.826613263202</v>
      </c>
      <c r="H13" s="87">
        <v>16899.650797288199</v>
      </c>
      <c r="I13" s="89">
        <f t="shared" si="0"/>
        <v>2.0441837788713838E-2</v>
      </c>
      <c r="J13" s="89">
        <f t="shared" si="1"/>
        <v>-4.8116418260767515E-3</v>
      </c>
      <c r="K13" s="87">
        <f t="shared" si="2"/>
        <v>-82</v>
      </c>
      <c r="L13" s="90">
        <f t="shared" si="3"/>
        <v>4.1537916012360059E-3</v>
      </c>
      <c r="M13" s="88">
        <f t="shared" si="4"/>
        <v>-43</v>
      </c>
      <c r="N13" s="88">
        <f t="shared" si="5"/>
        <v>46.824184024997521</v>
      </c>
    </row>
    <row r="14" spans="1:17">
      <c r="A14" s="91">
        <v>21</v>
      </c>
      <c r="B14" s="77" t="s">
        <v>187</v>
      </c>
      <c r="C14" s="87">
        <v>7424</v>
      </c>
      <c r="D14" s="87">
        <v>7325</v>
      </c>
      <c r="E14" s="87">
        <v>7450</v>
      </c>
      <c r="F14" s="87">
        <v>7424</v>
      </c>
      <c r="G14" s="87">
        <v>7325</v>
      </c>
      <c r="H14" s="87">
        <v>7450</v>
      </c>
      <c r="I14" s="89">
        <f t="shared" si="0"/>
        <v>8.9794629437451711E-3</v>
      </c>
      <c r="J14" s="89">
        <f t="shared" si="1"/>
        <v>3.5021551724137932E-3</v>
      </c>
      <c r="K14" s="87">
        <f t="shared" si="2"/>
        <v>26</v>
      </c>
      <c r="L14" s="90">
        <f t="shared" si="3"/>
        <v>-1.3170558735626362E-3</v>
      </c>
      <c r="M14" s="88">
        <f t="shared" si="4"/>
        <v>125</v>
      </c>
      <c r="N14" s="88">
        <f t="shared" si="5"/>
        <v>125</v>
      </c>
    </row>
    <row r="15" spans="1:17">
      <c r="A15" s="91">
        <v>22</v>
      </c>
      <c r="B15" s="77" t="s">
        <v>188</v>
      </c>
      <c r="C15" s="87">
        <v>40600</v>
      </c>
      <c r="D15" s="87">
        <v>40255</v>
      </c>
      <c r="E15" s="87">
        <v>40156</v>
      </c>
      <c r="F15" s="87">
        <v>40615.131046937997</v>
      </c>
      <c r="G15" s="87">
        <v>40257.979097377698</v>
      </c>
      <c r="H15" s="87">
        <v>40180.195117175397</v>
      </c>
      <c r="I15" s="89">
        <f t="shared" si="0"/>
        <v>4.8399907915306191E-2</v>
      </c>
      <c r="J15" s="89">
        <f t="shared" si="1"/>
        <v>-1.0935960591133005E-2</v>
      </c>
      <c r="K15" s="87">
        <f t="shared" si="2"/>
        <v>-444</v>
      </c>
      <c r="L15" s="90">
        <f t="shared" si="3"/>
        <v>2.2491261840838862E-2</v>
      </c>
      <c r="M15" s="88">
        <f t="shared" si="4"/>
        <v>-99</v>
      </c>
      <c r="N15" s="88">
        <f t="shared" si="5"/>
        <v>-77.783980202300882</v>
      </c>
    </row>
    <row r="16" spans="1:17">
      <c r="A16" s="91">
        <v>23</v>
      </c>
      <c r="B16" s="77" t="s">
        <v>189</v>
      </c>
      <c r="C16" s="87">
        <v>28132</v>
      </c>
      <c r="D16" s="87">
        <v>27272</v>
      </c>
      <c r="E16" s="87">
        <v>26813</v>
      </c>
      <c r="F16" s="87">
        <v>28371.8836481053</v>
      </c>
      <c r="G16" s="87">
        <v>27187.303142920999</v>
      </c>
      <c r="H16" s="87">
        <v>27087.694727669801</v>
      </c>
      <c r="I16" s="89">
        <f t="shared" si="0"/>
        <v>3.2317629518206617E-2</v>
      </c>
      <c r="J16" s="89">
        <f t="shared" si="1"/>
        <v>-4.6886108346367125E-2</v>
      </c>
      <c r="K16" s="87">
        <f t="shared" si="2"/>
        <v>-1319</v>
      </c>
      <c r="L16" s="90">
        <f t="shared" si="3"/>
        <v>6.6815257585735269E-2</v>
      </c>
      <c r="M16" s="88">
        <f t="shared" si="4"/>
        <v>-459</v>
      </c>
      <c r="N16" s="88">
        <f t="shared" si="5"/>
        <v>-99.608415251197584</v>
      </c>
    </row>
    <row r="17" spans="1:17">
      <c r="A17" s="91">
        <v>24</v>
      </c>
      <c r="B17" s="77" t="s">
        <v>190</v>
      </c>
      <c r="C17" s="87">
        <v>11469</v>
      </c>
      <c r="D17" s="87">
        <v>11036</v>
      </c>
      <c r="E17" s="87">
        <v>10873</v>
      </c>
      <c r="F17" s="87">
        <v>11434.919742762801</v>
      </c>
      <c r="G17" s="87">
        <v>11021.0226582631</v>
      </c>
      <c r="H17" s="87">
        <v>10840.702147215199</v>
      </c>
      <c r="I17" s="89">
        <f t="shared" si="0"/>
        <v>1.3105194709710234E-2</v>
      </c>
      <c r="J17" s="89">
        <f t="shared" si="1"/>
        <v>-5.1966169674775485E-2</v>
      </c>
      <c r="K17" s="87">
        <f t="shared" si="2"/>
        <v>-596</v>
      </c>
      <c r="L17" s="90">
        <f t="shared" si="3"/>
        <v>3.0190973101666581E-2</v>
      </c>
      <c r="M17" s="88">
        <f t="shared" si="4"/>
        <v>-163</v>
      </c>
      <c r="N17" s="88">
        <f t="shared" si="5"/>
        <v>-180.32051104790116</v>
      </c>
      <c r="P17" s="6"/>
      <c r="Q17" s="6"/>
    </row>
    <row r="18" spans="1:17">
      <c r="A18" s="91">
        <v>25</v>
      </c>
      <c r="B18" s="77" t="s">
        <v>191</v>
      </c>
      <c r="C18" s="87">
        <v>55655</v>
      </c>
      <c r="D18" s="87">
        <v>54536</v>
      </c>
      <c r="E18" s="87">
        <v>54653</v>
      </c>
      <c r="F18" s="87">
        <v>55490.958780901099</v>
      </c>
      <c r="G18" s="87">
        <v>54405.3128129666</v>
      </c>
      <c r="H18" s="87">
        <v>54395.733074803204</v>
      </c>
      <c r="I18" s="89">
        <f t="shared" si="0"/>
        <v>6.587309909590669E-2</v>
      </c>
      <c r="J18" s="89">
        <f t="shared" si="1"/>
        <v>-1.8003773245889858E-2</v>
      </c>
      <c r="K18" s="87">
        <f t="shared" si="2"/>
        <v>-1002</v>
      </c>
      <c r="L18" s="90">
        <f t="shared" si="3"/>
        <v>5.0757307127298514E-2</v>
      </c>
      <c r="M18" s="88">
        <f t="shared" si="4"/>
        <v>117</v>
      </c>
      <c r="N18" s="88">
        <f t="shared" si="5"/>
        <v>-9.5797381633965415</v>
      </c>
    </row>
    <row r="19" spans="1:17">
      <c r="A19" s="91">
        <v>26</v>
      </c>
      <c r="B19" s="77" t="s">
        <v>192</v>
      </c>
      <c r="C19" s="87">
        <v>11271</v>
      </c>
      <c r="D19" s="87">
        <v>10719</v>
      </c>
      <c r="E19" s="87">
        <v>10808</v>
      </c>
      <c r="F19" s="87">
        <v>11271</v>
      </c>
      <c r="G19" s="87">
        <v>10719</v>
      </c>
      <c r="H19" s="87">
        <v>10808</v>
      </c>
      <c r="I19" s="89">
        <f t="shared" si="0"/>
        <v>1.3026850402147357E-2</v>
      </c>
      <c r="J19" s="89">
        <f t="shared" si="1"/>
        <v>-4.1078874988909594E-2</v>
      </c>
      <c r="K19" s="87">
        <f t="shared" si="2"/>
        <v>-463</v>
      </c>
      <c r="L19" s="90">
        <f t="shared" si="3"/>
        <v>2.3453725748442327E-2</v>
      </c>
      <c r="M19" s="88">
        <f t="shared" si="4"/>
        <v>89</v>
      </c>
      <c r="N19" s="88">
        <f t="shared" si="5"/>
        <v>89</v>
      </c>
    </row>
    <row r="20" spans="1:17">
      <c r="A20" s="91">
        <v>27</v>
      </c>
      <c r="B20" s="77" t="s">
        <v>193</v>
      </c>
      <c r="C20" s="87">
        <v>29014</v>
      </c>
      <c r="D20" s="87">
        <v>29755</v>
      </c>
      <c r="E20" s="87">
        <v>29322</v>
      </c>
      <c r="F20" s="87">
        <v>28865.007162283899</v>
      </c>
      <c r="G20" s="87">
        <v>29321.603971728098</v>
      </c>
      <c r="H20" s="87">
        <v>29256.3024437803</v>
      </c>
      <c r="I20" s="89">
        <f t="shared" si="0"/>
        <v>3.5341719790133681E-2</v>
      </c>
      <c r="J20" s="89">
        <f t="shared" si="1"/>
        <v>1.0615564899703592E-2</v>
      </c>
      <c r="K20" s="87">
        <f t="shared" si="2"/>
        <v>308</v>
      </c>
      <c r="L20" s="90">
        <f t="shared" si="3"/>
        <v>-1.5602046502203535E-2</v>
      </c>
      <c r="M20" s="88">
        <f t="shared" si="4"/>
        <v>-433</v>
      </c>
      <c r="N20" s="88">
        <f t="shared" si="5"/>
        <v>-65.301527947798604</v>
      </c>
    </row>
    <row r="21" spans="1:17">
      <c r="A21" s="91">
        <v>28</v>
      </c>
      <c r="B21" s="77" t="s">
        <v>194</v>
      </c>
      <c r="C21" s="87">
        <v>18824</v>
      </c>
      <c r="D21" s="87">
        <v>19115</v>
      </c>
      <c r="E21" s="87">
        <v>19265</v>
      </c>
      <c r="F21" s="87">
        <v>18883.222724114599</v>
      </c>
      <c r="G21" s="87">
        <v>19253.7604945151</v>
      </c>
      <c r="H21" s="87">
        <v>19324.512296657202</v>
      </c>
      <c r="I21" s="89">
        <f t="shared" si="0"/>
        <v>2.3220047464597413E-2</v>
      </c>
      <c r="J21" s="89">
        <f t="shared" si="1"/>
        <v>2.3427539311517212E-2</v>
      </c>
      <c r="K21" s="87">
        <f t="shared" si="2"/>
        <v>441</v>
      </c>
      <c r="L21" s="90">
        <f t="shared" si="3"/>
        <v>-2.2339293855427791E-2</v>
      </c>
      <c r="M21" s="88">
        <f t="shared" si="4"/>
        <v>150</v>
      </c>
      <c r="N21" s="88">
        <f t="shared" si="5"/>
        <v>70.751802142101951</v>
      </c>
    </row>
    <row r="22" spans="1:17">
      <c r="A22" s="91">
        <v>29</v>
      </c>
      <c r="B22" s="77" t="s">
        <v>195</v>
      </c>
      <c r="C22" s="87">
        <v>26246</v>
      </c>
      <c r="D22" s="87">
        <v>31467</v>
      </c>
      <c r="E22" s="87">
        <v>31374</v>
      </c>
      <c r="F22" s="87">
        <v>26246</v>
      </c>
      <c r="G22" s="87">
        <v>31467</v>
      </c>
      <c r="H22" s="87">
        <v>31374</v>
      </c>
      <c r="I22" s="89">
        <f t="shared" si="0"/>
        <v>3.7814989315041743E-2</v>
      </c>
      <c r="J22" s="89">
        <f t="shared" si="1"/>
        <v>0.1953821534710051</v>
      </c>
      <c r="K22" s="87">
        <f t="shared" si="2"/>
        <v>5128</v>
      </c>
      <c r="L22" s="90">
        <f t="shared" si="3"/>
        <v>-0.25976394306266148</v>
      </c>
      <c r="M22" s="88">
        <f t="shared" si="4"/>
        <v>-93</v>
      </c>
      <c r="N22" s="88">
        <f t="shared" si="5"/>
        <v>-93</v>
      </c>
    </row>
    <row r="23" spans="1:17">
      <c r="A23" s="91">
        <v>30</v>
      </c>
      <c r="B23" s="77" t="s">
        <v>196</v>
      </c>
      <c r="C23" s="87">
        <v>3050</v>
      </c>
      <c r="D23" s="87">
        <v>3096</v>
      </c>
      <c r="E23" s="87">
        <v>3114</v>
      </c>
      <c r="F23" s="87">
        <v>3050</v>
      </c>
      <c r="G23" s="87">
        <v>3096</v>
      </c>
      <c r="H23" s="87">
        <v>3114</v>
      </c>
      <c r="I23" s="89">
        <f t="shared" si="0"/>
        <v>3.7532949807815388E-3</v>
      </c>
      <c r="J23" s="89">
        <f t="shared" si="1"/>
        <v>2.0983606557377049E-2</v>
      </c>
      <c r="K23" s="87">
        <f t="shared" si="2"/>
        <v>64</v>
      </c>
      <c r="L23" s="90">
        <f t="shared" si="3"/>
        <v>-3.2419836887695661E-3</v>
      </c>
      <c r="M23" s="88">
        <f t="shared" si="4"/>
        <v>18</v>
      </c>
      <c r="N23" s="88">
        <f t="shared" si="5"/>
        <v>18</v>
      </c>
    </row>
    <row r="24" spans="1:17">
      <c r="A24" s="91">
        <v>31</v>
      </c>
      <c r="B24" s="77" t="s">
        <v>197</v>
      </c>
      <c r="C24" s="87">
        <v>21901</v>
      </c>
      <c r="D24" s="87">
        <v>21250</v>
      </c>
      <c r="E24" s="87">
        <v>21263</v>
      </c>
      <c r="F24" s="87">
        <v>21901</v>
      </c>
      <c r="G24" s="87">
        <v>21250</v>
      </c>
      <c r="H24" s="87">
        <v>21263</v>
      </c>
      <c r="I24" s="89">
        <f t="shared" si="0"/>
        <v>2.5628230949376319E-2</v>
      </c>
      <c r="J24" s="89">
        <f t="shared" si="1"/>
        <v>-2.9131089904570567E-2</v>
      </c>
      <c r="K24" s="87">
        <f t="shared" si="2"/>
        <v>-638</v>
      </c>
      <c r="L24" s="90">
        <f t="shared" si="3"/>
        <v>3.231852489742161E-2</v>
      </c>
      <c r="M24" s="88">
        <f t="shared" si="4"/>
        <v>13</v>
      </c>
      <c r="N24" s="88">
        <f t="shared" si="5"/>
        <v>13</v>
      </c>
    </row>
    <row r="25" spans="1:17">
      <c r="A25" s="91">
        <v>32</v>
      </c>
      <c r="B25" s="77" t="s">
        <v>198</v>
      </c>
      <c r="C25" s="87">
        <v>15290</v>
      </c>
      <c r="D25" s="87">
        <v>15557</v>
      </c>
      <c r="E25" s="87">
        <v>15687</v>
      </c>
      <c r="F25" s="87">
        <v>15150.7913112677</v>
      </c>
      <c r="G25" s="87">
        <v>15483.1200199425</v>
      </c>
      <c r="H25" s="87">
        <v>15523.4686692225</v>
      </c>
      <c r="I25" s="89">
        <f t="shared" si="0"/>
        <v>1.8907494657520871E-2</v>
      </c>
      <c r="J25" s="89">
        <f t="shared" si="1"/>
        <v>2.5964682799215173E-2</v>
      </c>
      <c r="K25" s="87">
        <f t="shared" si="2"/>
        <v>397</v>
      </c>
      <c r="L25" s="90">
        <f t="shared" si="3"/>
        <v>-2.0110430069398715E-2</v>
      </c>
      <c r="M25" s="88">
        <f t="shared" si="4"/>
        <v>130</v>
      </c>
      <c r="N25" s="88">
        <f t="shared" si="5"/>
        <v>40.348649280000245</v>
      </c>
    </row>
    <row r="26" spans="1:17">
      <c r="A26" s="91">
        <v>33</v>
      </c>
      <c r="B26" s="77" t="s">
        <v>199</v>
      </c>
      <c r="C26" s="87">
        <v>24647</v>
      </c>
      <c r="D26" s="87">
        <v>19644</v>
      </c>
      <c r="E26" s="87">
        <v>19802</v>
      </c>
      <c r="F26" s="87">
        <v>24062.938675818001</v>
      </c>
      <c r="G26" s="87">
        <v>19341.4354095897</v>
      </c>
      <c r="H26" s="87">
        <v>19363.1445133856</v>
      </c>
      <c r="I26" s="89">
        <f t="shared" si="0"/>
        <v>2.3867291974770721E-2</v>
      </c>
      <c r="J26" s="89">
        <f t="shared" si="1"/>
        <v>-0.1965756481519049</v>
      </c>
      <c r="K26" s="87">
        <f t="shared" si="2"/>
        <v>-4845</v>
      </c>
      <c r="L26" s="90">
        <f t="shared" si="3"/>
        <v>0.24542829643888353</v>
      </c>
      <c r="M26" s="88">
        <f t="shared" si="4"/>
        <v>158</v>
      </c>
      <c r="N26" s="88">
        <f t="shared" si="5"/>
        <v>21.709103795899864</v>
      </c>
    </row>
    <row r="27" spans="1:17" s="98" customFormat="1" ht="14.5" customHeight="1">
      <c r="A27" s="159" t="s">
        <v>256</v>
      </c>
      <c r="B27" s="159"/>
      <c r="C27" s="57">
        <v>849412</v>
      </c>
      <c r="D27" s="57">
        <v>831839</v>
      </c>
      <c r="E27" s="57">
        <v>829671</v>
      </c>
      <c r="F27" s="57">
        <v>840880.96974706603</v>
      </c>
      <c r="G27" s="57">
        <v>822526.84625757299</v>
      </c>
      <c r="H27" s="57">
        <v>819957.97101069102</v>
      </c>
      <c r="I27" s="89">
        <f t="shared" si="0"/>
        <v>1</v>
      </c>
      <c r="J27" s="89">
        <f t="shared" si="1"/>
        <v>-2.3240783035794174E-2</v>
      </c>
      <c r="K27" s="87">
        <f t="shared" si="2"/>
        <v>-19741</v>
      </c>
      <c r="L27" s="90">
        <f t="shared" si="3"/>
        <v>1</v>
      </c>
      <c r="M27" s="87">
        <f t="shared" si="4"/>
        <v>-2168</v>
      </c>
      <c r="N27" s="88">
        <f t="shared" si="5"/>
        <v>-2568.875246881973</v>
      </c>
      <c r="P27" s="14"/>
      <c r="Q27" s="14"/>
    </row>
    <row r="29" spans="1:17">
      <c r="E29" s="127">
        <f>E27-C27</f>
        <v>-19741</v>
      </c>
      <c r="F29" s="127">
        <f>E27-D27</f>
        <v>-2168</v>
      </c>
    </row>
    <row r="30" spans="1:17">
      <c r="E30" s="127">
        <f>H27-F27</f>
        <v>-20922.998736375012</v>
      </c>
      <c r="F30" s="127">
        <f>H27-G27</f>
        <v>-2568.875246881973</v>
      </c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0"/>
  <sheetViews>
    <sheetView topLeftCell="N1" zoomScale="80" zoomScaleNormal="80" workbookViewId="0">
      <selection activeCell="Y12" sqref="Y12"/>
    </sheetView>
  </sheetViews>
  <sheetFormatPr defaultColWidth="9.1796875" defaultRowHeight="14.5"/>
  <cols>
    <col min="1" max="1" width="11.81640625" style="3" customWidth="1"/>
    <col min="2" max="2" width="16.453125" style="3" bestFit="1" customWidth="1"/>
    <col min="3" max="8" width="12.54296875" style="3" customWidth="1"/>
    <col min="9" max="9" width="19.26953125" style="3" customWidth="1"/>
    <col min="10" max="10" width="18.1796875" style="3" customWidth="1"/>
    <col min="11" max="11" width="30.453125" style="3" customWidth="1"/>
    <col min="12" max="12" width="27.453125" style="3" customWidth="1"/>
    <col min="13" max="13" width="22.26953125" style="3" customWidth="1"/>
    <col min="14" max="15" width="30.453125" style="3" customWidth="1"/>
    <col min="16" max="16384" width="9.1796875" style="3"/>
  </cols>
  <sheetData>
    <row r="1" spans="1:15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5" ht="58">
      <c r="A2" s="82" t="s">
        <v>257</v>
      </c>
      <c r="B2" s="83" t="s">
        <v>258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82" t="s">
        <v>273</v>
      </c>
      <c r="J2" s="82" t="s">
        <v>267</v>
      </c>
      <c r="K2" s="82" t="s">
        <v>261</v>
      </c>
      <c r="L2" s="82" t="s">
        <v>264</v>
      </c>
      <c r="M2" s="82" t="s">
        <v>268</v>
      </c>
      <c r="N2" s="86" t="s">
        <v>262</v>
      </c>
      <c r="O2" s="149" t="s">
        <v>263</v>
      </c>
    </row>
    <row r="3" spans="1:15">
      <c r="A3" s="67">
        <v>1</v>
      </c>
      <c r="B3" s="79" t="s">
        <v>1</v>
      </c>
      <c r="C3" s="68">
        <v>74226</v>
      </c>
      <c r="D3" s="68">
        <v>70374</v>
      </c>
      <c r="E3" s="68">
        <v>70643</v>
      </c>
      <c r="F3" s="68">
        <v>72444.215112734906</v>
      </c>
      <c r="G3" s="68">
        <v>69084.293155484294</v>
      </c>
      <c r="H3" s="68">
        <v>68992.186993848707</v>
      </c>
      <c r="I3" s="80">
        <f>E3/'[1]4a_İl'!E2</f>
        <v>0.23903186730640391</v>
      </c>
      <c r="J3" s="89">
        <f t="shared" ref="J3:J66" si="0">E3/$E$84</f>
        <v>1.8467705631417607E-2</v>
      </c>
      <c r="K3" s="89">
        <f t="shared" ref="K3:K66" si="1">(E3-C3)/C3</f>
        <v>-4.8271495163419824E-2</v>
      </c>
      <c r="L3" s="87">
        <f t="shared" ref="L3:L66" si="2">E3-C3</f>
        <v>-3583</v>
      </c>
      <c r="M3" s="90">
        <f>L3/$L$84</f>
        <v>8.8517219230199118E-2</v>
      </c>
      <c r="N3" s="88">
        <f t="shared" ref="N3:N66" si="3">E3-D3</f>
        <v>269</v>
      </c>
      <c r="O3" s="88">
        <f>H3-G3</f>
        <v>-92.106161635587341</v>
      </c>
    </row>
    <row r="4" spans="1:15">
      <c r="A4" s="67">
        <v>2</v>
      </c>
      <c r="B4" s="79" t="s">
        <v>2</v>
      </c>
      <c r="C4" s="68">
        <v>9188</v>
      </c>
      <c r="D4" s="68">
        <v>9023</v>
      </c>
      <c r="E4" s="68">
        <v>9428</v>
      </c>
      <c r="F4" s="68">
        <v>8725.3434333475798</v>
      </c>
      <c r="G4" s="68">
        <v>8736.1335581715302</v>
      </c>
      <c r="H4" s="68">
        <v>8945.1368796366205</v>
      </c>
      <c r="I4" s="80">
        <f>E4/'[1]4a_İl'!E3</f>
        <v>0.19490211481611644</v>
      </c>
      <c r="J4" s="89">
        <f t="shared" si="0"/>
        <v>2.4646961297369197E-3</v>
      </c>
      <c r="K4" s="89">
        <f t="shared" si="1"/>
        <v>2.6121027427078797E-2</v>
      </c>
      <c r="L4" s="87">
        <f t="shared" si="2"/>
        <v>240</v>
      </c>
      <c r="M4" s="90">
        <f t="shared" ref="M4:M67" si="4">L4/$L$84</f>
        <v>-5.929146696971194E-3</v>
      </c>
      <c r="N4" s="88">
        <f t="shared" si="3"/>
        <v>405</v>
      </c>
      <c r="O4" s="88">
        <f t="shared" ref="O4:O67" si="5">H4-G4</f>
        <v>209.00332146509027</v>
      </c>
    </row>
    <row r="5" spans="1:15">
      <c r="A5" s="67">
        <v>3</v>
      </c>
      <c r="B5" s="79" t="s">
        <v>3</v>
      </c>
      <c r="C5" s="68">
        <v>18929</v>
      </c>
      <c r="D5" s="68">
        <v>19037</v>
      </c>
      <c r="E5" s="68">
        <v>19357</v>
      </c>
      <c r="F5" s="68">
        <v>18637.115857431399</v>
      </c>
      <c r="G5" s="68">
        <v>18979.859412276499</v>
      </c>
      <c r="H5" s="68">
        <v>19057.274220895401</v>
      </c>
      <c r="I5" s="80">
        <f>E5/'[1]4a_İl'!E4</f>
        <v>0.22167126644755678</v>
      </c>
      <c r="J5" s="89">
        <f t="shared" si="0"/>
        <v>5.0603651870298636E-3</v>
      </c>
      <c r="K5" s="89">
        <f t="shared" si="1"/>
        <v>2.2610808811875958E-2</v>
      </c>
      <c r="L5" s="87">
        <f t="shared" si="2"/>
        <v>428</v>
      </c>
      <c r="M5" s="90">
        <f t="shared" si="4"/>
        <v>-1.0573644942931964E-2</v>
      </c>
      <c r="N5" s="88">
        <f t="shared" si="3"/>
        <v>320</v>
      </c>
      <c r="O5" s="88">
        <f t="shared" si="5"/>
        <v>77.414808618901588</v>
      </c>
    </row>
    <row r="6" spans="1:15">
      <c r="A6" s="67">
        <v>4</v>
      </c>
      <c r="B6" s="79" t="s">
        <v>4</v>
      </c>
      <c r="C6" s="68">
        <v>3430</v>
      </c>
      <c r="D6" s="68">
        <v>4065</v>
      </c>
      <c r="E6" s="68">
        <v>4210</v>
      </c>
      <c r="F6" s="68">
        <v>3151.3476614409301</v>
      </c>
      <c r="G6" s="68">
        <v>3883.0139432882102</v>
      </c>
      <c r="H6" s="68">
        <v>3920.0733520943199</v>
      </c>
      <c r="I6" s="80">
        <f>E6/'[1]4a_İl'!E5</f>
        <v>0.18773690078037905</v>
      </c>
      <c r="J6" s="89">
        <f t="shared" si="0"/>
        <v>1.1005908682851539E-3</v>
      </c>
      <c r="K6" s="89">
        <f t="shared" si="1"/>
        <v>0.22740524781341107</v>
      </c>
      <c r="L6" s="87">
        <f t="shared" si="2"/>
        <v>780</v>
      </c>
      <c r="M6" s="90">
        <f t="shared" si="4"/>
        <v>-1.926972676515638E-2</v>
      </c>
      <c r="N6" s="88">
        <f t="shared" si="3"/>
        <v>145</v>
      </c>
      <c r="O6" s="88">
        <f t="shared" si="5"/>
        <v>37.059408806109786</v>
      </c>
    </row>
    <row r="7" spans="1:15">
      <c r="A7" s="67">
        <v>5</v>
      </c>
      <c r="B7" s="79" t="s">
        <v>5</v>
      </c>
      <c r="C7" s="68">
        <v>10957</v>
      </c>
      <c r="D7" s="68">
        <v>9221</v>
      </c>
      <c r="E7" s="68">
        <v>9378</v>
      </c>
      <c r="F7" s="68">
        <v>11157.6061139293</v>
      </c>
      <c r="G7" s="68">
        <v>9611.3168510045307</v>
      </c>
      <c r="H7" s="68">
        <v>9659.8483830844907</v>
      </c>
      <c r="I7" s="80">
        <f>E7/'[1]4a_İl'!E6</f>
        <v>0.22877634660421545</v>
      </c>
      <c r="J7" s="89">
        <f t="shared" si="0"/>
        <v>2.4516249792822264E-3</v>
      </c>
      <c r="K7" s="89">
        <f t="shared" si="1"/>
        <v>-0.14410878890207174</v>
      </c>
      <c r="L7" s="87">
        <f t="shared" si="2"/>
        <v>-1579</v>
      </c>
      <c r="M7" s="90">
        <f t="shared" si="4"/>
        <v>3.9008844310489649E-2</v>
      </c>
      <c r="N7" s="88">
        <f t="shared" si="3"/>
        <v>157</v>
      </c>
      <c r="O7" s="88">
        <f t="shared" si="5"/>
        <v>48.531532079960016</v>
      </c>
    </row>
    <row r="8" spans="1:15">
      <c r="A8" s="67">
        <v>6</v>
      </c>
      <c r="B8" s="79" t="s">
        <v>6</v>
      </c>
      <c r="C8" s="68">
        <v>380067</v>
      </c>
      <c r="D8" s="68">
        <v>374437</v>
      </c>
      <c r="E8" s="68">
        <v>379371</v>
      </c>
      <c r="F8" s="68">
        <v>379561.88356446498</v>
      </c>
      <c r="G8" s="68">
        <v>381871.55719681899</v>
      </c>
      <c r="H8" s="68">
        <v>380767.64175067499</v>
      </c>
      <c r="I8" s="80">
        <f>E8/'[1]4a_İl'!E7</f>
        <v>0.29090837985999446</v>
      </c>
      <c r="J8" s="89">
        <f t="shared" si="0"/>
        <v>9.9176308382947068E-2</v>
      </c>
      <c r="K8" s="89">
        <f t="shared" si="1"/>
        <v>-1.8312560680090616E-3</v>
      </c>
      <c r="L8" s="87">
        <f t="shared" si="2"/>
        <v>-696</v>
      </c>
      <c r="M8" s="90">
        <f t="shared" si="4"/>
        <v>1.7194525421216463E-2</v>
      </c>
      <c r="N8" s="88">
        <f t="shared" si="3"/>
        <v>4934</v>
      </c>
      <c r="O8" s="88">
        <f t="shared" si="5"/>
        <v>-1103.9154461440048</v>
      </c>
    </row>
    <row r="9" spans="1:15">
      <c r="A9" s="67">
        <v>7</v>
      </c>
      <c r="B9" s="79" t="s">
        <v>7</v>
      </c>
      <c r="C9" s="68">
        <v>137869</v>
      </c>
      <c r="D9" s="68">
        <v>137297</v>
      </c>
      <c r="E9" s="68">
        <v>129641</v>
      </c>
      <c r="F9" s="68">
        <v>158300.64070678799</v>
      </c>
      <c r="G9" s="68">
        <v>146085.79837711301</v>
      </c>
      <c r="H9" s="68">
        <v>147170.31697279701</v>
      </c>
      <c r="I9" s="80">
        <f>E9/'[1]4a_İl'!E8</f>
        <v>0.25812662522549068</v>
      </c>
      <c r="J9" s="89">
        <f t="shared" si="0"/>
        <v>3.3891140321937206E-2</v>
      </c>
      <c r="K9" s="89">
        <f t="shared" si="1"/>
        <v>-5.9679841008493571E-2</v>
      </c>
      <c r="L9" s="87">
        <f t="shared" si="2"/>
        <v>-8228</v>
      </c>
      <c r="M9" s="90">
        <f t="shared" si="4"/>
        <v>0.20327091259449578</v>
      </c>
      <c r="N9" s="88">
        <f t="shared" si="3"/>
        <v>-7656</v>
      </c>
      <c r="O9" s="88">
        <f t="shared" si="5"/>
        <v>1084.5185956839996</v>
      </c>
    </row>
    <row r="10" spans="1:15">
      <c r="A10" s="67">
        <v>8</v>
      </c>
      <c r="B10" s="79" t="s">
        <v>8</v>
      </c>
      <c r="C10" s="68">
        <v>5823</v>
      </c>
      <c r="D10" s="68">
        <v>4569</v>
      </c>
      <c r="E10" s="68">
        <v>4523</v>
      </c>
      <c r="F10" s="68">
        <v>5504.7303236943098</v>
      </c>
      <c r="G10" s="68">
        <v>4518.5396071013001</v>
      </c>
      <c r="H10" s="68">
        <v>4394.8661670284901</v>
      </c>
      <c r="I10" s="80">
        <f>E10/'[1]4a_İl'!E9</f>
        <v>0.18539164651391565</v>
      </c>
      <c r="J10" s="89">
        <f t="shared" si="0"/>
        <v>1.1824162701315323E-3</v>
      </c>
      <c r="K10" s="89">
        <f t="shared" si="1"/>
        <v>-0.22325261892495277</v>
      </c>
      <c r="L10" s="87">
        <f t="shared" si="2"/>
        <v>-1300</v>
      </c>
      <c r="M10" s="90">
        <f t="shared" si="4"/>
        <v>3.2116211275260632E-2</v>
      </c>
      <c r="N10" s="88">
        <f t="shared" si="3"/>
        <v>-46</v>
      </c>
      <c r="O10" s="88">
        <f t="shared" si="5"/>
        <v>-123.67344007281008</v>
      </c>
    </row>
    <row r="11" spans="1:15">
      <c r="A11" s="67">
        <v>9</v>
      </c>
      <c r="B11" s="79" t="s">
        <v>9</v>
      </c>
      <c r="C11" s="68">
        <v>44827</v>
      </c>
      <c r="D11" s="68">
        <v>44034</v>
      </c>
      <c r="E11" s="68">
        <v>43481</v>
      </c>
      <c r="F11" s="68">
        <v>45861.997790397101</v>
      </c>
      <c r="G11" s="68">
        <v>44489.474425425797</v>
      </c>
      <c r="H11" s="68">
        <v>44510.529559805298</v>
      </c>
      <c r="I11" s="80">
        <f>E11/'[1]4a_İl'!E10</f>
        <v>0.27965654746591201</v>
      </c>
      <c r="J11" s="89">
        <f t="shared" si="0"/>
        <v>1.1366933858410162E-2</v>
      </c>
      <c r="K11" s="89">
        <f t="shared" si="1"/>
        <v>-3.0026546500992707E-2</v>
      </c>
      <c r="L11" s="87">
        <f t="shared" si="2"/>
        <v>-1346</v>
      </c>
      <c r="M11" s="90">
        <f t="shared" si="4"/>
        <v>3.3252631058846779E-2</v>
      </c>
      <c r="N11" s="88">
        <f t="shared" si="3"/>
        <v>-553</v>
      </c>
      <c r="O11" s="88">
        <f t="shared" si="5"/>
        <v>21.055134379501396</v>
      </c>
    </row>
    <row r="12" spans="1:15">
      <c r="A12" s="67">
        <v>10</v>
      </c>
      <c r="B12" s="79" t="s">
        <v>10</v>
      </c>
      <c r="C12" s="68">
        <v>44930</v>
      </c>
      <c r="D12" s="68">
        <v>43738</v>
      </c>
      <c r="E12" s="68">
        <v>43636</v>
      </c>
      <c r="F12" s="68">
        <v>45049.604422850804</v>
      </c>
      <c r="G12" s="68">
        <v>44099.226490564797</v>
      </c>
      <c r="H12" s="68">
        <v>43925.321782560903</v>
      </c>
      <c r="I12" s="80">
        <f>E12/'[1]4a_İl'!E11</f>
        <v>0.26776301659865615</v>
      </c>
      <c r="J12" s="89">
        <f t="shared" si="0"/>
        <v>1.140745442481971E-2</v>
      </c>
      <c r="K12" s="89">
        <f t="shared" si="1"/>
        <v>-2.8800356109503673E-2</v>
      </c>
      <c r="L12" s="87">
        <f t="shared" si="2"/>
        <v>-1294</v>
      </c>
      <c r="M12" s="90">
        <f t="shared" si="4"/>
        <v>3.1967982607836357E-2</v>
      </c>
      <c r="N12" s="88">
        <f t="shared" si="3"/>
        <v>-102</v>
      </c>
      <c r="O12" s="88">
        <f t="shared" si="5"/>
        <v>-173.90470800389448</v>
      </c>
    </row>
    <row r="13" spans="1:15">
      <c r="A13" s="67">
        <v>11</v>
      </c>
      <c r="B13" s="79" t="s">
        <v>11</v>
      </c>
      <c r="C13" s="68">
        <v>11478</v>
      </c>
      <c r="D13" s="68">
        <v>10944</v>
      </c>
      <c r="E13" s="68">
        <v>10860</v>
      </c>
      <c r="F13" s="68">
        <v>11380.996175394401</v>
      </c>
      <c r="G13" s="68">
        <v>10886.9892288355</v>
      </c>
      <c r="H13" s="68">
        <v>10827.2407239274</v>
      </c>
      <c r="I13" s="80">
        <f>E13/'[1]4a_İl'!E12</f>
        <v>0.25489965966435862</v>
      </c>
      <c r="J13" s="89">
        <f t="shared" si="0"/>
        <v>2.8390538787593281E-3</v>
      </c>
      <c r="K13" s="89">
        <f t="shared" si="1"/>
        <v>-5.3842132775744907E-2</v>
      </c>
      <c r="L13" s="87">
        <f t="shared" si="2"/>
        <v>-618</v>
      </c>
      <c r="M13" s="90">
        <f t="shared" si="4"/>
        <v>1.5267552744700826E-2</v>
      </c>
      <c r="N13" s="88">
        <f t="shared" si="3"/>
        <v>-84</v>
      </c>
      <c r="O13" s="88">
        <f t="shared" si="5"/>
        <v>-59.748504908100585</v>
      </c>
    </row>
    <row r="14" spans="1:15">
      <c r="A14" s="67">
        <v>12</v>
      </c>
      <c r="B14" s="79" t="s">
        <v>12</v>
      </c>
      <c r="C14" s="68">
        <v>5692</v>
      </c>
      <c r="D14" s="68">
        <v>4480</v>
      </c>
      <c r="E14" s="68">
        <v>4211</v>
      </c>
      <c r="F14" s="68">
        <v>5552.8550602142604</v>
      </c>
      <c r="G14" s="68">
        <v>4125.0445286765198</v>
      </c>
      <c r="H14" s="68">
        <v>3978.0939548862002</v>
      </c>
      <c r="I14" s="80">
        <f>E14/'[1]4a_İl'!E13</f>
        <v>0.15144213479105229</v>
      </c>
      <c r="J14" s="89">
        <f t="shared" si="0"/>
        <v>1.1008522912942479E-3</v>
      </c>
      <c r="K14" s="89">
        <f t="shared" si="1"/>
        <v>-0.26018973998594519</v>
      </c>
      <c r="L14" s="87">
        <f t="shared" si="2"/>
        <v>-1481</v>
      </c>
      <c r="M14" s="90">
        <f t="shared" si="4"/>
        <v>3.6587776075893079E-2</v>
      </c>
      <c r="N14" s="88">
        <f t="shared" si="3"/>
        <v>-269</v>
      </c>
      <c r="O14" s="88">
        <f t="shared" si="5"/>
        <v>-146.95057379031959</v>
      </c>
    </row>
    <row r="15" spans="1:15">
      <c r="A15" s="67">
        <v>13</v>
      </c>
      <c r="B15" s="79" t="s">
        <v>13</v>
      </c>
      <c r="C15" s="68">
        <v>4129</v>
      </c>
      <c r="D15" s="68">
        <v>3354</v>
      </c>
      <c r="E15" s="68">
        <v>3570</v>
      </c>
      <c r="F15" s="68">
        <v>3459.9751413643799</v>
      </c>
      <c r="G15" s="68">
        <v>2910.12862081701</v>
      </c>
      <c r="H15" s="68">
        <v>3006.3533259808</v>
      </c>
      <c r="I15" s="80">
        <f>E15/'[1]4a_İl'!E14</f>
        <v>0.16821373038684445</v>
      </c>
      <c r="J15" s="89">
        <f t="shared" si="0"/>
        <v>9.3328014246508301E-4</v>
      </c>
      <c r="K15" s="89">
        <f t="shared" si="1"/>
        <v>-0.13538387018648584</v>
      </c>
      <c r="L15" s="87">
        <f t="shared" si="2"/>
        <v>-559</v>
      </c>
      <c r="M15" s="90">
        <f t="shared" si="4"/>
        <v>1.3809970848362073E-2</v>
      </c>
      <c r="N15" s="88">
        <f t="shared" si="3"/>
        <v>216</v>
      </c>
      <c r="O15" s="88">
        <f t="shared" si="5"/>
        <v>96.224705163790077</v>
      </c>
    </row>
    <row r="16" spans="1:15">
      <c r="A16" s="67">
        <v>14</v>
      </c>
      <c r="B16" s="79" t="s">
        <v>14</v>
      </c>
      <c r="C16" s="68">
        <v>17982</v>
      </c>
      <c r="D16" s="68">
        <v>16997</v>
      </c>
      <c r="E16" s="68">
        <v>17200</v>
      </c>
      <c r="F16" s="68">
        <v>17842.303174233799</v>
      </c>
      <c r="G16" s="68">
        <v>16858.342597008701</v>
      </c>
      <c r="H16" s="68">
        <v>17066.340889244701</v>
      </c>
      <c r="I16" s="80">
        <f>E16/'[1]4a_İl'!E15</f>
        <v>0.31049173225503646</v>
      </c>
      <c r="J16" s="89">
        <f t="shared" si="0"/>
        <v>4.4964757564144057E-3</v>
      </c>
      <c r="K16" s="89">
        <f t="shared" si="1"/>
        <v>-4.3487932376821269E-2</v>
      </c>
      <c r="L16" s="87">
        <f t="shared" si="2"/>
        <v>-782</v>
      </c>
      <c r="M16" s="90">
        <f t="shared" si="4"/>
        <v>1.9319136320964474E-2</v>
      </c>
      <c r="N16" s="88">
        <f t="shared" si="3"/>
        <v>203</v>
      </c>
      <c r="O16" s="88">
        <f t="shared" si="5"/>
        <v>207.99829223599954</v>
      </c>
    </row>
    <row r="17" spans="1:15">
      <c r="A17" s="67">
        <v>15</v>
      </c>
      <c r="B17" s="79" t="s">
        <v>15</v>
      </c>
      <c r="C17" s="68">
        <v>10018</v>
      </c>
      <c r="D17" s="68">
        <v>8167</v>
      </c>
      <c r="E17" s="68">
        <v>7807</v>
      </c>
      <c r="F17" s="68">
        <v>9822.3928887617403</v>
      </c>
      <c r="G17" s="68">
        <v>8084.3987210799996</v>
      </c>
      <c r="H17" s="68">
        <v>7849.3117713540996</v>
      </c>
      <c r="I17" s="80">
        <f>E17/'[1]4a_İl'!E16</f>
        <v>0.20988251740731778</v>
      </c>
      <c r="J17" s="89">
        <f t="shared" si="0"/>
        <v>2.0409294319957711E-3</v>
      </c>
      <c r="K17" s="89">
        <f t="shared" si="1"/>
        <v>-0.22070273507686164</v>
      </c>
      <c r="L17" s="87">
        <f t="shared" si="2"/>
        <v>-2211</v>
      </c>
      <c r="M17" s="90">
        <f t="shared" si="4"/>
        <v>5.4622263945847127E-2</v>
      </c>
      <c r="N17" s="88">
        <f t="shared" si="3"/>
        <v>-360</v>
      </c>
      <c r="O17" s="88">
        <f t="shared" si="5"/>
        <v>-235.08694972590001</v>
      </c>
    </row>
    <row r="18" spans="1:15">
      <c r="A18" s="67">
        <v>16</v>
      </c>
      <c r="B18" s="79" t="s">
        <v>16</v>
      </c>
      <c r="C18" s="68">
        <v>196478</v>
      </c>
      <c r="D18" s="68">
        <v>198573</v>
      </c>
      <c r="E18" s="68">
        <v>200215</v>
      </c>
      <c r="F18" s="68">
        <v>196011.263924225</v>
      </c>
      <c r="G18" s="68">
        <v>198570.82613972001</v>
      </c>
      <c r="H18" s="68">
        <v>199805.98764935101</v>
      </c>
      <c r="I18" s="80">
        <f>E18/'[1]4a_İl'!E17</f>
        <v>0.30503281675635158</v>
      </c>
      <c r="J18" s="89">
        <f t="shared" si="0"/>
        <v>5.2340807765727339E-2</v>
      </c>
      <c r="K18" s="89">
        <f t="shared" si="1"/>
        <v>1.9019941163896211E-2</v>
      </c>
      <c r="L18" s="87">
        <f t="shared" si="2"/>
        <v>3737</v>
      </c>
      <c r="M18" s="90">
        <f t="shared" si="4"/>
        <v>-9.2321755027422306E-2</v>
      </c>
      <c r="N18" s="88">
        <f t="shared" si="3"/>
        <v>1642</v>
      </c>
      <c r="O18" s="88">
        <f t="shared" si="5"/>
        <v>1235.1615096309979</v>
      </c>
    </row>
    <row r="19" spans="1:15">
      <c r="A19" s="67">
        <v>17</v>
      </c>
      <c r="B19" s="79" t="s">
        <v>17</v>
      </c>
      <c r="C19" s="68">
        <v>22547</v>
      </c>
      <c r="D19" s="68">
        <v>21453</v>
      </c>
      <c r="E19" s="68">
        <v>21474</v>
      </c>
      <c r="F19" s="68">
        <v>23231.367209022301</v>
      </c>
      <c r="G19" s="68">
        <v>21990.937350828099</v>
      </c>
      <c r="H19" s="68">
        <v>21969.296410985498</v>
      </c>
      <c r="I19" s="80">
        <f>E19/'[1]4a_İl'!E18</f>
        <v>0.27213625822149562</v>
      </c>
      <c r="J19" s="89">
        <f t="shared" si="0"/>
        <v>5.6137976972815669E-3</v>
      </c>
      <c r="K19" s="89">
        <f t="shared" si="1"/>
        <v>-4.7589479753404003E-2</v>
      </c>
      <c r="L19" s="87">
        <f t="shared" si="2"/>
        <v>-1073</v>
      </c>
      <c r="M19" s="90">
        <f t="shared" si="4"/>
        <v>2.6508226691042046E-2</v>
      </c>
      <c r="N19" s="88">
        <f t="shared" si="3"/>
        <v>21</v>
      </c>
      <c r="O19" s="88">
        <f t="shared" si="5"/>
        <v>-21.640939842600346</v>
      </c>
    </row>
    <row r="20" spans="1:15">
      <c r="A20" s="67">
        <v>18</v>
      </c>
      <c r="B20" s="79" t="s">
        <v>18</v>
      </c>
      <c r="C20" s="68">
        <v>6752</v>
      </c>
      <c r="D20" s="68">
        <v>6172</v>
      </c>
      <c r="E20" s="68">
        <v>5881</v>
      </c>
      <c r="F20" s="68">
        <v>6455.0200336867501</v>
      </c>
      <c r="G20" s="68">
        <v>5962.6150393072803</v>
      </c>
      <c r="H20" s="68">
        <v>5775.05016752142</v>
      </c>
      <c r="I20" s="80">
        <f>E20/'[1]4a_İl'!E19</f>
        <v>0.22628804494209087</v>
      </c>
      <c r="J20" s="89">
        <f t="shared" si="0"/>
        <v>1.5374287164809954E-3</v>
      </c>
      <c r="K20" s="89">
        <f t="shared" si="1"/>
        <v>-0.12899881516587677</v>
      </c>
      <c r="L20" s="87">
        <f t="shared" si="2"/>
        <v>-871</v>
      </c>
      <c r="M20" s="90">
        <f t="shared" si="4"/>
        <v>2.1517861554424627E-2</v>
      </c>
      <c r="N20" s="88">
        <f t="shared" si="3"/>
        <v>-291</v>
      </c>
      <c r="O20" s="88">
        <f t="shared" si="5"/>
        <v>-187.5648717858603</v>
      </c>
    </row>
    <row r="21" spans="1:15">
      <c r="A21" s="67">
        <v>19</v>
      </c>
      <c r="B21" s="79" t="s">
        <v>19</v>
      </c>
      <c r="C21" s="68">
        <v>15351</v>
      </c>
      <c r="D21" s="68">
        <v>14294</v>
      </c>
      <c r="E21" s="68">
        <v>14319</v>
      </c>
      <c r="F21" s="68">
        <v>14743.2082233847</v>
      </c>
      <c r="G21" s="68">
        <v>13766.137889657</v>
      </c>
      <c r="H21" s="68">
        <v>13711.0167665388</v>
      </c>
      <c r="I21" s="80">
        <f>E21/'[1]4a_İl'!E20</f>
        <v>0.24049378569029223</v>
      </c>
      <c r="J21" s="89">
        <f t="shared" si="0"/>
        <v>3.7433160672149927E-3</v>
      </c>
      <c r="K21" s="89">
        <f t="shared" si="1"/>
        <v>-6.7226890756302518E-2</v>
      </c>
      <c r="L21" s="87">
        <f t="shared" si="2"/>
        <v>-1032</v>
      </c>
      <c r="M21" s="90">
        <f t="shared" si="4"/>
        <v>2.5495330796976134E-2</v>
      </c>
      <c r="N21" s="88">
        <f t="shared" si="3"/>
        <v>25</v>
      </c>
      <c r="O21" s="88">
        <f t="shared" si="5"/>
        <v>-55.121123118200558</v>
      </c>
    </row>
    <row r="22" spans="1:15">
      <c r="A22" s="67">
        <v>20</v>
      </c>
      <c r="B22" s="79" t="s">
        <v>20</v>
      </c>
      <c r="C22" s="68">
        <v>63313</v>
      </c>
      <c r="D22" s="68">
        <v>61941</v>
      </c>
      <c r="E22" s="68">
        <v>61797</v>
      </c>
      <c r="F22" s="68">
        <v>62312.182879865897</v>
      </c>
      <c r="G22" s="68">
        <v>61138.650018063403</v>
      </c>
      <c r="H22" s="68">
        <v>60963.835131139298</v>
      </c>
      <c r="I22" s="80">
        <f>E22/'[1]4a_İl'!E21</f>
        <v>0.3286480104661923</v>
      </c>
      <c r="J22" s="89">
        <f t="shared" si="0"/>
        <v>1.6155157692973314E-2</v>
      </c>
      <c r="K22" s="89">
        <f t="shared" si="1"/>
        <v>-2.3944529559490151E-2</v>
      </c>
      <c r="L22" s="87">
        <f t="shared" si="2"/>
        <v>-1516</v>
      </c>
      <c r="M22" s="90">
        <f t="shared" si="4"/>
        <v>3.7452443302534708E-2</v>
      </c>
      <c r="N22" s="88">
        <f t="shared" si="3"/>
        <v>-144</v>
      </c>
      <c r="O22" s="88">
        <f t="shared" si="5"/>
        <v>-174.81488692410494</v>
      </c>
    </row>
    <row r="23" spans="1:15">
      <c r="A23" s="67">
        <v>21</v>
      </c>
      <c r="B23" s="79" t="s">
        <v>21</v>
      </c>
      <c r="C23" s="68">
        <v>24015</v>
      </c>
      <c r="D23" s="68">
        <v>26278</v>
      </c>
      <c r="E23" s="68">
        <v>25255</v>
      </c>
      <c r="F23" s="68">
        <v>23319.011949443899</v>
      </c>
      <c r="G23" s="68">
        <v>25034.1541533421</v>
      </c>
      <c r="H23" s="68">
        <v>24590.880757256698</v>
      </c>
      <c r="I23" s="80">
        <f>E23/'[1]4a_İl'!E22</f>
        <v>0.20027120471991372</v>
      </c>
      <c r="J23" s="89">
        <f t="shared" si="0"/>
        <v>6.6022380946654542E-3</v>
      </c>
      <c r="K23" s="89">
        <f t="shared" si="1"/>
        <v>5.1634395169685612E-2</v>
      </c>
      <c r="L23" s="87">
        <f t="shared" si="2"/>
        <v>1240</v>
      </c>
      <c r="M23" s="90">
        <f t="shared" si="4"/>
        <v>-3.0633924601017836E-2</v>
      </c>
      <c r="N23" s="88">
        <f t="shared" si="3"/>
        <v>-1023</v>
      </c>
      <c r="O23" s="88">
        <f t="shared" si="5"/>
        <v>-443.27339608540206</v>
      </c>
    </row>
    <row r="24" spans="1:15">
      <c r="A24" s="67">
        <v>22</v>
      </c>
      <c r="B24" s="79" t="s">
        <v>22</v>
      </c>
      <c r="C24" s="68">
        <v>21248</v>
      </c>
      <c r="D24" s="68">
        <v>19804</v>
      </c>
      <c r="E24" s="68">
        <v>19993</v>
      </c>
      <c r="F24" s="68">
        <v>21233.5568714974</v>
      </c>
      <c r="G24" s="68">
        <v>20021.949718356602</v>
      </c>
      <c r="H24" s="68">
        <v>20064.309689350699</v>
      </c>
      <c r="I24" s="80">
        <f>E24/'[1]4a_İl'!E23</f>
        <v>0.34066589422028354</v>
      </c>
      <c r="J24" s="89">
        <f t="shared" si="0"/>
        <v>5.2266302208135587E-3</v>
      </c>
      <c r="K24" s="89">
        <f t="shared" si="1"/>
        <v>-5.9064382530120481E-2</v>
      </c>
      <c r="L24" s="87">
        <f t="shared" si="2"/>
        <v>-1255</v>
      </c>
      <c r="M24" s="90">
        <f t="shared" si="4"/>
        <v>3.1004496269578536E-2</v>
      </c>
      <c r="N24" s="88">
        <f t="shared" si="3"/>
        <v>189</v>
      </c>
      <c r="O24" s="88">
        <f t="shared" si="5"/>
        <v>42.359970994097239</v>
      </c>
    </row>
    <row r="25" spans="1:15">
      <c r="A25" s="67">
        <v>23</v>
      </c>
      <c r="B25" s="79" t="s">
        <v>23</v>
      </c>
      <c r="C25" s="68">
        <v>11890</v>
      </c>
      <c r="D25" s="68">
        <v>10698</v>
      </c>
      <c r="E25" s="68">
        <v>10750</v>
      </c>
      <c r="F25" s="68">
        <v>11506.3668151772</v>
      </c>
      <c r="G25" s="68">
        <v>10729.161566099499</v>
      </c>
      <c r="H25" s="68">
        <v>10613.327619552199</v>
      </c>
      <c r="I25" s="80">
        <f>E25/'[1]4a_İl'!E24</f>
        <v>0.17570527279265144</v>
      </c>
      <c r="J25" s="89">
        <f t="shared" si="0"/>
        <v>2.8102973477590037E-3</v>
      </c>
      <c r="K25" s="89">
        <f t="shared" si="1"/>
        <v>-9.5878889823380997E-2</v>
      </c>
      <c r="L25" s="87">
        <f t="shared" si="2"/>
        <v>-1140</v>
      </c>
      <c r="M25" s="90">
        <f t="shared" si="4"/>
        <v>2.8163446810613172E-2</v>
      </c>
      <c r="N25" s="88">
        <f t="shared" si="3"/>
        <v>52</v>
      </c>
      <c r="O25" s="88">
        <f t="shared" si="5"/>
        <v>-115.8339465473</v>
      </c>
    </row>
    <row r="26" spans="1:15">
      <c r="A26" s="67">
        <v>24</v>
      </c>
      <c r="B26" s="79" t="s">
        <v>24</v>
      </c>
      <c r="C26" s="68">
        <v>5972</v>
      </c>
      <c r="D26" s="68">
        <v>5549</v>
      </c>
      <c r="E26" s="68">
        <v>5579</v>
      </c>
      <c r="F26" s="68">
        <v>5880.9501801237902</v>
      </c>
      <c r="G26" s="68">
        <v>5531.8970336933098</v>
      </c>
      <c r="H26" s="68">
        <v>5493.3518509449495</v>
      </c>
      <c r="I26" s="80">
        <f>E26/'[1]4a_İl'!E25</f>
        <v>0.20706677058976358</v>
      </c>
      <c r="J26" s="89">
        <f t="shared" si="0"/>
        <v>1.4584789677346494E-3</v>
      </c>
      <c r="K26" s="89">
        <f t="shared" si="1"/>
        <v>-6.5807099799062296E-2</v>
      </c>
      <c r="L26" s="87">
        <f t="shared" si="2"/>
        <v>-393</v>
      </c>
      <c r="M26" s="90">
        <f t="shared" si="4"/>
        <v>9.7089777162903297E-3</v>
      </c>
      <c r="N26" s="88">
        <f t="shared" si="3"/>
        <v>30</v>
      </c>
      <c r="O26" s="88">
        <f t="shared" si="5"/>
        <v>-38.545182748360276</v>
      </c>
    </row>
    <row r="27" spans="1:15">
      <c r="A27" s="67">
        <v>25</v>
      </c>
      <c r="B27" s="79" t="s">
        <v>25</v>
      </c>
      <c r="C27" s="68">
        <v>14349</v>
      </c>
      <c r="D27" s="68">
        <v>14322</v>
      </c>
      <c r="E27" s="68">
        <v>14554</v>
      </c>
      <c r="F27" s="68">
        <v>13935.2088966725</v>
      </c>
      <c r="G27" s="68">
        <v>13905.377410565599</v>
      </c>
      <c r="H27" s="68">
        <v>14075.9070745309</v>
      </c>
      <c r="I27" s="80">
        <f>E27/'[1]4a_İl'!E26</f>
        <v>0.18057968137376545</v>
      </c>
      <c r="J27" s="89">
        <f t="shared" si="0"/>
        <v>3.8047504743520498E-3</v>
      </c>
      <c r="K27" s="89">
        <f t="shared" si="1"/>
        <v>1.4286709875252631E-2</v>
      </c>
      <c r="L27" s="87">
        <f t="shared" si="2"/>
        <v>205</v>
      </c>
      <c r="M27" s="90">
        <f t="shared" si="4"/>
        <v>-5.064479470329562E-3</v>
      </c>
      <c r="N27" s="88">
        <f t="shared" si="3"/>
        <v>232</v>
      </c>
      <c r="O27" s="88">
        <f t="shared" si="5"/>
        <v>170.52966396530064</v>
      </c>
    </row>
    <row r="28" spans="1:15">
      <c r="A28" s="67">
        <v>26</v>
      </c>
      <c r="B28" s="79" t="s">
        <v>26</v>
      </c>
      <c r="C28" s="68">
        <v>50387</v>
      </c>
      <c r="D28" s="68">
        <v>49354</v>
      </c>
      <c r="E28" s="68">
        <v>49775</v>
      </c>
      <c r="F28" s="68">
        <v>50299.1199201567</v>
      </c>
      <c r="G28" s="68">
        <v>48948.371547681199</v>
      </c>
      <c r="H28" s="68">
        <v>49410.236805377397</v>
      </c>
      <c r="I28" s="80">
        <f>E28/'[1]4a_İl'!E27</f>
        <v>0.29190466695598116</v>
      </c>
      <c r="J28" s="89">
        <f t="shared" si="0"/>
        <v>1.3012330277646922E-2</v>
      </c>
      <c r="K28" s="89">
        <f t="shared" si="1"/>
        <v>-1.2145990037112748E-2</v>
      </c>
      <c r="L28" s="87">
        <f t="shared" si="2"/>
        <v>-612</v>
      </c>
      <c r="M28" s="90">
        <f t="shared" si="4"/>
        <v>1.5119324077276544E-2</v>
      </c>
      <c r="N28" s="88">
        <f t="shared" si="3"/>
        <v>421</v>
      </c>
      <c r="O28" s="88">
        <f t="shared" si="5"/>
        <v>461.86525769619766</v>
      </c>
    </row>
    <row r="29" spans="1:15">
      <c r="A29" s="67">
        <v>27</v>
      </c>
      <c r="B29" s="79" t="s">
        <v>27</v>
      </c>
      <c r="C29" s="68">
        <v>44292</v>
      </c>
      <c r="D29" s="68">
        <v>44658</v>
      </c>
      <c r="E29" s="68">
        <v>44406</v>
      </c>
      <c r="F29" s="68">
        <v>43321.665874964703</v>
      </c>
      <c r="G29" s="68">
        <v>43269.239224646401</v>
      </c>
      <c r="H29" s="68">
        <v>43188.625551085403</v>
      </c>
      <c r="I29" s="80">
        <f>E29/'[1]4a_İl'!E28</f>
        <v>0.16491376621061546</v>
      </c>
      <c r="J29" s="89">
        <f t="shared" si="0"/>
        <v>1.1608750141821982E-2</v>
      </c>
      <c r="K29" s="89">
        <f t="shared" si="1"/>
        <v>2.5738282308317528E-3</v>
      </c>
      <c r="L29" s="87">
        <f t="shared" si="2"/>
        <v>114</v>
      </c>
      <c r="M29" s="90">
        <f t="shared" si="4"/>
        <v>-2.8163446810613173E-3</v>
      </c>
      <c r="N29" s="88">
        <f t="shared" si="3"/>
        <v>-252</v>
      </c>
      <c r="O29" s="88">
        <f t="shared" si="5"/>
        <v>-80.613673560997995</v>
      </c>
    </row>
    <row r="30" spans="1:15">
      <c r="A30" s="67">
        <v>28</v>
      </c>
      <c r="B30" s="79" t="s">
        <v>28</v>
      </c>
      <c r="C30" s="68">
        <v>15921</v>
      </c>
      <c r="D30" s="68">
        <v>15199</v>
      </c>
      <c r="E30" s="68">
        <v>15757</v>
      </c>
      <c r="F30" s="68">
        <v>15537.661807259299</v>
      </c>
      <c r="G30" s="68">
        <v>15422.765328789699</v>
      </c>
      <c r="H30" s="68">
        <v>15418.476017990901</v>
      </c>
      <c r="I30" s="80">
        <f>E30/'[1]4a_İl'!E29</f>
        <v>0.31172351032681805</v>
      </c>
      <c r="J30" s="89">
        <f t="shared" si="0"/>
        <v>4.1192423542919642E-3</v>
      </c>
      <c r="K30" s="89">
        <f t="shared" si="1"/>
        <v>-1.0300860498712393E-2</v>
      </c>
      <c r="L30" s="87">
        <f t="shared" si="2"/>
        <v>-164</v>
      </c>
      <c r="M30" s="90">
        <f t="shared" si="4"/>
        <v>4.0515835762636497E-3</v>
      </c>
      <c r="N30" s="88">
        <f t="shared" si="3"/>
        <v>558</v>
      </c>
      <c r="O30" s="88">
        <f t="shared" si="5"/>
        <v>-4.2893107987983967</v>
      </c>
    </row>
    <row r="31" spans="1:15">
      <c r="A31" s="67">
        <v>29</v>
      </c>
      <c r="B31" s="79" t="s">
        <v>29</v>
      </c>
      <c r="C31" s="68">
        <v>3904</v>
      </c>
      <c r="D31" s="68">
        <v>2826</v>
      </c>
      <c r="E31" s="68">
        <v>2802</v>
      </c>
      <c r="F31" s="68">
        <v>4212.1231049113203</v>
      </c>
      <c r="G31" s="68">
        <v>2958.3117848738798</v>
      </c>
      <c r="H31" s="68">
        <v>2950.2892437281298</v>
      </c>
      <c r="I31" s="80">
        <f>E31/'[1]4a_İl'!E30</f>
        <v>0.18300568218927568</v>
      </c>
      <c r="J31" s="89">
        <f t="shared" si="0"/>
        <v>7.3250727148099792E-4</v>
      </c>
      <c r="K31" s="89">
        <f t="shared" si="1"/>
        <v>-0.28227459016393441</v>
      </c>
      <c r="L31" s="87">
        <f t="shared" si="2"/>
        <v>-1102</v>
      </c>
      <c r="M31" s="90">
        <f t="shared" si="4"/>
        <v>2.7224665250259399E-2</v>
      </c>
      <c r="N31" s="88">
        <f t="shared" si="3"/>
        <v>-24</v>
      </c>
      <c r="O31" s="88">
        <f t="shared" si="5"/>
        <v>-8.0225411457499831</v>
      </c>
    </row>
    <row r="32" spans="1:15">
      <c r="A32" s="67">
        <v>30</v>
      </c>
      <c r="B32" s="79" t="s">
        <v>30</v>
      </c>
      <c r="C32" s="68">
        <v>3958</v>
      </c>
      <c r="D32" s="68">
        <v>3740</v>
      </c>
      <c r="E32" s="68">
        <v>3654</v>
      </c>
      <c r="F32" s="68">
        <v>3180.4928124932198</v>
      </c>
      <c r="G32" s="68">
        <v>2871.8505716731202</v>
      </c>
      <c r="H32" s="68">
        <v>2884.7686363544799</v>
      </c>
      <c r="I32" s="80">
        <f>E32/'[1]4a_İl'!E31</f>
        <v>0.33677419354838711</v>
      </c>
      <c r="J32" s="89">
        <f t="shared" si="0"/>
        <v>9.5523967522896734E-4</v>
      </c>
      <c r="K32" s="89">
        <f t="shared" si="1"/>
        <v>-7.6806467913087415E-2</v>
      </c>
      <c r="L32" s="87">
        <f t="shared" si="2"/>
        <v>-304</v>
      </c>
      <c r="M32" s="90">
        <f t="shared" si="4"/>
        <v>7.5102524828301797E-3</v>
      </c>
      <c r="N32" s="88">
        <f t="shared" si="3"/>
        <v>-86</v>
      </c>
      <c r="O32" s="88">
        <f t="shared" si="5"/>
        <v>12.918064681359738</v>
      </c>
    </row>
    <row r="33" spans="1:15">
      <c r="A33" s="67">
        <v>31</v>
      </c>
      <c r="B33" s="79" t="s">
        <v>31</v>
      </c>
      <c r="C33" s="68">
        <v>33934</v>
      </c>
      <c r="D33" s="68">
        <v>33581</v>
      </c>
      <c r="E33" s="68">
        <v>33651</v>
      </c>
      <c r="F33" s="68">
        <v>33200.9370121354</v>
      </c>
      <c r="G33" s="68">
        <v>33049.407704857302</v>
      </c>
      <c r="H33" s="68">
        <v>32921.781660902998</v>
      </c>
      <c r="I33" s="80">
        <f>E33/'[1]4a_İl'!E32</f>
        <v>0.21224621090276069</v>
      </c>
      <c r="J33" s="89">
        <f t="shared" si="0"/>
        <v>8.7971456790175099E-3</v>
      </c>
      <c r="K33" s="89">
        <f t="shared" si="1"/>
        <v>-8.339718276654683E-3</v>
      </c>
      <c r="L33" s="87">
        <f t="shared" si="2"/>
        <v>-283</v>
      </c>
      <c r="M33" s="90">
        <f t="shared" si="4"/>
        <v>6.9914521468451996E-3</v>
      </c>
      <c r="N33" s="88">
        <f t="shared" si="3"/>
        <v>70</v>
      </c>
      <c r="O33" s="88">
        <f t="shared" si="5"/>
        <v>-127.6260439543039</v>
      </c>
    </row>
    <row r="34" spans="1:15">
      <c r="A34" s="67">
        <v>32</v>
      </c>
      <c r="B34" s="79" t="s">
        <v>32</v>
      </c>
      <c r="C34" s="68">
        <v>16852</v>
      </c>
      <c r="D34" s="68">
        <v>15834</v>
      </c>
      <c r="E34" s="68">
        <v>15986</v>
      </c>
      <c r="F34" s="68">
        <v>16764.701658752401</v>
      </c>
      <c r="G34" s="68">
        <v>16047.7099475165</v>
      </c>
      <c r="H34" s="68">
        <v>16022.841422523699</v>
      </c>
      <c r="I34" s="80">
        <f>E34/'[1]4a_İl'!E33</f>
        <v>0.26388682546757125</v>
      </c>
      <c r="J34" s="89">
        <f t="shared" si="0"/>
        <v>4.1791082233744586E-3</v>
      </c>
      <c r="K34" s="89">
        <f t="shared" si="1"/>
        <v>-5.1388559221457394E-2</v>
      </c>
      <c r="L34" s="87">
        <f t="shared" si="2"/>
        <v>-866</v>
      </c>
      <c r="M34" s="90">
        <f t="shared" si="4"/>
        <v>2.1394337664904391E-2</v>
      </c>
      <c r="N34" s="88">
        <f t="shared" si="3"/>
        <v>152</v>
      </c>
      <c r="O34" s="88">
        <f t="shared" si="5"/>
        <v>-24.868524992800303</v>
      </c>
    </row>
    <row r="35" spans="1:15">
      <c r="A35" s="67">
        <v>33</v>
      </c>
      <c r="B35" s="79" t="s">
        <v>33</v>
      </c>
      <c r="C35" s="68">
        <v>58217</v>
      </c>
      <c r="D35" s="68">
        <v>56659</v>
      </c>
      <c r="E35" s="68">
        <v>57256</v>
      </c>
      <c r="F35" s="68">
        <v>56812.222563671901</v>
      </c>
      <c r="G35" s="68">
        <v>55843.721539245897</v>
      </c>
      <c r="H35" s="68">
        <v>55894.716166283601</v>
      </c>
      <c r="I35" s="80">
        <f>E35/'[1]4a_İl'!E34</f>
        <v>0.24162218049078979</v>
      </c>
      <c r="J35" s="89">
        <f t="shared" si="0"/>
        <v>1.4968035808678094E-2</v>
      </c>
      <c r="K35" s="89">
        <f t="shared" si="1"/>
        <v>-1.6507205798993421E-2</v>
      </c>
      <c r="L35" s="87">
        <f t="shared" si="2"/>
        <v>-961</v>
      </c>
      <c r="M35" s="90">
        <f t="shared" si="4"/>
        <v>2.3741291565788823E-2</v>
      </c>
      <c r="N35" s="88">
        <f t="shared" si="3"/>
        <v>597</v>
      </c>
      <c r="O35" s="88">
        <f t="shared" si="5"/>
        <v>50.994627037704049</v>
      </c>
    </row>
    <row r="36" spans="1:15">
      <c r="A36" s="67">
        <v>34</v>
      </c>
      <c r="B36" s="79" t="s">
        <v>34</v>
      </c>
      <c r="C36" s="68">
        <v>1271675</v>
      </c>
      <c r="D36" s="68">
        <v>1265448</v>
      </c>
      <c r="E36" s="68">
        <v>1268510</v>
      </c>
      <c r="F36" s="68">
        <v>1263157.0525444299</v>
      </c>
      <c r="G36" s="68">
        <v>1264904.2101394599</v>
      </c>
      <c r="H36" s="68">
        <v>1262410.59706985</v>
      </c>
      <c r="I36" s="80">
        <f>E36/'[1]4a_İl'!E35</f>
        <v>0.30945419638293953</v>
      </c>
      <c r="J36" s="89">
        <f t="shared" si="0"/>
        <v>0.33161770126565338</v>
      </c>
      <c r="K36" s="89">
        <f t="shared" si="1"/>
        <v>-2.4888434544989876E-3</v>
      </c>
      <c r="L36" s="87">
        <f t="shared" si="2"/>
        <v>-3165</v>
      </c>
      <c r="M36" s="90">
        <f t="shared" si="4"/>
        <v>7.8190622066307627E-2</v>
      </c>
      <c r="N36" s="88">
        <f t="shared" si="3"/>
        <v>3062</v>
      </c>
      <c r="O36" s="88">
        <f t="shared" si="5"/>
        <v>-2493.6130696099717</v>
      </c>
    </row>
    <row r="37" spans="1:15">
      <c r="A37" s="67">
        <v>35</v>
      </c>
      <c r="B37" s="79" t="s">
        <v>35</v>
      </c>
      <c r="C37" s="68">
        <v>271728</v>
      </c>
      <c r="D37" s="68">
        <v>267357</v>
      </c>
      <c r="E37" s="68">
        <v>269088</v>
      </c>
      <c r="F37" s="68">
        <v>269598.68532766303</v>
      </c>
      <c r="G37" s="68">
        <v>266662.41135885002</v>
      </c>
      <c r="H37" s="68">
        <v>266561.062184571</v>
      </c>
      <c r="I37" s="80">
        <f>E37/'[1]4a_İl'!E36</f>
        <v>0.31166701220663368</v>
      </c>
      <c r="J37" s="89">
        <f t="shared" si="0"/>
        <v>7.0345794671048817E-2</v>
      </c>
      <c r="K37" s="89">
        <f t="shared" si="1"/>
        <v>-9.7155979508920694E-3</v>
      </c>
      <c r="L37" s="87">
        <f t="shared" si="2"/>
        <v>-2640</v>
      </c>
      <c r="M37" s="90">
        <f t="shared" si="4"/>
        <v>6.5220613666683136E-2</v>
      </c>
      <c r="N37" s="88">
        <f t="shared" si="3"/>
        <v>1731</v>
      </c>
      <c r="O37" s="88">
        <f t="shared" si="5"/>
        <v>-101.3491742790211</v>
      </c>
    </row>
    <row r="38" spans="1:15">
      <c r="A38" s="67">
        <v>36</v>
      </c>
      <c r="B38" s="79" t="s">
        <v>36</v>
      </c>
      <c r="C38" s="68">
        <v>4697</v>
      </c>
      <c r="D38" s="68">
        <v>4223</v>
      </c>
      <c r="E38" s="68">
        <v>4392</v>
      </c>
      <c r="F38" s="68">
        <v>4190.1658501348502</v>
      </c>
      <c r="G38" s="68">
        <v>3891.1652252381</v>
      </c>
      <c r="H38" s="68">
        <v>3912.1003333649701</v>
      </c>
      <c r="I38" s="80">
        <f>E38/'[1]4a_İl'!E37</f>
        <v>0.19226054981614429</v>
      </c>
      <c r="J38" s="89">
        <f t="shared" si="0"/>
        <v>1.1481698559402365E-3</v>
      </c>
      <c r="K38" s="89">
        <f t="shared" si="1"/>
        <v>-6.4935064935064929E-2</v>
      </c>
      <c r="L38" s="87">
        <f t="shared" si="2"/>
        <v>-305</v>
      </c>
      <c r="M38" s="90">
        <f t="shared" si="4"/>
        <v>7.534957260734226E-3</v>
      </c>
      <c r="N38" s="88">
        <f t="shared" si="3"/>
        <v>169</v>
      </c>
      <c r="O38" s="88">
        <f t="shared" si="5"/>
        <v>20.935108126870091</v>
      </c>
    </row>
    <row r="39" spans="1:15">
      <c r="A39" s="67">
        <v>37</v>
      </c>
      <c r="B39" s="79" t="s">
        <v>37</v>
      </c>
      <c r="C39" s="68">
        <v>11597</v>
      </c>
      <c r="D39" s="68">
        <v>11186</v>
      </c>
      <c r="E39" s="68">
        <v>11301</v>
      </c>
      <c r="F39" s="68">
        <v>11262.166298018999</v>
      </c>
      <c r="G39" s="68">
        <v>11138.917920603601</v>
      </c>
      <c r="H39" s="68">
        <v>11140.241713753199</v>
      </c>
      <c r="I39" s="80">
        <f>E39/'[1]4a_İl'!E38</f>
        <v>0.24437764899230172</v>
      </c>
      <c r="J39" s="89">
        <f t="shared" si="0"/>
        <v>2.9543414257697208E-3</v>
      </c>
      <c r="K39" s="89">
        <f t="shared" si="1"/>
        <v>-2.5523842373027506E-2</v>
      </c>
      <c r="L39" s="87">
        <f t="shared" si="2"/>
        <v>-296</v>
      </c>
      <c r="M39" s="90">
        <f t="shared" si="4"/>
        <v>7.3126142595978062E-3</v>
      </c>
      <c r="N39" s="88">
        <f t="shared" si="3"/>
        <v>115</v>
      </c>
      <c r="O39" s="88">
        <f t="shared" si="5"/>
        <v>1.3237931495987141</v>
      </c>
    </row>
    <row r="40" spans="1:15">
      <c r="A40" s="67">
        <v>38</v>
      </c>
      <c r="B40" s="79" t="s">
        <v>38</v>
      </c>
      <c r="C40" s="68">
        <v>44981</v>
      </c>
      <c r="D40" s="68">
        <v>43727</v>
      </c>
      <c r="E40" s="68">
        <v>44009</v>
      </c>
      <c r="F40" s="68">
        <v>44049.595999488498</v>
      </c>
      <c r="G40" s="68">
        <v>43115.235125867002</v>
      </c>
      <c r="H40" s="68">
        <v>42983.238471539698</v>
      </c>
      <c r="I40" s="80">
        <f>E40/'[1]4a_İl'!E39</f>
        <v>0.20023659485406192</v>
      </c>
      <c r="J40" s="89">
        <f t="shared" si="0"/>
        <v>1.1504965207211719E-2</v>
      </c>
      <c r="K40" s="89">
        <f t="shared" si="1"/>
        <v>-2.1609123852293192E-2</v>
      </c>
      <c r="L40" s="87">
        <f t="shared" si="2"/>
        <v>-972</v>
      </c>
      <c r="M40" s="90">
        <f t="shared" si="4"/>
        <v>2.4013044122733338E-2</v>
      </c>
      <c r="N40" s="88">
        <f t="shared" si="3"/>
        <v>282</v>
      </c>
      <c r="O40" s="88">
        <f t="shared" si="5"/>
        <v>-131.99665432730399</v>
      </c>
    </row>
    <row r="41" spans="1:15">
      <c r="A41" s="67">
        <v>39</v>
      </c>
      <c r="B41" s="79" t="s">
        <v>39</v>
      </c>
      <c r="C41" s="68">
        <v>20787</v>
      </c>
      <c r="D41" s="68">
        <v>19931</v>
      </c>
      <c r="E41" s="68">
        <v>20097</v>
      </c>
      <c r="F41" s="68">
        <v>21075.8957177761</v>
      </c>
      <c r="G41" s="68">
        <v>20344.493335647101</v>
      </c>
      <c r="H41" s="68">
        <v>20386.942878378999</v>
      </c>
      <c r="I41" s="80">
        <f>E41/'[1]4a_İl'!E40</f>
        <v>0.30411294715816234</v>
      </c>
      <c r="J41" s="89">
        <f t="shared" si="0"/>
        <v>5.2538182137593205E-3</v>
      </c>
      <c r="K41" s="89">
        <f t="shared" si="1"/>
        <v>-3.3193823062490982E-2</v>
      </c>
      <c r="L41" s="87">
        <f t="shared" si="2"/>
        <v>-690</v>
      </c>
      <c r="M41" s="90">
        <f t="shared" si="4"/>
        <v>1.7046296753792184E-2</v>
      </c>
      <c r="N41" s="88">
        <f t="shared" si="3"/>
        <v>166</v>
      </c>
      <c r="O41" s="88">
        <f t="shared" si="5"/>
        <v>42.449542731897964</v>
      </c>
    </row>
    <row r="42" spans="1:15">
      <c r="A42" s="67">
        <v>40</v>
      </c>
      <c r="B42" s="79" t="s">
        <v>40</v>
      </c>
      <c r="C42" s="68">
        <v>5787</v>
      </c>
      <c r="D42" s="68">
        <v>4811</v>
      </c>
      <c r="E42" s="68">
        <v>5086</v>
      </c>
      <c r="F42" s="68">
        <v>5722.1739070282201</v>
      </c>
      <c r="G42" s="68">
        <v>4907.49826028401</v>
      </c>
      <c r="H42" s="68">
        <v>4950.0150762592202</v>
      </c>
      <c r="I42" s="80">
        <f>E42/'[1]4a_İl'!E41</f>
        <v>0.19436695073948101</v>
      </c>
      <c r="J42" s="89">
        <f t="shared" si="0"/>
        <v>1.3295974242513761E-3</v>
      </c>
      <c r="K42" s="89">
        <f t="shared" si="1"/>
        <v>-0.12113357525488164</v>
      </c>
      <c r="L42" s="87">
        <f t="shared" si="2"/>
        <v>-701</v>
      </c>
      <c r="M42" s="90">
        <f t="shared" si="4"/>
        <v>1.7318049310736695E-2</v>
      </c>
      <c r="N42" s="88">
        <f t="shared" si="3"/>
        <v>275</v>
      </c>
      <c r="O42" s="88">
        <f t="shared" si="5"/>
        <v>42.516815975210193</v>
      </c>
    </row>
    <row r="43" spans="1:15">
      <c r="A43" s="67">
        <v>41</v>
      </c>
      <c r="B43" s="79" t="s">
        <v>41</v>
      </c>
      <c r="C43" s="68">
        <v>115640</v>
      </c>
      <c r="D43" s="68">
        <v>117957</v>
      </c>
      <c r="E43" s="68">
        <v>118276</v>
      </c>
      <c r="F43" s="68">
        <v>114375.883672475</v>
      </c>
      <c r="G43" s="68">
        <v>116799.890458119</v>
      </c>
      <c r="H43" s="68">
        <v>117220.99929804901</v>
      </c>
      <c r="I43" s="80">
        <f>E43/'[1]4a_İl'!E42</f>
        <v>0.25201944118317626</v>
      </c>
      <c r="J43" s="89">
        <f t="shared" si="0"/>
        <v>3.092006782358548E-2</v>
      </c>
      <c r="K43" s="89">
        <f t="shared" si="1"/>
        <v>2.279488066413006E-2</v>
      </c>
      <c r="L43" s="87">
        <f t="shared" si="2"/>
        <v>2636</v>
      </c>
      <c r="M43" s="90">
        <f t="shared" si="4"/>
        <v>-6.5121794555066947E-2</v>
      </c>
      <c r="N43" s="88">
        <f t="shared" si="3"/>
        <v>319</v>
      </c>
      <c r="O43" s="88">
        <f t="shared" si="5"/>
        <v>421.10883993000607</v>
      </c>
    </row>
    <row r="44" spans="1:15">
      <c r="A44" s="67">
        <v>42</v>
      </c>
      <c r="B44" s="79" t="s">
        <v>42</v>
      </c>
      <c r="C44" s="68">
        <v>56026</v>
      </c>
      <c r="D44" s="68">
        <v>56172</v>
      </c>
      <c r="E44" s="68">
        <v>55786</v>
      </c>
      <c r="F44" s="68">
        <v>55623.666200248401</v>
      </c>
      <c r="G44" s="68">
        <v>55905.449886194001</v>
      </c>
      <c r="H44" s="68">
        <v>55539.524211364398</v>
      </c>
      <c r="I44" s="80">
        <f>E44/'[1]4a_İl'!E43</f>
        <v>0.18529799608717171</v>
      </c>
      <c r="J44" s="89">
        <f t="shared" si="0"/>
        <v>1.4583743985310118E-2</v>
      </c>
      <c r="K44" s="89">
        <f t="shared" si="1"/>
        <v>-4.2837254132010137E-3</v>
      </c>
      <c r="L44" s="87">
        <f t="shared" si="2"/>
        <v>-240</v>
      </c>
      <c r="M44" s="90">
        <f t="shared" si="4"/>
        <v>5.929146696971194E-3</v>
      </c>
      <c r="N44" s="88">
        <f t="shared" si="3"/>
        <v>-386</v>
      </c>
      <c r="O44" s="88">
        <f t="shared" si="5"/>
        <v>-365.92567482960294</v>
      </c>
    </row>
    <row r="45" spans="1:15">
      <c r="A45" s="67">
        <v>43</v>
      </c>
      <c r="B45" s="79" t="s">
        <v>43</v>
      </c>
      <c r="C45" s="68">
        <v>18164</v>
      </c>
      <c r="D45" s="68">
        <v>18161</v>
      </c>
      <c r="E45" s="68">
        <v>18715</v>
      </c>
      <c r="F45" s="68">
        <v>18006.672164531301</v>
      </c>
      <c r="G45" s="68">
        <v>18077.324283239399</v>
      </c>
      <c r="H45" s="68">
        <v>18550.954592414699</v>
      </c>
      <c r="I45" s="80">
        <f>E45/'[1]4a_İl'!E44</f>
        <v>0.23204056835370843</v>
      </c>
      <c r="J45" s="89">
        <f t="shared" si="0"/>
        <v>4.8925316151916046E-3</v>
      </c>
      <c r="K45" s="89">
        <f t="shared" si="1"/>
        <v>3.0334728033472803E-2</v>
      </c>
      <c r="L45" s="87">
        <f t="shared" si="2"/>
        <v>551</v>
      </c>
      <c r="M45" s="90">
        <f t="shared" si="4"/>
        <v>-1.3612332625129699E-2</v>
      </c>
      <c r="N45" s="88">
        <f t="shared" si="3"/>
        <v>554</v>
      </c>
      <c r="O45" s="88">
        <f t="shared" si="5"/>
        <v>473.63030917529977</v>
      </c>
    </row>
    <row r="46" spans="1:15">
      <c r="A46" s="67">
        <v>44</v>
      </c>
      <c r="B46" s="79" t="s">
        <v>44</v>
      </c>
      <c r="C46" s="68">
        <v>20575</v>
      </c>
      <c r="D46" s="68">
        <v>19641</v>
      </c>
      <c r="E46" s="68">
        <v>20065</v>
      </c>
      <c r="F46" s="68">
        <v>20378.630845712301</v>
      </c>
      <c r="G46" s="68">
        <v>19809.301965607599</v>
      </c>
      <c r="H46" s="68">
        <v>19936.6149775907</v>
      </c>
      <c r="I46" s="80">
        <f>E46/'[1]4a_İl'!E45</f>
        <v>0.22127504714432228</v>
      </c>
      <c r="J46" s="89">
        <f t="shared" si="0"/>
        <v>5.245452677468317E-3</v>
      </c>
      <c r="K46" s="89">
        <f t="shared" si="1"/>
        <v>-2.4787363304981776E-2</v>
      </c>
      <c r="L46" s="87">
        <f t="shared" si="2"/>
        <v>-510</v>
      </c>
      <c r="M46" s="90">
        <f t="shared" si="4"/>
        <v>1.2599436731063788E-2</v>
      </c>
      <c r="N46" s="88">
        <f t="shared" si="3"/>
        <v>424</v>
      </c>
      <c r="O46" s="88">
        <f t="shared" si="5"/>
        <v>127.3130119831003</v>
      </c>
    </row>
    <row r="47" spans="1:15">
      <c r="A47" s="67">
        <v>45</v>
      </c>
      <c r="B47" s="79" t="s">
        <v>45</v>
      </c>
      <c r="C47" s="68">
        <v>60951</v>
      </c>
      <c r="D47" s="68">
        <v>62203</v>
      </c>
      <c r="E47" s="68">
        <v>62149</v>
      </c>
      <c r="F47" s="68">
        <v>60790.421293607302</v>
      </c>
      <c r="G47" s="68">
        <v>61756.628403331</v>
      </c>
      <c r="H47" s="68">
        <v>61964.846269308902</v>
      </c>
      <c r="I47" s="80">
        <f>E47/'[1]4a_İl'!E46</f>
        <v>0.27194640622401917</v>
      </c>
      <c r="J47" s="89">
        <f t="shared" si="0"/>
        <v>1.6247178592174356E-2</v>
      </c>
      <c r="K47" s="89">
        <f t="shared" si="1"/>
        <v>1.9655132811602763E-2</v>
      </c>
      <c r="L47" s="87">
        <f t="shared" si="2"/>
        <v>1198</v>
      </c>
      <c r="M47" s="90">
        <f t="shared" si="4"/>
        <v>-2.9596323929047878E-2</v>
      </c>
      <c r="N47" s="88">
        <f t="shared" si="3"/>
        <v>-54</v>
      </c>
      <c r="O47" s="88">
        <f t="shared" si="5"/>
        <v>208.21786597790197</v>
      </c>
    </row>
    <row r="48" spans="1:15">
      <c r="A48" s="67">
        <v>46</v>
      </c>
      <c r="B48" s="79" t="s">
        <v>46</v>
      </c>
      <c r="C48" s="68">
        <v>22624</v>
      </c>
      <c r="D48" s="68">
        <v>22748</v>
      </c>
      <c r="E48" s="68">
        <v>23184</v>
      </c>
      <c r="F48" s="68">
        <v>22126.445713053501</v>
      </c>
      <c r="G48" s="68">
        <v>22480.243395928799</v>
      </c>
      <c r="H48" s="68">
        <v>22599.828325255399</v>
      </c>
      <c r="I48" s="80">
        <f>E48/'[1]4a_İl'!E47</f>
        <v>0.16852878960797285</v>
      </c>
      <c r="J48" s="89">
        <f t="shared" si="0"/>
        <v>6.0608310428320687E-3</v>
      </c>
      <c r="K48" s="89">
        <f t="shared" si="1"/>
        <v>2.4752475247524754E-2</v>
      </c>
      <c r="L48" s="87">
        <f t="shared" si="2"/>
        <v>560</v>
      </c>
      <c r="M48" s="90">
        <f t="shared" si="4"/>
        <v>-1.383467562626612E-2</v>
      </c>
      <c r="N48" s="88">
        <f t="shared" si="3"/>
        <v>436</v>
      </c>
      <c r="O48" s="88">
        <f t="shared" si="5"/>
        <v>119.5849293266001</v>
      </c>
    </row>
    <row r="49" spans="1:15">
      <c r="A49" s="67">
        <v>47</v>
      </c>
      <c r="B49" s="79" t="s">
        <v>47</v>
      </c>
      <c r="C49" s="68">
        <v>7904</v>
      </c>
      <c r="D49" s="68">
        <v>9368</v>
      </c>
      <c r="E49" s="68">
        <v>8943</v>
      </c>
      <c r="F49" s="68">
        <v>7307.4256265739295</v>
      </c>
      <c r="G49" s="68">
        <v>8720.5070219423596</v>
      </c>
      <c r="H49" s="68">
        <v>8268.0109348916594</v>
      </c>
      <c r="I49" s="80">
        <f>E49/'[1]4a_İl'!E48</f>
        <v>0.15259269370553005</v>
      </c>
      <c r="J49" s="89">
        <f t="shared" si="0"/>
        <v>2.3379059703263973E-3</v>
      </c>
      <c r="K49" s="89">
        <f t="shared" si="1"/>
        <v>0.13145242914979757</v>
      </c>
      <c r="L49" s="87">
        <f t="shared" si="2"/>
        <v>1039</v>
      </c>
      <c r="M49" s="90">
        <f t="shared" si="4"/>
        <v>-2.5668264242304461E-2</v>
      </c>
      <c r="N49" s="88">
        <f t="shared" si="3"/>
        <v>-425</v>
      </c>
      <c r="O49" s="88">
        <f t="shared" si="5"/>
        <v>-452.49608705070023</v>
      </c>
    </row>
    <row r="50" spans="1:15">
      <c r="A50" s="67">
        <v>48</v>
      </c>
      <c r="B50" s="79" t="s">
        <v>48</v>
      </c>
      <c r="C50" s="68">
        <v>46439</v>
      </c>
      <c r="D50" s="68">
        <v>46309</v>
      </c>
      <c r="E50" s="68">
        <v>44910</v>
      </c>
      <c r="F50" s="68">
        <v>54755.119106425103</v>
      </c>
      <c r="G50" s="68">
        <v>52100.155254299199</v>
      </c>
      <c r="H50" s="68">
        <v>52366.126301908604</v>
      </c>
      <c r="I50" s="80">
        <f>E50/'[1]4a_İl'!E49</f>
        <v>0.23612359816400891</v>
      </c>
      <c r="J50" s="89">
        <f t="shared" si="0"/>
        <v>1.1740507338405289E-2</v>
      </c>
      <c r="K50" s="89">
        <f t="shared" si="1"/>
        <v>-3.2924912250479124E-2</v>
      </c>
      <c r="L50" s="87">
        <f t="shared" si="2"/>
        <v>-1529</v>
      </c>
      <c r="M50" s="90">
        <f t="shared" si="4"/>
        <v>3.7773605415287313E-2</v>
      </c>
      <c r="N50" s="88">
        <f t="shared" si="3"/>
        <v>-1399</v>
      </c>
      <c r="O50" s="88">
        <f t="shared" si="5"/>
        <v>265.9710476094042</v>
      </c>
    </row>
    <row r="51" spans="1:15">
      <c r="A51" s="67">
        <v>49</v>
      </c>
      <c r="B51" s="79" t="s">
        <v>49</v>
      </c>
      <c r="C51" s="68">
        <v>4061</v>
      </c>
      <c r="D51" s="68">
        <v>3593</v>
      </c>
      <c r="E51" s="68">
        <v>4116</v>
      </c>
      <c r="F51" s="68">
        <v>3756.7569598323298</v>
      </c>
      <c r="G51" s="68">
        <v>3498.9746065560798</v>
      </c>
      <c r="H51" s="68">
        <v>3648.4828957813502</v>
      </c>
      <c r="I51" s="80">
        <f>E51/'[1]4a_İl'!E50</f>
        <v>0.1834469848910282</v>
      </c>
      <c r="J51" s="89">
        <f t="shared" si="0"/>
        <v>1.076017105430331E-3</v>
      </c>
      <c r="K51" s="89">
        <f t="shared" si="1"/>
        <v>1.354346220142822E-2</v>
      </c>
      <c r="L51" s="87">
        <f t="shared" si="2"/>
        <v>55</v>
      </c>
      <c r="M51" s="90">
        <f t="shared" si="4"/>
        <v>-1.3587627847225653E-3</v>
      </c>
      <c r="N51" s="88">
        <f t="shared" si="3"/>
        <v>523</v>
      </c>
      <c r="O51" s="88">
        <f t="shared" si="5"/>
        <v>149.50828922527035</v>
      </c>
    </row>
    <row r="52" spans="1:15">
      <c r="A52" s="67">
        <v>50</v>
      </c>
      <c r="B52" s="79" t="s">
        <v>50</v>
      </c>
      <c r="C52" s="68">
        <v>9274</v>
      </c>
      <c r="D52" s="68">
        <v>8695</v>
      </c>
      <c r="E52" s="68">
        <v>8517</v>
      </c>
      <c r="F52" s="68">
        <v>9225.2546951127206</v>
      </c>
      <c r="G52" s="68">
        <v>8532.1685833712909</v>
      </c>
      <c r="H52" s="68">
        <v>8481.2266895966404</v>
      </c>
      <c r="I52" s="80">
        <f>E52/'[1]4a_İl'!E51</f>
        <v>0.20869884832148983</v>
      </c>
      <c r="J52" s="89">
        <f t="shared" si="0"/>
        <v>2.2265397684524124E-3</v>
      </c>
      <c r="K52" s="89">
        <f t="shared" si="1"/>
        <v>-8.1626051326288543E-2</v>
      </c>
      <c r="L52" s="87">
        <f t="shared" si="2"/>
        <v>-757</v>
      </c>
      <c r="M52" s="90">
        <f t="shared" si="4"/>
        <v>1.870151687336331E-2</v>
      </c>
      <c r="N52" s="88">
        <f t="shared" si="3"/>
        <v>-178</v>
      </c>
      <c r="O52" s="88">
        <f t="shared" si="5"/>
        <v>-50.941893774650453</v>
      </c>
    </row>
    <row r="53" spans="1:15">
      <c r="A53" s="67">
        <v>51</v>
      </c>
      <c r="B53" s="79" t="s">
        <v>51</v>
      </c>
      <c r="C53" s="68">
        <v>8994</v>
      </c>
      <c r="D53" s="68">
        <v>7352</v>
      </c>
      <c r="E53" s="68">
        <v>7442</v>
      </c>
      <c r="F53" s="68">
        <v>8742.6443192953502</v>
      </c>
      <c r="G53" s="68">
        <v>7266.4999529408797</v>
      </c>
      <c r="H53" s="68">
        <v>7206.60645260806</v>
      </c>
      <c r="I53" s="80">
        <f>E53/'[1]4a_İl'!E52</f>
        <v>0.18400751656611611</v>
      </c>
      <c r="J53" s="89">
        <f t="shared" si="0"/>
        <v>1.945510033676512E-3</v>
      </c>
      <c r="K53" s="89">
        <f t="shared" si="1"/>
        <v>-0.17255948410051145</v>
      </c>
      <c r="L53" s="87">
        <f t="shared" si="2"/>
        <v>-1552</v>
      </c>
      <c r="M53" s="90">
        <f t="shared" si="4"/>
        <v>3.834181530708039E-2</v>
      </c>
      <c r="N53" s="88">
        <f t="shared" si="3"/>
        <v>90</v>
      </c>
      <c r="O53" s="88">
        <f t="shared" si="5"/>
        <v>-59.893500332819713</v>
      </c>
    </row>
    <row r="54" spans="1:15">
      <c r="A54" s="67">
        <v>52</v>
      </c>
      <c r="B54" s="79" t="s">
        <v>52</v>
      </c>
      <c r="C54" s="68">
        <v>24115</v>
      </c>
      <c r="D54" s="68">
        <v>23946</v>
      </c>
      <c r="E54" s="68">
        <v>24558</v>
      </c>
      <c r="F54" s="68">
        <v>23499.4991161287</v>
      </c>
      <c r="G54" s="68">
        <v>23668.415565056101</v>
      </c>
      <c r="H54" s="68">
        <v>23894.722803379598</v>
      </c>
      <c r="I54" s="80">
        <f>E54/'[1]4a_İl'!E53</f>
        <v>0.31906351907910979</v>
      </c>
      <c r="J54" s="89">
        <f t="shared" si="0"/>
        <v>6.4200262573270335E-3</v>
      </c>
      <c r="K54" s="89">
        <f t="shared" si="1"/>
        <v>1.8370308936346672E-2</v>
      </c>
      <c r="L54" s="87">
        <f t="shared" si="2"/>
        <v>443</v>
      </c>
      <c r="M54" s="90">
        <f t="shared" si="4"/>
        <v>-1.0944216611492663E-2</v>
      </c>
      <c r="N54" s="88">
        <f t="shared" si="3"/>
        <v>612</v>
      </c>
      <c r="O54" s="88">
        <f t="shared" si="5"/>
        <v>226.30723832349759</v>
      </c>
    </row>
    <row r="55" spans="1:15">
      <c r="A55" s="67">
        <v>53</v>
      </c>
      <c r="B55" s="79" t="s">
        <v>53</v>
      </c>
      <c r="C55" s="68">
        <v>13539</v>
      </c>
      <c r="D55" s="68">
        <v>11078</v>
      </c>
      <c r="E55" s="68">
        <v>10878</v>
      </c>
      <c r="F55" s="68">
        <v>13184.023689933299</v>
      </c>
      <c r="G55" s="68">
        <v>11084.3727014297</v>
      </c>
      <c r="H55" s="68">
        <v>10836.8994761416</v>
      </c>
      <c r="I55" s="80">
        <f>E55/'[1]4a_İl'!E54</f>
        <v>0.18996891481261569</v>
      </c>
      <c r="J55" s="89">
        <f t="shared" si="0"/>
        <v>2.8437594929230179E-3</v>
      </c>
      <c r="K55" s="89">
        <f t="shared" si="1"/>
        <v>-0.19654331929980057</v>
      </c>
      <c r="L55" s="87">
        <f t="shared" si="2"/>
        <v>-2661</v>
      </c>
      <c r="M55" s="90">
        <f t="shared" si="4"/>
        <v>6.5739414002668112E-2</v>
      </c>
      <c r="N55" s="88">
        <f t="shared" si="3"/>
        <v>-200</v>
      </c>
      <c r="O55" s="88">
        <f t="shared" si="5"/>
        <v>-247.47322528810037</v>
      </c>
    </row>
    <row r="56" spans="1:15">
      <c r="A56" s="67">
        <v>54</v>
      </c>
      <c r="B56" s="79" t="s">
        <v>54</v>
      </c>
      <c r="C56" s="68">
        <v>46193</v>
      </c>
      <c r="D56" s="68">
        <v>47684</v>
      </c>
      <c r="E56" s="68">
        <v>48014</v>
      </c>
      <c r="F56" s="68">
        <v>45658.647725536801</v>
      </c>
      <c r="G56" s="68">
        <v>47238.369407611397</v>
      </c>
      <c r="H56" s="68">
        <v>47391.0552449358</v>
      </c>
      <c r="I56" s="80">
        <f>E56/'[1]4a_İl'!E55</f>
        <v>0.27365577302312855</v>
      </c>
      <c r="J56" s="89">
        <f t="shared" si="0"/>
        <v>1.2551964358632633E-2</v>
      </c>
      <c r="K56" s="89">
        <f t="shared" si="1"/>
        <v>3.9421557378823628E-2</v>
      </c>
      <c r="L56" s="87">
        <f t="shared" si="2"/>
        <v>1821</v>
      </c>
      <c r="M56" s="90">
        <f t="shared" si="4"/>
        <v>-4.4987400563268935E-2</v>
      </c>
      <c r="N56" s="88">
        <f t="shared" si="3"/>
        <v>330</v>
      </c>
      <c r="O56" s="88">
        <f t="shared" si="5"/>
        <v>152.68583732440311</v>
      </c>
    </row>
    <row r="57" spans="1:15">
      <c r="A57" s="67">
        <v>55</v>
      </c>
      <c r="B57" s="79" t="s">
        <v>55</v>
      </c>
      <c r="C57" s="68">
        <v>46976</v>
      </c>
      <c r="D57" s="68">
        <v>45675</v>
      </c>
      <c r="E57" s="68">
        <v>45968</v>
      </c>
      <c r="F57" s="68">
        <v>45221.245711451003</v>
      </c>
      <c r="G57" s="68">
        <v>44847.156990559401</v>
      </c>
      <c r="H57" s="68">
        <v>44707.773699996098</v>
      </c>
      <c r="I57" s="80">
        <f>E57/'[1]4a_İl'!E56</f>
        <v>0.2865728214655312</v>
      </c>
      <c r="J57" s="89">
        <f t="shared" si="0"/>
        <v>1.2017092882026592E-2</v>
      </c>
      <c r="K57" s="89">
        <f t="shared" si="1"/>
        <v>-2.1457765667574933E-2</v>
      </c>
      <c r="L57" s="87">
        <f t="shared" si="2"/>
        <v>-1008</v>
      </c>
      <c r="M57" s="90">
        <f t="shared" si="4"/>
        <v>2.4902416127279017E-2</v>
      </c>
      <c r="N57" s="88">
        <f t="shared" si="3"/>
        <v>293</v>
      </c>
      <c r="O57" s="88">
        <f t="shared" si="5"/>
        <v>-139.38329056330258</v>
      </c>
    </row>
    <row r="58" spans="1:15">
      <c r="A58" s="67">
        <v>56</v>
      </c>
      <c r="B58" s="79" t="s">
        <v>56</v>
      </c>
      <c r="C58" s="68">
        <v>3277</v>
      </c>
      <c r="D58" s="68">
        <v>2892</v>
      </c>
      <c r="E58" s="68">
        <v>2932</v>
      </c>
      <c r="F58" s="68">
        <v>2875.5144573257598</v>
      </c>
      <c r="G58" s="68">
        <v>2618.3272732628898</v>
      </c>
      <c r="H58" s="68">
        <v>2630.9480219521001</v>
      </c>
      <c r="I58" s="80">
        <f>E58/'[1]4a_İl'!E57</f>
        <v>0.13085196590351231</v>
      </c>
      <c r="J58" s="89">
        <f t="shared" si="0"/>
        <v>7.664922626631998E-4</v>
      </c>
      <c r="K58" s="89">
        <f t="shared" si="1"/>
        <v>-0.1052792187976808</v>
      </c>
      <c r="L58" s="87">
        <f t="shared" si="2"/>
        <v>-345</v>
      </c>
      <c r="M58" s="90">
        <f t="shared" si="4"/>
        <v>8.5231483768960919E-3</v>
      </c>
      <c r="N58" s="88">
        <f t="shared" si="3"/>
        <v>40</v>
      </c>
      <c r="O58" s="88">
        <f t="shared" si="5"/>
        <v>12.620748689210359</v>
      </c>
    </row>
    <row r="59" spans="1:15">
      <c r="A59" s="67">
        <v>57</v>
      </c>
      <c r="B59" s="79" t="s">
        <v>57</v>
      </c>
      <c r="C59" s="68">
        <v>7667</v>
      </c>
      <c r="D59" s="68">
        <v>6434</v>
      </c>
      <c r="E59" s="68">
        <v>6472</v>
      </c>
      <c r="F59" s="68">
        <v>7630.2952638823299</v>
      </c>
      <c r="G59" s="68">
        <v>6634.05423785723</v>
      </c>
      <c r="H59" s="68">
        <v>6553.6281361090596</v>
      </c>
      <c r="I59" s="80">
        <f>E59/'[1]4a_İl'!E58</f>
        <v>0.26949823027274622</v>
      </c>
      <c r="J59" s="89">
        <f t="shared" si="0"/>
        <v>1.6919297148554671E-3</v>
      </c>
      <c r="K59" s="89">
        <f t="shared" si="1"/>
        <v>-0.1558627885744098</v>
      </c>
      <c r="L59" s="87">
        <f t="shared" si="2"/>
        <v>-1195</v>
      </c>
      <c r="M59" s="90">
        <f t="shared" si="4"/>
        <v>2.9522209595335736E-2</v>
      </c>
      <c r="N59" s="88">
        <f t="shared" si="3"/>
        <v>38</v>
      </c>
      <c r="O59" s="88">
        <f t="shared" si="5"/>
        <v>-80.426101748170368</v>
      </c>
    </row>
    <row r="60" spans="1:15">
      <c r="A60" s="67">
        <v>58</v>
      </c>
      <c r="B60" s="79" t="s">
        <v>58</v>
      </c>
      <c r="C60" s="68">
        <v>15936</v>
      </c>
      <c r="D60" s="68">
        <v>13470</v>
      </c>
      <c r="E60" s="68">
        <v>13939</v>
      </c>
      <c r="F60" s="68">
        <v>14922.9640002985</v>
      </c>
      <c r="G60" s="68">
        <v>13233.3699157966</v>
      </c>
      <c r="H60" s="68">
        <v>13284.708289796899</v>
      </c>
      <c r="I60" s="80">
        <f>E60/'[1]4a_İl'!E59</f>
        <v>0.17200360320339589</v>
      </c>
      <c r="J60" s="89">
        <f t="shared" si="0"/>
        <v>3.6439753237593256E-3</v>
      </c>
      <c r="K60" s="89">
        <f t="shared" si="1"/>
        <v>-0.12531375502008033</v>
      </c>
      <c r="L60" s="87">
        <f t="shared" si="2"/>
        <v>-1997</v>
      </c>
      <c r="M60" s="90">
        <f t="shared" si="4"/>
        <v>4.9335441474381146E-2</v>
      </c>
      <c r="N60" s="88">
        <f t="shared" si="3"/>
        <v>469</v>
      </c>
      <c r="O60" s="88">
        <f t="shared" si="5"/>
        <v>51.338374000299154</v>
      </c>
    </row>
    <row r="61" spans="1:15">
      <c r="A61" s="67">
        <v>59</v>
      </c>
      <c r="B61" s="79" t="s">
        <v>59</v>
      </c>
      <c r="C61" s="68">
        <v>74622</v>
      </c>
      <c r="D61" s="68">
        <v>76494</v>
      </c>
      <c r="E61" s="68">
        <v>76853</v>
      </c>
      <c r="F61" s="68">
        <v>74310.912497847603</v>
      </c>
      <c r="G61" s="68">
        <v>75807.582460058198</v>
      </c>
      <c r="H61" s="68">
        <v>76110.606098942793</v>
      </c>
      <c r="I61" s="80">
        <f>E61/'[1]4a_İl'!E60</f>
        <v>0.30951546711451022</v>
      </c>
      <c r="J61" s="89">
        <f t="shared" si="0"/>
        <v>2.0091142517890483E-2</v>
      </c>
      <c r="K61" s="89">
        <f t="shared" si="1"/>
        <v>2.9897349307174827E-2</v>
      </c>
      <c r="L61" s="87">
        <f t="shared" si="2"/>
        <v>2231</v>
      </c>
      <c r="M61" s="90">
        <f t="shared" si="4"/>
        <v>-5.5116359503928063E-2</v>
      </c>
      <c r="N61" s="88">
        <f t="shared" si="3"/>
        <v>359</v>
      </c>
      <c r="O61" s="88">
        <f t="shared" si="5"/>
        <v>303.02363888459513</v>
      </c>
    </row>
    <row r="62" spans="1:15">
      <c r="A62" s="67">
        <v>60</v>
      </c>
      <c r="B62" s="79" t="s">
        <v>60</v>
      </c>
      <c r="C62" s="68">
        <v>13874</v>
      </c>
      <c r="D62" s="68">
        <v>12764</v>
      </c>
      <c r="E62" s="68">
        <v>13498</v>
      </c>
      <c r="F62" s="68">
        <v>13396.8276046428</v>
      </c>
      <c r="G62" s="68">
        <v>12958.665016322901</v>
      </c>
      <c r="H62" s="68">
        <v>13014.397962979499</v>
      </c>
      <c r="I62" s="80">
        <f>E62/'[1]4a_İl'!E61</f>
        <v>0.24416627473680402</v>
      </c>
      <c r="J62" s="89">
        <f t="shared" si="0"/>
        <v>3.5286877767489329E-3</v>
      </c>
      <c r="K62" s="89">
        <f t="shared" si="1"/>
        <v>-2.7101052328095718E-2</v>
      </c>
      <c r="L62" s="87">
        <f t="shared" si="2"/>
        <v>-376</v>
      </c>
      <c r="M62" s="90">
        <f t="shared" si="4"/>
        <v>9.2889964919215372E-3</v>
      </c>
      <c r="N62" s="88">
        <f t="shared" si="3"/>
        <v>734</v>
      </c>
      <c r="O62" s="88">
        <f t="shared" si="5"/>
        <v>55.73294665659887</v>
      </c>
    </row>
    <row r="63" spans="1:15">
      <c r="A63" s="67">
        <v>61</v>
      </c>
      <c r="B63" s="79" t="s">
        <v>61</v>
      </c>
      <c r="C63" s="68">
        <v>31596</v>
      </c>
      <c r="D63" s="68">
        <v>31355</v>
      </c>
      <c r="E63" s="68">
        <v>32114</v>
      </c>
      <c r="F63" s="68">
        <v>31372.902373416498</v>
      </c>
      <c r="G63" s="68">
        <v>31379.355756282501</v>
      </c>
      <c r="H63" s="68">
        <v>31887.185567845601</v>
      </c>
      <c r="I63" s="80">
        <f>E63/'[1]4a_İl'!E62</f>
        <v>0.27262617258797062</v>
      </c>
      <c r="J63" s="89">
        <f t="shared" si="0"/>
        <v>8.3953385140402449E-3</v>
      </c>
      <c r="K63" s="89">
        <f t="shared" si="1"/>
        <v>1.6394480313963792E-2</v>
      </c>
      <c r="L63" s="87">
        <f t="shared" si="2"/>
        <v>518</v>
      </c>
      <c r="M63" s="90">
        <f t="shared" si="4"/>
        <v>-1.2797074954296161E-2</v>
      </c>
      <c r="N63" s="88">
        <f t="shared" si="3"/>
        <v>759</v>
      </c>
      <c r="O63" s="88">
        <f t="shared" si="5"/>
        <v>507.82981156310052</v>
      </c>
    </row>
    <row r="64" spans="1:15">
      <c r="A64" s="67">
        <v>62</v>
      </c>
      <c r="B64" s="79" t="s">
        <v>62</v>
      </c>
      <c r="C64" s="68">
        <v>2574</v>
      </c>
      <c r="D64" s="68">
        <v>1553</v>
      </c>
      <c r="E64" s="68">
        <v>1577</v>
      </c>
      <c r="F64" s="68">
        <v>2574</v>
      </c>
      <c r="G64" s="68">
        <v>1553</v>
      </c>
      <c r="H64" s="68">
        <v>1577</v>
      </c>
      <c r="I64" s="80">
        <f>E64/'[1]4a_İl'!E63</f>
        <v>0.2183001107419712</v>
      </c>
      <c r="J64" s="89">
        <f t="shared" si="0"/>
        <v>4.1226408534101845E-4</v>
      </c>
      <c r="K64" s="89">
        <f t="shared" si="1"/>
        <v>-0.38733488733488736</v>
      </c>
      <c r="L64" s="87">
        <f t="shared" si="2"/>
        <v>-997</v>
      </c>
      <c r="M64" s="90">
        <f t="shared" si="4"/>
        <v>2.4630663570334502E-2</v>
      </c>
      <c r="N64" s="88">
        <f t="shared" si="3"/>
        <v>24</v>
      </c>
      <c r="O64" s="88">
        <f t="shared" si="5"/>
        <v>24</v>
      </c>
    </row>
    <row r="65" spans="1:15">
      <c r="A65" s="67">
        <v>63</v>
      </c>
      <c r="B65" s="79" t="s">
        <v>63</v>
      </c>
      <c r="C65" s="68">
        <v>19953</v>
      </c>
      <c r="D65" s="68">
        <v>19246</v>
      </c>
      <c r="E65" s="68">
        <v>20255</v>
      </c>
      <c r="F65" s="68">
        <v>18008.044699015201</v>
      </c>
      <c r="G65" s="68">
        <v>18224.7671984722</v>
      </c>
      <c r="H65" s="68">
        <v>18428.506740635199</v>
      </c>
      <c r="I65" s="80">
        <f>E65/'[1]4a_İl'!E64</f>
        <v>0.16406920796409999</v>
      </c>
      <c r="J65" s="89">
        <f t="shared" si="0"/>
        <v>5.2951230491961503E-3</v>
      </c>
      <c r="K65" s="89">
        <f t="shared" si="1"/>
        <v>1.5135568586177517E-2</v>
      </c>
      <c r="L65" s="87">
        <f t="shared" si="2"/>
        <v>302</v>
      </c>
      <c r="M65" s="90">
        <f t="shared" si="4"/>
        <v>-7.4608429270220863E-3</v>
      </c>
      <c r="N65" s="88">
        <f t="shared" si="3"/>
        <v>1009</v>
      </c>
      <c r="O65" s="88">
        <f t="shared" si="5"/>
        <v>203.73954216299899</v>
      </c>
    </row>
    <row r="66" spans="1:15">
      <c r="A66" s="67">
        <v>64</v>
      </c>
      <c r="B66" s="79" t="s">
        <v>64</v>
      </c>
      <c r="C66" s="68">
        <v>17919</v>
      </c>
      <c r="D66" s="68">
        <v>16445</v>
      </c>
      <c r="E66" s="68">
        <v>16589</v>
      </c>
      <c r="F66" s="68">
        <v>17504.484300599899</v>
      </c>
      <c r="G66" s="68">
        <v>16401.032932444799</v>
      </c>
      <c r="H66" s="68">
        <v>16303.3046538418</v>
      </c>
      <c r="I66" s="80">
        <f>E66/'[1]4a_İl'!E65</f>
        <v>0.26768108692495118</v>
      </c>
      <c r="J66" s="89">
        <f t="shared" si="0"/>
        <v>4.3367462978580566E-3</v>
      </c>
      <c r="K66" s="89">
        <f t="shared" si="1"/>
        <v>-7.422289190244992E-2</v>
      </c>
      <c r="L66" s="87">
        <f t="shared" si="2"/>
        <v>-1330</v>
      </c>
      <c r="M66" s="90">
        <f t="shared" si="4"/>
        <v>3.2857354612382032E-2</v>
      </c>
      <c r="N66" s="88">
        <f t="shared" si="3"/>
        <v>144</v>
      </c>
      <c r="O66" s="88">
        <f t="shared" si="5"/>
        <v>-97.728278602999126</v>
      </c>
    </row>
    <row r="67" spans="1:15">
      <c r="A67" s="67">
        <v>65</v>
      </c>
      <c r="B67" s="79" t="s">
        <v>65</v>
      </c>
      <c r="C67" s="68">
        <v>10098</v>
      </c>
      <c r="D67" s="68">
        <v>12367</v>
      </c>
      <c r="E67" s="68">
        <v>14184</v>
      </c>
      <c r="F67" s="68">
        <v>9234.4288472379103</v>
      </c>
      <c r="G67" s="68">
        <v>11818.312592193901</v>
      </c>
      <c r="H67" s="68">
        <v>12590.159550509899</v>
      </c>
      <c r="I67" s="80">
        <f>E67/'[1]4a_İl'!E66</f>
        <v>0.2028575106191273</v>
      </c>
      <c r="J67" s="89">
        <f t="shared" ref="J67:J84" si="6">E67/$E$84</f>
        <v>3.7080239609873214E-3</v>
      </c>
      <c r="K67" s="89">
        <f t="shared" ref="K67:K84" si="7">(E67-C67)/C67</f>
        <v>0.40463458110516937</v>
      </c>
      <c r="L67" s="87">
        <f t="shared" ref="L67:L84" si="8">E67-C67</f>
        <v>4086</v>
      </c>
      <c r="M67" s="90">
        <f t="shared" si="4"/>
        <v>-0.10094372251593459</v>
      </c>
      <c r="N67" s="88">
        <f t="shared" ref="N67:N84" si="9">E67-D67</f>
        <v>1817</v>
      </c>
      <c r="O67" s="88">
        <f t="shared" si="5"/>
        <v>771.84695831599856</v>
      </c>
    </row>
    <row r="68" spans="1:15">
      <c r="A68" s="67">
        <v>66</v>
      </c>
      <c r="B68" s="79" t="s">
        <v>66</v>
      </c>
      <c r="C68" s="68">
        <v>7993</v>
      </c>
      <c r="D68" s="68">
        <v>6953</v>
      </c>
      <c r="E68" s="68">
        <v>7128</v>
      </c>
      <c r="F68" s="68">
        <v>7818.6053841815301</v>
      </c>
      <c r="G68" s="68">
        <v>6822.2743136996996</v>
      </c>
      <c r="H68" s="68">
        <v>6970.1790142700102</v>
      </c>
      <c r="I68" s="80">
        <f>E68/'[1]4a_İl'!E67</f>
        <v>0.17411270426732456</v>
      </c>
      <c r="J68" s="89">
        <f t="shared" si="6"/>
        <v>1.8634232088210398E-3</v>
      </c>
      <c r="K68" s="89">
        <f t="shared" si="7"/>
        <v>-0.10821969223070187</v>
      </c>
      <c r="L68" s="87">
        <f t="shared" si="8"/>
        <v>-865</v>
      </c>
      <c r="M68" s="90">
        <f t="shared" ref="M68:M84" si="10">L68/$L$84</f>
        <v>2.1369632887000344E-2</v>
      </c>
      <c r="N68" s="88">
        <f t="shared" si="9"/>
        <v>175</v>
      </c>
      <c r="O68" s="88">
        <f t="shared" ref="O68:O83" si="11">H68-G68</f>
        <v>147.90470057031052</v>
      </c>
    </row>
    <row r="69" spans="1:15">
      <c r="A69" s="67">
        <v>67</v>
      </c>
      <c r="B69" s="79" t="s">
        <v>67</v>
      </c>
      <c r="C69" s="68">
        <v>19917</v>
      </c>
      <c r="D69" s="68">
        <v>17934</v>
      </c>
      <c r="E69" s="68">
        <v>18774</v>
      </c>
      <c r="F69" s="68">
        <v>19861.9647872389</v>
      </c>
      <c r="G69" s="68">
        <v>18385.4348829714</v>
      </c>
      <c r="H69" s="68">
        <v>18680.866195641102</v>
      </c>
      <c r="I69" s="80">
        <f>E69/'[1]4a_İl'!E68</f>
        <v>0.21645740375635572</v>
      </c>
      <c r="J69" s="89">
        <f t="shared" si="6"/>
        <v>4.9079555727281421E-3</v>
      </c>
      <c r="K69" s="89">
        <f t="shared" si="7"/>
        <v>-5.7388160867600541E-2</v>
      </c>
      <c r="L69" s="87">
        <f t="shared" si="8"/>
        <v>-1143</v>
      </c>
      <c r="M69" s="90">
        <f t="shared" si="10"/>
        <v>2.8237561144325313E-2</v>
      </c>
      <c r="N69" s="88">
        <f t="shared" si="9"/>
        <v>840</v>
      </c>
      <c r="O69" s="88">
        <f t="shared" si="11"/>
        <v>295.43131266970158</v>
      </c>
    </row>
    <row r="70" spans="1:15">
      <c r="A70" s="67">
        <v>68</v>
      </c>
      <c r="B70" s="79" t="s">
        <v>68</v>
      </c>
      <c r="C70" s="68">
        <v>8802</v>
      </c>
      <c r="D70" s="68">
        <v>8561</v>
      </c>
      <c r="E70" s="68">
        <v>8564</v>
      </c>
      <c r="F70" s="68">
        <v>8568.3423314257598</v>
      </c>
      <c r="G70" s="68">
        <v>8490.0908560026601</v>
      </c>
      <c r="H70" s="68">
        <v>8356.7685276794491</v>
      </c>
      <c r="I70" s="80">
        <f>E70/'[1]4a_İl'!E69</f>
        <v>0.18090027671574321</v>
      </c>
      <c r="J70" s="89">
        <f t="shared" si="6"/>
        <v>2.2388266498798238E-3</v>
      </c>
      <c r="K70" s="89">
        <f t="shared" si="7"/>
        <v>-2.7039309247898206E-2</v>
      </c>
      <c r="L70" s="87">
        <f t="shared" si="8"/>
        <v>-238</v>
      </c>
      <c r="M70" s="90">
        <f t="shared" si="10"/>
        <v>5.8797371411631006E-3</v>
      </c>
      <c r="N70" s="88">
        <f t="shared" si="9"/>
        <v>3</v>
      </c>
      <c r="O70" s="88">
        <f t="shared" si="11"/>
        <v>-133.32232832321097</v>
      </c>
    </row>
    <row r="71" spans="1:15">
      <c r="A71" s="67">
        <v>69</v>
      </c>
      <c r="B71" s="79" t="s">
        <v>69</v>
      </c>
      <c r="C71" s="68">
        <v>2215</v>
      </c>
      <c r="D71" s="68">
        <v>1336</v>
      </c>
      <c r="E71" s="68">
        <v>1370</v>
      </c>
      <c r="F71" s="68">
        <v>2032.8099260920101</v>
      </c>
      <c r="G71" s="68">
        <v>1238.41336746766</v>
      </c>
      <c r="H71" s="68">
        <v>1248.7250970075499</v>
      </c>
      <c r="I71" s="80">
        <f>E71/'[1]4a_İl'!E70</f>
        <v>0.15300424391333481</v>
      </c>
      <c r="J71" s="89">
        <f t="shared" si="6"/>
        <v>3.5814952245858929E-4</v>
      </c>
      <c r="K71" s="89">
        <f t="shared" si="7"/>
        <v>-0.38148984198645597</v>
      </c>
      <c r="L71" s="87">
        <f t="shared" si="8"/>
        <v>-845</v>
      </c>
      <c r="M71" s="90">
        <f t="shared" si="10"/>
        <v>2.0875537328919412E-2</v>
      </c>
      <c r="N71" s="88">
        <f t="shared" si="9"/>
        <v>34</v>
      </c>
      <c r="O71" s="88">
        <f t="shared" si="11"/>
        <v>10.311729539889939</v>
      </c>
    </row>
    <row r="72" spans="1:15">
      <c r="A72" s="67">
        <v>70</v>
      </c>
      <c r="B72" s="79" t="s">
        <v>70</v>
      </c>
      <c r="C72" s="68">
        <v>13714</v>
      </c>
      <c r="D72" s="68">
        <v>12890</v>
      </c>
      <c r="E72" s="68">
        <v>12665</v>
      </c>
      <c r="F72" s="68">
        <v>13356.946977851299</v>
      </c>
      <c r="G72" s="68">
        <v>12661.166818874401</v>
      </c>
      <c r="H72" s="68">
        <v>12416.8040363035</v>
      </c>
      <c r="I72" s="80">
        <f>E72/'[1]4a_İl'!E71</f>
        <v>0.30223123732251522</v>
      </c>
      <c r="J72" s="89">
        <f t="shared" si="6"/>
        <v>3.310922410173747E-3</v>
      </c>
      <c r="K72" s="89">
        <f t="shared" si="7"/>
        <v>-7.6491176899518745E-2</v>
      </c>
      <c r="L72" s="87">
        <f t="shared" si="8"/>
        <v>-1049</v>
      </c>
      <c r="M72" s="90">
        <f t="shared" si="10"/>
        <v>2.5915312021344929E-2</v>
      </c>
      <c r="N72" s="88">
        <f t="shared" si="9"/>
        <v>-225</v>
      </c>
      <c r="O72" s="88">
        <f t="shared" si="11"/>
        <v>-244.36278257090089</v>
      </c>
    </row>
    <row r="73" spans="1:15">
      <c r="A73" s="67">
        <v>71</v>
      </c>
      <c r="B73" s="79" t="s">
        <v>71</v>
      </c>
      <c r="C73" s="68">
        <v>7627</v>
      </c>
      <c r="D73" s="68">
        <v>7297</v>
      </c>
      <c r="E73" s="68">
        <v>7536</v>
      </c>
      <c r="F73" s="68">
        <v>7482.6036062559697</v>
      </c>
      <c r="G73" s="68">
        <v>7378.1713036149004</v>
      </c>
      <c r="H73" s="68">
        <v>7483.2710829943298</v>
      </c>
      <c r="I73" s="80">
        <f>E73/'[1]4a_İl'!E72</f>
        <v>0.1961682632236568</v>
      </c>
      <c r="J73" s="89">
        <f t="shared" si="6"/>
        <v>1.9700837965313349E-3</v>
      </c>
      <c r="K73" s="89">
        <f t="shared" si="7"/>
        <v>-1.1931296709059919E-2</v>
      </c>
      <c r="L73" s="87">
        <f t="shared" si="8"/>
        <v>-91</v>
      </c>
      <c r="M73" s="90">
        <f t="shared" si="10"/>
        <v>2.2481347892682447E-3</v>
      </c>
      <c r="N73" s="88">
        <f t="shared" si="9"/>
        <v>239</v>
      </c>
      <c r="O73" s="88">
        <f t="shared" si="11"/>
        <v>105.09977937942949</v>
      </c>
    </row>
    <row r="74" spans="1:15">
      <c r="A74" s="67">
        <v>72</v>
      </c>
      <c r="B74" s="79" t="s">
        <v>72</v>
      </c>
      <c r="C74" s="68">
        <v>9773</v>
      </c>
      <c r="D74" s="68">
        <v>9371</v>
      </c>
      <c r="E74" s="68">
        <v>9330</v>
      </c>
      <c r="F74" s="68">
        <v>9459.9122387892094</v>
      </c>
      <c r="G74" s="68">
        <v>9017.4020029595995</v>
      </c>
      <c r="H74" s="68">
        <v>9028.6910321219002</v>
      </c>
      <c r="I74" s="80">
        <f>E74/'[1]4a_İl'!E73</f>
        <v>0.18703016938959607</v>
      </c>
      <c r="J74" s="89">
        <f t="shared" si="6"/>
        <v>2.4390766748457211E-3</v>
      </c>
      <c r="K74" s="89">
        <f t="shared" si="7"/>
        <v>-4.53289675636959E-2</v>
      </c>
      <c r="L74" s="87">
        <f t="shared" si="8"/>
        <v>-443</v>
      </c>
      <c r="M74" s="90">
        <f t="shared" si="10"/>
        <v>1.0944216611492663E-2</v>
      </c>
      <c r="N74" s="88">
        <f t="shared" si="9"/>
        <v>-41</v>
      </c>
      <c r="O74" s="88">
        <f t="shared" si="11"/>
        <v>11.289029162300722</v>
      </c>
    </row>
    <row r="75" spans="1:15">
      <c r="A75" s="67">
        <v>73</v>
      </c>
      <c r="B75" s="79" t="s">
        <v>73</v>
      </c>
      <c r="C75" s="68">
        <v>2352</v>
      </c>
      <c r="D75" s="68">
        <v>4482</v>
      </c>
      <c r="E75" s="68">
        <v>4985</v>
      </c>
      <c r="F75" s="68">
        <v>2272.4435239971699</v>
      </c>
      <c r="G75" s="68">
        <v>4094.1628980846499</v>
      </c>
      <c r="H75" s="68">
        <v>4833.7083662465202</v>
      </c>
      <c r="I75" s="80">
        <f>E75/'[1]4a_İl'!E74</f>
        <v>0.17406334020042599</v>
      </c>
      <c r="J75" s="89">
        <f t="shared" si="6"/>
        <v>1.3031937003328961E-3</v>
      </c>
      <c r="K75" s="89">
        <f t="shared" si="7"/>
        <v>1.1194727891156462</v>
      </c>
      <c r="L75" s="87">
        <f t="shared" si="8"/>
        <v>2633</v>
      </c>
      <c r="M75" s="90">
        <f t="shared" si="10"/>
        <v>-6.5047680221354806E-2</v>
      </c>
      <c r="N75" s="88">
        <f t="shared" si="9"/>
        <v>503</v>
      </c>
      <c r="O75" s="88">
        <f t="shared" si="11"/>
        <v>739.5454681618703</v>
      </c>
    </row>
    <row r="76" spans="1:15">
      <c r="A76" s="67">
        <v>74</v>
      </c>
      <c r="B76" s="79" t="s">
        <v>74</v>
      </c>
      <c r="C76" s="68">
        <v>8086</v>
      </c>
      <c r="D76" s="68">
        <v>7271</v>
      </c>
      <c r="E76" s="68">
        <v>7384</v>
      </c>
      <c r="F76" s="68">
        <v>7909.9848174562903</v>
      </c>
      <c r="G76" s="68">
        <v>7208.33959971895</v>
      </c>
      <c r="H76" s="68">
        <v>7225.3772589401797</v>
      </c>
      <c r="I76" s="80">
        <f>E76/'[1]4a_İl'!E75</f>
        <v>0.26705244122965643</v>
      </c>
      <c r="J76" s="89">
        <f t="shared" si="6"/>
        <v>1.930347499149068E-3</v>
      </c>
      <c r="K76" s="89">
        <f t="shared" si="7"/>
        <v>-8.6816720257234734E-2</v>
      </c>
      <c r="L76" s="87">
        <f t="shared" si="8"/>
        <v>-702</v>
      </c>
      <c r="M76" s="90">
        <f t="shared" si="10"/>
        <v>1.7342754088640742E-2</v>
      </c>
      <c r="N76" s="88">
        <f t="shared" si="9"/>
        <v>113</v>
      </c>
      <c r="O76" s="88">
        <f t="shared" si="11"/>
        <v>17.03765922122966</v>
      </c>
    </row>
    <row r="77" spans="1:15">
      <c r="A77" s="67">
        <v>75</v>
      </c>
      <c r="B77" s="79" t="s">
        <v>75</v>
      </c>
      <c r="C77" s="68">
        <v>2529</v>
      </c>
      <c r="D77" s="68">
        <v>1493</v>
      </c>
      <c r="E77" s="68">
        <v>1669</v>
      </c>
      <c r="F77" s="68">
        <v>2380.8209574304301</v>
      </c>
      <c r="G77" s="68">
        <v>1583.19691230392</v>
      </c>
      <c r="H77" s="68">
        <v>1567.2361464679</v>
      </c>
      <c r="I77" s="80">
        <f>E77/'[1]4a_İl'!E76</f>
        <v>0.18198669719768837</v>
      </c>
      <c r="J77" s="89">
        <f t="shared" si="6"/>
        <v>4.3631500217765367E-4</v>
      </c>
      <c r="K77" s="89">
        <f t="shared" si="7"/>
        <v>-0.34005535784895213</v>
      </c>
      <c r="L77" s="87">
        <f t="shared" si="8"/>
        <v>-860</v>
      </c>
      <c r="M77" s="90">
        <f t="shared" si="10"/>
        <v>2.1246108997480112E-2</v>
      </c>
      <c r="N77" s="88">
        <f t="shared" si="9"/>
        <v>176</v>
      </c>
      <c r="O77" s="88">
        <f t="shared" si="11"/>
        <v>-15.960765836020073</v>
      </c>
    </row>
    <row r="78" spans="1:15">
      <c r="A78" s="67">
        <v>76</v>
      </c>
      <c r="B78" s="79" t="s">
        <v>76</v>
      </c>
      <c r="C78" s="68">
        <v>3532</v>
      </c>
      <c r="D78" s="68">
        <v>3211</v>
      </c>
      <c r="E78" s="68">
        <v>3861</v>
      </c>
      <c r="F78" s="68">
        <v>3335.2465101088001</v>
      </c>
      <c r="G78" s="68">
        <v>3399.2888233949402</v>
      </c>
      <c r="H78" s="68">
        <v>3511.5782002836199</v>
      </c>
      <c r="I78" s="80">
        <f>E78/'[1]4a_İl'!E77</f>
        <v>0.26149678293261092</v>
      </c>
      <c r="J78" s="89">
        <f t="shared" si="6"/>
        <v>1.0093542381113966E-3</v>
      </c>
      <c r="K78" s="89">
        <f t="shared" si="7"/>
        <v>9.3148357870894677E-2</v>
      </c>
      <c r="L78" s="87">
        <f t="shared" si="8"/>
        <v>329</v>
      </c>
      <c r="M78" s="90">
        <f t="shared" si="10"/>
        <v>-8.1278719304313449E-3</v>
      </c>
      <c r="N78" s="88">
        <f t="shared" si="9"/>
        <v>650</v>
      </c>
      <c r="O78" s="88">
        <f t="shared" si="11"/>
        <v>112.28937688867973</v>
      </c>
    </row>
    <row r="79" spans="1:15">
      <c r="A79" s="67">
        <v>77</v>
      </c>
      <c r="B79" s="79" t="s">
        <v>77</v>
      </c>
      <c r="C79" s="68">
        <v>12539</v>
      </c>
      <c r="D79" s="68">
        <v>12296</v>
      </c>
      <c r="E79" s="68">
        <v>12414</v>
      </c>
      <c r="F79" s="68">
        <v>12396.878115633601</v>
      </c>
      <c r="G79" s="68">
        <v>12251.1160222935</v>
      </c>
      <c r="H79" s="68">
        <v>12274.6297042077</v>
      </c>
      <c r="I79" s="80">
        <f>E79/'[1]4a_İl'!E78</f>
        <v>0.23912164114417797</v>
      </c>
      <c r="J79" s="89">
        <f t="shared" si="6"/>
        <v>3.2453052348911881E-3</v>
      </c>
      <c r="K79" s="89">
        <f t="shared" si="7"/>
        <v>-9.9688970412313577E-3</v>
      </c>
      <c r="L79" s="87">
        <f t="shared" si="8"/>
        <v>-125</v>
      </c>
      <c r="M79" s="90">
        <f t="shared" si="10"/>
        <v>3.0880972380058305E-3</v>
      </c>
      <c r="N79" s="88">
        <f t="shared" si="9"/>
        <v>118</v>
      </c>
      <c r="O79" s="88">
        <f t="shared" si="11"/>
        <v>23.513681914200788</v>
      </c>
    </row>
    <row r="80" spans="1:15">
      <c r="A80" s="67">
        <v>78</v>
      </c>
      <c r="B80" s="79" t="s">
        <v>78</v>
      </c>
      <c r="C80" s="68">
        <v>10397</v>
      </c>
      <c r="D80" s="68">
        <v>10095</v>
      </c>
      <c r="E80" s="68">
        <v>10113</v>
      </c>
      <c r="F80" s="68">
        <v>10472.2028376915</v>
      </c>
      <c r="G80" s="68">
        <v>10455.7309949342</v>
      </c>
      <c r="H80" s="68">
        <v>10404.698875526999</v>
      </c>
      <c r="I80" s="80">
        <f>E80/'[1]4a_İl'!E79</f>
        <v>0.25440869412090261</v>
      </c>
      <c r="J80" s="89">
        <f t="shared" si="6"/>
        <v>2.6437708909662141E-3</v>
      </c>
      <c r="K80" s="89">
        <f t="shared" si="7"/>
        <v>-2.7315571799557566E-2</v>
      </c>
      <c r="L80" s="87">
        <f t="shared" si="8"/>
        <v>-284</v>
      </c>
      <c r="M80" s="90">
        <f t="shared" si="10"/>
        <v>7.0161569247492468E-3</v>
      </c>
      <c r="N80" s="88">
        <f t="shared" si="9"/>
        <v>18</v>
      </c>
      <c r="O80" s="88">
        <f t="shared" si="11"/>
        <v>-51.032119407200298</v>
      </c>
    </row>
    <row r="81" spans="1:15">
      <c r="A81" s="67">
        <v>79</v>
      </c>
      <c r="B81" s="79" t="s">
        <v>79</v>
      </c>
      <c r="C81" s="68">
        <v>3505</v>
      </c>
      <c r="D81" s="68">
        <v>3868</v>
      </c>
      <c r="E81" s="68">
        <v>3812</v>
      </c>
      <c r="F81" s="68">
        <v>3364.5576812600202</v>
      </c>
      <c r="G81" s="68">
        <v>3709.7858489636901</v>
      </c>
      <c r="H81" s="68">
        <v>3672.4114609346698</v>
      </c>
      <c r="I81" s="80">
        <f>E81/'[1]4a_İl'!E80</f>
        <v>0.27832943925233644</v>
      </c>
      <c r="J81" s="89">
        <f t="shared" si="6"/>
        <v>9.9654451066579744E-4</v>
      </c>
      <c r="K81" s="89">
        <f t="shared" si="7"/>
        <v>8.7589158345221116E-2</v>
      </c>
      <c r="L81" s="87">
        <f t="shared" si="8"/>
        <v>307</v>
      </c>
      <c r="M81" s="90">
        <f t="shared" si="10"/>
        <v>-7.5843668165423194E-3</v>
      </c>
      <c r="N81" s="88">
        <f t="shared" si="9"/>
        <v>-56</v>
      </c>
      <c r="O81" s="88">
        <f t="shared" si="11"/>
        <v>-37.374388029020338</v>
      </c>
    </row>
    <row r="82" spans="1:15">
      <c r="A82" s="67">
        <v>80</v>
      </c>
      <c r="B82" s="79" t="s">
        <v>80</v>
      </c>
      <c r="C82" s="68">
        <v>11512</v>
      </c>
      <c r="D82" s="68">
        <v>10338</v>
      </c>
      <c r="E82" s="68">
        <v>10552</v>
      </c>
      <c r="F82" s="68">
        <v>10989.575682381401</v>
      </c>
      <c r="G82" s="68">
        <v>9990.9121648272994</v>
      </c>
      <c r="H82" s="68">
        <v>10048.284848883801</v>
      </c>
      <c r="I82" s="80">
        <f>E82/'[1]4a_İl'!E81</f>
        <v>0.20151248949660072</v>
      </c>
      <c r="J82" s="89">
        <f t="shared" si="6"/>
        <v>2.7585355919584192E-3</v>
      </c>
      <c r="K82" s="89">
        <f t="shared" si="7"/>
        <v>-8.3391243919388458E-2</v>
      </c>
      <c r="L82" s="87">
        <f t="shared" si="8"/>
        <v>-960</v>
      </c>
      <c r="M82" s="90">
        <f t="shared" si="10"/>
        <v>2.3716586787884776E-2</v>
      </c>
      <c r="N82" s="88">
        <f t="shared" si="9"/>
        <v>214</v>
      </c>
      <c r="O82" s="88">
        <f t="shared" si="11"/>
        <v>57.372684056501384</v>
      </c>
    </row>
    <row r="83" spans="1:15">
      <c r="A83" s="67">
        <v>81</v>
      </c>
      <c r="B83" s="79" t="s">
        <v>81</v>
      </c>
      <c r="C83" s="68">
        <v>22035</v>
      </c>
      <c r="D83" s="68">
        <v>20918</v>
      </c>
      <c r="E83" s="68">
        <v>22224</v>
      </c>
      <c r="F83" s="68">
        <v>21272.009373662899</v>
      </c>
      <c r="G83" s="68">
        <v>20852.403636057799</v>
      </c>
      <c r="H83" s="68">
        <v>21362.288657511701</v>
      </c>
      <c r="I83" s="80">
        <f>E83/'[1]4a_İl'!E82</f>
        <v>0.32087785157377996</v>
      </c>
      <c r="J83" s="89">
        <f t="shared" si="6"/>
        <v>5.809864954101962E-3</v>
      </c>
      <c r="K83" s="89">
        <f t="shared" si="7"/>
        <v>8.5772634445200821E-3</v>
      </c>
      <c r="L83" s="87">
        <f t="shared" si="8"/>
        <v>189</v>
      </c>
      <c r="M83" s="90">
        <f t="shared" si="10"/>
        <v>-4.6692030238648157E-3</v>
      </c>
      <c r="N83" s="88">
        <f t="shared" si="9"/>
        <v>1306</v>
      </c>
      <c r="O83" s="88">
        <f t="shared" si="11"/>
        <v>509.88502145390157</v>
      </c>
    </row>
    <row r="84" spans="1:15" s="98" customFormat="1">
      <c r="A84" s="163" t="s">
        <v>255</v>
      </c>
      <c r="B84" s="163"/>
      <c r="C84" s="69">
        <v>3865696</v>
      </c>
      <c r="D84" s="69">
        <v>3809271</v>
      </c>
      <c r="E84" s="69">
        <v>3825218</v>
      </c>
      <c r="F84" s="57">
        <v>3844795.6176565299</v>
      </c>
      <c r="G84" s="57">
        <v>3805369.4990759599</v>
      </c>
      <c r="H84" s="57">
        <v>3810201.0243202099</v>
      </c>
      <c r="I84" s="100">
        <f>E84/'[1]4a_İl'!E83</f>
        <v>0.27187295862585253</v>
      </c>
      <c r="J84" s="61">
        <f t="shared" si="6"/>
        <v>1</v>
      </c>
      <c r="K84" s="61">
        <f t="shared" si="7"/>
        <v>-1.047107687722987E-2</v>
      </c>
      <c r="L84" s="57">
        <f t="shared" si="8"/>
        <v>-40478</v>
      </c>
      <c r="M84" s="62">
        <f t="shared" si="10"/>
        <v>1</v>
      </c>
      <c r="N84" s="57">
        <f t="shared" si="9"/>
        <v>15947</v>
      </c>
      <c r="O84" s="88">
        <f>H84-G84</f>
        <v>4831.5252442499623</v>
      </c>
    </row>
    <row r="85" spans="1:15">
      <c r="F85" s="113"/>
      <c r="G85" s="113"/>
      <c r="H85" s="113"/>
      <c r="I85" s="65"/>
      <c r="M85" s="9"/>
    </row>
    <row r="86" spans="1:15">
      <c r="F86" s="127">
        <f>E84-C84</f>
        <v>-40478</v>
      </c>
      <c r="G86" s="127">
        <f>E84-D84</f>
        <v>15947</v>
      </c>
      <c r="I86" s="15"/>
      <c r="M86" s="9"/>
    </row>
    <row r="87" spans="1:15">
      <c r="F87" s="127">
        <f>H84-F84</f>
        <v>-34594.593336320017</v>
      </c>
      <c r="G87" s="127">
        <f>H84-G84</f>
        <v>4831.5252442499623</v>
      </c>
      <c r="M87" s="9"/>
    </row>
    <row r="88" spans="1:15">
      <c r="M88" s="9"/>
    </row>
    <row r="89" spans="1:15">
      <c r="M89" s="9"/>
    </row>
    <row r="90" spans="1:15">
      <c r="M90" s="9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4"/>
  <sheetViews>
    <sheetView topLeftCell="I1" zoomScale="80" zoomScaleNormal="80" workbookViewId="0">
      <selection activeCell="L1" sqref="L1:U1048576"/>
    </sheetView>
  </sheetViews>
  <sheetFormatPr defaultRowHeight="14.5"/>
  <cols>
    <col min="1" max="1" width="38.453125" customWidth="1"/>
    <col min="2" max="2" width="9.1796875" style="132"/>
    <col min="3" max="3" width="9.1796875" style="128"/>
    <col min="4" max="4" width="15.6328125" style="130" customWidth="1"/>
    <col min="5" max="6" width="8.7265625" style="143"/>
    <col min="7" max="7" width="12.90625" style="143" customWidth="1"/>
    <col min="8" max="8" width="24.453125" customWidth="1"/>
    <col min="9" max="9" width="27" customWidth="1"/>
    <col min="10" max="10" width="29.54296875" customWidth="1"/>
    <col min="11" max="11" width="29.54296875" style="143" customWidth="1"/>
  </cols>
  <sheetData>
    <row r="1" spans="1:11" s="143" customFormat="1" ht="15" thickBot="1">
      <c r="B1" s="160" t="s">
        <v>163</v>
      </c>
      <c r="C1" s="160"/>
      <c r="D1" s="161"/>
      <c r="E1" s="162" t="s">
        <v>164</v>
      </c>
      <c r="F1" s="160"/>
      <c r="G1" s="161"/>
    </row>
    <row r="2" spans="1:11" ht="48.65" customHeight="1">
      <c r="A2" s="84" t="s">
        <v>165</v>
      </c>
      <c r="B2" s="158">
        <v>42339</v>
      </c>
      <c r="C2" s="158">
        <v>42675</v>
      </c>
      <c r="D2" s="158">
        <v>42705</v>
      </c>
      <c r="E2" s="158">
        <v>42339</v>
      </c>
      <c r="F2" s="158">
        <v>42675</v>
      </c>
      <c r="G2" s="158">
        <v>42705</v>
      </c>
      <c r="H2" s="10" t="s">
        <v>274</v>
      </c>
      <c r="I2" s="82" t="s">
        <v>275</v>
      </c>
      <c r="J2" s="1" t="s">
        <v>276</v>
      </c>
      <c r="K2" s="149" t="s">
        <v>277</v>
      </c>
    </row>
    <row r="3" spans="1:11">
      <c r="A3" s="77" t="s">
        <v>168</v>
      </c>
      <c r="B3" s="96">
        <v>65.227335453094966</v>
      </c>
      <c r="C3" s="96">
        <v>74.073572580738215</v>
      </c>
      <c r="D3" s="96">
        <v>77.557296206478938</v>
      </c>
      <c r="E3" s="96">
        <v>65.470928185674097</v>
      </c>
      <c r="F3" s="96">
        <v>76.579125071407006</v>
      </c>
      <c r="G3" s="96">
        <v>77.754056620990696</v>
      </c>
      <c r="H3" s="80">
        <f>(D3-B3)/B3</f>
        <v>0.18903057541343932</v>
      </c>
      <c r="I3" s="71">
        <f>D3-B3</f>
        <v>12.329960753383972</v>
      </c>
      <c r="J3" s="71">
        <f>D3-C3</f>
        <v>3.4837236257407227</v>
      </c>
      <c r="K3" s="71">
        <f>G3-F3</f>
        <v>1.1749315495836896</v>
      </c>
    </row>
    <row r="4" spans="1:11">
      <c r="A4" s="77" t="s">
        <v>169</v>
      </c>
      <c r="B4" s="96">
        <v>63.38559583947675</v>
      </c>
      <c r="C4" s="96">
        <v>140.42064443194923</v>
      </c>
      <c r="D4" s="96">
        <v>110.36158295508734</v>
      </c>
      <c r="E4" s="96">
        <v>63.964686389068902</v>
      </c>
      <c r="F4" s="96">
        <v>112.40570517650001</v>
      </c>
      <c r="G4" s="96">
        <v>113.486149324575</v>
      </c>
      <c r="H4" s="80">
        <f t="shared" ref="H4:H67" si="0">(D4-B4)/B4</f>
        <v>0.74111454650638153</v>
      </c>
      <c r="I4" s="71">
        <f t="shared" ref="I4:I67" si="1">D4-B4</f>
        <v>46.975987115610593</v>
      </c>
      <c r="J4" s="71">
        <f t="shared" ref="J4:J67" si="2">D4-C4</f>
        <v>-30.059061476861885</v>
      </c>
      <c r="K4" s="71">
        <f t="shared" ref="K4:K67" si="3">G4-F4</f>
        <v>1.0804441480749887</v>
      </c>
    </row>
    <row r="5" spans="1:11">
      <c r="A5" s="77" t="s">
        <v>170</v>
      </c>
      <c r="B5" s="96">
        <v>68.128662271641304</v>
      </c>
      <c r="C5" s="96">
        <v>80.554915417828667</v>
      </c>
      <c r="D5" s="96">
        <v>81.230736226063755</v>
      </c>
      <c r="E5" s="96">
        <v>68.416029760250595</v>
      </c>
      <c r="F5" s="96">
        <v>82.946845487091196</v>
      </c>
      <c r="G5" s="96">
        <v>82.176429770247694</v>
      </c>
      <c r="H5" s="80">
        <f t="shared" si="0"/>
        <v>0.19231368292807677</v>
      </c>
      <c r="I5" s="71">
        <f t="shared" si="1"/>
        <v>13.102073954422451</v>
      </c>
      <c r="J5" s="71">
        <f t="shared" si="2"/>
        <v>0.67582080823508761</v>
      </c>
      <c r="K5" s="71">
        <f t="shared" si="3"/>
        <v>-0.77041571684350174</v>
      </c>
    </row>
    <row r="6" spans="1:11">
      <c r="A6" s="77" t="s">
        <v>171</v>
      </c>
      <c r="B6" s="96">
        <v>140.79015368647447</v>
      </c>
      <c r="C6" s="96">
        <v>123.83773777435502</v>
      </c>
      <c r="D6" s="96">
        <v>170.28909553120036</v>
      </c>
      <c r="E6" s="96">
        <v>117.850078529356</v>
      </c>
      <c r="F6" s="96">
        <v>141.36029640051299</v>
      </c>
      <c r="G6" s="96">
        <v>145.26926135896699</v>
      </c>
      <c r="H6" s="80">
        <f t="shared" si="0"/>
        <v>0.20952418242554854</v>
      </c>
      <c r="I6" s="71">
        <f t="shared" si="1"/>
        <v>29.498941844725891</v>
      </c>
      <c r="J6" s="71">
        <f t="shared" si="2"/>
        <v>46.45135775684534</v>
      </c>
      <c r="K6" s="71">
        <f t="shared" si="3"/>
        <v>3.9089649584539927</v>
      </c>
    </row>
    <row r="7" spans="1:11">
      <c r="A7" s="77" t="s">
        <v>172</v>
      </c>
      <c r="B7" s="96">
        <v>193.05889624241098</v>
      </c>
      <c r="C7" s="96">
        <v>189.3690779664278</v>
      </c>
      <c r="D7" s="96">
        <v>228.38010228582405</v>
      </c>
      <c r="E7" s="96">
        <v>190.20996738518801</v>
      </c>
      <c r="F7" s="96">
        <v>208.374472924179</v>
      </c>
      <c r="G7" s="96">
        <v>223.78497223821699</v>
      </c>
      <c r="H7" s="80">
        <f t="shared" si="0"/>
        <v>0.18295559920254917</v>
      </c>
      <c r="I7" s="71">
        <f t="shared" si="1"/>
        <v>35.321206043413071</v>
      </c>
      <c r="J7" s="71">
        <f t="shared" si="2"/>
        <v>39.011024319396256</v>
      </c>
      <c r="K7" s="71">
        <f t="shared" si="3"/>
        <v>15.410499314037992</v>
      </c>
    </row>
    <row r="8" spans="1:11">
      <c r="A8" s="77" t="s">
        <v>173</v>
      </c>
      <c r="B8" s="96">
        <v>95.890273507039979</v>
      </c>
      <c r="C8" s="96">
        <v>104.95929147379424</v>
      </c>
      <c r="D8" s="96">
        <v>112.51532084671794</v>
      </c>
      <c r="E8" s="96">
        <v>96.0166232112839</v>
      </c>
      <c r="F8" s="96">
        <v>110.78396242798701</v>
      </c>
      <c r="G8" s="96">
        <v>112.07727024715</v>
      </c>
      <c r="H8" s="80">
        <f t="shared" si="0"/>
        <v>0.17337574220661078</v>
      </c>
      <c r="I8" s="71">
        <f t="shared" si="1"/>
        <v>16.625047339677963</v>
      </c>
      <c r="J8" s="71">
        <f t="shared" si="2"/>
        <v>7.5560293729237031</v>
      </c>
      <c r="K8" s="71">
        <f t="shared" si="3"/>
        <v>1.2933078191629903</v>
      </c>
    </row>
    <row r="9" spans="1:11">
      <c r="A9" s="77" t="s">
        <v>174</v>
      </c>
      <c r="B9" s="96">
        <v>72.837324652107384</v>
      </c>
      <c r="C9" s="96">
        <v>84.469593568895746</v>
      </c>
      <c r="D9" s="96">
        <v>87.533438167776325</v>
      </c>
      <c r="E9" s="96">
        <v>72.560219771384993</v>
      </c>
      <c r="F9" s="96">
        <v>86.904251405600505</v>
      </c>
      <c r="G9" s="96">
        <v>87.488888701277403</v>
      </c>
      <c r="H9" s="80">
        <f t="shared" si="0"/>
        <v>0.20176624534003587</v>
      </c>
      <c r="I9" s="71">
        <f t="shared" si="1"/>
        <v>14.696113515668941</v>
      </c>
      <c r="J9" s="71">
        <f t="shared" si="2"/>
        <v>3.0638445988805785</v>
      </c>
      <c r="K9" s="71">
        <f t="shared" si="3"/>
        <v>0.58463729567689882</v>
      </c>
    </row>
    <row r="10" spans="1:11">
      <c r="A10" s="77" t="s">
        <v>175</v>
      </c>
      <c r="B10" s="96">
        <v>111.3801774297594</v>
      </c>
      <c r="C10" s="96">
        <v>119.60644913135458</v>
      </c>
      <c r="D10" s="96">
        <v>132.00357602982311</v>
      </c>
      <c r="E10" s="96">
        <v>107.456933844579</v>
      </c>
      <c r="F10" s="96">
        <v>125.392441188191</v>
      </c>
      <c r="G10" s="96">
        <v>127.815342566255</v>
      </c>
      <c r="H10" s="80">
        <f t="shared" si="0"/>
        <v>0.18516219919895183</v>
      </c>
      <c r="I10" s="71">
        <f t="shared" si="1"/>
        <v>20.623398600063709</v>
      </c>
      <c r="J10" s="71">
        <f t="shared" si="2"/>
        <v>12.397126898468528</v>
      </c>
      <c r="K10" s="71">
        <f t="shared" si="3"/>
        <v>2.4229013780639974</v>
      </c>
    </row>
    <row r="11" spans="1:11">
      <c r="A11" s="77" t="s">
        <v>176</v>
      </c>
      <c r="B11" s="96">
        <v>67.058293123171907</v>
      </c>
      <c r="C11" s="96">
        <v>74.337419798628758</v>
      </c>
      <c r="D11" s="96">
        <v>81.505263567461185</v>
      </c>
      <c r="E11" s="96">
        <v>65.569423265728403</v>
      </c>
      <c r="F11" s="96">
        <v>78.706415073170902</v>
      </c>
      <c r="G11" s="96">
        <v>79.911759854019195</v>
      </c>
      <c r="H11" s="80">
        <f t="shared" si="0"/>
        <v>0.21543898258420099</v>
      </c>
      <c r="I11" s="71">
        <f t="shared" si="1"/>
        <v>14.446970444289278</v>
      </c>
      <c r="J11" s="71">
        <f t="shared" si="2"/>
        <v>7.1678437688324266</v>
      </c>
      <c r="K11" s="71">
        <f t="shared" si="3"/>
        <v>1.2053447808482929</v>
      </c>
    </row>
    <row r="12" spans="1:11">
      <c r="A12" s="77" t="s">
        <v>177</v>
      </c>
      <c r="B12" s="96">
        <v>97.271973142217675</v>
      </c>
      <c r="C12" s="96">
        <v>104.91572763100277</v>
      </c>
      <c r="D12" s="96">
        <v>117.58624220399744</v>
      </c>
      <c r="E12" s="96">
        <v>94.119637798483495</v>
      </c>
      <c r="F12" s="96">
        <v>113.986874672196</v>
      </c>
      <c r="G12" s="96">
        <v>114.54927100006</v>
      </c>
      <c r="H12" s="80">
        <f t="shared" si="0"/>
        <v>0.20883989915655399</v>
      </c>
      <c r="I12" s="71">
        <f t="shared" si="1"/>
        <v>20.314269061779768</v>
      </c>
      <c r="J12" s="71">
        <f t="shared" si="2"/>
        <v>12.670514572994676</v>
      </c>
      <c r="K12" s="71">
        <f t="shared" si="3"/>
        <v>0.56239632786400762</v>
      </c>
    </row>
    <row r="13" spans="1:11">
      <c r="A13" s="77" t="s">
        <v>178</v>
      </c>
      <c r="B13" s="96">
        <v>182.15964509959042</v>
      </c>
      <c r="C13" s="96">
        <v>180.61831420037598</v>
      </c>
      <c r="D13" s="96">
        <v>210.78281020385094</v>
      </c>
      <c r="E13" s="96">
        <v>172.06077740520399</v>
      </c>
      <c r="F13" s="96">
        <v>192.42897838194801</v>
      </c>
      <c r="G13" s="96">
        <v>198.33798235289299</v>
      </c>
      <c r="H13" s="80">
        <f t="shared" si="0"/>
        <v>0.15713230605281236</v>
      </c>
      <c r="I13" s="71">
        <f t="shared" si="1"/>
        <v>28.623165104260522</v>
      </c>
      <c r="J13" s="71">
        <f t="shared" si="2"/>
        <v>30.164496003474966</v>
      </c>
      <c r="K13" s="71">
        <f t="shared" si="3"/>
        <v>5.9090039709449798</v>
      </c>
    </row>
    <row r="14" spans="1:11">
      <c r="A14" s="77" t="s">
        <v>179</v>
      </c>
      <c r="B14" s="96">
        <v>62.427162412128354</v>
      </c>
      <c r="C14" s="96">
        <v>74.493385776925933</v>
      </c>
      <c r="D14" s="96">
        <v>76.964561936468442</v>
      </c>
      <c r="E14" s="96">
        <v>62.963176183352097</v>
      </c>
      <c r="F14" s="96">
        <v>76.475732714570796</v>
      </c>
      <c r="G14" s="96">
        <v>77.786173796205702</v>
      </c>
      <c r="H14" s="80">
        <f t="shared" si="0"/>
        <v>0.23286977915747395</v>
      </c>
      <c r="I14" s="71">
        <f t="shared" si="1"/>
        <v>14.537399524340088</v>
      </c>
      <c r="J14" s="71">
        <f t="shared" si="2"/>
        <v>2.4711761595425088</v>
      </c>
      <c r="K14" s="71">
        <f t="shared" si="3"/>
        <v>1.3104410816349059</v>
      </c>
    </row>
    <row r="15" spans="1:11">
      <c r="A15" s="77" t="s">
        <v>180</v>
      </c>
      <c r="B15" s="96">
        <v>53.226960680479898</v>
      </c>
      <c r="C15" s="96">
        <v>65.106525285597129</v>
      </c>
      <c r="D15" s="96">
        <v>65.801829431931978</v>
      </c>
      <c r="E15" s="96">
        <v>53.584193476301898</v>
      </c>
      <c r="F15" s="96">
        <v>65.839880242718905</v>
      </c>
      <c r="G15" s="96">
        <v>66.468375787646295</v>
      </c>
      <c r="H15" s="80">
        <f t="shared" si="0"/>
        <v>0.23624998667383432</v>
      </c>
      <c r="I15" s="71">
        <f t="shared" si="1"/>
        <v>12.57486875145208</v>
      </c>
      <c r="J15" s="71">
        <f t="shared" si="2"/>
        <v>0.69530414633484838</v>
      </c>
      <c r="K15" s="71">
        <f t="shared" si="3"/>
        <v>0.62849554492738946</v>
      </c>
    </row>
    <row r="16" spans="1:11">
      <c r="A16" s="77" t="s">
        <v>181</v>
      </c>
      <c r="B16" s="96">
        <v>50.925105247452905</v>
      </c>
      <c r="C16" s="96">
        <v>63.656863880136576</v>
      </c>
      <c r="D16" s="96">
        <v>63.955292299676316</v>
      </c>
      <c r="E16" s="96">
        <v>51.723068796699998</v>
      </c>
      <c r="F16" s="96">
        <v>64.132694811837993</v>
      </c>
      <c r="G16" s="96">
        <v>64.903408576528406</v>
      </c>
      <c r="H16" s="80">
        <f t="shared" si="0"/>
        <v>0.25586961458219343</v>
      </c>
      <c r="I16" s="71">
        <f t="shared" si="1"/>
        <v>13.030187052223411</v>
      </c>
      <c r="J16" s="71">
        <f t="shared" si="2"/>
        <v>0.29842841953973931</v>
      </c>
      <c r="K16" s="71">
        <f t="shared" si="3"/>
        <v>0.77071376469041297</v>
      </c>
    </row>
    <row r="17" spans="1:11">
      <c r="A17" s="77" t="s">
        <v>182</v>
      </c>
      <c r="B17" s="96">
        <v>60.039735599976602</v>
      </c>
      <c r="C17" s="96">
        <v>71.092332065294258</v>
      </c>
      <c r="D17" s="96">
        <v>74.410949412130208</v>
      </c>
      <c r="E17" s="96">
        <v>59.733678615863198</v>
      </c>
      <c r="F17" s="96">
        <v>73.601368481994996</v>
      </c>
      <c r="G17" s="96">
        <v>74.287992039436801</v>
      </c>
      <c r="H17" s="80">
        <f t="shared" si="0"/>
        <v>0.23936171051624694</v>
      </c>
      <c r="I17" s="71">
        <f t="shared" si="1"/>
        <v>14.371213812153606</v>
      </c>
      <c r="J17" s="71">
        <f t="shared" si="2"/>
        <v>3.3186173468359499</v>
      </c>
      <c r="K17" s="71">
        <f t="shared" si="3"/>
        <v>0.68662355744180559</v>
      </c>
    </row>
    <row r="18" spans="1:11">
      <c r="A18" s="77" t="s">
        <v>183</v>
      </c>
      <c r="B18" s="96">
        <v>82.94887564535837</v>
      </c>
      <c r="C18" s="96">
        <v>90.451319533597598</v>
      </c>
      <c r="D18" s="96">
        <v>99.170766353102579</v>
      </c>
      <c r="E18" s="96">
        <v>81.652107391039195</v>
      </c>
      <c r="F18" s="96">
        <v>95.876848345837601</v>
      </c>
      <c r="G18" s="96">
        <v>97.246861015861001</v>
      </c>
      <c r="H18" s="80">
        <f t="shared" si="0"/>
        <v>0.19556492576342652</v>
      </c>
      <c r="I18" s="71">
        <f t="shared" si="1"/>
        <v>16.221890707744208</v>
      </c>
      <c r="J18" s="71">
        <f t="shared" si="2"/>
        <v>8.7194468195049808</v>
      </c>
      <c r="K18" s="71">
        <f t="shared" si="3"/>
        <v>1.3700126700233994</v>
      </c>
    </row>
    <row r="19" spans="1:11">
      <c r="A19" s="77" t="s">
        <v>184</v>
      </c>
      <c r="B19" s="96">
        <v>66.315766792921849</v>
      </c>
      <c r="C19" s="96">
        <v>78.737905221079146</v>
      </c>
      <c r="D19" s="96">
        <v>80.929175820942049</v>
      </c>
      <c r="E19" s="96">
        <v>66.259924596197294</v>
      </c>
      <c r="F19" s="96">
        <v>80.2733321107184</v>
      </c>
      <c r="G19" s="96">
        <v>80.798529386114495</v>
      </c>
      <c r="H19" s="80">
        <f t="shared" si="0"/>
        <v>0.22036100515360321</v>
      </c>
      <c r="I19" s="71">
        <f t="shared" si="1"/>
        <v>14.6134090280202</v>
      </c>
      <c r="J19" s="71">
        <f t="shared" si="2"/>
        <v>2.1912705998629036</v>
      </c>
      <c r="K19" s="71">
        <f t="shared" si="3"/>
        <v>0.52519727539609562</v>
      </c>
    </row>
    <row r="20" spans="1:11">
      <c r="A20" s="77" t="s">
        <v>185</v>
      </c>
      <c r="B20" s="96">
        <v>195.08343289955531</v>
      </c>
      <c r="C20" s="96">
        <v>204.91512675029929</v>
      </c>
      <c r="D20" s="96">
        <v>244.54941134806907</v>
      </c>
      <c r="E20" s="96">
        <v>189.771506833073</v>
      </c>
      <c r="F20" s="96">
        <v>214.652563913172</v>
      </c>
      <c r="G20" s="96">
        <v>239.43066785783199</v>
      </c>
      <c r="H20" s="80">
        <f t="shared" si="0"/>
        <v>0.25356319454344872</v>
      </c>
      <c r="I20" s="71">
        <f t="shared" si="1"/>
        <v>49.465978448513766</v>
      </c>
      <c r="J20" s="71">
        <f t="shared" si="2"/>
        <v>39.634284597769778</v>
      </c>
      <c r="K20" s="71">
        <f t="shared" si="3"/>
        <v>24.778103944659989</v>
      </c>
    </row>
    <row r="21" spans="1:11">
      <c r="A21" s="77" t="s">
        <v>186</v>
      </c>
      <c r="B21" s="96">
        <v>99.75514054538516</v>
      </c>
      <c r="C21" s="96">
        <v>108.74947786077334</v>
      </c>
      <c r="D21" s="96">
        <v>118.47847786024282</v>
      </c>
      <c r="E21" s="96">
        <v>98.669757802737806</v>
      </c>
      <c r="F21" s="96">
        <v>115.484651524356</v>
      </c>
      <c r="G21" s="96">
        <v>116.87757952183701</v>
      </c>
      <c r="H21" s="80">
        <f t="shared" si="0"/>
        <v>0.18769295709968134</v>
      </c>
      <c r="I21" s="71">
        <f t="shared" si="1"/>
        <v>18.723337314857659</v>
      </c>
      <c r="J21" s="71">
        <f t="shared" si="2"/>
        <v>9.7289999994694796</v>
      </c>
      <c r="K21" s="71">
        <f t="shared" si="3"/>
        <v>1.39292799748101</v>
      </c>
    </row>
    <row r="22" spans="1:11">
      <c r="A22" s="77" t="s">
        <v>187</v>
      </c>
      <c r="B22" s="96">
        <v>138.28071090730609</v>
      </c>
      <c r="C22" s="96">
        <v>139.7750152049629</v>
      </c>
      <c r="D22" s="96">
        <v>155.51316206354991</v>
      </c>
      <c r="E22" s="96">
        <v>132.34598944151401</v>
      </c>
      <c r="F22" s="96">
        <v>147.83775412058799</v>
      </c>
      <c r="G22" s="96">
        <v>148.94918103397401</v>
      </c>
      <c r="H22" s="80">
        <f t="shared" si="0"/>
        <v>0.12461934165058842</v>
      </c>
      <c r="I22" s="71">
        <f t="shared" si="1"/>
        <v>17.232451156243826</v>
      </c>
      <c r="J22" s="71">
        <f t="shared" si="2"/>
        <v>15.738146858587015</v>
      </c>
      <c r="K22" s="71">
        <f t="shared" si="3"/>
        <v>1.1114269133860262</v>
      </c>
    </row>
    <row r="23" spans="1:11">
      <c r="A23" s="77" t="s">
        <v>188</v>
      </c>
      <c r="B23" s="96">
        <v>76.798166450524633</v>
      </c>
      <c r="C23" s="96">
        <v>86.253176186290546</v>
      </c>
      <c r="D23" s="96">
        <v>92.505935366108204</v>
      </c>
      <c r="E23" s="96">
        <v>75.929685921733807</v>
      </c>
      <c r="F23" s="96">
        <v>90.318558574920999</v>
      </c>
      <c r="G23" s="96">
        <v>91.2691582356033</v>
      </c>
      <c r="H23" s="80">
        <f t="shared" si="0"/>
        <v>0.20453312418211081</v>
      </c>
      <c r="I23" s="71">
        <f t="shared" si="1"/>
        <v>15.707768915583571</v>
      </c>
      <c r="J23" s="71">
        <f t="shared" si="2"/>
        <v>6.2527591798176587</v>
      </c>
      <c r="K23" s="71">
        <f t="shared" si="3"/>
        <v>0.9505996606823004</v>
      </c>
    </row>
    <row r="24" spans="1:11">
      <c r="A24" s="77" t="s">
        <v>189</v>
      </c>
      <c r="B24" s="96">
        <v>74.815922612057477</v>
      </c>
      <c r="C24" s="96">
        <v>82.976701551988285</v>
      </c>
      <c r="D24" s="96">
        <v>89.703599898027235</v>
      </c>
      <c r="E24" s="96">
        <v>73.727591083870905</v>
      </c>
      <c r="F24" s="96">
        <v>87.442801418680702</v>
      </c>
      <c r="G24" s="96">
        <v>88.361260919574207</v>
      </c>
      <c r="H24" s="80">
        <f t="shared" si="0"/>
        <v>0.19899075980345435</v>
      </c>
      <c r="I24" s="71">
        <f t="shared" si="1"/>
        <v>14.887677285969758</v>
      </c>
      <c r="J24" s="71">
        <f t="shared" si="2"/>
        <v>6.7268983460389506</v>
      </c>
      <c r="K24" s="71">
        <f t="shared" si="3"/>
        <v>0.91845950089350481</v>
      </c>
    </row>
    <row r="25" spans="1:11">
      <c r="A25" s="77" t="s">
        <v>190</v>
      </c>
      <c r="B25" s="96">
        <v>100.19484014116402</v>
      </c>
      <c r="C25" s="96">
        <v>114.17904284129543</v>
      </c>
      <c r="D25" s="96">
        <v>117.70138288375897</v>
      </c>
      <c r="E25" s="96">
        <v>104.38465381148001</v>
      </c>
      <c r="F25" s="96">
        <v>121.345905025888</v>
      </c>
      <c r="G25" s="96">
        <v>123.032276188266</v>
      </c>
      <c r="H25" s="80">
        <f t="shared" si="0"/>
        <v>0.1747249930029337</v>
      </c>
      <c r="I25" s="71">
        <f t="shared" si="1"/>
        <v>17.506542742594945</v>
      </c>
      <c r="J25" s="71">
        <f t="shared" si="2"/>
        <v>3.52234004246354</v>
      </c>
      <c r="K25" s="71">
        <f t="shared" si="3"/>
        <v>1.6863711623779949</v>
      </c>
    </row>
    <row r="26" spans="1:11">
      <c r="A26" s="77" t="s">
        <v>191</v>
      </c>
      <c r="B26" s="96">
        <v>72.098040943502042</v>
      </c>
      <c r="C26" s="96">
        <v>83.422650059026864</v>
      </c>
      <c r="D26" s="96">
        <v>86.316451854718835</v>
      </c>
      <c r="E26" s="96">
        <v>71.797128765025704</v>
      </c>
      <c r="F26" s="96">
        <v>85.218726438518601</v>
      </c>
      <c r="G26" s="96">
        <v>85.950903306940006</v>
      </c>
      <c r="H26" s="80">
        <f t="shared" si="0"/>
        <v>0.19720939328100082</v>
      </c>
      <c r="I26" s="71">
        <f t="shared" si="1"/>
        <v>14.218410911216793</v>
      </c>
      <c r="J26" s="71">
        <f t="shared" si="2"/>
        <v>2.8938017956919708</v>
      </c>
      <c r="K26" s="71">
        <f t="shared" si="3"/>
        <v>0.73217686842140495</v>
      </c>
    </row>
    <row r="27" spans="1:11">
      <c r="A27" s="77" t="s">
        <v>192</v>
      </c>
      <c r="B27" s="96">
        <v>99.079389266126782</v>
      </c>
      <c r="C27" s="96">
        <v>113.41695281160477</v>
      </c>
      <c r="D27" s="96">
        <v>117.09268265254376</v>
      </c>
      <c r="E27" s="96">
        <v>98.869127689013794</v>
      </c>
      <c r="F27" s="96">
        <v>115.989396276899</v>
      </c>
      <c r="G27" s="96">
        <v>117.065687929706</v>
      </c>
      <c r="H27" s="80">
        <f t="shared" si="0"/>
        <v>0.18180666554204683</v>
      </c>
      <c r="I27" s="71">
        <f t="shared" si="1"/>
        <v>18.013293386416976</v>
      </c>
      <c r="J27" s="71">
        <f t="shared" si="2"/>
        <v>3.6757298409389847</v>
      </c>
      <c r="K27" s="71">
        <f t="shared" si="3"/>
        <v>1.0762916528070008</v>
      </c>
    </row>
    <row r="28" spans="1:11">
      <c r="A28" s="77" t="s">
        <v>193</v>
      </c>
      <c r="B28" s="96">
        <v>86.489788337201858</v>
      </c>
      <c r="C28" s="96">
        <v>96.328544414532644</v>
      </c>
      <c r="D28" s="96">
        <v>103.05304070109615</v>
      </c>
      <c r="E28" s="96">
        <v>86.022983804271604</v>
      </c>
      <c r="F28" s="96">
        <v>101.14564502590601</v>
      </c>
      <c r="G28" s="96">
        <v>102.602628576911</v>
      </c>
      <c r="H28" s="80">
        <f t="shared" si="0"/>
        <v>0.19150529423564261</v>
      </c>
      <c r="I28" s="71">
        <f t="shared" si="1"/>
        <v>16.563252363894293</v>
      </c>
      <c r="J28" s="71">
        <f t="shared" si="2"/>
        <v>6.7244962865635074</v>
      </c>
      <c r="K28" s="71">
        <f t="shared" si="3"/>
        <v>1.4569835510049955</v>
      </c>
    </row>
    <row r="29" spans="1:11">
      <c r="A29" s="77" t="s">
        <v>194</v>
      </c>
      <c r="B29" s="96">
        <v>79.627527022483932</v>
      </c>
      <c r="C29" s="96">
        <v>91.742577831027575</v>
      </c>
      <c r="D29" s="96">
        <v>95.185987768684583</v>
      </c>
      <c r="E29" s="96">
        <v>79.608220032617496</v>
      </c>
      <c r="F29" s="96">
        <v>94.054828889602803</v>
      </c>
      <c r="G29" s="96">
        <v>95.020453558570694</v>
      </c>
      <c r="H29" s="80">
        <f t="shared" si="0"/>
        <v>0.19539048025198003</v>
      </c>
      <c r="I29" s="71">
        <f t="shared" si="1"/>
        <v>15.558460746200652</v>
      </c>
      <c r="J29" s="71">
        <f t="shared" si="2"/>
        <v>3.4434099376570089</v>
      </c>
      <c r="K29" s="71">
        <f t="shared" si="3"/>
        <v>0.9656246689678909</v>
      </c>
    </row>
    <row r="30" spans="1:11">
      <c r="A30" s="77" t="s">
        <v>195</v>
      </c>
      <c r="B30" s="96">
        <v>106.77583420415263</v>
      </c>
      <c r="C30" s="96">
        <v>112.06448761598929</v>
      </c>
      <c r="D30" s="96">
        <v>127.78288601960149</v>
      </c>
      <c r="E30" s="96">
        <v>106.048168174739</v>
      </c>
      <c r="F30" s="96">
        <v>120.928359867936</v>
      </c>
      <c r="G30" s="96">
        <v>125.97814483131</v>
      </c>
      <c r="H30" s="80">
        <f t="shared" si="0"/>
        <v>0.19673975831726045</v>
      </c>
      <c r="I30" s="71">
        <f t="shared" si="1"/>
        <v>21.007051815448861</v>
      </c>
      <c r="J30" s="71">
        <f t="shared" si="2"/>
        <v>15.718398403612198</v>
      </c>
      <c r="K30" s="71">
        <f t="shared" si="3"/>
        <v>5.0497849633740088</v>
      </c>
    </row>
    <row r="31" spans="1:11">
      <c r="A31" s="77" t="s">
        <v>196</v>
      </c>
      <c r="B31" s="96">
        <v>147.60474600149888</v>
      </c>
      <c r="C31" s="96">
        <v>134.18541344428633</v>
      </c>
      <c r="D31" s="96">
        <v>169.15414392373393</v>
      </c>
      <c r="E31" s="96">
        <v>137.83530160003301</v>
      </c>
      <c r="F31" s="96">
        <v>153.09818323123099</v>
      </c>
      <c r="G31" s="96">
        <v>156.86204505994701</v>
      </c>
      <c r="H31" s="80">
        <f t="shared" si="0"/>
        <v>0.14599393655009044</v>
      </c>
      <c r="I31" s="71">
        <f t="shared" si="1"/>
        <v>21.549397922235045</v>
      </c>
      <c r="J31" s="71">
        <f t="shared" si="2"/>
        <v>34.968730479447601</v>
      </c>
      <c r="K31" s="71">
        <f t="shared" si="3"/>
        <v>3.763861828716017</v>
      </c>
    </row>
    <row r="32" spans="1:11">
      <c r="A32" s="77" t="s">
        <v>197</v>
      </c>
      <c r="B32" s="96">
        <v>53.80006961805006</v>
      </c>
      <c r="C32" s="96">
        <v>66.728924750803628</v>
      </c>
      <c r="D32" s="96">
        <v>67.326446527038897</v>
      </c>
      <c r="E32" s="96">
        <v>55.118938185004197</v>
      </c>
      <c r="F32" s="96">
        <v>68.494880712273201</v>
      </c>
      <c r="G32" s="96">
        <v>69.176455373051894</v>
      </c>
      <c r="H32" s="80">
        <f t="shared" si="0"/>
        <v>0.25141931980791904</v>
      </c>
      <c r="I32" s="71">
        <f t="shared" si="1"/>
        <v>13.526376908988837</v>
      </c>
      <c r="J32" s="71">
        <f t="shared" si="2"/>
        <v>0.59752177623526848</v>
      </c>
      <c r="K32" s="71">
        <f t="shared" si="3"/>
        <v>0.68157466077869344</v>
      </c>
    </row>
    <row r="33" spans="1:11">
      <c r="A33" s="77" t="s">
        <v>198</v>
      </c>
      <c r="B33" s="96">
        <v>61.652968339878989</v>
      </c>
      <c r="C33" s="96">
        <v>72.086855236272882</v>
      </c>
      <c r="D33" s="96">
        <v>76.01649894316391</v>
      </c>
      <c r="E33" s="96">
        <v>60.808496248825897</v>
      </c>
      <c r="F33" s="96">
        <v>74.065952472662403</v>
      </c>
      <c r="G33" s="96">
        <v>74.995706092750495</v>
      </c>
      <c r="H33" s="80">
        <f t="shared" si="0"/>
        <v>0.23297386954837274</v>
      </c>
      <c r="I33" s="71">
        <f t="shared" si="1"/>
        <v>14.363530603284921</v>
      </c>
      <c r="J33" s="71">
        <f t="shared" si="2"/>
        <v>3.9296437068910279</v>
      </c>
      <c r="K33" s="71">
        <f t="shared" si="3"/>
        <v>0.9297536200880927</v>
      </c>
    </row>
    <row r="34" spans="1:11">
      <c r="A34" s="77" t="s">
        <v>199</v>
      </c>
      <c r="B34" s="96">
        <v>94.645276511017599</v>
      </c>
      <c r="C34" s="96">
        <v>105.2233851080945</v>
      </c>
      <c r="D34" s="96">
        <v>112.82472323344444</v>
      </c>
      <c r="E34" s="96">
        <v>93.246342938680996</v>
      </c>
      <c r="F34" s="96">
        <v>108.30688362100599</v>
      </c>
      <c r="G34" s="96">
        <v>111.274028522609</v>
      </c>
      <c r="H34" s="80">
        <f t="shared" si="0"/>
        <v>0.19207980992385382</v>
      </c>
      <c r="I34" s="71">
        <f t="shared" si="1"/>
        <v>18.179446722426846</v>
      </c>
      <c r="J34" s="71">
        <f t="shared" si="2"/>
        <v>7.6013381253499404</v>
      </c>
      <c r="K34" s="71">
        <f t="shared" si="3"/>
        <v>2.9671449016030067</v>
      </c>
    </row>
    <row r="35" spans="1:11">
      <c r="A35" s="77" t="s">
        <v>200</v>
      </c>
      <c r="B35" s="96">
        <v>98.841840192464005</v>
      </c>
      <c r="C35" s="96">
        <v>108.83615399401641</v>
      </c>
      <c r="D35" s="96">
        <v>118.40199233560394</v>
      </c>
      <c r="E35" s="96">
        <v>97.813945165550393</v>
      </c>
      <c r="F35" s="96">
        <v>111.807185372923</v>
      </c>
      <c r="G35" s="96">
        <v>117.30295784232</v>
      </c>
      <c r="H35" s="80">
        <f t="shared" si="0"/>
        <v>0.19789344375876214</v>
      </c>
      <c r="I35" s="71">
        <f t="shared" si="1"/>
        <v>19.560152143139931</v>
      </c>
      <c r="J35" s="71">
        <f t="shared" si="2"/>
        <v>9.5658383415875221</v>
      </c>
      <c r="K35" s="71">
        <f t="shared" si="3"/>
        <v>5.4957724693969965</v>
      </c>
    </row>
    <row r="36" spans="1:11">
      <c r="A36" s="77" t="s">
        <v>201</v>
      </c>
      <c r="B36" s="96">
        <v>152.7506635504522</v>
      </c>
      <c r="C36" s="96">
        <v>137.25466110441917</v>
      </c>
      <c r="D36" s="96">
        <v>158.01916770598532</v>
      </c>
      <c r="E36" s="96">
        <v>146.75054643140399</v>
      </c>
      <c r="F36" s="96">
        <v>148.21964499883299</v>
      </c>
      <c r="G36" s="96">
        <v>153.04431257936</v>
      </c>
      <c r="H36" s="80">
        <f t="shared" si="0"/>
        <v>3.4490875738768766E-2</v>
      </c>
      <c r="I36" s="71">
        <f t="shared" si="1"/>
        <v>5.2685041555331225</v>
      </c>
      <c r="J36" s="71">
        <f t="shared" si="2"/>
        <v>20.764506601566154</v>
      </c>
      <c r="K36" s="71">
        <f t="shared" si="3"/>
        <v>4.8246675805270058</v>
      </c>
    </row>
    <row r="37" spans="1:11">
      <c r="A37" s="77" t="s">
        <v>202</v>
      </c>
      <c r="B37" s="96">
        <v>94.906350034794713</v>
      </c>
      <c r="C37" s="96">
        <v>105.90920753737316</v>
      </c>
      <c r="D37" s="96">
        <v>116.46233471499808</v>
      </c>
      <c r="E37" s="96">
        <v>99.535419179573395</v>
      </c>
      <c r="F37" s="96">
        <v>113.730958477215</v>
      </c>
      <c r="G37" s="96">
        <v>117.492289685415</v>
      </c>
      <c r="H37" s="80">
        <f t="shared" si="0"/>
        <v>0.22712900319420648</v>
      </c>
      <c r="I37" s="71">
        <f t="shared" si="1"/>
        <v>21.555984680203366</v>
      </c>
      <c r="J37" s="71">
        <f t="shared" si="2"/>
        <v>10.553127177624916</v>
      </c>
      <c r="K37" s="71">
        <f t="shared" si="3"/>
        <v>3.761331208200005</v>
      </c>
    </row>
    <row r="38" spans="1:11">
      <c r="A38" s="77" t="s">
        <v>203</v>
      </c>
      <c r="B38" s="96">
        <v>83.322116796955484</v>
      </c>
      <c r="C38" s="96">
        <v>94.598120139834478</v>
      </c>
      <c r="D38" s="96">
        <v>97.139440479936255</v>
      </c>
      <c r="E38" s="96">
        <v>83.222362344359297</v>
      </c>
      <c r="F38" s="96">
        <v>95.6325474512863</v>
      </c>
      <c r="G38" s="96">
        <v>97.0222864295351</v>
      </c>
      <c r="H38" s="80">
        <f t="shared" si="0"/>
        <v>0.16583020468204959</v>
      </c>
      <c r="I38" s="71">
        <f t="shared" si="1"/>
        <v>13.817323682980771</v>
      </c>
      <c r="J38" s="71">
        <f t="shared" si="2"/>
        <v>2.5413203401017768</v>
      </c>
      <c r="K38" s="71">
        <f t="shared" si="3"/>
        <v>1.3897389782488005</v>
      </c>
    </row>
    <row r="39" spans="1:11">
      <c r="A39" s="77" t="s">
        <v>204</v>
      </c>
      <c r="B39" s="96">
        <v>100.26877450231659</v>
      </c>
      <c r="C39" s="96">
        <v>108.86031424227065</v>
      </c>
      <c r="D39" s="96">
        <v>114.44590882333704</v>
      </c>
      <c r="E39" s="96">
        <v>103.232094404447</v>
      </c>
      <c r="F39" s="96">
        <v>113.120633076404</v>
      </c>
      <c r="G39" s="96">
        <v>116.60205468587699</v>
      </c>
      <c r="H39" s="80">
        <f t="shared" si="0"/>
        <v>0.14139131939518121</v>
      </c>
      <c r="I39" s="71">
        <f t="shared" si="1"/>
        <v>14.177134321020446</v>
      </c>
      <c r="J39" s="71">
        <f t="shared" si="2"/>
        <v>5.5855945810663883</v>
      </c>
      <c r="K39" s="71">
        <f t="shared" si="3"/>
        <v>3.4814216094729886</v>
      </c>
    </row>
    <row r="40" spans="1:11">
      <c r="A40" s="77" t="s">
        <v>205</v>
      </c>
      <c r="B40" s="96">
        <v>52.501770351161603</v>
      </c>
      <c r="C40" s="96">
        <v>65.257891819843564</v>
      </c>
      <c r="D40" s="96">
        <v>66.549358598234818</v>
      </c>
      <c r="E40" s="96">
        <v>53.063901160315901</v>
      </c>
      <c r="F40" s="96">
        <v>66.189424064440004</v>
      </c>
      <c r="G40" s="96">
        <v>66.937231307980198</v>
      </c>
      <c r="H40" s="80">
        <f t="shared" si="0"/>
        <v>0.2675640869463064</v>
      </c>
      <c r="I40" s="71">
        <f t="shared" si="1"/>
        <v>14.047588247073215</v>
      </c>
      <c r="J40" s="71">
        <f t="shared" si="2"/>
        <v>1.2914667783912535</v>
      </c>
      <c r="K40" s="71">
        <f t="shared" si="3"/>
        <v>0.74780724354019412</v>
      </c>
    </row>
    <row r="41" spans="1:11">
      <c r="A41" s="77" t="s">
        <v>206</v>
      </c>
      <c r="B41" s="96">
        <v>96.068114738193444</v>
      </c>
      <c r="C41" s="96">
        <v>97.84326785313192</v>
      </c>
      <c r="D41" s="96">
        <v>108.95821960739592</v>
      </c>
      <c r="E41" s="96">
        <v>95.252000017750703</v>
      </c>
      <c r="F41" s="96">
        <v>104.715722217409</v>
      </c>
      <c r="G41" s="96">
        <v>108.047071409466</v>
      </c>
      <c r="H41" s="80">
        <f t="shared" si="0"/>
        <v>0.13417672350842755</v>
      </c>
      <c r="I41" s="71">
        <f t="shared" si="1"/>
        <v>12.890104869202474</v>
      </c>
      <c r="J41" s="71">
        <f t="shared" si="2"/>
        <v>11.114951754263998</v>
      </c>
      <c r="K41" s="71">
        <f t="shared" si="3"/>
        <v>3.3313491920570044</v>
      </c>
    </row>
    <row r="42" spans="1:11">
      <c r="A42" s="77" t="s">
        <v>207</v>
      </c>
      <c r="B42" s="96">
        <v>60.392458028433325</v>
      </c>
      <c r="C42" s="96">
        <v>71.660901420340196</v>
      </c>
      <c r="D42" s="96">
        <v>72.880398452973225</v>
      </c>
      <c r="E42" s="96">
        <v>60.610104628368902</v>
      </c>
      <c r="F42" s="96">
        <v>72.799677819211396</v>
      </c>
      <c r="G42" s="96">
        <v>73.139728758910906</v>
      </c>
      <c r="H42" s="80">
        <f t="shared" si="0"/>
        <v>0.20677980052841138</v>
      </c>
      <c r="I42" s="71">
        <f t="shared" si="1"/>
        <v>12.4879404245399</v>
      </c>
      <c r="J42" s="71">
        <f t="shared" si="2"/>
        <v>1.2194970326330292</v>
      </c>
      <c r="K42" s="71">
        <f t="shared" si="3"/>
        <v>0.34005093969950906</v>
      </c>
    </row>
    <row r="43" spans="1:11">
      <c r="A43" s="77" t="s">
        <v>208</v>
      </c>
      <c r="B43" s="96">
        <v>70.0110694216784</v>
      </c>
      <c r="C43" s="96">
        <v>79.397601219597149</v>
      </c>
      <c r="D43" s="96">
        <v>84.830461360976471</v>
      </c>
      <c r="E43" s="96">
        <v>68.324624104673902</v>
      </c>
      <c r="F43" s="96">
        <v>81.714668057196803</v>
      </c>
      <c r="G43" s="96">
        <v>83.051245139510499</v>
      </c>
      <c r="H43" s="80">
        <f t="shared" si="0"/>
        <v>0.21167212644675526</v>
      </c>
      <c r="I43" s="71">
        <f t="shared" si="1"/>
        <v>14.819391939298072</v>
      </c>
      <c r="J43" s="71">
        <f t="shared" si="2"/>
        <v>5.4328601413793223</v>
      </c>
      <c r="K43" s="71">
        <f t="shared" si="3"/>
        <v>1.3365770823136955</v>
      </c>
    </row>
    <row r="44" spans="1:11">
      <c r="A44" s="77" t="s">
        <v>209</v>
      </c>
      <c r="B44" s="96">
        <v>71.828320831020179</v>
      </c>
      <c r="C44" s="96">
        <v>85.310103296703303</v>
      </c>
      <c r="D44" s="96">
        <v>87.115812813880197</v>
      </c>
      <c r="E44" s="96">
        <v>72.0076197739387</v>
      </c>
      <c r="F44" s="96">
        <v>86.646925886204102</v>
      </c>
      <c r="G44" s="96">
        <v>87.377877665328498</v>
      </c>
      <c r="H44" s="80">
        <f t="shared" si="0"/>
        <v>0.21283376537263943</v>
      </c>
      <c r="I44" s="71">
        <f t="shared" si="1"/>
        <v>15.287491982860018</v>
      </c>
      <c r="J44" s="71">
        <f t="shared" si="2"/>
        <v>1.8057095171768935</v>
      </c>
      <c r="K44" s="71">
        <f t="shared" si="3"/>
        <v>0.73095177912439624</v>
      </c>
    </row>
    <row r="45" spans="1:11">
      <c r="A45" s="77" t="s">
        <v>210</v>
      </c>
      <c r="B45" s="96">
        <v>58.192911873689134</v>
      </c>
      <c r="C45" s="96">
        <v>70.449014784282099</v>
      </c>
      <c r="D45" s="96">
        <v>71.114278132193675</v>
      </c>
      <c r="E45" s="96">
        <v>58.860917430994697</v>
      </c>
      <c r="F45" s="96">
        <v>71.534801730379797</v>
      </c>
      <c r="G45" s="96">
        <v>72.082362863943104</v>
      </c>
      <c r="H45" s="80">
        <f t="shared" si="0"/>
        <v>0.22204364487810932</v>
      </c>
      <c r="I45" s="71">
        <f t="shared" si="1"/>
        <v>12.921366258504541</v>
      </c>
      <c r="J45" s="71">
        <f t="shared" si="2"/>
        <v>0.66526334791157637</v>
      </c>
      <c r="K45" s="71">
        <f t="shared" si="3"/>
        <v>0.54756113356330616</v>
      </c>
    </row>
    <row r="46" spans="1:11">
      <c r="A46" s="77" t="s">
        <v>211</v>
      </c>
      <c r="B46" s="96">
        <v>59.90912946998963</v>
      </c>
      <c r="C46" s="96">
        <v>70.206650013565337</v>
      </c>
      <c r="D46" s="96">
        <v>72.88580384119463</v>
      </c>
      <c r="E46" s="96">
        <v>59.702670005264302</v>
      </c>
      <c r="F46" s="96">
        <v>72.1085625016661</v>
      </c>
      <c r="G46" s="96">
        <v>72.700941170376595</v>
      </c>
      <c r="H46" s="80">
        <f t="shared" si="0"/>
        <v>0.21660595782326339</v>
      </c>
      <c r="I46" s="71">
        <f t="shared" si="1"/>
        <v>12.976674371205</v>
      </c>
      <c r="J46" s="71">
        <f t="shared" si="2"/>
        <v>2.6791538276292926</v>
      </c>
      <c r="K46" s="71">
        <f t="shared" si="3"/>
        <v>0.59237866871049505</v>
      </c>
    </row>
    <row r="47" spans="1:11">
      <c r="A47" s="77" t="s">
        <v>212</v>
      </c>
      <c r="B47" s="96">
        <v>125.38857444631795</v>
      </c>
      <c r="C47" s="96">
        <v>144.24561561083766</v>
      </c>
      <c r="D47" s="96">
        <v>152.31298197522563</v>
      </c>
      <c r="E47" s="96">
        <v>119.01161529477299</v>
      </c>
      <c r="F47" s="96">
        <v>143.39653651239499</v>
      </c>
      <c r="G47" s="96">
        <v>145.69590871734599</v>
      </c>
      <c r="H47" s="80">
        <f t="shared" si="0"/>
        <v>0.21472775847240139</v>
      </c>
      <c r="I47" s="71">
        <f t="shared" si="1"/>
        <v>26.924407528907679</v>
      </c>
      <c r="J47" s="71">
        <f t="shared" si="2"/>
        <v>8.0673663643879649</v>
      </c>
      <c r="K47" s="71">
        <f t="shared" si="3"/>
        <v>2.2993722049509984</v>
      </c>
    </row>
    <row r="48" spans="1:11">
      <c r="A48" s="77" t="s">
        <v>213</v>
      </c>
      <c r="B48" s="96">
        <v>203.99153280105403</v>
      </c>
      <c r="C48" s="96">
        <v>229.79822681379034</v>
      </c>
      <c r="D48" s="96">
        <v>265.51786600006761</v>
      </c>
      <c r="E48" s="96">
        <v>199.79147424148101</v>
      </c>
      <c r="F48" s="96">
        <v>249.01577289052</v>
      </c>
      <c r="G48" s="96">
        <v>252.44766034223599</v>
      </c>
      <c r="H48" s="80">
        <f t="shared" si="0"/>
        <v>0.3016121912227509</v>
      </c>
      <c r="I48" s="71">
        <f t="shared" si="1"/>
        <v>61.526333199013578</v>
      </c>
      <c r="J48" s="71">
        <f t="shared" si="2"/>
        <v>35.719639186277277</v>
      </c>
      <c r="K48" s="71">
        <f t="shared" si="3"/>
        <v>3.4318874517159941</v>
      </c>
    </row>
    <row r="49" spans="1:11">
      <c r="A49" s="77" t="s">
        <v>214</v>
      </c>
      <c r="B49" s="96">
        <v>85.516698131239437</v>
      </c>
      <c r="C49" s="96">
        <v>93.091745168194777</v>
      </c>
      <c r="D49" s="96">
        <v>101.62177048478196</v>
      </c>
      <c r="E49" s="96">
        <v>83.325382617924902</v>
      </c>
      <c r="F49" s="96">
        <v>98.217143601754302</v>
      </c>
      <c r="G49" s="96">
        <v>99.119879932360206</v>
      </c>
      <c r="H49" s="80">
        <f t="shared" si="0"/>
        <v>0.18832663918836814</v>
      </c>
      <c r="I49" s="71">
        <f t="shared" si="1"/>
        <v>16.105072353542525</v>
      </c>
      <c r="J49" s="71">
        <f t="shared" si="2"/>
        <v>8.5300253165871851</v>
      </c>
      <c r="K49" s="71">
        <f t="shared" si="3"/>
        <v>0.90273633060590441</v>
      </c>
    </row>
    <row r="50" spans="1:11">
      <c r="A50" s="77" t="s">
        <v>215</v>
      </c>
      <c r="B50" s="96">
        <v>72.093155194786277</v>
      </c>
      <c r="C50" s="96">
        <v>86.462029016664786</v>
      </c>
      <c r="D50" s="96">
        <v>88.955561624968382</v>
      </c>
      <c r="E50" s="96">
        <v>70.523162146581498</v>
      </c>
      <c r="F50" s="96">
        <v>87.470967062520899</v>
      </c>
      <c r="G50" s="96">
        <v>87.1575188886343</v>
      </c>
      <c r="H50" s="80">
        <f t="shared" si="0"/>
        <v>0.23389746758374061</v>
      </c>
      <c r="I50" s="71">
        <f t="shared" si="1"/>
        <v>16.862406430182105</v>
      </c>
      <c r="J50" s="71">
        <f t="shared" si="2"/>
        <v>2.493532608303596</v>
      </c>
      <c r="K50" s="71">
        <f t="shared" si="3"/>
        <v>-0.31344817388659862</v>
      </c>
    </row>
    <row r="51" spans="1:11">
      <c r="A51" s="77" t="s">
        <v>216</v>
      </c>
      <c r="B51" s="96">
        <v>74.223952736661431</v>
      </c>
      <c r="C51" s="96">
        <v>81.436777245081529</v>
      </c>
      <c r="D51" s="96">
        <v>83.379726504164111</v>
      </c>
      <c r="E51" s="96">
        <v>73.389477320649405</v>
      </c>
      <c r="F51" s="96">
        <v>82.556593382234794</v>
      </c>
      <c r="G51" s="96">
        <v>83.175111021567204</v>
      </c>
      <c r="H51" s="80">
        <f t="shared" si="0"/>
        <v>0.1233533573722</v>
      </c>
      <c r="I51" s="71">
        <f t="shared" si="1"/>
        <v>9.15577376750268</v>
      </c>
      <c r="J51" s="71">
        <f t="shared" si="2"/>
        <v>1.9429492590825816</v>
      </c>
      <c r="K51" s="71">
        <f t="shared" si="3"/>
        <v>0.61851763933240989</v>
      </c>
    </row>
    <row r="52" spans="1:11">
      <c r="A52" s="77" t="s">
        <v>217</v>
      </c>
      <c r="B52" s="96">
        <v>51.669963276522282</v>
      </c>
      <c r="C52" s="96">
        <v>63.659982490143904</v>
      </c>
      <c r="D52" s="96">
        <v>64.381261154648328</v>
      </c>
      <c r="E52" s="96">
        <v>53.171680045972501</v>
      </c>
      <c r="F52" s="96">
        <v>65.229084140215704</v>
      </c>
      <c r="G52" s="96">
        <v>66.016090774412902</v>
      </c>
      <c r="H52" s="80">
        <f t="shared" si="0"/>
        <v>0.2460094235039216</v>
      </c>
      <c r="I52" s="71">
        <f t="shared" si="1"/>
        <v>12.711297878126047</v>
      </c>
      <c r="J52" s="71">
        <f t="shared" si="2"/>
        <v>0.72127866450442468</v>
      </c>
      <c r="K52" s="71">
        <f t="shared" si="3"/>
        <v>0.78700663419719774</v>
      </c>
    </row>
    <row r="53" spans="1:11">
      <c r="A53" s="77" t="s">
        <v>218</v>
      </c>
      <c r="B53" s="96">
        <v>107.76184749374316</v>
      </c>
      <c r="C53" s="96">
        <v>114.40020259921657</v>
      </c>
      <c r="D53" s="96">
        <v>114.73875224851253</v>
      </c>
      <c r="E53" s="96">
        <v>107.611350508467</v>
      </c>
      <c r="F53" s="96">
        <v>114.84424523027501</v>
      </c>
      <c r="G53" s="96">
        <v>114.793826312148</v>
      </c>
      <c r="H53" s="80">
        <f t="shared" si="0"/>
        <v>6.474373738975156E-2</v>
      </c>
      <c r="I53" s="71">
        <f t="shared" si="1"/>
        <v>6.9769047547693646</v>
      </c>
      <c r="J53" s="71">
        <f t="shared" si="2"/>
        <v>0.3385496492959561</v>
      </c>
      <c r="K53" s="71">
        <f t="shared" si="3"/>
        <v>-5.0418918127007828E-2</v>
      </c>
    </row>
    <row r="54" spans="1:11">
      <c r="A54" s="77" t="s">
        <v>219</v>
      </c>
      <c r="B54" s="96">
        <v>80.397730358411337</v>
      </c>
      <c r="C54" s="96">
        <v>92.023162918518267</v>
      </c>
      <c r="D54" s="96">
        <v>94.130935392708253</v>
      </c>
      <c r="E54" s="96">
        <v>81.661995335555602</v>
      </c>
      <c r="F54" s="96">
        <v>91.933285007395597</v>
      </c>
      <c r="G54" s="96">
        <v>95.515160998030296</v>
      </c>
      <c r="H54" s="80">
        <f t="shared" si="0"/>
        <v>0.1708158299130409</v>
      </c>
      <c r="I54" s="71">
        <f t="shared" si="1"/>
        <v>13.733205034296915</v>
      </c>
      <c r="J54" s="71">
        <f t="shared" si="2"/>
        <v>2.1077724741899857</v>
      </c>
      <c r="K54" s="71">
        <f t="shared" si="3"/>
        <v>3.5818759906346997</v>
      </c>
    </row>
    <row r="55" spans="1:11">
      <c r="A55" s="77" t="s">
        <v>220</v>
      </c>
      <c r="B55" s="96">
        <v>116.50529463487106</v>
      </c>
      <c r="C55" s="96">
        <v>143.4396446760806</v>
      </c>
      <c r="D55" s="96">
        <v>143.12995302230604</v>
      </c>
      <c r="E55" s="96">
        <v>116.336510641855</v>
      </c>
      <c r="F55" s="96">
        <v>141.71974908476901</v>
      </c>
      <c r="G55" s="96">
        <v>143.30009405887401</v>
      </c>
      <c r="H55" s="80">
        <f t="shared" si="0"/>
        <v>0.22852745423181808</v>
      </c>
      <c r="I55" s="71">
        <f t="shared" si="1"/>
        <v>26.624658387434977</v>
      </c>
      <c r="J55" s="71">
        <f t="shared" si="2"/>
        <v>-0.3096916537745642</v>
      </c>
      <c r="K55" s="71">
        <f t="shared" si="3"/>
        <v>1.5803449741050031</v>
      </c>
    </row>
    <row r="56" spans="1:11">
      <c r="A56" s="77" t="s">
        <v>221</v>
      </c>
      <c r="B56" s="96">
        <v>123.15542607898139</v>
      </c>
      <c r="C56" s="96">
        <v>134.21335939907783</v>
      </c>
      <c r="D56" s="96">
        <v>142.53701509929354</v>
      </c>
      <c r="E56" s="96">
        <v>128.063563684439</v>
      </c>
      <c r="F56" s="96">
        <v>141.518722942919</v>
      </c>
      <c r="G56" s="96">
        <v>146.67975086343799</v>
      </c>
      <c r="H56" s="80">
        <f t="shared" si="0"/>
        <v>0.15737503118930748</v>
      </c>
      <c r="I56" s="71">
        <f t="shared" si="1"/>
        <v>19.381589020312148</v>
      </c>
      <c r="J56" s="71">
        <f t="shared" si="2"/>
        <v>8.3236557002157099</v>
      </c>
      <c r="K56" s="71">
        <f t="shared" si="3"/>
        <v>5.1610279205189897</v>
      </c>
    </row>
    <row r="57" spans="1:11">
      <c r="A57" s="77" t="s">
        <v>222</v>
      </c>
      <c r="B57" s="96">
        <v>136.62543707464675</v>
      </c>
      <c r="C57" s="96">
        <v>158.75596966504432</v>
      </c>
      <c r="D57" s="96">
        <v>161.17587152997893</v>
      </c>
      <c r="E57" s="96">
        <v>137.55994682206301</v>
      </c>
      <c r="F57" s="96">
        <v>161.57736622360599</v>
      </c>
      <c r="G57" s="96">
        <v>162.58676432660701</v>
      </c>
      <c r="H57" s="80">
        <f t="shared" si="0"/>
        <v>0.17969153461458856</v>
      </c>
      <c r="I57" s="71">
        <f t="shared" si="1"/>
        <v>24.55043445533218</v>
      </c>
      <c r="J57" s="71">
        <f t="shared" si="2"/>
        <v>2.4199018649346158</v>
      </c>
      <c r="K57" s="71">
        <f t="shared" si="3"/>
        <v>1.0093981030010184</v>
      </c>
    </row>
    <row r="58" spans="1:11">
      <c r="A58" s="77" t="s">
        <v>223</v>
      </c>
      <c r="B58" s="96">
        <v>69.809531640847226</v>
      </c>
      <c r="C58" s="96">
        <v>87.446875610877271</v>
      </c>
      <c r="D58" s="96">
        <v>90.660604171709167</v>
      </c>
      <c r="E58" s="96">
        <v>69.752650921278999</v>
      </c>
      <c r="F58" s="96">
        <v>89.482038876040306</v>
      </c>
      <c r="G58" s="96">
        <v>90.5003167762071</v>
      </c>
      <c r="H58" s="80">
        <f t="shared" si="0"/>
        <v>0.29868518010026984</v>
      </c>
      <c r="I58" s="71">
        <f t="shared" si="1"/>
        <v>20.851072530861941</v>
      </c>
      <c r="J58" s="71">
        <f t="shared" si="2"/>
        <v>3.2137285608318962</v>
      </c>
      <c r="K58" s="71">
        <f t="shared" si="3"/>
        <v>1.0182779001667939</v>
      </c>
    </row>
    <row r="59" spans="1:11">
      <c r="A59" s="77" t="s">
        <v>224</v>
      </c>
      <c r="B59" s="96">
        <v>163.62204245881389</v>
      </c>
      <c r="C59" s="96">
        <v>183.58379414384447</v>
      </c>
      <c r="D59" s="96">
        <v>190.25132113257953</v>
      </c>
      <c r="E59" s="96">
        <v>166.13857091702101</v>
      </c>
      <c r="F59" s="96">
        <v>192.57917162805899</v>
      </c>
      <c r="G59" s="96">
        <v>193.96851762103501</v>
      </c>
      <c r="H59" s="80">
        <f t="shared" si="0"/>
        <v>0.16274872427697892</v>
      </c>
      <c r="I59" s="71">
        <f t="shared" si="1"/>
        <v>26.62927867376564</v>
      </c>
      <c r="J59" s="71">
        <f t="shared" si="2"/>
        <v>6.6675269887350623</v>
      </c>
      <c r="K59" s="71">
        <f t="shared" si="3"/>
        <v>1.3893459929760184</v>
      </c>
    </row>
    <row r="60" spans="1:11">
      <c r="A60" s="77" t="s">
        <v>225</v>
      </c>
      <c r="B60" s="96">
        <v>110.8937874774073</v>
      </c>
      <c r="C60" s="96">
        <v>125.93883264976785</v>
      </c>
      <c r="D60" s="96">
        <v>134.3543863827085</v>
      </c>
      <c r="E60" s="96">
        <v>112.847102854279</v>
      </c>
      <c r="F60" s="96">
        <v>134.28462200465901</v>
      </c>
      <c r="G60" s="96">
        <v>136.11824820012001</v>
      </c>
      <c r="H60" s="80">
        <f t="shared" si="0"/>
        <v>0.21155918143819274</v>
      </c>
      <c r="I60" s="71">
        <f t="shared" si="1"/>
        <v>23.460598905301197</v>
      </c>
      <c r="J60" s="71">
        <f t="shared" si="2"/>
        <v>8.4155537329406513</v>
      </c>
      <c r="K60" s="71">
        <f t="shared" si="3"/>
        <v>1.8336261954609938</v>
      </c>
    </row>
    <row r="61" spans="1:11">
      <c r="A61" s="77" t="s">
        <v>226</v>
      </c>
      <c r="B61" s="96">
        <v>94.148568702357821</v>
      </c>
      <c r="C61" s="96">
        <v>108.25550185240387</v>
      </c>
      <c r="D61" s="96">
        <v>112.00076335985375</v>
      </c>
      <c r="E61" s="96">
        <v>94.180291353265602</v>
      </c>
      <c r="F61" s="96">
        <v>111.89670970300899</v>
      </c>
      <c r="G61" s="96">
        <v>112.43371395269401</v>
      </c>
      <c r="H61" s="80">
        <f t="shared" si="0"/>
        <v>0.18961727091076686</v>
      </c>
      <c r="I61" s="71">
        <f t="shared" si="1"/>
        <v>17.852194657495929</v>
      </c>
      <c r="J61" s="71">
        <f t="shared" si="2"/>
        <v>3.7452615074498823</v>
      </c>
      <c r="K61" s="71">
        <f t="shared" si="3"/>
        <v>0.53700424968501181</v>
      </c>
    </row>
    <row r="62" spans="1:11">
      <c r="A62" s="77" t="s">
        <v>227</v>
      </c>
      <c r="B62" s="96">
        <v>58.973381828875453</v>
      </c>
      <c r="C62" s="96">
        <v>72.449217250580119</v>
      </c>
      <c r="D62" s="96">
        <v>73.680058309308293</v>
      </c>
      <c r="E62" s="96">
        <v>59.460771552396402</v>
      </c>
      <c r="F62" s="96">
        <v>73.611631544897094</v>
      </c>
      <c r="G62" s="96">
        <v>74.163250302816195</v>
      </c>
      <c r="H62" s="80">
        <f t="shared" si="0"/>
        <v>0.24937821139556782</v>
      </c>
      <c r="I62" s="71">
        <f t="shared" si="1"/>
        <v>14.70667648043284</v>
      </c>
      <c r="J62" s="71">
        <f t="shared" si="2"/>
        <v>1.2308410587281742</v>
      </c>
      <c r="K62" s="71">
        <f t="shared" si="3"/>
        <v>0.5516187579191012</v>
      </c>
    </row>
    <row r="63" spans="1:11">
      <c r="A63" s="77" t="s">
        <v>228</v>
      </c>
      <c r="B63" s="96">
        <v>61.894260011895952</v>
      </c>
      <c r="C63" s="96">
        <v>73.60123192231535</v>
      </c>
      <c r="D63" s="96">
        <v>76.999854669604034</v>
      </c>
      <c r="E63" s="96">
        <v>60.311697528839503</v>
      </c>
      <c r="F63" s="96">
        <v>74.466792344382796</v>
      </c>
      <c r="G63" s="96">
        <v>75.2525710197135</v>
      </c>
      <c r="H63" s="80">
        <f t="shared" si="0"/>
        <v>0.24405485508357022</v>
      </c>
      <c r="I63" s="71">
        <f t="shared" si="1"/>
        <v>15.105594657708082</v>
      </c>
      <c r="J63" s="71">
        <f t="shared" si="2"/>
        <v>3.3986227472886839</v>
      </c>
      <c r="K63" s="71">
        <f t="shared" si="3"/>
        <v>0.78577867533070389</v>
      </c>
    </row>
    <row r="64" spans="1:11">
      <c r="A64" s="77" t="s">
        <v>229</v>
      </c>
      <c r="B64" s="96">
        <v>122.67725772665504</v>
      </c>
      <c r="C64" s="96">
        <v>140.64096567215682</v>
      </c>
      <c r="D64" s="96">
        <v>148.05404876124845</v>
      </c>
      <c r="E64" s="96">
        <v>121.473581357225</v>
      </c>
      <c r="F64" s="96">
        <v>144.647348290335</v>
      </c>
      <c r="G64" s="96">
        <v>146.23676327369299</v>
      </c>
      <c r="H64" s="80">
        <f t="shared" si="0"/>
        <v>0.20685815370227009</v>
      </c>
      <c r="I64" s="71">
        <f t="shared" si="1"/>
        <v>25.37679103459341</v>
      </c>
      <c r="J64" s="71">
        <f t="shared" si="2"/>
        <v>7.4130830890916286</v>
      </c>
      <c r="K64" s="71">
        <f t="shared" si="3"/>
        <v>1.5894149833579831</v>
      </c>
    </row>
    <row r="65" spans="1:11">
      <c r="A65" s="77" t="s">
        <v>230</v>
      </c>
      <c r="B65" s="96">
        <v>96.031997850260396</v>
      </c>
      <c r="C65" s="96">
        <v>109.22128400717142</v>
      </c>
      <c r="D65" s="96">
        <v>114.86230019936777</v>
      </c>
      <c r="E65" s="96">
        <v>95.119538649525495</v>
      </c>
      <c r="F65" s="96">
        <v>112.006495580341</v>
      </c>
      <c r="G65" s="96">
        <v>113.735635908733</v>
      </c>
      <c r="H65" s="80">
        <f t="shared" si="0"/>
        <v>0.19608362598546428</v>
      </c>
      <c r="I65" s="71">
        <f t="shared" si="1"/>
        <v>18.83030234910737</v>
      </c>
      <c r="J65" s="71">
        <f t="shared" si="2"/>
        <v>5.6410161921963464</v>
      </c>
      <c r="K65" s="71">
        <f t="shared" si="3"/>
        <v>1.7291403283920062</v>
      </c>
    </row>
    <row r="66" spans="1:11">
      <c r="A66" s="77" t="s">
        <v>231</v>
      </c>
      <c r="B66" s="96">
        <v>174.35403117827084</v>
      </c>
      <c r="C66" s="96">
        <v>211.60044568113057</v>
      </c>
      <c r="D66" s="96">
        <v>203.29639202447515</v>
      </c>
      <c r="E66" s="96">
        <v>178.11671544652901</v>
      </c>
      <c r="F66" s="96">
        <v>207.08938550804299</v>
      </c>
      <c r="G66" s="96">
        <v>207.23655791936099</v>
      </c>
      <c r="H66" s="80">
        <f t="shared" si="0"/>
        <v>0.16599765804446337</v>
      </c>
      <c r="I66" s="71">
        <f t="shared" si="1"/>
        <v>28.942360846204309</v>
      </c>
      <c r="J66" s="71">
        <f t="shared" si="2"/>
        <v>-8.3040536566554124</v>
      </c>
      <c r="K66" s="71">
        <f t="shared" si="3"/>
        <v>0.14717241131799597</v>
      </c>
    </row>
    <row r="67" spans="1:11">
      <c r="A67" s="77" t="s">
        <v>232</v>
      </c>
      <c r="B67" s="96">
        <v>78.376344532223698</v>
      </c>
      <c r="C67" s="96">
        <v>93.764397065065069</v>
      </c>
      <c r="D67" s="96">
        <v>94.669988232549855</v>
      </c>
      <c r="E67" s="96">
        <v>78.556484270983503</v>
      </c>
      <c r="F67" s="96">
        <v>94.465523203090697</v>
      </c>
      <c r="G67" s="96">
        <v>94.882652846220395</v>
      </c>
      <c r="H67" s="80">
        <f t="shared" si="0"/>
        <v>0.2078898141725298</v>
      </c>
      <c r="I67" s="71">
        <f t="shared" si="1"/>
        <v>16.293643700326157</v>
      </c>
      <c r="J67" s="71">
        <f t="shared" si="2"/>
        <v>0.9055911674847863</v>
      </c>
      <c r="K67" s="71">
        <f t="shared" si="3"/>
        <v>0.41712964312969802</v>
      </c>
    </row>
    <row r="68" spans="1:11">
      <c r="A68" s="77" t="s">
        <v>233</v>
      </c>
      <c r="B68" s="96">
        <v>69.744551476816852</v>
      </c>
      <c r="C68" s="96">
        <v>85.910054088413617</v>
      </c>
      <c r="D68" s="96">
        <v>83.838623054369094</v>
      </c>
      <c r="E68" s="96">
        <v>69.690343766271596</v>
      </c>
      <c r="F68" s="96">
        <v>84.1405703537596</v>
      </c>
      <c r="G68" s="96">
        <v>84.532366215095294</v>
      </c>
      <c r="H68" s="80">
        <f t="shared" ref="H68:H91" si="4">(D68-B68)/B68</f>
        <v>0.20208132791902925</v>
      </c>
      <c r="I68" s="71">
        <f t="shared" ref="I68:I91" si="5">D68-B68</f>
        <v>14.094071577552242</v>
      </c>
      <c r="J68" s="71">
        <f t="shared" ref="J68:J91" si="6">D68-C68</f>
        <v>-2.0714310340445223</v>
      </c>
      <c r="K68" s="71">
        <f t="shared" ref="K68:K91" si="7">G68-F68</f>
        <v>0.39179586133569444</v>
      </c>
    </row>
    <row r="69" spans="1:11">
      <c r="A69" s="77" t="s">
        <v>234</v>
      </c>
      <c r="B69" s="96">
        <v>69.698818238361795</v>
      </c>
      <c r="C69" s="96">
        <v>82.721904333122183</v>
      </c>
      <c r="D69" s="96">
        <v>82.718789099612181</v>
      </c>
      <c r="E69" s="96">
        <v>70.063598630975804</v>
      </c>
      <c r="F69" s="96">
        <v>84.504707423393796</v>
      </c>
      <c r="G69" s="96">
        <v>83.639576911339205</v>
      </c>
      <c r="H69" s="80">
        <f t="shared" si="4"/>
        <v>0.18680332307390937</v>
      </c>
      <c r="I69" s="71">
        <f t="shared" si="5"/>
        <v>13.019970861250385</v>
      </c>
      <c r="J69" s="71">
        <f t="shared" si="6"/>
        <v>-3.1152335100017581E-3</v>
      </c>
      <c r="K69" s="71">
        <f t="shared" si="7"/>
        <v>-0.86513051205459135</v>
      </c>
    </row>
    <row r="70" spans="1:11">
      <c r="A70" s="77" t="s">
        <v>235</v>
      </c>
      <c r="B70" s="96">
        <v>89.532823114713707</v>
      </c>
      <c r="C70" s="96">
        <v>96.29885038500359</v>
      </c>
      <c r="D70" s="96">
        <v>106.70031844786529</v>
      </c>
      <c r="E70" s="96">
        <v>85.308808965802299</v>
      </c>
      <c r="F70" s="96">
        <v>101.462062942996</v>
      </c>
      <c r="G70" s="96">
        <v>102.42733696304199</v>
      </c>
      <c r="H70" s="80">
        <f t="shared" si="4"/>
        <v>0.19174526990124915</v>
      </c>
      <c r="I70" s="71">
        <f t="shared" si="5"/>
        <v>17.167495333151578</v>
      </c>
      <c r="J70" s="71">
        <f t="shared" si="6"/>
        <v>10.401468062861696</v>
      </c>
      <c r="K70" s="71">
        <f t="shared" si="7"/>
        <v>0.96527402004599594</v>
      </c>
    </row>
    <row r="71" spans="1:11">
      <c r="A71" s="77" t="s">
        <v>236</v>
      </c>
      <c r="B71" s="96">
        <v>69.760351091680164</v>
      </c>
      <c r="C71" s="96">
        <v>76.987671170187014</v>
      </c>
      <c r="D71" s="96">
        <v>77.313968415081945</v>
      </c>
      <c r="E71" s="96">
        <v>69.760351091680207</v>
      </c>
      <c r="F71" s="96">
        <v>76.987671170186999</v>
      </c>
      <c r="G71" s="96">
        <v>77.313968415081902</v>
      </c>
      <c r="H71" s="80">
        <f t="shared" si="4"/>
        <v>0.10827951988766078</v>
      </c>
      <c r="I71" s="71">
        <f t="shared" si="5"/>
        <v>7.5536173234017809</v>
      </c>
      <c r="J71" s="71">
        <f t="shared" si="6"/>
        <v>0.32629724489493128</v>
      </c>
      <c r="K71" s="71">
        <f t="shared" si="7"/>
        <v>0.32629724489490286</v>
      </c>
    </row>
    <row r="72" spans="1:11">
      <c r="A72" s="77" t="s">
        <v>237</v>
      </c>
      <c r="B72" s="96">
        <v>78.164722151946876</v>
      </c>
      <c r="C72" s="96">
        <v>90.890662297989664</v>
      </c>
      <c r="D72" s="96">
        <v>94.04192775170813</v>
      </c>
      <c r="E72" s="96">
        <v>76.125814283108596</v>
      </c>
      <c r="F72" s="96">
        <v>90.859373841156497</v>
      </c>
      <c r="G72" s="96">
        <v>91.803082141777296</v>
      </c>
      <c r="H72" s="80">
        <f t="shared" si="4"/>
        <v>0.20312495410521708</v>
      </c>
      <c r="I72" s="71">
        <f t="shared" si="5"/>
        <v>15.877205599761254</v>
      </c>
      <c r="J72" s="71">
        <f t="shared" si="6"/>
        <v>3.1512654537184659</v>
      </c>
      <c r="K72" s="71">
        <f t="shared" si="7"/>
        <v>0.94370830062079847</v>
      </c>
    </row>
    <row r="73" spans="1:11">
      <c r="A73" s="77" t="s">
        <v>238</v>
      </c>
      <c r="B73" s="96">
        <v>61.968043876931588</v>
      </c>
      <c r="C73" s="96">
        <v>76.019743976346319</v>
      </c>
      <c r="D73" s="96">
        <v>76.572822347114524</v>
      </c>
      <c r="E73" s="96">
        <v>65.4844171860302</v>
      </c>
      <c r="F73" s="96">
        <v>80.2345565215889</v>
      </c>
      <c r="G73" s="96">
        <v>81.007999556487803</v>
      </c>
      <c r="H73" s="80">
        <f t="shared" si="4"/>
        <v>0.235682418815543</v>
      </c>
      <c r="I73" s="71">
        <f t="shared" si="5"/>
        <v>14.604778470182936</v>
      </c>
      <c r="J73" s="71">
        <f t="shared" si="6"/>
        <v>0.55307837076820476</v>
      </c>
      <c r="K73" s="71">
        <f t="shared" si="7"/>
        <v>0.77344303489890365</v>
      </c>
    </row>
    <row r="74" spans="1:11">
      <c r="A74" s="77" t="s">
        <v>239</v>
      </c>
      <c r="B74" s="96">
        <v>55.443588511829248</v>
      </c>
      <c r="C74" s="96">
        <v>70.128030199690969</v>
      </c>
      <c r="D74" s="96">
        <v>71.670357104606694</v>
      </c>
      <c r="E74" s="96">
        <v>57.603760802018897</v>
      </c>
      <c r="F74" s="96">
        <v>72.921126780630303</v>
      </c>
      <c r="G74" s="96">
        <v>74.132006276455996</v>
      </c>
      <c r="H74" s="80">
        <f t="shared" si="4"/>
        <v>0.2926716871747102</v>
      </c>
      <c r="I74" s="71">
        <f t="shared" si="5"/>
        <v>16.226768592777447</v>
      </c>
      <c r="J74" s="71">
        <f t="shared" si="6"/>
        <v>1.5423269049157255</v>
      </c>
      <c r="K74" s="71">
        <f t="shared" si="7"/>
        <v>1.2108794958256937</v>
      </c>
    </row>
    <row r="75" spans="1:11">
      <c r="A75" s="77" t="s">
        <v>240</v>
      </c>
      <c r="B75" s="96">
        <v>92.634072465642475</v>
      </c>
      <c r="C75" s="96">
        <v>105.77086088942794</v>
      </c>
      <c r="D75" s="96">
        <v>111.12609297098243</v>
      </c>
      <c r="E75" s="96">
        <v>92.180805345786794</v>
      </c>
      <c r="F75" s="96">
        <v>109.036958460596</v>
      </c>
      <c r="G75" s="96">
        <v>110.362316875056</v>
      </c>
      <c r="H75" s="80">
        <f t="shared" si="4"/>
        <v>0.19962439319720668</v>
      </c>
      <c r="I75" s="71">
        <f t="shared" si="5"/>
        <v>18.492020505339951</v>
      </c>
      <c r="J75" s="71">
        <f t="shared" si="6"/>
        <v>5.3552320815544903</v>
      </c>
      <c r="K75" s="71">
        <f t="shared" si="7"/>
        <v>1.3253584144599984</v>
      </c>
    </row>
    <row r="76" spans="1:11">
      <c r="A76" s="77" t="s">
        <v>166</v>
      </c>
      <c r="B76" s="96">
        <v>104.48000438096471</v>
      </c>
      <c r="C76" s="96">
        <v>112.4844686741054</v>
      </c>
      <c r="D76" s="96">
        <v>124.57348155182135</v>
      </c>
      <c r="E76" s="96">
        <v>104.65923006468699</v>
      </c>
      <c r="F76" s="96">
        <v>118.50463808030599</v>
      </c>
      <c r="G76" s="96">
        <v>123.81987505198001</v>
      </c>
      <c r="H76" s="80">
        <f t="shared" si="4"/>
        <v>0.19231887756809354</v>
      </c>
      <c r="I76" s="71">
        <f t="shared" si="5"/>
        <v>20.09347717085663</v>
      </c>
      <c r="J76" s="71">
        <f t="shared" si="6"/>
        <v>12.089012877715945</v>
      </c>
      <c r="K76" s="71">
        <f t="shared" si="7"/>
        <v>5.3152369716740111</v>
      </c>
    </row>
    <row r="77" spans="1:11">
      <c r="A77" s="77" t="s">
        <v>241</v>
      </c>
      <c r="B77" s="96">
        <v>68.263942597362643</v>
      </c>
      <c r="C77" s="96">
        <v>80.275933580160228</v>
      </c>
      <c r="D77" s="96">
        <v>78.84903798980676</v>
      </c>
      <c r="E77" s="96">
        <v>66.283825962476797</v>
      </c>
      <c r="F77" s="96">
        <v>76.882688175216202</v>
      </c>
      <c r="G77" s="96">
        <v>76.9832289855173</v>
      </c>
      <c r="H77" s="80">
        <f t="shared" si="4"/>
        <v>0.15506129575429869</v>
      </c>
      <c r="I77" s="71">
        <f t="shared" si="5"/>
        <v>10.585095392444117</v>
      </c>
      <c r="J77" s="71">
        <f t="shared" si="6"/>
        <v>-1.4268955903534675</v>
      </c>
      <c r="K77" s="71">
        <f t="shared" si="7"/>
        <v>0.10054081030109785</v>
      </c>
    </row>
    <row r="78" spans="1:11">
      <c r="A78" s="77" t="s">
        <v>242</v>
      </c>
      <c r="B78" s="96">
        <v>82.925914554182157</v>
      </c>
      <c r="C78" s="96">
        <v>94.65871202341134</v>
      </c>
      <c r="D78" s="96">
        <v>95.231958137898303</v>
      </c>
      <c r="E78" s="96">
        <v>83.940938525005805</v>
      </c>
      <c r="F78" s="96">
        <v>95.964405771519495</v>
      </c>
      <c r="G78" s="96">
        <v>96.624415451823594</v>
      </c>
      <c r="H78" s="80">
        <f t="shared" si="4"/>
        <v>0.14839804480752058</v>
      </c>
      <c r="I78" s="71">
        <f t="shared" si="5"/>
        <v>12.306043583716146</v>
      </c>
      <c r="J78" s="71">
        <f t="shared" si="6"/>
        <v>0.57324611448696317</v>
      </c>
      <c r="K78" s="71">
        <f t="shared" si="7"/>
        <v>0.66000968030409979</v>
      </c>
    </row>
    <row r="79" spans="1:11">
      <c r="A79" s="77" t="s">
        <v>243</v>
      </c>
      <c r="B79" s="96">
        <v>65.075440555802246</v>
      </c>
      <c r="C79" s="96">
        <v>80.519686250175212</v>
      </c>
      <c r="D79" s="96">
        <v>81.135112052565532</v>
      </c>
      <c r="E79" s="96">
        <v>68.175240642621702</v>
      </c>
      <c r="F79" s="96">
        <v>84.041745240616606</v>
      </c>
      <c r="G79" s="96">
        <v>85.156731341565305</v>
      </c>
      <c r="H79" s="80">
        <f t="shared" si="4"/>
        <v>0.24678544408765246</v>
      </c>
      <c r="I79" s="71">
        <f t="shared" si="5"/>
        <v>16.059671496763286</v>
      </c>
      <c r="J79" s="71">
        <f t="shared" si="6"/>
        <v>0.61542580239031963</v>
      </c>
      <c r="K79" s="71">
        <f t="shared" si="7"/>
        <v>1.1149861009486983</v>
      </c>
    </row>
    <row r="80" spans="1:11">
      <c r="A80" s="77" t="s">
        <v>244</v>
      </c>
      <c r="B80" s="96">
        <v>63.156871786915097</v>
      </c>
      <c r="C80" s="96">
        <v>76.775184928406972</v>
      </c>
      <c r="D80" s="96">
        <v>76.895940062707183</v>
      </c>
      <c r="E80" s="96">
        <v>66.530351600945494</v>
      </c>
      <c r="F80" s="96">
        <v>81.242501716228801</v>
      </c>
      <c r="G80" s="96">
        <v>81.960585071407607</v>
      </c>
      <c r="H80" s="80">
        <f t="shared" si="4"/>
        <v>0.21753877111181683</v>
      </c>
      <c r="I80" s="71">
        <f t="shared" si="5"/>
        <v>13.739068275792086</v>
      </c>
      <c r="J80" s="71">
        <f t="shared" si="6"/>
        <v>0.1207551343002109</v>
      </c>
      <c r="K80" s="71">
        <f t="shared" si="7"/>
        <v>0.7180833551788055</v>
      </c>
    </row>
    <row r="81" spans="1:11">
      <c r="A81" s="77" t="s">
        <v>245</v>
      </c>
      <c r="B81" s="96">
        <v>82.846541378723288</v>
      </c>
      <c r="C81" s="96">
        <v>100.64967996061054</v>
      </c>
      <c r="D81" s="96">
        <v>98.231870727679407</v>
      </c>
      <c r="E81" s="96">
        <v>83.9958633440406</v>
      </c>
      <c r="F81" s="96">
        <v>100.115081467482</v>
      </c>
      <c r="G81" s="96">
        <v>99.470381266383995</v>
      </c>
      <c r="H81" s="80">
        <f t="shared" si="4"/>
        <v>0.18570877061269081</v>
      </c>
      <c r="I81" s="71">
        <f t="shared" si="5"/>
        <v>15.38532934895612</v>
      </c>
      <c r="J81" s="71">
        <f t="shared" si="6"/>
        <v>-2.417809232931134</v>
      </c>
      <c r="K81" s="71">
        <f t="shared" si="7"/>
        <v>-0.6447002010980043</v>
      </c>
    </row>
    <row r="82" spans="1:11">
      <c r="A82" s="77" t="s">
        <v>246</v>
      </c>
      <c r="B82" s="96">
        <v>94.821266392509344</v>
      </c>
      <c r="C82" s="96">
        <v>106.28098060642185</v>
      </c>
      <c r="D82" s="96">
        <v>112.57004392314676</v>
      </c>
      <c r="E82" s="96">
        <v>92.873572077271504</v>
      </c>
      <c r="F82" s="96">
        <v>107.72152122491801</v>
      </c>
      <c r="G82" s="96">
        <v>108.89371592939401</v>
      </c>
      <c r="H82" s="80">
        <f t="shared" si="4"/>
        <v>0.18718140145025022</v>
      </c>
      <c r="I82" s="71">
        <f t="shared" si="5"/>
        <v>17.748777530637412</v>
      </c>
      <c r="J82" s="71">
        <f t="shared" si="6"/>
        <v>6.2890633167249064</v>
      </c>
      <c r="K82" s="71">
        <f t="shared" si="7"/>
        <v>1.1721947044759986</v>
      </c>
    </row>
    <row r="83" spans="1:11">
      <c r="A83" s="77" t="s">
        <v>247</v>
      </c>
      <c r="B83" s="96">
        <v>48.494127577474977</v>
      </c>
      <c r="C83" s="96">
        <v>59.37985992279836</v>
      </c>
      <c r="D83" s="96">
        <v>60.965704670362925</v>
      </c>
      <c r="E83" s="96">
        <v>49.254503562662201</v>
      </c>
      <c r="F83" s="96">
        <v>61.508329955164797</v>
      </c>
      <c r="G83" s="96">
        <v>62.101240108462001</v>
      </c>
      <c r="H83" s="80">
        <f t="shared" si="4"/>
        <v>0.25717705866474577</v>
      </c>
      <c r="I83" s="71">
        <f t="shared" si="5"/>
        <v>12.471577092887948</v>
      </c>
      <c r="J83" s="71">
        <f t="shared" si="6"/>
        <v>1.5858447475645647</v>
      </c>
      <c r="K83" s="71">
        <f t="shared" si="7"/>
        <v>0.59291015329720409</v>
      </c>
    </row>
    <row r="84" spans="1:11">
      <c r="A84" s="77" t="s">
        <v>248</v>
      </c>
      <c r="B84" s="96">
        <v>76.778107953808657</v>
      </c>
      <c r="C84" s="96">
        <v>90.29734792817446</v>
      </c>
      <c r="D84" s="96">
        <v>89.894939966053059</v>
      </c>
      <c r="E84" s="96">
        <v>75.175164468464999</v>
      </c>
      <c r="F84" s="96">
        <v>89.163159237995998</v>
      </c>
      <c r="G84" s="96">
        <v>89.109356628578098</v>
      </c>
      <c r="H84" s="80">
        <f t="shared" si="4"/>
        <v>0.17084078211637838</v>
      </c>
      <c r="I84" s="71">
        <f t="shared" si="5"/>
        <v>13.116832012244402</v>
      </c>
      <c r="J84" s="71">
        <f t="shared" si="6"/>
        <v>-0.4024079621214014</v>
      </c>
      <c r="K84" s="71">
        <f t="shared" si="7"/>
        <v>-5.3802609417900271E-2</v>
      </c>
    </row>
    <row r="85" spans="1:11">
      <c r="A85" s="77" t="s">
        <v>249</v>
      </c>
      <c r="B85" s="96">
        <v>98.176064582580196</v>
      </c>
      <c r="C85" s="96">
        <v>108.0524259349573</v>
      </c>
      <c r="D85" s="96">
        <v>115.11260641465738</v>
      </c>
      <c r="E85" s="96">
        <v>96.735163046961802</v>
      </c>
      <c r="F85" s="96">
        <v>111.953462152724</v>
      </c>
      <c r="G85" s="96">
        <v>114.61285240637299</v>
      </c>
      <c r="H85" s="80">
        <f t="shared" si="4"/>
        <v>0.17251192440934637</v>
      </c>
      <c r="I85" s="71">
        <f t="shared" si="5"/>
        <v>16.936541832077182</v>
      </c>
      <c r="J85" s="71">
        <f t="shared" si="6"/>
        <v>7.0601804797000796</v>
      </c>
      <c r="K85" s="71">
        <f t="shared" si="7"/>
        <v>2.6593902536489935</v>
      </c>
    </row>
    <row r="86" spans="1:11">
      <c r="A86" s="77" t="s">
        <v>250</v>
      </c>
      <c r="B86" s="96">
        <v>64.746600510879603</v>
      </c>
      <c r="C86" s="96">
        <v>77.35685127852949</v>
      </c>
      <c r="D86" s="96">
        <v>78.800277207827193</v>
      </c>
      <c r="E86" s="96">
        <v>65.581893231293606</v>
      </c>
      <c r="F86" s="96">
        <v>78.862068342616297</v>
      </c>
      <c r="G86" s="96">
        <v>79.5265431648901</v>
      </c>
      <c r="H86" s="80">
        <f t="shared" si="4"/>
        <v>0.2170565958066957</v>
      </c>
      <c r="I86" s="71">
        <f t="shared" si="5"/>
        <v>14.053676696947591</v>
      </c>
      <c r="J86" s="71">
        <f t="shared" si="6"/>
        <v>1.4434259292977032</v>
      </c>
      <c r="K86" s="71">
        <f t="shared" si="7"/>
        <v>0.66447482227380306</v>
      </c>
    </row>
    <row r="87" spans="1:11">
      <c r="A87" s="77" t="s">
        <v>251</v>
      </c>
      <c r="B87" s="96">
        <v>50.245608973838998</v>
      </c>
      <c r="C87" s="96">
        <v>61.509592398456959</v>
      </c>
      <c r="D87" s="96">
        <v>61.97707916874338</v>
      </c>
      <c r="E87" s="96">
        <v>51.547226572521197</v>
      </c>
      <c r="F87" s="96">
        <v>62.827849134648197</v>
      </c>
      <c r="G87" s="96">
        <v>63.608106792211501</v>
      </c>
      <c r="H87" s="80">
        <f t="shared" si="4"/>
        <v>0.23348249597318083</v>
      </c>
      <c r="I87" s="71">
        <f t="shared" si="5"/>
        <v>11.731470194904382</v>
      </c>
      <c r="J87" s="71">
        <f t="shared" si="6"/>
        <v>0.46748677028642049</v>
      </c>
      <c r="K87" s="71">
        <f t="shared" si="7"/>
        <v>0.78025765756330401</v>
      </c>
    </row>
    <row r="88" spans="1:11">
      <c r="A88" s="77" t="s">
        <v>252</v>
      </c>
      <c r="B88" s="96">
        <v>45.052553314830803</v>
      </c>
      <c r="C88" s="96">
        <v>57.501138298060326</v>
      </c>
      <c r="D88" s="96">
        <v>57.654539282525832</v>
      </c>
      <c r="E88" s="96">
        <v>45.937350427905699</v>
      </c>
      <c r="F88" s="96">
        <v>58.112200166635397</v>
      </c>
      <c r="G88" s="96">
        <v>58.539907103319301</v>
      </c>
      <c r="H88" s="80">
        <f t="shared" si="4"/>
        <v>0.27971746417192728</v>
      </c>
      <c r="I88" s="71">
        <f t="shared" si="5"/>
        <v>12.601985967695029</v>
      </c>
      <c r="J88" s="71">
        <f t="shared" si="6"/>
        <v>0.15340098446550599</v>
      </c>
      <c r="K88" s="71">
        <f t="shared" si="7"/>
        <v>0.42770693668390436</v>
      </c>
    </row>
    <row r="89" spans="1:11">
      <c r="A89" s="77" t="s">
        <v>253</v>
      </c>
      <c r="B89" s="96">
        <v>48.035077523884794</v>
      </c>
      <c r="C89" s="96">
        <v>61.000636256851998</v>
      </c>
      <c r="D89" s="96">
        <v>60.950904772398935</v>
      </c>
      <c r="E89" s="96">
        <v>48.913611261034802</v>
      </c>
      <c r="F89" s="96">
        <v>61.758050939330502</v>
      </c>
      <c r="G89" s="96">
        <v>62.0014073924361</v>
      </c>
      <c r="H89" s="80">
        <f t="shared" si="4"/>
        <v>0.26888323938046982</v>
      </c>
      <c r="I89" s="71">
        <f t="shared" si="5"/>
        <v>12.915827248514141</v>
      </c>
      <c r="J89" s="71">
        <f t="shared" si="6"/>
        <v>-4.973148445306208E-2</v>
      </c>
      <c r="K89" s="71">
        <f t="shared" si="7"/>
        <v>0.24335645310559784</v>
      </c>
    </row>
    <row r="90" spans="1:11">
      <c r="A90" s="77" t="s">
        <v>254</v>
      </c>
      <c r="B90" s="96">
        <v>137.76034725245287</v>
      </c>
      <c r="C90" s="96">
        <v>158.43068057122247</v>
      </c>
      <c r="D90" s="96">
        <v>164.91752499528391</v>
      </c>
      <c r="E90" s="96">
        <v>132.286886877276</v>
      </c>
      <c r="F90" s="96">
        <v>157.56660830879801</v>
      </c>
      <c r="G90" s="96">
        <v>159.93805093418101</v>
      </c>
      <c r="H90" s="80">
        <f t="shared" si="4"/>
        <v>0.19713348786109056</v>
      </c>
      <c r="I90" s="71">
        <f t="shared" si="5"/>
        <v>27.157177742831038</v>
      </c>
      <c r="J90" s="71">
        <f t="shared" si="6"/>
        <v>6.4868444240614451</v>
      </c>
      <c r="K90" s="71">
        <f t="shared" si="7"/>
        <v>2.371442625382997</v>
      </c>
    </row>
    <row r="91" spans="1:11" s="103" customFormat="1">
      <c r="A91" s="70" t="s">
        <v>255</v>
      </c>
      <c r="B91" s="151">
        <v>71.801883188423346</v>
      </c>
      <c r="C91" s="151">
        <v>83.727824819015382</v>
      </c>
      <c r="D91" s="151">
        <v>83.727824819015382</v>
      </c>
      <c r="E91" s="151">
        <v>72.228822989799596</v>
      </c>
      <c r="F91" s="151">
        <v>85.507200922326604</v>
      </c>
      <c r="G91" s="151">
        <v>84.680079237736507</v>
      </c>
      <c r="H91" s="101">
        <f t="shared" si="4"/>
        <v>0.16609510922291326</v>
      </c>
      <c r="I91" s="102">
        <f t="shared" si="5"/>
        <v>11.925941630592035</v>
      </c>
      <c r="J91" s="102">
        <f t="shared" si="6"/>
        <v>0</v>
      </c>
      <c r="K91" s="71">
        <f t="shared" si="7"/>
        <v>-0.82712168459009661</v>
      </c>
    </row>
    <row r="93" spans="1:11">
      <c r="F93" s="155"/>
      <c r="G93" s="155"/>
    </row>
    <row r="94" spans="1:11">
      <c r="B94" s="133"/>
      <c r="C94" s="129"/>
      <c r="D94" s="131"/>
      <c r="E94" s="133"/>
      <c r="F94" s="133"/>
      <c r="G94" s="133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7"/>
  <sheetViews>
    <sheetView topLeftCell="I1" zoomScale="80" zoomScaleNormal="80" workbookViewId="0">
      <selection activeCell="T11" sqref="T11"/>
    </sheetView>
  </sheetViews>
  <sheetFormatPr defaultRowHeight="14.5"/>
  <cols>
    <col min="1" max="1" width="16.1796875" customWidth="1"/>
    <col min="2" max="2" width="9.1796875" style="135"/>
    <col min="3" max="3" width="9.1796875" style="134"/>
    <col min="4" max="4" width="15.1796875" style="135" customWidth="1"/>
    <col min="5" max="6" width="8.7265625" style="143"/>
    <col min="7" max="7" width="13.36328125" style="143" customWidth="1"/>
    <col min="8" max="8" width="30.54296875" customWidth="1"/>
    <col min="9" max="9" width="30" customWidth="1"/>
    <col min="10" max="10" width="33.453125" customWidth="1"/>
    <col min="11" max="11" width="33.453125" style="143" customWidth="1"/>
  </cols>
  <sheetData>
    <row r="1" spans="1:11" s="143" customFormat="1" ht="15" thickBot="1">
      <c r="B1" s="160" t="s">
        <v>163</v>
      </c>
      <c r="C1" s="160"/>
      <c r="D1" s="161"/>
      <c r="E1" s="162" t="s">
        <v>164</v>
      </c>
      <c r="F1" s="160"/>
      <c r="G1" s="161"/>
    </row>
    <row r="2" spans="1:11" ht="49.5" customHeight="1">
      <c r="A2" s="83" t="s">
        <v>258</v>
      </c>
      <c r="B2" s="158">
        <v>42339</v>
      </c>
      <c r="C2" s="158">
        <v>42675</v>
      </c>
      <c r="D2" s="158">
        <v>42705</v>
      </c>
      <c r="E2" s="158">
        <v>42339</v>
      </c>
      <c r="F2" s="158">
        <v>42675</v>
      </c>
      <c r="G2" s="158">
        <v>42705</v>
      </c>
      <c r="H2" s="10" t="s">
        <v>274</v>
      </c>
      <c r="I2" s="82" t="s">
        <v>275</v>
      </c>
      <c r="J2" s="1" t="s">
        <v>276</v>
      </c>
      <c r="K2" s="149" t="s">
        <v>277</v>
      </c>
    </row>
    <row r="3" spans="1:11">
      <c r="A3" s="72" t="s">
        <v>82</v>
      </c>
      <c r="B3" s="93">
        <v>65.230340364789697</v>
      </c>
      <c r="C3" s="93">
        <v>76.035805475479663</v>
      </c>
      <c r="D3" s="93">
        <v>78.746831031934761</v>
      </c>
      <c r="E3" s="93">
        <v>65.658833380587396</v>
      </c>
      <c r="F3" s="93">
        <v>78.677628317970701</v>
      </c>
      <c r="G3" s="93">
        <v>79.324631877483199</v>
      </c>
      <c r="H3" s="80">
        <f>(D3-B3)/B3</f>
        <v>0.20721171454198101</v>
      </c>
      <c r="I3" s="73">
        <f>(D3-B3)</f>
        <v>13.516490667145064</v>
      </c>
      <c r="J3" s="73">
        <f>(D3-C3)</f>
        <v>2.7110255564550982</v>
      </c>
      <c r="K3" s="73">
        <f>G3-F3</f>
        <v>0.64700355951249833</v>
      </c>
    </row>
    <row r="4" spans="1:11">
      <c r="A4" s="63" t="s">
        <v>83</v>
      </c>
      <c r="B4" s="94">
        <v>59.224866618380652</v>
      </c>
      <c r="C4" s="94">
        <v>69.91151571702575</v>
      </c>
      <c r="D4" s="94">
        <v>73.139707338612538</v>
      </c>
      <c r="E4" s="94">
        <v>60.453595604444097</v>
      </c>
      <c r="F4" s="94">
        <v>71.176107524025099</v>
      </c>
      <c r="G4" s="94">
        <v>74.656129288812707</v>
      </c>
      <c r="H4" s="80">
        <f t="shared" ref="H4:H67" si="0">(D4-B4)/B4</f>
        <v>0.23494929604304698</v>
      </c>
      <c r="I4" s="73">
        <f t="shared" ref="I4:I67" si="1">(D4-B4)</f>
        <v>13.914840720231886</v>
      </c>
      <c r="J4" s="73">
        <f t="shared" ref="J4:J67" si="2">(D4-C4)</f>
        <v>3.2281916215867881</v>
      </c>
      <c r="K4" s="73">
        <f t="shared" ref="K4:K67" si="3">G4-F4</f>
        <v>3.4800217647876082</v>
      </c>
    </row>
    <row r="5" spans="1:11">
      <c r="A5" s="63" t="s">
        <v>84</v>
      </c>
      <c r="B5" s="94">
        <v>59.851490832581902</v>
      </c>
      <c r="C5" s="94">
        <v>70.231626091340743</v>
      </c>
      <c r="D5" s="94">
        <v>72.833570059145856</v>
      </c>
      <c r="E5" s="94">
        <v>59.775533855338701</v>
      </c>
      <c r="F5" s="94">
        <v>72.288221174227502</v>
      </c>
      <c r="G5" s="94">
        <v>73.005485722313097</v>
      </c>
      <c r="H5" s="80">
        <f t="shared" si="0"/>
        <v>0.21690485977830951</v>
      </c>
      <c r="I5" s="73">
        <f t="shared" si="1"/>
        <v>12.982079226563954</v>
      </c>
      <c r="J5" s="73">
        <f t="shared" si="2"/>
        <v>2.6019439678051128</v>
      </c>
      <c r="K5" s="73">
        <f t="shared" si="3"/>
        <v>0.71726454808559481</v>
      </c>
    </row>
    <row r="6" spans="1:11">
      <c r="A6" s="63" t="s">
        <v>85</v>
      </c>
      <c r="B6" s="94">
        <v>60.246246650669164</v>
      </c>
      <c r="C6" s="94">
        <v>75.29694895392204</v>
      </c>
      <c r="D6" s="94">
        <v>77.266582285497833</v>
      </c>
      <c r="E6" s="94">
        <v>58.467829487876301</v>
      </c>
      <c r="F6" s="94">
        <v>74.9060136781561</v>
      </c>
      <c r="G6" s="94">
        <v>75.110876572894398</v>
      </c>
      <c r="H6" s="80">
        <f t="shared" si="0"/>
        <v>0.28251279674763974</v>
      </c>
      <c r="I6" s="73">
        <f t="shared" si="1"/>
        <v>17.020335634828669</v>
      </c>
      <c r="J6" s="73">
        <f t="shared" si="2"/>
        <v>1.9696333315757926</v>
      </c>
      <c r="K6" s="73">
        <f t="shared" si="3"/>
        <v>0.204862894738298</v>
      </c>
    </row>
    <row r="7" spans="1:11">
      <c r="A7" s="63" t="s">
        <v>87</v>
      </c>
      <c r="B7" s="94">
        <v>59.331563223948123</v>
      </c>
      <c r="C7" s="94">
        <v>71.448685120805095</v>
      </c>
      <c r="D7" s="94">
        <v>73.442957960758136</v>
      </c>
      <c r="E7" s="94">
        <v>59.274606092751199</v>
      </c>
      <c r="F7" s="94">
        <v>72.904021832816994</v>
      </c>
      <c r="G7" s="94">
        <v>73.417462548001694</v>
      </c>
      <c r="H7" s="80">
        <f t="shared" si="0"/>
        <v>0.23783959110509667</v>
      </c>
      <c r="I7" s="73">
        <f t="shared" si="1"/>
        <v>14.111394736810013</v>
      </c>
      <c r="J7" s="73">
        <f t="shared" si="2"/>
        <v>1.9942728399530409</v>
      </c>
      <c r="K7" s="73">
        <f t="shared" si="3"/>
        <v>0.51344071518470003</v>
      </c>
    </row>
    <row r="8" spans="1:11">
      <c r="A8" s="63" t="s">
        <v>88</v>
      </c>
      <c r="B8" s="94">
        <v>76.871858657707818</v>
      </c>
      <c r="C8" s="94">
        <v>88.60278317908508</v>
      </c>
      <c r="D8" s="94">
        <v>92.656782957994764</v>
      </c>
      <c r="E8" s="94">
        <v>76.400033263625403</v>
      </c>
      <c r="F8" s="94">
        <v>90.446281874910994</v>
      </c>
      <c r="G8" s="94">
        <v>91.985779614069301</v>
      </c>
      <c r="H8" s="80">
        <f t="shared" si="0"/>
        <v>0.20534073945803075</v>
      </c>
      <c r="I8" s="73">
        <f t="shared" si="1"/>
        <v>15.784924300286946</v>
      </c>
      <c r="J8" s="73">
        <f t="shared" si="2"/>
        <v>4.0539997789096844</v>
      </c>
      <c r="K8" s="73">
        <f t="shared" si="3"/>
        <v>1.5394977391583069</v>
      </c>
    </row>
    <row r="9" spans="1:11">
      <c r="A9" s="63" t="s">
        <v>89</v>
      </c>
      <c r="B9" s="94">
        <v>66.253191120191488</v>
      </c>
      <c r="C9" s="94">
        <v>77.78452641637908</v>
      </c>
      <c r="D9" s="94">
        <v>78.424206931601361</v>
      </c>
      <c r="E9" s="94">
        <v>66.434389369768098</v>
      </c>
      <c r="F9" s="94">
        <v>78.741383034017105</v>
      </c>
      <c r="G9" s="94">
        <v>79.244899528267794</v>
      </c>
      <c r="H9" s="80">
        <f t="shared" si="0"/>
        <v>0.18370459755410337</v>
      </c>
      <c r="I9" s="73">
        <f t="shared" si="1"/>
        <v>12.171015811409873</v>
      </c>
      <c r="J9" s="73">
        <f t="shared" si="2"/>
        <v>0.63968051522228109</v>
      </c>
      <c r="K9" s="73">
        <f t="shared" si="3"/>
        <v>0.50351649425068956</v>
      </c>
    </row>
    <row r="10" spans="1:11">
      <c r="A10" s="63" t="s">
        <v>91</v>
      </c>
      <c r="B10" s="94">
        <v>64.869065833968378</v>
      </c>
      <c r="C10" s="94">
        <v>80.283884057590683</v>
      </c>
      <c r="D10" s="94">
        <v>82.539511397829003</v>
      </c>
      <c r="E10" s="94">
        <v>65.805738969004594</v>
      </c>
      <c r="F10" s="94">
        <v>82.173971592067502</v>
      </c>
      <c r="G10" s="94">
        <v>84.111999266553795</v>
      </c>
      <c r="H10" s="80">
        <f t="shared" si="0"/>
        <v>0.27240172702791693</v>
      </c>
      <c r="I10" s="73">
        <f t="shared" si="1"/>
        <v>17.670445563860625</v>
      </c>
      <c r="J10" s="73">
        <f t="shared" si="2"/>
        <v>2.2556273402383198</v>
      </c>
      <c r="K10" s="73">
        <f t="shared" si="3"/>
        <v>1.9380276744862925</v>
      </c>
    </row>
    <row r="11" spans="1:11">
      <c r="A11" s="63" t="s">
        <v>92</v>
      </c>
      <c r="B11" s="94">
        <v>59.688330569748885</v>
      </c>
      <c r="C11" s="94">
        <v>71.308850685679431</v>
      </c>
      <c r="D11" s="94">
        <v>72.955771417861257</v>
      </c>
      <c r="E11" s="94">
        <v>60.076052325566501</v>
      </c>
      <c r="F11" s="94">
        <v>73.654829570120796</v>
      </c>
      <c r="G11" s="94">
        <v>73.865076844875702</v>
      </c>
      <c r="H11" s="80">
        <f t="shared" si="0"/>
        <v>0.2222786384117191</v>
      </c>
      <c r="I11" s="73">
        <f t="shared" si="1"/>
        <v>13.267440848112372</v>
      </c>
      <c r="J11" s="73">
        <f t="shared" si="2"/>
        <v>1.646920732181826</v>
      </c>
      <c r="K11" s="73">
        <f t="shared" si="3"/>
        <v>0.21024727475490579</v>
      </c>
    </row>
    <row r="12" spans="1:11">
      <c r="A12" s="63" t="s">
        <v>93</v>
      </c>
      <c r="B12" s="94">
        <v>62.311282635699555</v>
      </c>
      <c r="C12" s="94">
        <v>72.640498439336142</v>
      </c>
      <c r="D12" s="94">
        <v>75.348520135147396</v>
      </c>
      <c r="E12" s="94">
        <v>62.641669576863698</v>
      </c>
      <c r="F12" s="94">
        <v>75.558206282477997</v>
      </c>
      <c r="G12" s="94">
        <v>76.2456835881827</v>
      </c>
      <c r="H12" s="80">
        <f>(D12-B12)/B12</f>
        <v>0.20922755796361203</v>
      </c>
      <c r="I12" s="73">
        <f t="shared" si="1"/>
        <v>13.037237499447841</v>
      </c>
      <c r="J12" s="73">
        <f t="shared" si="2"/>
        <v>2.7080216958112544</v>
      </c>
      <c r="K12" s="73">
        <f t="shared" si="3"/>
        <v>0.68747730570470367</v>
      </c>
    </row>
    <row r="13" spans="1:11">
      <c r="A13" s="63" t="s">
        <v>97</v>
      </c>
      <c r="B13" s="94">
        <v>74.585853512726317</v>
      </c>
      <c r="C13" s="94">
        <v>81.209539784870884</v>
      </c>
      <c r="D13" s="94">
        <v>88.816343198649193</v>
      </c>
      <c r="E13" s="94">
        <v>72.576213228266795</v>
      </c>
      <c r="F13" s="94">
        <v>86.589131333906806</v>
      </c>
      <c r="G13" s="94">
        <v>86.593843769212896</v>
      </c>
      <c r="H13" s="80">
        <f t="shared" si="0"/>
        <v>0.19079341477931575</v>
      </c>
      <c r="I13" s="73">
        <f t="shared" si="1"/>
        <v>14.230489685922876</v>
      </c>
      <c r="J13" s="73">
        <f t="shared" si="2"/>
        <v>7.6068034137783087</v>
      </c>
      <c r="K13" s="73">
        <f t="shared" si="3"/>
        <v>4.7124353060894464E-3</v>
      </c>
    </row>
    <row r="14" spans="1:11">
      <c r="A14" s="63" t="s">
        <v>98</v>
      </c>
      <c r="B14" s="94">
        <v>60.334857050164239</v>
      </c>
      <c r="C14" s="94">
        <v>73.059747551106355</v>
      </c>
      <c r="D14" s="94">
        <v>77.95816021679677</v>
      </c>
      <c r="E14" s="94">
        <v>60.804137197586101</v>
      </c>
      <c r="F14" s="94">
        <v>75.318167267915399</v>
      </c>
      <c r="G14" s="94">
        <v>76.953035316854297</v>
      </c>
      <c r="H14" s="80">
        <f t="shared" si="0"/>
        <v>0.29209157074790082</v>
      </c>
      <c r="I14" s="73">
        <f t="shared" si="1"/>
        <v>17.623303166632532</v>
      </c>
      <c r="J14" s="73">
        <f t="shared" si="2"/>
        <v>4.8984126656904152</v>
      </c>
      <c r="K14" s="73">
        <f t="shared" si="3"/>
        <v>1.6348680489388983</v>
      </c>
    </row>
    <row r="15" spans="1:11">
      <c r="A15" s="63" t="s">
        <v>99</v>
      </c>
      <c r="B15" s="94">
        <v>60.19014082148658</v>
      </c>
      <c r="C15" s="94">
        <v>75.466390313730173</v>
      </c>
      <c r="D15" s="94">
        <v>79.327323490626213</v>
      </c>
      <c r="E15" s="94">
        <v>60.935346287057399</v>
      </c>
      <c r="F15" s="94">
        <v>78.316272026411497</v>
      </c>
      <c r="G15" s="94">
        <v>80.073769561356798</v>
      </c>
      <c r="H15" s="80">
        <f t="shared" si="0"/>
        <v>0.31794547093513481</v>
      </c>
      <c r="I15" s="73">
        <f t="shared" si="1"/>
        <v>19.137182669139634</v>
      </c>
      <c r="J15" s="73">
        <f t="shared" si="2"/>
        <v>3.8609331768960402</v>
      </c>
      <c r="K15" s="73">
        <f t="shared" si="3"/>
        <v>1.7574975349453013</v>
      </c>
    </row>
    <row r="16" spans="1:11">
      <c r="A16" s="63" t="s">
        <v>100</v>
      </c>
      <c r="B16" s="94">
        <v>63.812978513846602</v>
      </c>
      <c r="C16" s="94">
        <v>72.84412936694325</v>
      </c>
      <c r="D16" s="94">
        <v>79.03569185834246</v>
      </c>
      <c r="E16" s="94">
        <v>61.957994650527297</v>
      </c>
      <c r="F16" s="94">
        <v>76.631882477525295</v>
      </c>
      <c r="G16" s="94">
        <v>77.191163308253493</v>
      </c>
      <c r="H16" s="80">
        <f t="shared" si="0"/>
        <v>0.23855199520568882</v>
      </c>
      <c r="I16" s="73">
        <f t="shared" si="1"/>
        <v>15.222713344495858</v>
      </c>
      <c r="J16" s="73">
        <f t="shared" si="2"/>
        <v>6.1915624913992104</v>
      </c>
      <c r="K16" s="73">
        <f t="shared" si="3"/>
        <v>0.55928083072819845</v>
      </c>
    </row>
    <row r="17" spans="1:11">
      <c r="A17" s="63" t="s">
        <v>101</v>
      </c>
      <c r="B17" s="94">
        <v>61.497855289909523</v>
      </c>
      <c r="C17" s="94">
        <v>72.298031767120307</v>
      </c>
      <c r="D17" s="94">
        <v>74.864435913596523</v>
      </c>
      <c r="E17" s="94">
        <v>62.000484032198301</v>
      </c>
      <c r="F17" s="94">
        <v>74.147929451305501</v>
      </c>
      <c r="G17" s="94">
        <v>75.273467856276397</v>
      </c>
      <c r="H17" s="80">
        <f t="shared" si="0"/>
        <v>0.21735035410056272</v>
      </c>
      <c r="I17" s="73">
        <f t="shared" si="1"/>
        <v>13.366580623687</v>
      </c>
      <c r="J17" s="73">
        <f t="shared" si="2"/>
        <v>2.5664041464762164</v>
      </c>
      <c r="K17" s="73">
        <f t="shared" si="3"/>
        <v>1.1255384049708965</v>
      </c>
    </row>
    <row r="18" spans="1:11">
      <c r="A18" s="63" t="s">
        <v>102</v>
      </c>
      <c r="B18" s="94">
        <v>72.847641016627733</v>
      </c>
      <c r="C18" s="94">
        <v>84.024628203930988</v>
      </c>
      <c r="D18" s="94">
        <v>88.739160650020594</v>
      </c>
      <c r="E18" s="94">
        <v>73.215266439188696</v>
      </c>
      <c r="F18" s="94">
        <v>87.340594171015795</v>
      </c>
      <c r="G18" s="94">
        <v>88.827683757710204</v>
      </c>
      <c r="H18" s="80">
        <f t="shared" si="0"/>
        <v>0.21814734714286169</v>
      </c>
      <c r="I18" s="73">
        <f t="shared" si="1"/>
        <v>15.891519633392861</v>
      </c>
      <c r="J18" s="73">
        <f t="shared" si="2"/>
        <v>4.7145324460896063</v>
      </c>
      <c r="K18" s="73">
        <f t="shared" si="3"/>
        <v>1.4870895866944096</v>
      </c>
    </row>
    <row r="19" spans="1:11">
      <c r="A19" s="63" t="s">
        <v>103</v>
      </c>
      <c r="B19" s="94">
        <v>64.997699478889075</v>
      </c>
      <c r="C19" s="94">
        <v>78.393744113250634</v>
      </c>
      <c r="D19" s="94">
        <v>80.446927439189054</v>
      </c>
      <c r="E19" s="94">
        <v>65.551314225667497</v>
      </c>
      <c r="F19" s="94">
        <v>80.628991886080499</v>
      </c>
      <c r="G19" s="94">
        <v>81.234449637181001</v>
      </c>
      <c r="H19" s="80">
        <f t="shared" si="0"/>
        <v>0.23768884259231068</v>
      </c>
      <c r="I19" s="73">
        <f t="shared" si="1"/>
        <v>15.449227960299979</v>
      </c>
      <c r="J19" s="73">
        <f t="shared" si="2"/>
        <v>2.05318332593842</v>
      </c>
      <c r="K19" s="73">
        <f t="shared" si="3"/>
        <v>0.60545775110050215</v>
      </c>
    </row>
    <row r="20" spans="1:11">
      <c r="A20" s="63" t="s">
        <v>104</v>
      </c>
      <c r="B20" s="94">
        <v>64.737797924676997</v>
      </c>
      <c r="C20" s="94">
        <v>78.575633670749625</v>
      </c>
      <c r="D20" s="94">
        <v>78.6413013081918</v>
      </c>
      <c r="E20" s="94">
        <v>65.114039512600002</v>
      </c>
      <c r="F20" s="94">
        <v>79.677498080600301</v>
      </c>
      <c r="G20" s="94">
        <v>79.196520179075407</v>
      </c>
      <c r="H20" s="80">
        <f t="shared" si="0"/>
        <v>0.21476639350154686</v>
      </c>
      <c r="I20" s="73">
        <f t="shared" si="1"/>
        <v>13.903503383514803</v>
      </c>
      <c r="J20" s="73">
        <f t="shared" si="2"/>
        <v>6.5667637442174964E-2</v>
      </c>
      <c r="K20" s="73">
        <f t="shared" si="3"/>
        <v>-0.48097790152489495</v>
      </c>
    </row>
    <row r="21" spans="1:11">
      <c r="A21" s="63" t="s">
        <v>105</v>
      </c>
      <c r="B21" s="94">
        <v>57.586502855209275</v>
      </c>
      <c r="C21" s="94">
        <v>68.820463716395054</v>
      </c>
      <c r="D21" s="94">
        <v>71.398735302809271</v>
      </c>
      <c r="E21" s="94">
        <v>57.888701148071497</v>
      </c>
      <c r="F21" s="94">
        <v>70.564322343203898</v>
      </c>
      <c r="G21" s="94">
        <v>71.807465639084498</v>
      </c>
      <c r="H21" s="80">
        <f t="shared" si="0"/>
        <v>0.23985190561629219</v>
      </c>
      <c r="I21" s="73">
        <f t="shared" si="1"/>
        <v>13.812232447599996</v>
      </c>
      <c r="J21" s="73">
        <f t="shared" si="2"/>
        <v>2.5782715864142176</v>
      </c>
      <c r="K21" s="73">
        <f t="shared" si="3"/>
        <v>1.2431432958805999</v>
      </c>
    </row>
    <row r="22" spans="1:11">
      <c r="A22" s="63" t="s">
        <v>106</v>
      </c>
      <c r="B22" s="94">
        <v>59.089500002094887</v>
      </c>
      <c r="C22" s="94">
        <v>69.701807021752714</v>
      </c>
      <c r="D22" s="94">
        <v>71.9119559841361</v>
      </c>
      <c r="E22" s="94">
        <v>59.019655023103901</v>
      </c>
      <c r="F22" s="94">
        <v>71.559458546544306</v>
      </c>
      <c r="G22" s="94">
        <v>72.054802067316601</v>
      </c>
      <c r="H22" s="80">
        <f t="shared" si="0"/>
        <v>0.21700058354845819</v>
      </c>
      <c r="I22" s="73">
        <f t="shared" si="1"/>
        <v>12.822455982041213</v>
      </c>
      <c r="J22" s="73">
        <f t="shared" si="2"/>
        <v>2.2101489623833857</v>
      </c>
      <c r="K22" s="73">
        <f t="shared" si="3"/>
        <v>0.49534352077229471</v>
      </c>
    </row>
    <row r="23" spans="1:11">
      <c r="A23" s="63" t="s">
        <v>21</v>
      </c>
      <c r="B23" s="94">
        <v>60.464558471557055</v>
      </c>
      <c r="C23" s="94">
        <v>72.426260314496616</v>
      </c>
      <c r="D23" s="94">
        <v>73.993471449472437</v>
      </c>
      <c r="E23" s="94">
        <v>60.984976969099399</v>
      </c>
      <c r="F23" s="94">
        <v>74.133311163808102</v>
      </c>
      <c r="G23" s="94">
        <v>75.125777602785107</v>
      </c>
      <c r="H23" s="80">
        <f t="shared" si="0"/>
        <v>0.22374947109354112</v>
      </c>
      <c r="I23" s="73">
        <f t="shared" si="1"/>
        <v>13.528912977915382</v>
      </c>
      <c r="J23" s="73">
        <f t="shared" si="2"/>
        <v>1.5672111349758211</v>
      </c>
      <c r="K23" s="73">
        <f t="shared" si="3"/>
        <v>0.99246643897700437</v>
      </c>
    </row>
    <row r="24" spans="1:11">
      <c r="A24" s="63" t="s">
        <v>108</v>
      </c>
      <c r="B24" s="94">
        <v>58.734496482090869</v>
      </c>
      <c r="C24" s="94">
        <v>70.854059599973908</v>
      </c>
      <c r="D24" s="94">
        <v>72.897145071986671</v>
      </c>
      <c r="E24" s="94">
        <v>59.235774316795201</v>
      </c>
      <c r="F24" s="94">
        <v>72.523040309681903</v>
      </c>
      <c r="G24" s="94">
        <v>73.423007732960599</v>
      </c>
      <c r="H24" s="80">
        <f t="shared" si="0"/>
        <v>0.24112999068978536</v>
      </c>
      <c r="I24" s="73">
        <f t="shared" si="1"/>
        <v>14.162648589895802</v>
      </c>
      <c r="J24" s="73">
        <f t="shared" si="2"/>
        <v>2.0430854720127627</v>
      </c>
      <c r="K24" s="73">
        <f t="shared" si="3"/>
        <v>0.89996742327869583</v>
      </c>
    </row>
    <row r="25" spans="1:11">
      <c r="A25" s="63" t="s">
        <v>109</v>
      </c>
      <c r="B25" s="94">
        <v>62.341658644684941</v>
      </c>
      <c r="C25" s="94">
        <v>72.980326074698795</v>
      </c>
      <c r="D25" s="94">
        <v>75.736233347529563</v>
      </c>
      <c r="E25" s="94">
        <v>62.416421817655603</v>
      </c>
      <c r="F25" s="94">
        <v>74.934045629494804</v>
      </c>
      <c r="G25" s="94">
        <v>75.872516117240707</v>
      </c>
      <c r="H25" s="80">
        <f t="shared" si="0"/>
        <v>0.21485752856186804</v>
      </c>
      <c r="I25" s="73">
        <f t="shared" si="1"/>
        <v>13.394574702844622</v>
      </c>
      <c r="J25" s="73">
        <f t="shared" si="2"/>
        <v>2.7559072728307683</v>
      </c>
      <c r="K25" s="73">
        <f t="shared" si="3"/>
        <v>0.93847048774590291</v>
      </c>
    </row>
    <row r="26" spans="1:11">
      <c r="A26" s="63" t="s">
        <v>110</v>
      </c>
      <c r="B26" s="94">
        <v>68.198605810562455</v>
      </c>
      <c r="C26" s="94">
        <v>80.686938728954075</v>
      </c>
      <c r="D26" s="94">
        <v>86.562151456024736</v>
      </c>
      <c r="E26" s="94">
        <v>67.632161568432196</v>
      </c>
      <c r="F26" s="94">
        <v>84.713928377390999</v>
      </c>
      <c r="G26" s="94">
        <v>85.506933955179093</v>
      </c>
      <c r="H26" s="80">
        <f t="shared" si="0"/>
        <v>0.26926570458744148</v>
      </c>
      <c r="I26" s="73">
        <f t="shared" si="1"/>
        <v>18.363545645462281</v>
      </c>
      <c r="J26" s="73">
        <f t="shared" si="2"/>
        <v>5.8752127270706609</v>
      </c>
      <c r="K26" s="73">
        <f t="shared" si="3"/>
        <v>0.79300557778809377</v>
      </c>
    </row>
    <row r="27" spans="1:11">
      <c r="A27" s="63" t="s">
        <v>111</v>
      </c>
      <c r="B27" s="94">
        <v>65.399094160168303</v>
      </c>
      <c r="C27" s="94">
        <v>76.288858904919252</v>
      </c>
      <c r="D27" s="94">
        <v>81.272749256274309</v>
      </c>
      <c r="E27" s="94">
        <v>64.984562910715397</v>
      </c>
      <c r="F27" s="94">
        <v>78.349145779488396</v>
      </c>
      <c r="G27" s="94">
        <v>79.901659606772597</v>
      </c>
      <c r="H27" s="80">
        <f t="shared" si="0"/>
        <v>0.24271980063255902</v>
      </c>
      <c r="I27" s="73">
        <f t="shared" si="1"/>
        <v>15.873655096106006</v>
      </c>
      <c r="J27" s="73">
        <f t="shared" si="2"/>
        <v>4.9838903513550576</v>
      </c>
      <c r="K27" s="73">
        <f t="shared" si="3"/>
        <v>1.5525138272842014</v>
      </c>
    </row>
    <row r="28" spans="1:11">
      <c r="A28" s="63" t="s">
        <v>112</v>
      </c>
      <c r="B28" s="94">
        <v>75.121437645108315</v>
      </c>
      <c r="C28" s="94">
        <v>82.459619383483997</v>
      </c>
      <c r="D28" s="94">
        <v>89.88280230749028</v>
      </c>
      <c r="E28" s="94">
        <v>73.921883692210102</v>
      </c>
      <c r="F28" s="94">
        <v>87.885344117844497</v>
      </c>
      <c r="G28" s="94">
        <v>88.790718271919999</v>
      </c>
      <c r="H28" s="80">
        <f t="shared" si="0"/>
        <v>0.19650002882157541</v>
      </c>
      <c r="I28" s="73">
        <f t="shared" si="1"/>
        <v>14.761364662381965</v>
      </c>
      <c r="J28" s="73">
        <f t="shared" si="2"/>
        <v>7.4231829240062837</v>
      </c>
      <c r="K28" s="73">
        <f t="shared" si="3"/>
        <v>0.9053741540755027</v>
      </c>
    </row>
    <row r="29" spans="1:11">
      <c r="A29" s="63" t="s">
        <v>113</v>
      </c>
      <c r="B29" s="94">
        <v>59.394992304291407</v>
      </c>
      <c r="C29" s="94">
        <v>71.454695202600448</v>
      </c>
      <c r="D29" s="94">
        <v>73.589830818817916</v>
      </c>
      <c r="E29" s="94">
        <v>59.872402863834701</v>
      </c>
      <c r="F29" s="94">
        <v>73.299476246305105</v>
      </c>
      <c r="G29" s="94">
        <v>74.025237702678297</v>
      </c>
      <c r="H29" s="80">
        <f t="shared" si="0"/>
        <v>0.23899049337027869</v>
      </c>
      <c r="I29" s="73">
        <f t="shared" si="1"/>
        <v>14.194838514526509</v>
      </c>
      <c r="J29" s="73">
        <f t="shared" si="2"/>
        <v>2.1351356162174682</v>
      </c>
      <c r="K29" s="73">
        <f t="shared" si="3"/>
        <v>0.725761456373192</v>
      </c>
    </row>
    <row r="30" spans="1:11">
      <c r="A30" s="63" t="s">
        <v>114</v>
      </c>
      <c r="B30" s="94">
        <v>54.266183189129244</v>
      </c>
      <c r="C30" s="94">
        <v>67.436983376664301</v>
      </c>
      <c r="D30" s="94">
        <v>67.886978424021677</v>
      </c>
      <c r="E30" s="94">
        <v>55.321609605911597</v>
      </c>
      <c r="F30" s="94">
        <v>68.854705234509296</v>
      </c>
      <c r="G30" s="94">
        <v>69.272644710001401</v>
      </c>
      <c r="H30" s="80">
        <f t="shared" si="0"/>
        <v>0.25099969141778505</v>
      </c>
      <c r="I30" s="73">
        <f t="shared" si="1"/>
        <v>13.620795234892434</v>
      </c>
      <c r="J30" s="73">
        <f t="shared" si="2"/>
        <v>0.44999504735737617</v>
      </c>
      <c r="K30" s="73">
        <f t="shared" si="3"/>
        <v>0.41793947549210486</v>
      </c>
    </row>
    <row r="31" spans="1:11">
      <c r="A31" s="63" t="s">
        <v>115</v>
      </c>
      <c r="B31" s="94">
        <v>62.352964014402154</v>
      </c>
      <c r="C31" s="94">
        <v>73.905948827895045</v>
      </c>
      <c r="D31" s="94">
        <v>79.401783071810499</v>
      </c>
      <c r="E31" s="94">
        <v>60.696869847657503</v>
      </c>
      <c r="F31" s="94">
        <v>76.3971920221029</v>
      </c>
      <c r="G31" s="94">
        <v>77.516649977183803</v>
      </c>
      <c r="H31" s="80">
        <f t="shared" si="0"/>
        <v>0.27342435643428986</v>
      </c>
      <c r="I31" s="73">
        <f t="shared" si="1"/>
        <v>17.048819057408345</v>
      </c>
      <c r="J31" s="73">
        <f t="shared" si="2"/>
        <v>5.4958342439154535</v>
      </c>
      <c r="K31" s="73">
        <f t="shared" si="3"/>
        <v>1.1194579550809038</v>
      </c>
    </row>
    <row r="32" spans="1:11">
      <c r="A32" s="63" t="s">
        <v>116</v>
      </c>
      <c r="B32" s="94">
        <v>60.866125749713589</v>
      </c>
      <c r="C32" s="94">
        <v>70.737864285790849</v>
      </c>
      <c r="D32" s="94">
        <v>73.956107615413799</v>
      </c>
      <c r="E32" s="94">
        <v>61.867973077114897</v>
      </c>
      <c r="F32" s="94">
        <v>74.168949482596005</v>
      </c>
      <c r="G32" s="94">
        <v>76.474731554948903</v>
      </c>
      <c r="H32" s="80">
        <f t="shared" si="0"/>
        <v>0.21506185426565952</v>
      </c>
      <c r="I32" s="73">
        <f t="shared" si="1"/>
        <v>13.08998186570021</v>
      </c>
      <c r="J32" s="73">
        <f t="shared" si="2"/>
        <v>3.2182433296229505</v>
      </c>
      <c r="K32" s="73">
        <f t="shared" si="3"/>
        <v>2.3057820723528977</v>
      </c>
    </row>
    <row r="33" spans="1:11">
      <c r="A33" s="63" t="s">
        <v>117</v>
      </c>
      <c r="B33" s="94">
        <v>64.37073594155342</v>
      </c>
      <c r="C33" s="94">
        <v>76.636541435850717</v>
      </c>
      <c r="D33" s="94">
        <v>78.766552027494356</v>
      </c>
      <c r="E33" s="94">
        <v>65.306340005968707</v>
      </c>
      <c r="F33" s="94">
        <v>79.659200483765801</v>
      </c>
      <c r="G33" s="94">
        <v>80.249388616196399</v>
      </c>
      <c r="H33" s="80">
        <f t="shared" si="0"/>
        <v>0.22363914091353373</v>
      </c>
      <c r="I33" s="73">
        <f t="shared" si="1"/>
        <v>14.395816085940936</v>
      </c>
      <c r="J33" s="73">
        <f t="shared" si="2"/>
        <v>2.1300105916436394</v>
      </c>
      <c r="K33" s="73">
        <f t="shared" si="3"/>
        <v>0.59018813243059753</v>
      </c>
    </row>
    <row r="34" spans="1:11">
      <c r="A34" s="63" t="s">
        <v>119</v>
      </c>
      <c r="B34" s="94">
        <v>60.386307784494569</v>
      </c>
      <c r="C34" s="94">
        <v>72.609937901400784</v>
      </c>
      <c r="D34" s="94">
        <v>74.694529081229874</v>
      </c>
      <c r="E34" s="94">
        <v>60.160768696952097</v>
      </c>
      <c r="F34" s="94">
        <v>73.845567762455701</v>
      </c>
      <c r="G34" s="94">
        <v>74.942329387536802</v>
      </c>
      <c r="H34" s="80">
        <f t="shared" si="0"/>
        <v>0.23694479463454191</v>
      </c>
      <c r="I34" s="73">
        <f t="shared" si="1"/>
        <v>14.308221296735304</v>
      </c>
      <c r="J34" s="73">
        <f t="shared" si="2"/>
        <v>2.0845911798290899</v>
      </c>
      <c r="K34" s="73">
        <f t="shared" si="3"/>
        <v>1.0967616250811005</v>
      </c>
    </row>
    <row r="35" spans="1:11">
      <c r="A35" s="63" t="s">
        <v>136</v>
      </c>
      <c r="B35" s="94">
        <v>61.398374557579984</v>
      </c>
      <c r="C35" s="94">
        <v>73.394314038810961</v>
      </c>
      <c r="D35" s="94">
        <v>75.417577689347112</v>
      </c>
      <c r="E35" s="94">
        <v>62.546321193841003</v>
      </c>
      <c r="F35" s="94">
        <v>75.405224629825994</v>
      </c>
      <c r="G35" s="94">
        <v>76.851117189609596</v>
      </c>
      <c r="H35" s="80">
        <f t="shared" si="0"/>
        <v>0.22833182853431705</v>
      </c>
      <c r="I35" s="73">
        <f t="shared" si="1"/>
        <v>14.019203131767128</v>
      </c>
      <c r="J35" s="73">
        <f t="shared" si="2"/>
        <v>2.0232636505361512</v>
      </c>
      <c r="K35" s="73">
        <f t="shared" si="3"/>
        <v>1.4458925597836014</v>
      </c>
    </row>
    <row r="36" spans="1:11">
      <c r="A36" s="63" t="s">
        <v>120</v>
      </c>
      <c r="B36" s="94">
        <v>80.821170223045854</v>
      </c>
      <c r="C36" s="94">
        <v>94.407261895114104</v>
      </c>
      <c r="D36" s="94">
        <v>97.637310768764422</v>
      </c>
      <c r="E36" s="94">
        <v>80.915341547233695</v>
      </c>
      <c r="F36" s="94">
        <v>96.583664423348907</v>
      </c>
      <c r="G36" s="94">
        <v>97.550685428265197</v>
      </c>
      <c r="H36" s="80">
        <f t="shared" si="0"/>
        <v>0.20806603640247104</v>
      </c>
      <c r="I36" s="73">
        <f t="shared" si="1"/>
        <v>16.816140545718568</v>
      </c>
      <c r="J36" s="73">
        <f t="shared" si="2"/>
        <v>3.2300488736503183</v>
      </c>
      <c r="K36" s="73">
        <f t="shared" si="3"/>
        <v>0.96702100491629039</v>
      </c>
    </row>
    <row r="37" spans="1:11">
      <c r="A37" s="63" t="s">
        <v>121</v>
      </c>
      <c r="B37" s="94">
        <v>71.766891833051588</v>
      </c>
      <c r="C37" s="94">
        <v>83.815998590143906</v>
      </c>
      <c r="D37" s="94">
        <v>87.253915540924737</v>
      </c>
      <c r="E37" s="94">
        <v>72.134487553785604</v>
      </c>
      <c r="F37" s="94">
        <v>86.716818778829804</v>
      </c>
      <c r="G37" s="94">
        <v>87.676356825507099</v>
      </c>
      <c r="H37" s="80">
        <f t="shared" si="0"/>
        <v>0.21579621622599993</v>
      </c>
      <c r="I37" s="73">
        <f t="shared" si="1"/>
        <v>15.487023707873149</v>
      </c>
      <c r="J37" s="73">
        <f t="shared" si="2"/>
        <v>3.4379169507808314</v>
      </c>
      <c r="K37" s="73">
        <f t="shared" si="3"/>
        <v>0.95953804667729514</v>
      </c>
    </row>
    <row r="38" spans="1:11">
      <c r="A38" s="63" t="s">
        <v>124</v>
      </c>
      <c r="B38" s="94">
        <v>63.82438569754008</v>
      </c>
      <c r="C38" s="94">
        <v>81.608119126932834</v>
      </c>
      <c r="D38" s="94">
        <v>87.018172517535263</v>
      </c>
      <c r="E38" s="94">
        <v>62.625842220708599</v>
      </c>
      <c r="F38" s="94">
        <v>83.313848261703498</v>
      </c>
      <c r="G38" s="94">
        <v>84.642337146507799</v>
      </c>
      <c r="H38" s="80">
        <f t="shared" si="0"/>
        <v>0.36340007924101519</v>
      </c>
      <c r="I38" s="73">
        <f t="shared" si="1"/>
        <v>23.193786819995182</v>
      </c>
      <c r="J38" s="73">
        <f t="shared" si="2"/>
        <v>5.4100533906024282</v>
      </c>
      <c r="K38" s="73">
        <f t="shared" si="3"/>
        <v>1.3284888848043011</v>
      </c>
    </row>
    <row r="39" spans="1:11">
      <c r="A39" s="63" t="s">
        <v>125</v>
      </c>
      <c r="B39" s="94">
        <v>62.666796635387165</v>
      </c>
      <c r="C39" s="94">
        <v>73.774848161540348</v>
      </c>
      <c r="D39" s="94">
        <v>76.672946484636014</v>
      </c>
      <c r="E39" s="94">
        <v>62.353546656738402</v>
      </c>
      <c r="F39" s="94">
        <v>75.252315459790097</v>
      </c>
      <c r="G39" s="94">
        <v>76.834466847607899</v>
      </c>
      <c r="H39" s="80">
        <f t="shared" si="0"/>
        <v>0.22350192767536087</v>
      </c>
      <c r="I39" s="73">
        <f t="shared" si="1"/>
        <v>14.00614984924885</v>
      </c>
      <c r="J39" s="73">
        <f t="shared" si="2"/>
        <v>2.8980983230956667</v>
      </c>
      <c r="K39" s="73">
        <f t="shared" si="3"/>
        <v>1.5821513878178024</v>
      </c>
    </row>
    <row r="40" spans="1:11">
      <c r="A40" s="63" t="s">
        <v>126</v>
      </c>
      <c r="B40" s="94">
        <v>64.694798108218066</v>
      </c>
      <c r="C40" s="94">
        <v>74.945171789875047</v>
      </c>
      <c r="D40" s="94">
        <v>78.18715129203629</v>
      </c>
      <c r="E40" s="94">
        <v>65.005307571047098</v>
      </c>
      <c r="F40" s="94">
        <v>78.493778744595502</v>
      </c>
      <c r="G40" s="94">
        <v>78.997236510640803</v>
      </c>
      <c r="H40" s="80">
        <f t="shared" si="0"/>
        <v>0.20855391126267869</v>
      </c>
      <c r="I40" s="73">
        <f t="shared" si="1"/>
        <v>13.492353183818224</v>
      </c>
      <c r="J40" s="73">
        <f t="shared" si="2"/>
        <v>3.241979502161243</v>
      </c>
      <c r="K40" s="73">
        <f t="shared" si="3"/>
        <v>0.50345776604530101</v>
      </c>
    </row>
    <row r="41" spans="1:11">
      <c r="A41" s="63" t="s">
        <v>39</v>
      </c>
      <c r="B41" s="94">
        <v>69.502644597757765</v>
      </c>
      <c r="C41" s="94">
        <v>83.473716302036721</v>
      </c>
      <c r="D41" s="94">
        <v>87.18454487982541</v>
      </c>
      <c r="E41" s="94">
        <v>70.0660872921882</v>
      </c>
      <c r="F41" s="94">
        <v>86.269980776260198</v>
      </c>
      <c r="G41" s="94">
        <v>87.6821055080039</v>
      </c>
      <c r="H41" s="80">
        <f t="shared" si="0"/>
        <v>0.25440615079326179</v>
      </c>
      <c r="I41" s="73">
        <f t="shared" si="1"/>
        <v>17.681900282067645</v>
      </c>
      <c r="J41" s="73">
        <f t="shared" si="2"/>
        <v>3.7108285777886891</v>
      </c>
      <c r="K41" s="73">
        <f t="shared" si="3"/>
        <v>1.4121247317437025</v>
      </c>
    </row>
    <row r="42" spans="1:11">
      <c r="A42" s="63" t="s">
        <v>129</v>
      </c>
      <c r="B42" s="94">
        <v>64.731597366223355</v>
      </c>
      <c r="C42" s="94">
        <v>73.230946806153554</v>
      </c>
      <c r="D42" s="94">
        <v>80.006889427372869</v>
      </c>
      <c r="E42" s="94">
        <v>64.215129369456207</v>
      </c>
      <c r="F42" s="94">
        <v>78.610028877033997</v>
      </c>
      <c r="G42" s="94">
        <v>79.635750200782795</v>
      </c>
      <c r="H42" s="80">
        <f t="shared" si="0"/>
        <v>0.23597891420365427</v>
      </c>
      <c r="I42" s="73">
        <f t="shared" si="1"/>
        <v>15.275292061149514</v>
      </c>
      <c r="J42" s="73">
        <f t="shared" si="2"/>
        <v>6.7759426212193148</v>
      </c>
      <c r="K42" s="73">
        <f t="shared" si="3"/>
        <v>1.0257213237487974</v>
      </c>
    </row>
    <row r="43" spans="1:11">
      <c r="A43" s="63" t="s">
        <v>130</v>
      </c>
      <c r="B43" s="94">
        <v>90.947392093873717</v>
      </c>
      <c r="C43" s="94">
        <v>99.795113541933006</v>
      </c>
      <c r="D43" s="94">
        <v>107.44336194051962</v>
      </c>
      <c r="E43" s="94">
        <v>90.148582495440294</v>
      </c>
      <c r="F43" s="94">
        <v>104.609970544033</v>
      </c>
      <c r="G43" s="94">
        <v>106.23338798610099</v>
      </c>
      <c r="H43" s="80">
        <f t="shared" si="0"/>
        <v>0.18137925087086787</v>
      </c>
      <c r="I43" s="73">
        <f t="shared" si="1"/>
        <v>16.495969846645906</v>
      </c>
      <c r="J43" s="73">
        <f t="shared" si="2"/>
        <v>7.6482483985866168</v>
      </c>
      <c r="K43" s="73">
        <f t="shared" si="3"/>
        <v>1.6234174420679892</v>
      </c>
    </row>
    <row r="44" spans="1:11">
      <c r="A44" s="63" t="s">
        <v>131</v>
      </c>
      <c r="B44" s="94">
        <v>61.120892765862926</v>
      </c>
      <c r="C44" s="94">
        <v>72.281519845302697</v>
      </c>
      <c r="D44" s="94">
        <v>74.152791304058439</v>
      </c>
      <c r="E44" s="94">
        <v>61.7567826009521</v>
      </c>
      <c r="F44" s="94">
        <v>74.272930943662701</v>
      </c>
      <c r="G44" s="94">
        <v>75.016286731551503</v>
      </c>
      <c r="H44" s="80">
        <f t="shared" si="0"/>
        <v>0.21321512086083358</v>
      </c>
      <c r="I44" s="73">
        <f t="shared" si="1"/>
        <v>13.031898538195513</v>
      </c>
      <c r="J44" s="73">
        <f t="shared" si="2"/>
        <v>1.8712714587557429</v>
      </c>
      <c r="K44" s="73">
        <f t="shared" si="3"/>
        <v>0.74335578788880241</v>
      </c>
    </row>
    <row r="45" spans="1:11">
      <c r="A45" s="63" t="s">
        <v>132</v>
      </c>
      <c r="B45" s="94">
        <v>67.227570728061536</v>
      </c>
      <c r="C45" s="94">
        <v>75.560403302628572</v>
      </c>
      <c r="D45" s="94">
        <v>81.31587979620069</v>
      </c>
      <c r="E45" s="94">
        <v>65.948093741565501</v>
      </c>
      <c r="F45" s="94">
        <v>78.397234907090393</v>
      </c>
      <c r="G45" s="94">
        <v>79.798334411117807</v>
      </c>
      <c r="H45" s="80">
        <f t="shared" si="0"/>
        <v>0.20956147776225589</v>
      </c>
      <c r="I45" s="73">
        <f t="shared" si="1"/>
        <v>14.088309068139154</v>
      </c>
      <c r="J45" s="73">
        <f t="shared" si="2"/>
        <v>5.7554764935721181</v>
      </c>
      <c r="K45" s="73">
        <f t="shared" si="3"/>
        <v>1.4010995040274139</v>
      </c>
    </row>
    <row r="46" spans="1:11">
      <c r="A46" s="63" t="s">
        <v>133</v>
      </c>
      <c r="B46" s="94">
        <v>57.641906411040551</v>
      </c>
      <c r="C46" s="94">
        <v>68.54580642377104</v>
      </c>
      <c r="D46" s="94">
        <v>70.798388573909534</v>
      </c>
      <c r="E46" s="94">
        <v>58.179245214799501</v>
      </c>
      <c r="F46" s="94">
        <v>70.494196200986394</v>
      </c>
      <c r="G46" s="94">
        <v>71.364349962348101</v>
      </c>
      <c r="H46" s="80">
        <f t="shared" si="0"/>
        <v>0.22824509080339908</v>
      </c>
      <c r="I46" s="73">
        <f t="shared" si="1"/>
        <v>13.156482162868983</v>
      </c>
      <c r="J46" s="73">
        <f t="shared" si="2"/>
        <v>2.2525821501384939</v>
      </c>
      <c r="K46" s="73">
        <f t="shared" si="3"/>
        <v>0.8701537613617063</v>
      </c>
    </row>
    <row r="47" spans="1:11">
      <c r="A47" s="63" t="s">
        <v>134</v>
      </c>
      <c r="B47" s="94">
        <v>70.930551542395804</v>
      </c>
      <c r="C47" s="94">
        <v>80.928669968103065</v>
      </c>
      <c r="D47" s="94">
        <v>85.402376875467908</v>
      </c>
      <c r="E47" s="94">
        <v>70.740018232100297</v>
      </c>
      <c r="F47" s="94">
        <v>84.360425077886802</v>
      </c>
      <c r="G47" s="94">
        <v>85.3149165325583</v>
      </c>
      <c r="H47" s="80">
        <f t="shared" si="0"/>
        <v>0.20402809534650479</v>
      </c>
      <c r="I47" s="73">
        <f t="shared" si="1"/>
        <v>14.471825333072104</v>
      </c>
      <c r="J47" s="73">
        <f t="shared" si="2"/>
        <v>4.4737069073648428</v>
      </c>
      <c r="K47" s="73">
        <f t="shared" si="3"/>
        <v>0.95449145467149776</v>
      </c>
    </row>
    <row r="48" spans="1:11">
      <c r="A48" s="63" t="s">
        <v>162</v>
      </c>
      <c r="B48" s="94">
        <v>61.52186983476161</v>
      </c>
      <c r="C48" s="94">
        <v>72.449698923680472</v>
      </c>
      <c r="D48" s="94">
        <v>74.218743830819704</v>
      </c>
      <c r="E48" s="94">
        <v>61.572453028981798</v>
      </c>
      <c r="F48" s="94">
        <v>73.8418375246018</v>
      </c>
      <c r="G48" s="94">
        <v>74.375641251181307</v>
      </c>
      <c r="H48" s="80">
        <f t="shared" si="0"/>
        <v>0.20637984557621489</v>
      </c>
      <c r="I48" s="73">
        <f t="shared" si="1"/>
        <v>12.696873996058095</v>
      </c>
      <c r="J48" s="73">
        <f t="shared" si="2"/>
        <v>1.7690449071392322</v>
      </c>
      <c r="K48" s="73">
        <f t="shared" si="3"/>
        <v>0.53380372657950659</v>
      </c>
    </row>
    <row r="49" spans="1:11">
      <c r="A49" s="63" t="s">
        <v>135</v>
      </c>
      <c r="B49" s="94">
        <v>54.822115504257937</v>
      </c>
      <c r="C49" s="94">
        <v>67.799746881766339</v>
      </c>
      <c r="D49" s="94">
        <v>68.110360263232792</v>
      </c>
      <c r="E49" s="94">
        <v>55.549941228631802</v>
      </c>
      <c r="F49" s="94">
        <v>69.551661699888797</v>
      </c>
      <c r="G49" s="94">
        <v>69.323761576558795</v>
      </c>
      <c r="H49" s="80">
        <f t="shared" si="0"/>
        <v>0.24238839812635068</v>
      </c>
      <c r="I49" s="73">
        <f t="shared" si="1"/>
        <v>13.288244758974855</v>
      </c>
      <c r="J49" s="73">
        <f t="shared" si="2"/>
        <v>0.31061338146645312</v>
      </c>
      <c r="K49" s="73">
        <f t="shared" si="3"/>
        <v>-0.2279001233300022</v>
      </c>
    </row>
    <row r="50" spans="1:11">
      <c r="A50" s="63" t="s">
        <v>137</v>
      </c>
      <c r="B50" s="94">
        <v>64.226699148628782</v>
      </c>
      <c r="C50" s="94">
        <v>75.700983615738679</v>
      </c>
      <c r="D50" s="94">
        <v>77.33271127409526</v>
      </c>
      <c r="E50" s="94">
        <v>64.866187785023499</v>
      </c>
      <c r="F50" s="94">
        <v>77.823552304167194</v>
      </c>
      <c r="G50" s="94">
        <v>78.425923078312394</v>
      </c>
      <c r="H50" s="80">
        <f t="shared" si="0"/>
        <v>0.20405862825267562</v>
      </c>
      <c r="I50" s="73">
        <f t="shared" si="1"/>
        <v>13.106012125466478</v>
      </c>
      <c r="J50" s="73">
        <f t="shared" si="2"/>
        <v>1.6317276583565814</v>
      </c>
      <c r="K50" s="73">
        <f t="shared" si="3"/>
        <v>0.60237077414520002</v>
      </c>
    </row>
    <row r="51" spans="1:11">
      <c r="A51" s="63" t="s">
        <v>138</v>
      </c>
      <c r="B51" s="94">
        <v>62.139939722807156</v>
      </c>
      <c r="C51" s="94">
        <v>75.989148128052094</v>
      </c>
      <c r="D51" s="94">
        <v>80.913084223248077</v>
      </c>
      <c r="E51" s="94">
        <v>63.9692478078005</v>
      </c>
      <c r="F51" s="94">
        <v>80.735378103675998</v>
      </c>
      <c r="G51" s="94">
        <v>83.301727733800206</v>
      </c>
      <c r="H51" s="80">
        <f t="shared" si="0"/>
        <v>0.3021107613586988</v>
      </c>
      <c r="I51" s="73">
        <f t="shared" si="1"/>
        <v>18.773144500440921</v>
      </c>
      <c r="J51" s="73">
        <f t="shared" si="2"/>
        <v>4.9239360951959839</v>
      </c>
      <c r="K51" s="73">
        <f t="shared" si="3"/>
        <v>2.5663496301242077</v>
      </c>
    </row>
    <row r="52" spans="1:11">
      <c r="A52" s="63" t="s">
        <v>139</v>
      </c>
      <c r="B52" s="94">
        <v>55.187991610359717</v>
      </c>
      <c r="C52" s="94">
        <v>67.08552856582341</v>
      </c>
      <c r="D52" s="94">
        <v>68.899166079075641</v>
      </c>
      <c r="E52" s="94">
        <v>56.057618995663098</v>
      </c>
      <c r="F52" s="94">
        <v>68.913350793640006</v>
      </c>
      <c r="G52" s="94">
        <v>69.542046194251199</v>
      </c>
      <c r="H52" s="80">
        <f t="shared" si="0"/>
        <v>0.24844488934332057</v>
      </c>
      <c r="I52" s="73">
        <f t="shared" si="1"/>
        <v>13.711174468715924</v>
      </c>
      <c r="J52" s="73">
        <f t="shared" si="2"/>
        <v>1.8136375132522318</v>
      </c>
      <c r="K52" s="73">
        <f t="shared" si="3"/>
        <v>0.62869540061119267</v>
      </c>
    </row>
    <row r="53" spans="1:11">
      <c r="A53" s="63" t="s">
        <v>140</v>
      </c>
      <c r="B53" s="94">
        <v>56.721184792717636</v>
      </c>
      <c r="C53" s="94">
        <v>68.312807477040039</v>
      </c>
      <c r="D53" s="94">
        <v>70.261435748491394</v>
      </c>
      <c r="E53" s="94">
        <v>56.953317311915796</v>
      </c>
      <c r="F53" s="94">
        <v>70.844659360463794</v>
      </c>
      <c r="G53" s="94">
        <v>70.786237760540004</v>
      </c>
      <c r="H53" s="80">
        <f t="shared" si="0"/>
        <v>0.23871594017747269</v>
      </c>
      <c r="I53" s="73">
        <f t="shared" si="1"/>
        <v>13.540250955773757</v>
      </c>
      <c r="J53" s="73">
        <f t="shared" si="2"/>
        <v>1.948628271451355</v>
      </c>
      <c r="K53" s="73">
        <f t="shared" si="3"/>
        <v>-5.8421599923789813E-2</v>
      </c>
    </row>
    <row r="54" spans="1:11">
      <c r="A54" s="63" t="s">
        <v>141</v>
      </c>
      <c r="B54" s="94">
        <v>56.3475904760258</v>
      </c>
      <c r="C54" s="94">
        <v>67.307032751512295</v>
      </c>
      <c r="D54" s="94">
        <v>68.616017197976362</v>
      </c>
      <c r="E54" s="94">
        <v>56.637821039419897</v>
      </c>
      <c r="F54" s="94">
        <v>69.179263284762499</v>
      </c>
      <c r="G54" s="94">
        <v>69.239947050857594</v>
      </c>
      <c r="H54" s="80">
        <f t="shared" si="0"/>
        <v>0.21772761919909259</v>
      </c>
      <c r="I54" s="73">
        <f t="shared" si="1"/>
        <v>12.268426721950561</v>
      </c>
      <c r="J54" s="73">
        <f t="shared" si="2"/>
        <v>1.3089844464640663</v>
      </c>
      <c r="K54" s="73">
        <f t="shared" si="3"/>
        <v>6.0683766095095848E-2</v>
      </c>
    </row>
    <row r="55" spans="1:11">
      <c r="A55" s="63" t="s">
        <v>143</v>
      </c>
      <c r="B55" s="94">
        <v>61.828517980379793</v>
      </c>
      <c r="C55" s="94">
        <v>71.06699683232145</v>
      </c>
      <c r="D55" s="94">
        <v>75.606939278101606</v>
      </c>
      <c r="E55" s="94">
        <v>64.574346132044496</v>
      </c>
      <c r="F55" s="94">
        <v>78.823094773436495</v>
      </c>
      <c r="G55" s="94">
        <v>78.750183597721204</v>
      </c>
      <c r="H55" s="80">
        <f t="shared" si="0"/>
        <v>0.22284896594309694</v>
      </c>
      <c r="I55" s="73">
        <f t="shared" si="1"/>
        <v>13.778421297721813</v>
      </c>
      <c r="J55" s="73">
        <f t="shared" si="2"/>
        <v>4.5399424457801558</v>
      </c>
      <c r="K55" s="73">
        <f t="shared" si="3"/>
        <v>-7.291117571529071E-2</v>
      </c>
    </row>
    <row r="56" spans="1:11">
      <c r="A56" s="63" t="s">
        <v>144</v>
      </c>
      <c r="B56" s="94">
        <v>70.677862132867119</v>
      </c>
      <c r="C56" s="94">
        <v>80.80873579503627</v>
      </c>
      <c r="D56" s="94">
        <v>87.031636498396139</v>
      </c>
      <c r="E56" s="94">
        <v>70.290874192157005</v>
      </c>
      <c r="F56" s="94">
        <v>84.839451031009006</v>
      </c>
      <c r="G56" s="94">
        <v>86.146831618832294</v>
      </c>
      <c r="H56" s="80">
        <f t="shared" si="0"/>
        <v>0.23138467791775597</v>
      </c>
      <c r="I56" s="73">
        <f t="shared" si="1"/>
        <v>16.35377436552902</v>
      </c>
      <c r="J56" s="73">
        <f t="shared" si="2"/>
        <v>6.2229007033598691</v>
      </c>
      <c r="K56" s="73">
        <f t="shared" si="3"/>
        <v>1.3073805878232889</v>
      </c>
    </row>
    <row r="57" spans="1:11">
      <c r="A57" s="63" t="s">
        <v>145</v>
      </c>
      <c r="B57" s="94">
        <v>61.168291802936338</v>
      </c>
      <c r="C57" s="94">
        <v>72.365197488219025</v>
      </c>
      <c r="D57" s="94">
        <v>74.568038980348433</v>
      </c>
      <c r="E57" s="94">
        <v>61.727296610211802</v>
      </c>
      <c r="F57" s="94">
        <v>74.468905759743905</v>
      </c>
      <c r="G57" s="94">
        <v>75.414236411852002</v>
      </c>
      <c r="H57" s="80">
        <f t="shared" si="0"/>
        <v>0.21906361584498016</v>
      </c>
      <c r="I57" s="73">
        <f t="shared" si="1"/>
        <v>13.399747177412095</v>
      </c>
      <c r="J57" s="73">
        <f t="shared" si="2"/>
        <v>2.2028414921294086</v>
      </c>
      <c r="K57" s="73">
        <f t="shared" si="3"/>
        <v>0.94533065210809752</v>
      </c>
    </row>
    <row r="58" spans="1:11">
      <c r="A58" s="63" t="s">
        <v>146</v>
      </c>
      <c r="B58" s="94">
        <v>62.546668100501094</v>
      </c>
      <c r="C58" s="94">
        <v>73.610159589016888</v>
      </c>
      <c r="D58" s="94">
        <v>76.463276272165828</v>
      </c>
      <c r="E58" s="94">
        <v>63.668672286308201</v>
      </c>
      <c r="F58" s="94">
        <v>76.002928228988296</v>
      </c>
      <c r="G58" s="94">
        <v>77.258746871679094</v>
      </c>
      <c r="H58" s="80">
        <f t="shared" si="0"/>
        <v>0.22249959261304345</v>
      </c>
      <c r="I58" s="73">
        <f t="shared" si="1"/>
        <v>13.916608171664734</v>
      </c>
      <c r="J58" s="73">
        <f t="shared" si="2"/>
        <v>2.8531166831489401</v>
      </c>
      <c r="K58" s="73">
        <f t="shared" si="3"/>
        <v>1.255818642690798</v>
      </c>
    </row>
    <row r="59" spans="1:11">
      <c r="A59" s="63" t="s">
        <v>147</v>
      </c>
      <c r="B59" s="94">
        <v>55.333303739126045</v>
      </c>
      <c r="C59" s="94">
        <v>67.594347112860888</v>
      </c>
      <c r="D59" s="94">
        <v>68.885872191808275</v>
      </c>
      <c r="E59" s="94">
        <v>56.336437510372299</v>
      </c>
      <c r="F59" s="94">
        <v>69.038062838692497</v>
      </c>
      <c r="G59" s="94">
        <v>70.365935748998695</v>
      </c>
      <c r="H59" s="80">
        <f t="shared" si="0"/>
        <v>0.24492606688689803</v>
      </c>
      <c r="I59" s="73">
        <f t="shared" si="1"/>
        <v>13.55256845268223</v>
      </c>
      <c r="J59" s="73">
        <f t="shared" si="2"/>
        <v>1.2915250789473873</v>
      </c>
      <c r="K59" s="73">
        <f t="shared" si="3"/>
        <v>1.3278729103061977</v>
      </c>
    </row>
    <row r="60" spans="1:11">
      <c r="A60" s="63" t="s">
        <v>148</v>
      </c>
      <c r="B60" s="94">
        <v>66.892553140236259</v>
      </c>
      <c r="C60" s="94">
        <v>78.71538982916681</v>
      </c>
      <c r="D60" s="94">
        <v>83.872808671664117</v>
      </c>
      <c r="E60" s="94">
        <v>65.994539909349399</v>
      </c>
      <c r="F60" s="94">
        <v>81.698205697214107</v>
      </c>
      <c r="G60" s="94">
        <v>82.452651683845403</v>
      </c>
      <c r="H60" s="80">
        <f t="shared" si="0"/>
        <v>0.2538437349794343</v>
      </c>
      <c r="I60" s="73">
        <f t="shared" si="1"/>
        <v>16.980255531427858</v>
      </c>
      <c r="J60" s="73">
        <f t="shared" si="2"/>
        <v>5.1574188424973073</v>
      </c>
      <c r="K60" s="73">
        <f t="shared" si="3"/>
        <v>0.75444598663129625</v>
      </c>
    </row>
    <row r="61" spans="1:11">
      <c r="A61" s="63" t="s">
        <v>151</v>
      </c>
      <c r="B61" s="94">
        <v>72.976578334287055</v>
      </c>
      <c r="C61" s="94">
        <v>83.985178376970225</v>
      </c>
      <c r="D61" s="94">
        <v>87.689889669990578</v>
      </c>
      <c r="E61" s="94">
        <v>72.8821827902633</v>
      </c>
      <c r="F61" s="94">
        <v>87.411717040297304</v>
      </c>
      <c r="G61" s="94">
        <v>87.753269750453498</v>
      </c>
      <c r="H61" s="80">
        <f t="shared" si="0"/>
        <v>0.20161689779843614</v>
      </c>
      <c r="I61" s="73">
        <f t="shared" si="1"/>
        <v>14.713311335703523</v>
      </c>
      <c r="J61" s="73">
        <f t="shared" si="2"/>
        <v>3.7047112930203525</v>
      </c>
      <c r="K61" s="73">
        <f t="shared" si="3"/>
        <v>0.34155271015619348</v>
      </c>
    </row>
    <row r="62" spans="1:11">
      <c r="A62" s="63" t="s">
        <v>152</v>
      </c>
      <c r="B62" s="94">
        <v>57.342221396079736</v>
      </c>
      <c r="C62" s="94">
        <v>68.210323068945911</v>
      </c>
      <c r="D62" s="94">
        <v>70.854614205673229</v>
      </c>
      <c r="E62" s="94">
        <v>58.0713897424706</v>
      </c>
      <c r="F62" s="94">
        <v>70.871878738126895</v>
      </c>
      <c r="G62" s="94">
        <v>72.024014762482693</v>
      </c>
      <c r="H62" s="80">
        <f t="shared" si="0"/>
        <v>0.23564473926218146</v>
      </c>
      <c r="I62" s="73">
        <f t="shared" si="1"/>
        <v>13.512392809593493</v>
      </c>
      <c r="J62" s="73">
        <f t="shared" si="2"/>
        <v>2.6442911367273183</v>
      </c>
      <c r="K62" s="73">
        <f t="shared" si="3"/>
        <v>1.1521360243557979</v>
      </c>
    </row>
    <row r="63" spans="1:11">
      <c r="A63" s="63" t="s">
        <v>153</v>
      </c>
      <c r="B63" s="94">
        <v>59.269490233736185</v>
      </c>
      <c r="C63" s="94">
        <v>71.443952956662315</v>
      </c>
      <c r="D63" s="94">
        <v>72.513823155092993</v>
      </c>
      <c r="E63" s="94">
        <v>60.226855226411601</v>
      </c>
      <c r="F63" s="94">
        <v>73.674088802247596</v>
      </c>
      <c r="G63" s="94">
        <v>73.841289079786307</v>
      </c>
      <c r="H63" s="80">
        <f t="shared" si="0"/>
        <v>0.22345953827384424</v>
      </c>
      <c r="I63" s="73">
        <f t="shared" si="1"/>
        <v>13.244332921356808</v>
      </c>
      <c r="J63" s="73">
        <f t="shared" si="2"/>
        <v>1.069870198430678</v>
      </c>
      <c r="K63" s="73">
        <f t="shared" si="3"/>
        <v>0.16720027753871136</v>
      </c>
    </row>
    <row r="64" spans="1:11">
      <c r="A64" s="63" t="s">
        <v>154</v>
      </c>
      <c r="B64" s="94">
        <v>63.022842303179658</v>
      </c>
      <c r="C64" s="94">
        <v>75.72489932334328</v>
      </c>
      <c r="D64" s="94">
        <v>82.303190262811839</v>
      </c>
      <c r="E64" s="94">
        <v>62.117394074758103</v>
      </c>
      <c r="F64" s="94">
        <v>79.447597622377202</v>
      </c>
      <c r="G64" s="94">
        <v>81.0001441707022</v>
      </c>
      <c r="H64" s="80">
        <f t="shared" si="0"/>
        <v>0.30592634757540027</v>
      </c>
      <c r="I64" s="73">
        <f t="shared" si="1"/>
        <v>19.280347959632181</v>
      </c>
      <c r="J64" s="73">
        <f t="shared" si="2"/>
        <v>6.5782909394685589</v>
      </c>
      <c r="K64" s="73">
        <f t="shared" si="3"/>
        <v>1.5525465483249974</v>
      </c>
    </row>
    <row r="65" spans="1:11">
      <c r="A65" s="63" t="s">
        <v>149</v>
      </c>
      <c r="B65" s="94">
        <v>57.03854614458097</v>
      </c>
      <c r="C65" s="94">
        <v>71.660324892338423</v>
      </c>
      <c r="D65" s="94">
        <v>72.72026348276377</v>
      </c>
      <c r="E65" s="94">
        <v>58.385012666619502</v>
      </c>
      <c r="F65" s="94">
        <v>73.5784840079411</v>
      </c>
      <c r="G65" s="94">
        <v>74.632846028860499</v>
      </c>
      <c r="H65" s="80">
        <f t="shared" si="0"/>
        <v>0.27493192583192561</v>
      </c>
      <c r="I65" s="73">
        <f t="shared" si="1"/>
        <v>15.6817173381828</v>
      </c>
      <c r="J65" s="73">
        <f t="shared" si="2"/>
        <v>1.0599385904253467</v>
      </c>
      <c r="K65" s="73">
        <f t="shared" si="3"/>
        <v>1.0543620209193989</v>
      </c>
    </row>
    <row r="66" spans="1:11">
      <c r="A66" s="63" t="s">
        <v>155</v>
      </c>
      <c r="B66" s="94">
        <v>58.405709214972319</v>
      </c>
      <c r="C66" s="94">
        <v>67.651527100213698</v>
      </c>
      <c r="D66" s="94">
        <v>71.25243317529376</v>
      </c>
      <c r="E66" s="94">
        <v>58.418814582219397</v>
      </c>
      <c r="F66" s="94">
        <v>71.1572418177971</v>
      </c>
      <c r="G66" s="94">
        <v>71.478159452965002</v>
      </c>
      <c r="H66" s="80">
        <f t="shared" si="0"/>
        <v>0.21995664692704697</v>
      </c>
      <c r="I66" s="73">
        <f t="shared" si="1"/>
        <v>12.846723960321441</v>
      </c>
      <c r="J66" s="73">
        <f t="shared" si="2"/>
        <v>3.6009060750800614</v>
      </c>
      <c r="K66" s="73">
        <f t="shared" si="3"/>
        <v>0.32091763516790195</v>
      </c>
    </row>
    <row r="67" spans="1:11">
      <c r="A67" s="63" t="s">
        <v>156</v>
      </c>
      <c r="B67" s="94">
        <v>65.56882922871381</v>
      </c>
      <c r="C67" s="94">
        <v>74.46642452942028</v>
      </c>
      <c r="D67" s="94">
        <v>76.180976891410879</v>
      </c>
      <c r="E67" s="94">
        <v>65.199940501609802</v>
      </c>
      <c r="F67" s="94">
        <v>77.252216135700394</v>
      </c>
      <c r="G67" s="94">
        <v>76.156579110040994</v>
      </c>
      <c r="H67" s="80">
        <f t="shared" si="0"/>
        <v>0.16184744775113069</v>
      </c>
      <c r="I67" s="73">
        <f t="shared" si="1"/>
        <v>10.612147662697069</v>
      </c>
      <c r="J67" s="73">
        <f t="shared" si="2"/>
        <v>1.7145523619905987</v>
      </c>
      <c r="K67" s="73">
        <f t="shared" si="3"/>
        <v>-1.0956370256593999</v>
      </c>
    </row>
    <row r="68" spans="1:11">
      <c r="A68" s="63" t="s">
        <v>158</v>
      </c>
      <c r="B68" s="94">
        <v>63.574184151440988</v>
      </c>
      <c r="C68" s="94">
        <v>72.868785843218532</v>
      </c>
      <c r="D68" s="94">
        <v>77.712520787778644</v>
      </c>
      <c r="E68" s="94">
        <v>62.794631975405999</v>
      </c>
      <c r="F68" s="94">
        <v>75.744641829836496</v>
      </c>
      <c r="G68" s="94">
        <v>76.676539869702097</v>
      </c>
      <c r="H68" s="80">
        <f t="shared" ref="H68:H84" si="4">(D68-B68)/B68</f>
        <v>0.22239116120874658</v>
      </c>
      <c r="I68" s="73">
        <f t="shared" ref="I68:I84" si="5">(D68-B68)</f>
        <v>14.138336636337655</v>
      </c>
      <c r="J68" s="73">
        <f t="shared" ref="J68:J84" si="6">(D68-C68)</f>
        <v>4.8437349445601114</v>
      </c>
      <c r="K68" s="73">
        <f t="shared" ref="K68:K84" si="7">G68-F68</f>
        <v>0.93189803986560094</v>
      </c>
    </row>
    <row r="69" spans="1:11">
      <c r="A69" s="63" t="s">
        <v>159</v>
      </c>
      <c r="B69" s="94">
        <v>93.454274288043194</v>
      </c>
      <c r="C69" s="94">
        <v>97.202717219760459</v>
      </c>
      <c r="D69" s="94">
        <v>112.25548430101081</v>
      </c>
      <c r="E69" s="94">
        <v>90.338608720407507</v>
      </c>
      <c r="F69" s="94">
        <v>107.64660129661</v>
      </c>
      <c r="G69" s="94">
        <v>109.01050906135301</v>
      </c>
      <c r="H69" s="80">
        <f t="shared" si="4"/>
        <v>0.20118084652841925</v>
      </c>
      <c r="I69" s="73">
        <f t="shared" si="5"/>
        <v>18.801210012967616</v>
      </c>
      <c r="J69" s="73">
        <f t="shared" si="6"/>
        <v>15.052767081250352</v>
      </c>
      <c r="K69" s="73">
        <f t="shared" si="7"/>
        <v>1.3639077647430042</v>
      </c>
    </row>
    <row r="70" spans="1:11">
      <c r="A70" s="63" t="s">
        <v>86</v>
      </c>
      <c r="B70" s="94">
        <v>61.911153549653093</v>
      </c>
      <c r="C70" s="94">
        <v>72.121717111652885</v>
      </c>
      <c r="D70" s="94">
        <v>75.730956117944345</v>
      </c>
      <c r="E70" s="94">
        <v>61.915789628273203</v>
      </c>
      <c r="F70" s="94">
        <v>75.400245287389595</v>
      </c>
      <c r="G70" s="94">
        <v>75.781329880181502</v>
      </c>
      <c r="H70" s="80">
        <f t="shared" si="4"/>
        <v>0.22321991718677464</v>
      </c>
      <c r="I70" s="73">
        <f t="shared" si="5"/>
        <v>13.819802568291252</v>
      </c>
      <c r="J70" s="73">
        <f t="shared" si="6"/>
        <v>3.6092390062914603</v>
      </c>
      <c r="K70" s="73">
        <f t="shared" si="7"/>
        <v>0.38108459279190754</v>
      </c>
    </row>
    <row r="71" spans="1:11">
      <c r="A71" s="63" t="s">
        <v>96</v>
      </c>
      <c r="B71" s="94">
        <v>55.87333050536833</v>
      </c>
      <c r="C71" s="94">
        <v>68.978687122632763</v>
      </c>
      <c r="D71" s="94">
        <v>74.121465896903459</v>
      </c>
      <c r="E71" s="94">
        <v>56.725899480721601</v>
      </c>
      <c r="F71" s="94">
        <v>72.421237066322007</v>
      </c>
      <c r="G71" s="94">
        <v>74.702210180498696</v>
      </c>
      <c r="H71" s="80">
        <f t="shared" si="4"/>
        <v>0.32659831133176931</v>
      </c>
      <c r="I71" s="73">
        <f t="shared" si="5"/>
        <v>18.248135391535129</v>
      </c>
      <c r="J71" s="73">
        <f t="shared" si="6"/>
        <v>5.1427787742706954</v>
      </c>
      <c r="K71" s="73">
        <f t="shared" si="7"/>
        <v>2.2809731141766889</v>
      </c>
    </row>
    <row r="72" spans="1:11">
      <c r="A72" s="63" t="s">
        <v>123</v>
      </c>
      <c r="B72" s="94">
        <v>59.517045264672383</v>
      </c>
      <c r="C72" s="94">
        <v>72.46328179605328</v>
      </c>
      <c r="D72" s="94">
        <v>76.168450619213829</v>
      </c>
      <c r="E72" s="94">
        <v>60.061788644771298</v>
      </c>
      <c r="F72" s="94">
        <v>74.757846066059003</v>
      </c>
      <c r="G72" s="94">
        <v>75.763440698110998</v>
      </c>
      <c r="H72" s="80">
        <f t="shared" si="4"/>
        <v>0.27977540350823238</v>
      </c>
      <c r="I72" s="73">
        <f t="shared" si="5"/>
        <v>16.651405354541446</v>
      </c>
      <c r="J72" s="73">
        <f t="shared" si="6"/>
        <v>3.7051688231605482</v>
      </c>
      <c r="K72" s="73">
        <f t="shared" si="7"/>
        <v>1.0055946320519951</v>
      </c>
    </row>
    <row r="73" spans="1:11">
      <c r="A73" s="63" t="s">
        <v>128</v>
      </c>
      <c r="B73" s="94">
        <v>75.568244393869463</v>
      </c>
      <c r="C73" s="94">
        <v>86.533354458876886</v>
      </c>
      <c r="D73" s="94">
        <v>90.553753022691566</v>
      </c>
      <c r="E73" s="94">
        <v>75.728187287511005</v>
      </c>
      <c r="F73" s="94">
        <v>88.946269283114006</v>
      </c>
      <c r="G73" s="94">
        <v>90.753391849668702</v>
      </c>
      <c r="H73" s="80">
        <f t="shared" si="4"/>
        <v>0.1983043108784702</v>
      </c>
      <c r="I73" s="73">
        <f t="shared" si="5"/>
        <v>14.985508628822103</v>
      </c>
      <c r="J73" s="73">
        <f t="shared" si="6"/>
        <v>4.0203985638146804</v>
      </c>
      <c r="K73" s="73">
        <f t="shared" si="7"/>
        <v>1.8071225665546962</v>
      </c>
    </row>
    <row r="74" spans="1:11">
      <c r="A74" s="63" t="s">
        <v>95</v>
      </c>
      <c r="B74" s="94">
        <v>64.074336016119233</v>
      </c>
      <c r="C74" s="94">
        <v>75.323070546026813</v>
      </c>
      <c r="D74" s="94">
        <v>79.652685112506546</v>
      </c>
      <c r="E74" s="94">
        <v>65.460048480293594</v>
      </c>
      <c r="F74" s="94">
        <v>79.688632836635193</v>
      </c>
      <c r="G74" s="94">
        <v>80.486376133963205</v>
      </c>
      <c r="H74" s="80">
        <f t="shared" si="4"/>
        <v>0.24312930987639506</v>
      </c>
      <c r="I74" s="73">
        <f t="shared" si="5"/>
        <v>15.578349096387313</v>
      </c>
      <c r="J74" s="73">
        <f t="shared" si="6"/>
        <v>4.3296145664797336</v>
      </c>
      <c r="K74" s="73">
        <f t="shared" si="7"/>
        <v>0.79774329732801164</v>
      </c>
    </row>
    <row r="75" spans="1:11">
      <c r="A75" s="63" t="s">
        <v>150</v>
      </c>
      <c r="B75" s="94">
        <v>60.258959852538645</v>
      </c>
      <c r="C75" s="94">
        <v>68.839604813963206</v>
      </c>
      <c r="D75" s="94">
        <v>71.154575529510893</v>
      </c>
      <c r="E75" s="94">
        <v>61.178910856944199</v>
      </c>
      <c r="F75" s="94">
        <v>70.687762429320202</v>
      </c>
      <c r="G75" s="94">
        <v>71.931363784525303</v>
      </c>
      <c r="H75" s="80">
        <f t="shared" si="4"/>
        <v>0.18081320526665592</v>
      </c>
      <c r="I75" s="73">
        <f t="shared" si="5"/>
        <v>10.895615676972248</v>
      </c>
      <c r="J75" s="73">
        <f t="shared" si="6"/>
        <v>2.3149707155476875</v>
      </c>
      <c r="K75" s="73">
        <f t="shared" si="7"/>
        <v>1.2436013552051008</v>
      </c>
    </row>
    <row r="76" spans="1:11">
      <c r="A76" s="63" t="s">
        <v>94</v>
      </c>
      <c r="B76" s="94">
        <v>61.299364907710761</v>
      </c>
      <c r="C76" s="94">
        <v>71.653552452987782</v>
      </c>
      <c r="D76" s="94">
        <v>77.166480163217585</v>
      </c>
      <c r="E76" s="94">
        <v>59.824336507393198</v>
      </c>
      <c r="F76" s="94">
        <v>73.958772283183507</v>
      </c>
      <c r="G76" s="94">
        <v>75.422018814155095</v>
      </c>
      <c r="H76" s="80">
        <f t="shared" si="4"/>
        <v>0.25884632376527156</v>
      </c>
      <c r="I76" s="73">
        <f t="shared" si="5"/>
        <v>15.867115255506825</v>
      </c>
      <c r="J76" s="73">
        <f t="shared" si="6"/>
        <v>5.5129277102298033</v>
      </c>
      <c r="K76" s="73">
        <f t="shared" si="7"/>
        <v>1.4632465309715883</v>
      </c>
    </row>
    <row r="77" spans="1:11">
      <c r="A77" s="63" t="s">
        <v>90</v>
      </c>
      <c r="B77" s="94">
        <v>55.935857686048571</v>
      </c>
      <c r="C77" s="94">
        <v>79.142080214460705</v>
      </c>
      <c r="D77" s="94">
        <v>83.707362271346298</v>
      </c>
      <c r="E77" s="94">
        <v>56.109648233849398</v>
      </c>
      <c r="F77" s="94">
        <v>80.4061245675218</v>
      </c>
      <c r="G77" s="94">
        <v>83.027087487136896</v>
      </c>
      <c r="H77" s="80">
        <f t="shared" si="4"/>
        <v>0.49648840178997466</v>
      </c>
      <c r="I77" s="73">
        <f t="shared" si="5"/>
        <v>27.771504585297727</v>
      </c>
      <c r="J77" s="73">
        <f t="shared" si="6"/>
        <v>4.565282056885593</v>
      </c>
      <c r="K77" s="73">
        <f t="shared" si="7"/>
        <v>2.6209629196150956</v>
      </c>
    </row>
    <row r="78" spans="1:11">
      <c r="A78" s="63" t="s">
        <v>118</v>
      </c>
      <c r="B78" s="94">
        <v>56.189735777830776</v>
      </c>
      <c r="C78" s="94">
        <v>72.92479438553093</v>
      </c>
      <c r="D78" s="94">
        <v>71.321616497717244</v>
      </c>
      <c r="E78" s="94">
        <v>57.604337882020197</v>
      </c>
      <c r="F78" s="94">
        <v>73.847405195024507</v>
      </c>
      <c r="G78" s="94">
        <v>73.173957025740606</v>
      </c>
      <c r="H78" s="80">
        <f t="shared" si="4"/>
        <v>0.2692997308212407</v>
      </c>
      <c r="I78" s="73">
        <f t="shared" si="5"/>
        <v>15.131880719886468</v>
      </c>
      <c r="J78" s="73">
        <f t="shared" si="6"/>
        <v>-1.6031778878136862</v>
      </c>
      <c r="K78" s="73">
        <f t="shared" si="7"/>
        <v>-0.67344816928390117</v>
      </c>
    </row>
    <row r="79" spans="1:11">
      <c r="A79" s="63" t="s">
        <v>157</v>
      </c>
      <c r="B79" s="94">
        <v>66.432863079748032</v>
      </c>
      <c r="C79" s="94">
        <v>77.520258666808303</v>
      </c>
      <c r="D79" s="94">
        <v>80.350313255547448</v>
      </c>
      <c r="E79" s="94">
        <v>66.697781349526593</v>
      </c>
      <c r="F79" s="94">
        <v>80.806591977340702</v>
      </c>
      <c r="G79" s="94">
        <v>81.179637343400799</v>
      </c>
      <c r="H79" s="80">
        <f t="shared" si="4"/>
        <v>0.20949646802204633</v>
      </c>
      <c r="I79" s="73">
        <f t="shared" si="5"/>
        <v>13.917450175799416</v>
      </c>
      <c r="J79" s="73">
        <f t="shared" si="6"/>
        <v>2.8300545887391451</v>
      </c>
      <c r="K79" s="73">
        <f t="shared" si="7"/>
        <v>0.37304536606009719</v>
      </c>
    </row>
    <row r="80" spans="1:11">
      <c r="A80" s="63" t="s">
        <v>122</v>
      </c>
      <c r="B80" s="94">
        <v>69.183280299848207</v>
      </c>
      <c r="C80" s="94">
        <v>82.714066835770581</v>
      </c>
      <c r="D80" s="94">
        <v>85.043626400147645</v>
      </c>
      <c r="E80" s="94">
        <v>72.942478638043099</v>
      </c>
      <c r="F80" s="94">
        <v>88.149429332772897</v>
      </c>
      <c r="G80" s="94">
        <v>89.897871658362504</v>
      </c>
      <c r="H80" s="80">
        <f t="shared" si="4"/>
        <v>0.22925114321782508</v>
      </c>
      <c r="I80" s="73">
        <f t="shared" si="5"/>
        <v>15.860346100299438</v>
      </c>
      <c r="J80" s="73">
        <f t="shared" si="6"/>
        <v>2.3295595643770639</v>
      </c>
      <c r="K80" s="73">
        <f t="shared" si="7"/>
        <v>1.7484423255896075</v>
      </c>
    </row>
    <row r="81" spans="1:11">
      <c r="A81" s="63" t="s">
        <v>127</v>
      </c>
      <c r="B81" s="94">
        <v>51.108937739532863</v>
      </c>
      <c r="C81" s="94">
        <v>64.511085557864959</v>
      </c>
      <c r="D81" s="94">
        <v>64.197628664172257</v>
      </c>
      <c r="E81" s="94">
        <v>52.781935568437099</v>
      </c>
      <c r="F81" s="94">
        <v>65.879548743682093</v>
      </c>
      <c r="G81" s="94">
        <v>66.1618922231862</v>
      </c>
      <c r="H81" s="80">
        <f t="shared" si="4"/>
        <v>0.25609397306090487</v>
      </c>
      <c r="I81" s="73">
        <f t="shared" si="5"/>
        <v>13.088690924639394</v>
      </c>
      <c r="J81" s="73">
        <f t="shared" si="6"/>
        <v>-0.31345689369270247</v>
      </c>
      <c r="K81" s="73">
        <f t="shared" si="7"/>
        <v>0.28234347950410665</v>
      </c>
    </row>
    <row r="82" spans="1:11">
      <c r="A82" s="63" t="s">
        <v>142</v>
      </c>
      <c r="B82" s="94">
        <v>59.944728496172701</v>
      </c>
      <c r="C82" s="94">
        <v>74.035367594123613</v>
      </c>
      <c r="D82" s="94">
        <v>75.704034618735619</v>
      </c>
      <c r="E82" s="94">
        <v>60.400487416093597</v>
      </c>
      <c r="F82" s="94">
        <v>75.469154140298201</v>
      </c>
      <c r="G82" s="94">
        <v>76.279892786529302</v>
      </c>
      <c r="H82" s="80">
        <f t="shared" si="4"/>
        <v>0.26289728084378772</v>
      </c>
      <c r="I82" s="73">
        <f t="shared" si="5"/>
        <v>15.759306122562919</v>
      </c>
      <c r="J82" s="73">
        <f t="shared" si="6"/>
        <v>1.6686670246120059</v>
      </c>
      <c r="K82" s="73">
        <f t="shared" si="7"/>
        <v>0.81073864623110126</v>
      </c>
    </row>
    <row r="83" spans="1:11">
      <c r="A83" s="63" t="s">
        <v>107</v>
      </c>
      <c r="B83" s="94">
        <v>59.969984150757448</v>
      </c>
      <c r="C83" s="94">
        <v>73.571402721957156</v>
      </c>
      <c r="D83" s="94">
        <v>73.292456223799562</v>
      </c>
      <c r="E83" s="94">
        <v>60.993081464625298</v>
      </c>
      <c r="F83" s="94">
        <v>73.962617317076393</v>
      </c>
      <c r="G83" s="94">
        <v>74.534621057879406</v>
      </c>
      <c r="H83" s="80">
        <f t="shared" si="4"/>
        <v>0.22215233606784013</v>
      </c>
      <c r="I83" s="73">
        <f t="shared" si="5"/>
        <v>13.322472073042114</v>
      </c>
      <c r="J83" s="73">
        <f t="shared" si="6"/>
        <v>-0.27894649815759465</v>
      </c>
      <c r="K83" s="73">
        <f t="shared" si="7"/>
        <v>0.57200374080301231</v>
      </c>
    </row>
    <row r="84" spans="1:11" s="103" customFormat="1">
      <c r="A84" s="63" t="s">
        <v>255</v>
      </c>
      <c r="B84" s="95">
        <v>71.801883188423346</v>
      </c>
      <c r="C84" s="95">
        <v>83.727824819015382</v>
      </c>
      <c r="D84" s="95">
        <v>83.727824819015382</v>
      </c>
      <c r="E84" s="95">
        <v>72.228822989799596</v>
      </c>
      <c r="F84" s="95">
        <v>85.507200922326604</v>
      </c>
      <c r="G84" s="95">
        <v>84.680079237736507</v>
      </c>
      <c r="H84" s="101">
        <f t="shared" si="4"/>
        <v>0.16609510922291326</v>
      </c>
      <c r="I84" s="104">
        <f t="shared" si="5"/>
        <v>11.925941630592035</v>
      </c>
      <c r="J84" s="104">
        <f t="shared" si="6"/>
        <v>0</v>
      </c>
      <c r="K84" s="73">
        <f t="shared" si="7"/>
        <v>-0.82712168459009661</v>
      </c>
    </row>
    <row r="85" spans="1:11">
      <c r="B85" s="64"/>
      <c r="C85" s="64"/>
      <c r="D85" s="64"/>
      <c r="E85" s="64"/>
      <c r="F85" s="64"/>
      <c r="G85" s="64"/>
    </row>
    <row r="86" spans="1:11">
      <c r="D86" s="153">
        <f>D84-B84</f>
        <v>11.925941630592035</v>
      </c>
      <c r="E86" s="153">
        <f>D84-C84</f>
        <v>0</v>
      </c>
    </row>
    <row r="87" spans="1:11">
      <c r="D87" s="153">
        <f>G84-E84</f>
        <v>12.451256247936911</v>
      </c>
      <c r="E87" s="153">
        <f>G84-F84</f>
        <v>-0.82712168459009661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L84"/>
  <sheetViews>
    <sheetView topLeftCell="J1" zoomScale="80" zoomScaleNormal="80" workbookViewId="0">
      <selection activeCell="S8" sqref="S8"/>
    </sheetView>
  </sheetViews>
  <sheetFormatPr defaultRowHeight="14.5"/>
  <cols>
    <col min="2" max="2" width="19.1796875" customWidth="1"/>
    <col min="3" max="3" width="11.1796875" style="137" customWidth="1"/>
    <col min="4" max="4" width="11.1796875" style="135" customWidth="1"/>
    <col min="5" max="5" width="11.1796875" style="136" customWidth="1"/>
    <col min="6" max="8" width="11.1796875" style="143" customWidth="1"/>
    <col min="9" max="9" width="31.1796875" customWidth="1"/>
    <col min="10" max="10" width="25.1796875" customWidth="1"/>
    <col min="11" max="11" width="29" customWidth="1"/>
    <col min="12" max="12" width="28.1796875" customWidth="1"/>
  </cols>
  <sheetData>
    <row r="1" spans="1:12" s="143" customFormat="1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2" s="66" customFormat="1" ht="66.650000000000006" customHeight="1">
      <c r="A2" s="82" t="s">
        <v>257</v>
      </c>
      <c r="B2" s="83" t="s">
        <v>258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82" t="s">
        <v>309</v>
      </c>
      <c r="J2" s="82" t="s">
        <v>306</v>
      </c>
      <c r="K2" s="1" t="s">
        <v>307</v>
      </c>
      <c r="L2" s="149" t="s">
        <v>308</v>
      </c>
    </row>
    <row r="3" spans="1:12">
      <c r="A3" s="67">
        <v>1</v>
      </c>
      <c r="B3" s="79" t="s">
        <v>1</v>
      </c>
      <c r="C3" s="74">
        <v>39401</v>
      </c>
      <c r="D3" s="74">
        <v>39433</v>
      </c>
      <c r="E3" s="74">
        <v>39520</v>
      </c>
      <c r="F3" s="74">
        <v>38940.963002862598</v>
      </c>
      <c r="G3" s="74">
        <v>38995.958609294998</v>
      </c>
      <c r="H3" s="74">
        <v>39011.336251603097</v>
      </c>
      <c r="I3" s="80">
        <f>(E3-C3)/C3</f>
        <v>3.0202279129971322E-3</v>
      </c>
      <c r="J3" s="75">
        <f>E3-C3</f>
        <v>119</v>
      </c>
      <c r="K3" s="75">
        <f>E3-D3</f>
        <v>87</v>
      </c>
      <c r="L3" s="75">
        <f>H3-G3</f>
        <v>15.377642308099894</v>
      </c>
    </row>
    <row r="4" spans="1:12">
      <c r="A4" s="67">
        <v>2</v>
      </c>
      <c r="B4" s="79" t="s">
        <v>2</v>
      </c>
      <c r="C4" s="74">
        <v>6235</v>
      </c>
      <c r="D4" s="74">
        <v>6573</v>
      </c>
      <c r="E4" s="74">
        <v>6572</v>
      </c>
      <c r="F4" s="74">
        <v>6106.7136194062296</v>
      </c>
      <c r="G4" s="74">
        <v>6405.1834135974595</v>
      </c>
      <c r="H4" s="74">
        <v>6431.5333411069496</v>
      </c>
      <c r="I4" s="80">
        <f t="shared" ref="I4:I67" si="0">(E4-C4)/C4</f>
        <v>5.4049719326383319E-2</v>
      </c>
      <c r="J4" s="75">
        <f t="shared" ref="J4:J67" si="1">E4-C4</f>
        <v>337</v>
      </c>
      <c r="K4" s="75">
        <f t="shared" ref="K4:K67" si="2">E4-D4</f>
        <v>-1</v>
      </c>
      <c r="L4" s="75">
        <f t="shared" ref="L4:L67" si="3">H4-G4</f>
        <v>26.349927509490044</v>
      </c>
    </row>
    <row r="5" spans="1:12">
      <c r="A5" s="67">
        <v>3</v>
      </c>
      <c r="B5" s="79" t="s">
        <v>3</v>
      </c>
      <c r="C5" s="74">
        <v>12488</v>
      </c>
      <c r="D5" s="74">
        <v>12536</v>
      </c>
      <c r="E5" s="74">
        <v>12464</v>
      </c>
      <c r="F5" s="74">
        <v>12240.968352310299</v>
      </c>
      <c r="G5" s="74">
        <v>12281.170784272401</v>
      </c>
      <c r="H5" s="74">
        <v>12259.3212204552</v>
      </c>
      <c r="I5" s="80">
        <f t="shared" si="0"/>
        <v>-1.9218449711723255E-3</v>
      </c>
      <c r="J5" s="75">
        <f t="shared" si="1"/>
        <v>-24</v>
      </c>
      <c r="K5" s="75">
        <f t="shared" si="2"/>
        <v>-72</v>
      </c>
      <c r="L5" s="75">
        <f t="shared" si="3"/>
        <v>-21.84956381720076</v>
      </c>
    </row>
    <row r="6" spans="1:12">
      <c r="A6" s="67">
        <v>4</v>
      </c>
      <c r="B6" s="79" t="s">
        <v>4</v>
      </c>
      <c r="C6" s="74">
        <v>2395</v>
      </c>
      <c r="D6" s="74">
        <v>2562</v>
      </c>
      <c r="E6" s="74">
        <v>2486</v>
      </c>
      <c r="F6" s="74">
        <v>2347.2721810466301</v>
      </c>
      <c r="G6" s="74">
        <v>2438.6461960177198</v>
      </c>
      <c r="H6" s="74">
        <v>2442.3726672364101</v>
      </c>
      <c r="I6" s="80">
        <f t="shared" si="0"/>
        <v>3.7995824634655534E-2</v>
      </c>
      <c r="J6" s="75">
        <f t="shared" si="1"/>
        <v>91</v>
      </c>
      <c r="K6" s="75">
        <f t="shared" si="2"/>
        <v>-76</v>
      </c>
      <c r="L6" s="75">
        <f t="shared" si="3"/>
        <v>3.7264712186902216</v>
      </c>
    </row>
    <row r="7" spans="1:12">
      <c r="A7" s="67">
        <v>5</v>
      </c>
      <c r="B7" s="79" t="s">
        <v>5</v>
      </c>
      <c r="C7" s="74">
        <v>5597</v>
      </c>
      <c r="D7" s="74">
        <v>5682</v>
      </c>
      <c r="E7" s="74">
        <v>5647</v>
      </c>
      <c r="F7" s="74">
        <v>5522.1859944064299</v>
      </c>
      <c r="G7" s="74">
        <v>5603.3073378415802</v>
      </c>
      <c r="H7" s="74">
        <v>5567.5593930246896</v>
      </c>
      <c r="I7" s="80">
        <f t="shared" si="0"/>
        <v>8.9333571556190813E-3</v>
      </c>
      <c r="J7" s="75">
        <f t="shared" si="1"/>
        <v>50</v>
      </c>
      <c r="K7" s="75">
        <f t="shared" si="2"/>
        <v>-35</v>
      </c>
      <c r="L7" s="75">
        <f t="shared" si="3"/>
        <v>-35.747944816890595</v>
      </c>
    </row>
    <row r="8" spans="1:12">
      <c r="A8" s="67">
        <v>6</v>
      </c>
      <c r="B8" s="79" t="s">
        <v>6</v>
      </c>
      <c r="C8" s="74">
        <v>137057</v>
      </c>
      <c r="D8" s="74">
        <v>135554</v>
      </c>
      <c r="E8" s="74">
        <v>135820</v>
      </c>
      <c r="F8" s="74">
        <v>136030.837826134</v>
      </c>
      <c r="G8" s="74">
        <v>134844.52778238399</v>
      </c>
      <c r="H8" s="74">
        <v>134818.96523567301</v>
      </c>
      <c r="I8" s="80">
        <f t="shared" si="0"/>
        <v>-9.0254419693995922E-3</v>
      </c>
      <c r="J8" s="75">
        <f t="shared" si="1"/>
        <v>-1237</v>
      </c>
      <c r="K8" s="75">
        <f t="shared" si="2"/>
        <v>266</v>
      </c>
      <c r="L8" s="75">
        <f t="shared" si="3"/>
        <v>-25.562546710978495</v>
      </c>
    </row>
    <row r="9" spans="1:12">
      <c r="A9" s="67">
        <v>7</v>
      </c>
      <c r="B9" s="79" t="s">
        <v>7</v>
      </c>
      <c r="C9" s="74">
        <v>67954</v>
      </c>
      <c r="D9" s="74">
        <v>66921</v>
      </c>
      <c r="E9" s="74">
        <v>66018</v>
      </c>
      <c r="F9" s="74">
        <v>68763.114421246297</v>
      </c>
      <c r="G9" s="74">
        <v>66954.855468843103</v>
      </c>
      <c r="H9" s="74">
        <v>66769.196066625605</v>
      </c>
      <c r="I9" s="80">
        <f t="shared" si="0"/>
        <v>-2.8489860788180239E-2</v>
      </c>
      <c r="J9" s="75">
        <f t="shared" si="1"/>
        <v>-1936</v>
      </c>
      <c r="K9" s="75">
        <f t="shared" si="2"/>
        <v>-903</v>
      </c>
      <c r="L9" s="75">
        <f t="shared" si="3"/>
        <v>-185.6594022174977</v>
      </c>
    </row>
    <row r="10" spans="1:12">
      <c r="A10" s="67">
        <v>8</v>
      </c>
      <c r="B10" s="79" t="s">
        <v>8</v>
      </c>
      <c r="C10" s="74">
        <v>3483</v>
      </c>
      <c r="D10" s="74">
        <v>3705</v>
      </c>
      <c r="E10" s="74">
        <v>3667</v>
      </c>
      <c r="F10" s="74">
        <v>3434.8386266202201</v>
      </c>
      <c r="G10" s="74">
        <v>3612.04431444191</v>
      </c>
      <c r="H10" s="74">
        <v>3617.3640193148999</v>
      </c>
      <c r="I10" s="80">
        <f t="shared" si="0"/>
        <v>5.2828021820269883E-2</v>
      </c>
      <c r="J10" s="75">
        <f t="shared" si="1"/>
        <v>184</v>
      </c>
      <c r="K10" s="75">
        <f t="shared" si="2"/>
        <v>-38</v>
      </c>
      <c r="L10" s="75">
        <f t="shared" si="3"/>
        <v>5.3197048729898597</v>
      </c>
    </row>
    <row r="11" spans="1:12">
      <c r="A11" s="67">
        <v>9</v>
      </c>
      <c r="B11" s="79" t="s">
        <v>9</v>
      </c>
      <c r="C11" s="74">
        <v>25487</v>
      </c>
      <c r="D11" s="74">
        <v>25849</v>
      </c>
      <c r="E11" s="74">
        <v>25747</v>
      </c>
      <c r="F11" s="74">
        <v>25563.0719007445</v>
      </c>
      <c r="G11" s="74">
        <v>25870.824817117998</v>
      </c>
      <c r="H11" s="74">
        <v>25864.883668898899</v>
      </c>
      <c r="I11" s="80">
        <f t="shared" si="0"/>
        <v>1.020127908345431E-2</v>
      </c>
      <c r="J11" s="75">
        <f t="shared" si="1"/>
        <v>260</v>
      </c>
      <c r="K11" s="75">
        <f t="shared" si="2"/>
        <v>-102</v>
      </c>
      <c r="L11" s="75">
        <f t="shared" si="3"/>
        <v>-5.9411482190989773</v>
      </c>
    </row>
    <row r="12" spans="1:12">
      <c r="A12" s="67">
        <v>10</v>
      </c>
      <c r="B12" s="79" t="s">
        <v>10</v>
      </c>
      <c r="C12" s="74">
        <v>27260</v>
      </c>
      <c r="D12" s="74">
        <v>27503</v>
      </c>
      <c r="E12" s="74">
        <v>27593</v>
      </c>
      <c r="F12" s="74">
        <v>27044.4159973159</v>
      </c>
      <c r="G12" s="74">
        <v>27335.627314276098</v>
      </c>
      <c r="H12" s="74">
        <v>27352.977684375401</v>
      </c>
      <c r="I12" s="80">
        <f t="shared" si="0"/>
        <v>1.2215700660308144E-2</v>
      </c>
      <c r="J12" s="75">
        <f t="shared" si="1"/>
        <v>333</v>
      </c>
      <c r="K12" s="75">
        <f t="shared" si="2"/>
        <v>90</v>
      </c>
      <c r="L12" s="75">
        <f t="shared" si="3"/>
        <v>17.350370099302381</v>
      </c>
    </row>
    <row r="13" spans="1:12">
      <c r="A13" s="67">
        <v>11</v>
      </c>
      <c r="B13" s="79" t="s">
        <v>11</v>
      </c>
      <c r="C13" s="74">
        <v>4461</v>
      </c>
      <c r="D13" s="74">
        <v>4536</v>
      </c>
      <c r="E13" s="74">
        <v>4538</v>
      </c>
      <c r="F13" s="74">
        <v>4405.05644309746</v>
      </c>
      <c r="G13" s="74">
        <v>4463.1211908683299</v>
      </c>
      <c r="H13" s="74">
        <v>4480.0266886994305</v>
      </c>
      <c r="I13" s="80">
        <f t="shared" si="0"/>
        <v>1.726070387805425E-2</v>
      </c>
      <c r="J13" s="75">
        <f t="shared" si="1"/>
        <v>77</v>
      </c>
      <c r="K13" s="75">
        <f t="shared" si="2"/>
        <v>2</v>
      </c>
      <c r="L13" s="75">
        <f t="shared" si="3"/>
        <v>16.905497831100547</v>
      </c>
    </row>
    <row r="14" spans="1:12">
      <c r="A14" s="67">
        <v>12</v>
      </c>
      <c r="B14" s="79" t="s">
        <v>12</v>
      </c>
      <c r="C14" s="74">
        <v>2101</v>
      </c>
      <c r="D14" s="74">
        <v>2399</v>
      </c>
      <c r="E14" s="74">
        <v>2233</v>
      </c>
      <c r="F14" s="74">
        <v>2097.5104984882501</v>
      </c>
      <c r="G14" s="74">
        <v>2253.2436867568499</v>
      </c>
      <c r="H14" s="74">
        <v>2232.6830171065399</v>
      </c>
      <c r="I14" s="80">
        <f t="shared" si="0"/>
        <v>6.2827225130890049E-2</v>
      </c>
      <c r="J14" s="75">
        <f t="shared" si="1"/>
        <v>132</v>
      </c>
      <c r="K14" s="75">
        <f t="shared" si="2"/>
        <v>-166</v>
      </c>
      <c r="L14" s="75">
        <f t="shared" si="3"/>
        <v>-20.560669650310047</v>
      </c>
    </row>
    <row r="15" spans="1:12">
      <c r="A15" s="67">
        <v>13</v>
      </c>
      <c r="B15" s="79" t="s">
        <v>13</v>
      </c>
      <c r="C15" s="74">
        <v>2502</v>
      </c>
      <c r="D15" s="74">
        <v>2616</v>
      </c>
      <c r="E15" s="74">
        <v>2580</v>
      </c>
      <c r="F15" s="74">
        <v>2441.30323441666</v>
      </c>
      <c r="G15" s="74">
        <v>2502.8627673055098</v>
      </c>
      <c r="H15" s="74">
        <v>2513.3339266207699</v>
      </c>
      <c r="I15" s="80">
        <f t="shared" si="0"/>
        <v>3.117505995203837E-2</v>
      </c>
      <c r="J15" s="75">
        <f t="shared" si="1"/>
        <v>78</v>
      </c>
      <c r="K15" s="75">
        <f t="shared" si="2"/>
        <v>-36</v>
      </c>
      <c r="L15" s="75">
        <f t="shared" si="3"/>
        <v>10.471159315260138</v>
      </c>
    </row>
    <row r="16" spans="1:12">
      <c r="A16" s="67">
        <v>14</v>
      </c>
      <c r="B16" s="79" t="s">
        <v>14</v>
      </c>
      <c r="C16" s="74">
        <v>7059</v>
      </c>
      <c r="D16" s="74">
        <v>6961</v>
      </c>
      <c r="E16" s="74">
        <v>6924</v>
      </c>
      <c r="F16" s="74">
        <v>6972.9222196562896</v>
      </c>
      <c r="G16" s="74">
        <v>6879.4399990165803</v>
      </c>
      <c r="H16" s="74">
        <v>6858.6462339362397</v>
      </c>
      <c r="I16" s="80">
        <f t="shared" si="0"/>
        <v>-1.9124521886952826E-2</v>
      </c>
      <c r="J16" s="75">
        <f t="shared" si="1"/>
        <v>-135</v>
      </c>
      <c r="K16" s="75">
        <f t="shared" si="2"/>
        <v>-37</v>
      </c>
      <c r="L16" s="75">
        <f t="shared" si="3"/>
        <v>-20.793765080340563</v>
      </c>
    </row>
    <row r="17" spans="1:12">
      <c r="A17" s="67">
        <v>15</v>
      </c>
      <c r="B17" s="79" t="s">
        <v>15</v>
      </c>
      <c r="C17" s="74">
        <v>5773</v>
      </c>
      <c r="D17" s="74">
        <v>5784</v>
      </c>
      <c r="E17" s="74">
        <v>5750</v>
      </c>
      <c r="F17" s="74">
        <v>5710.6318273368197</v>
      </c>
      <c r="G17" s="74">
        <v>5716.1227317471503</v>
      </c>
      <c r="H17" s="74">
        <v>5693.8207107255303</v>
      </c>
      <c r="I17" s="80">
        <f t="shared" si="0"/>
        <v>-3.9840637450199202E-3</v>
      </c>
      <c r="J17" s="75">
        <f t="shared" si="1"/>
        <v>-23</v>
      </c>
      <c r="K17" s="75">
        <f t="shared" si="2"/>
        <v>-34</v>
      </c>
      <c r="L17" s="75">
        <f t="shared" si="3"/>
        <v>-22.302021021620021</v>
      </c>
    </row>
    <row r="18" spans="1:12">
      <c r="A18" s="67">
        <v>16</v>
      </c>
      <c r="B18" s="79" t="s">
        <v>16</v>
      </c>
      <c r="C18" s="74">
        <v>71315</v>
      </c>
      <c r="D18" s="74">
        <v>72155</v>
      </c>
      <c r="E18" s="74">
        <v>72376</v>
      </c>
      <c r="F18" s="74">
        <v>70766.7695485187</v>
      </c>
      <c r="G18" s="74">
        <v>71760.252837719396</v>
      </c>
      <c r="H18" s="74">
        <v>71822.995778372497</v>
      </c>
      <c r="I18" s="80">
        <f t="shared" si="0"/>
        <v>1.4877655472200799E-2</v>
      </c>
      <c r="J18" s="75">
        <f t="shared" si="1"/>
        <v>1061</v>
      </c>
      <c r="K18" s="75">
        <f t="shared" si="2"/>
        <v>221</v>
      </c>
      <c r="L18" s="75">
        <f t="shared" si="3"/>
        <v>62.742940653100959</v>
      </c>
    </row>
    <row r="19" spans="1:12">
      <c r="A19" s="67">
        <v>17</v>
      </c>
      <c r="B19" s="79" t="s">
        <v>17</v>
      </c>
      <c r="C19" s="74">
        <v>13505</v>
      </c>
      <c r="D19" s="74">
        <v>13759</v>
      </c>
      <c r="E19" s="74">
        <v>13802</v>
      </c>
      <c r="F19" s="74">
        <v>13388.501350950801</v>
      </c>
      <c r="G19" s="74">
        <v>13679.0229283069</v>
      </c>
      <c r="H19" s="74">
        <v>13690.460893122799</v>
      </c>
      <c r="I19" s="80">
        <f t="shared" si="0"/>
        <v>2.1991854868567199E-2</v>
      </c>
      <c r="J19" s="75">
        <f t="shared" si="1"/>
        <v>297</v>
      </c>
      <c r="K19" s="75">
        <f t="shared" si="2"/>
        <v>43</v>
      </c>
      <c r="L19" s="75">
        <f t="shared" si="3"/>
        <v>11.43796481589925</v>
      </c>
    </row>
    <row r="20" spans="1:12">
      <c r="A20" s="67">
        <v>18</v>
      </c>
      <c r="B20" s="79" t="s">
        <v>18</v>
      </c>
      <c r="C20" s="74">
        <v>2908</v>
      </c>
      <c r="D20" s="74">
        <v>3030</v>
      </c>
      <c r="E20" s="74">
        <v>2979</v>
      </c>
      <c r="F20" s="74">
        <v>2875.0539146371698</v>
      </c>
      <c r="G20" s="74">
        <v>2955.0301999479302</v>
      </c>
      <c r="H20" s="74">
        <v>2945.7680128868701</v>
      </c>
      <c r="I20" s="80">
        <f t="shared" si="0"/>
        <v>2.4415405777166437E-2</v>
      </c>
      <c r="J20" s="75">
        <f t="shared" si="1"/>
        <v>71</v>
      </c>
      <c r="K20" s="75">
        <f t="shared" si="2"/>
        <v>-51</v>
      </c>
      <c r="L20" s="75">
        <f t="shared" si="3"/>
        <v>-9.2621870610601036</v>
      </c>
    </row>
    <row r="21" spans="1:12">
      <c r="A21" s="67">
        <v>19</v>
      </c>
      <c r="B21" s="79" t="s">
        <v>19</v>
      </c>
      <c r="C21" s="74">
        <v>8180</v>
      </c>
      <c r="D21" s="74">
        <v>8298</v>
      </c>
      <c r="E21" s="74">
        <v>8262</v>
      </c>
      <c r="F21" s="74">
        <v>8067.0000420861898</v>
      </c>
      <c r="G21" s="74">
        <v>8148.1273964146103</v>
      </c>
      <c r="H21" s="74">
        <v>8152.2358258309996</v>
      </c>
      <c r="I21" s="80">
        <f t="shared" si="0"/>
        <v>1.0024449877750611E-2</v>
      </c>
      <c r="J21" s="75">
        <f t="shared" si="1"/>
        <v>82</v>
      </c>
      <c r="K21" s="75">
        <f t="shared" si="2"/>
        <v>-36</v>
      </c>
      <c r="L21" s="75">
        <f t="shared" si="3"/>
        <v>4.1084294163892991</v>
      </c>
    </row>
    <row r="22" spans="1:12">
      <c r="A22" s="67">
        <v>20</v>
      </c>
      <c r="B22" s="79" t="s">
        <v>20</v>
      </c>
      <c r="C22" s="74">
        <v>24377</v>
      </c>
      <c r="D22" s="74">
        <v>24142</v>
      </c>
      <c r="E22" s="74">
        <v>24135</v>
      </c>
      <c r="F22" s="74">
        <v>24097.9210784961</v>
      </c>
      <c r="G22" s="74">
        <v>23914.157445371598</v>
      </c>
      <c r="H22" s="74">
        <v>23894.713281429002</v>
      </c>
      <c r="I22" s="80">
        <f t="shared" si="0"/>
        <v>-9.9273905730811827E-3</v>
      </c>
      <c r="J22" s="75">
        <f t="shared" si="1"/>
        <v>-242</v>
      </c>
      <c r="K22" s="75">
        <f t="shared" si="2"/>
        <v>-7</v>
      </c>
      <c r="L22" s="75">
        <f t="shared" si="3"/>
        <v>-19.444163942596788</v>
      </c>
    </row>
    <row r="23" spans="1:12">
      <c r="A23" s="67">
        <v>21</v>
      </c>
      <c r="B23" s="79" t="s">
        <v>21</v>
      </c>
      <c r="C23" s="74">
        <v>13213</v>
      </c>
      <c r="D23" s="74">
        <v>13775</v>
      </c>
      <c r="E23" s="74">
        <v>13853</v>
      </c>
      <c r="F23" s="74">
        <v>13054.025607916101</v>
      </c>
      <c r="G23" s="74">
        <v>13554.0920233913</v>
      </c>
      <c r="H23" s="74">
        <v>13652.2753202514</v>
      </c>
      <c r="I23" s="80">
        <f t="shared" si="0"/>
        <v>4.8437145235752668E-2</v>
      </c>
      <c r="J23" s="75">
        <f t="shared" si="1"/>
        <v>640</v>
      </c>
      <c r="K23" s="75">
        <f t="shared" si="2"/>
        <v>78</v>
      </c>
      <c r="L23" s="75">
        <f t="shared" si="3"/>
        <v>98.18329686009929</v>
      </c>
    </row>
    <row r="24" spans="1:12">
      <c r="A24" s="67">
        <v>22</v>
      </c>
      <c r="B24" s="79" t="s">
        <v>22</v>
      </c>
      <c r="C24" s="74">
        <v>9415</v>
      </c>
      <c r="D24" s="74">
        <v>9268</v>
      </c>
      <c r="E24" s="74">
        <v>9308</v>
      </c>
      <c r="F24" s="74">
        <v>9272.7675500154601</v>
      </c>
      <c r="G24" s="74">
        <v>9154.5501330478091</v>
      </c>
      <c r="H24" s="74">
        <v>9159.5806790745792</v>
      </c>
      <c r="I24" s="80">
        <f t="shared" si="0"/>
        <v>-1.1364843335103559E-2</v>
      </c>
      <c r="J24" s="75">
        <f t="shared" si="1"/>
        <v>-107</v>
      </c>
      <c r="K24" s="75">
        <f t="shared" si="2"/>
        <v>40</v>
      </c>
      <c r="L24" s="75">
        <f t="shared" si="3"/>
        <v>5.0305460267700255</v>
      </c>
    </row>
    <row r="25" spans="1:12">
      <c r="A25" s="67">
        <v>23</v>
      </c>
      <c r="B25" s="79" t="s">
        <v>23</v>
      </c>
      <c r="C25" s="74">
        <v>7118</v>
      </c>
      <c r="D25" s="74">
        <v>7320</v>
      </c>
      <c r="E25" s="74">
        <v>7264</v>
      </c>
      <c r="F25" s="74">
        <v>7069.3939763100698</v>
      </c>
      <c r="G25" s="74">
        <v>7191.84320026967</v>
      </c>
      <c r="H25" s="74">
        <v>7215.3939683605804</v>
      </c>
      <c r="I25" s="80">
        <f t="shared" si="0"/>
        <v>2.0511379601011522E-2</v>
      </c>
      <c r="J25" s="75">
        <f t="shared" si="1"/>
        <v>146</v>
      </c>
      <c r="K25" s="75">
        <f t="shared" si="2"/>
        <v>-56</v>
      </c>
      <c r="L25" s="75">
        <f t="shared" si="3"/>
        <v>23.550768090910424</v>
      </c>
    </row>
    <row r="26" spans="1:12">
      <c r="A26" s="67">
        <v>24</v>
      </c>
      <c r="B26" s="79" t="s">
        <v>24</v>
      </c>
      <c r="C26" s="74">
        <v>3341</v>
      </c>
      <c r="D26" s="74">
        <v>3621</v>
      </c>
      <c r="E26" s="74">
        <v>3534</v>
      </c>
      <c r="F26" s="74">
        <v>3363.0270495867499</v>
      </c>
      <c r="G26" s="74">
        <v>3553.0713559657502</v>
      </c>
      <c r="H26" s="74">
        <v>3553.3189334009398</v>
      </c>
      <c r="I26" s="80">
        <f t="shared" si="0"/>
        <v>5.7767135588147264E-2</v>
      </c>
      <c r="J26" s="75">
        <f t="shared" si="1"/>
        <v>193</v>
      </c>
      <c r="K26" s="75">
        <f t="shared" si="2"/>
        <v>-87</v>
      </c>
      <c r="L26" s="75">
        <f t="shared" si="3"/>
        <v>0.2475774351896689</v>
      </c>
    </row>
    <row r="27" spans="1:12">
      <c r="A27" s="67">
        <v>25</v>
      </c>
      <c r="B27" s="79" t="s">
        <v>25</v>
      </c>
      <c r="C27" s="74">
        <v>9384</v>
      </c>
      <c r="D27" s="74">
        <v>9923</v>
      </c>
      <c r="E27" s="74">
        <v>9805</v>
      </c>
      <c r="F27" s="74">
        <v>9219.1502063013995</v>
      </c>
      <c r="G27" s="74">
        <v>9607.4846990919705</v>
      </c>
      <c r="H27" s="74">
        <v>9642.3637510671106</v>
      </c>
      <c r="I27" s="80">
        <f t="shared" si="0"/>
        <v>4.4863597612958224E-2</v>
      </c>
      <c r="J27" s="75">
        <f t="shared" si="1"/>
        <v>421</v>
      </c>
      <c r="K27" s="75">
        <f t="shared" si="2"/>
        <v>-118</v>
      </c>
      <c r="L27" s="75">
        <f t="shared" si="3"/>
        <v>34.879051975140101</v>
      </c>
    </row>
    <row r="28" spans="1:12">
      <c r="A28" s="67">
        <v>26</v>
      </c>
      <c r="B28" s="79" t="s">
        <v>26</v>
      </c>
      <c r="C28" s="74">
        <v>19562</v>
      </c>
      <c r="D28" s="74">
        <v>19680</v>
      </c>
      <c r="E28" s="74">
        <v>19637</v>
      </c>
      <c r="F28" s="74">
        <v>19326.238121430499</v>
      </c>
      <c r="G28" s="74">
        <v>19417.783955417199</v>
      </c>
      <c r="H28" s="74">
        <v>19404.106332638199</v>
      </c>
      <c r="I28" s="80">
        <f t="shared" si="0"/>
        <v>3.8339638073816582E-3</v>
      </c>
      <c r="J28" s="75">
        <f t="shared" si="1"/>
        <v>75</v>
      </c>
      <c r="K28" s="75">
        <f t="shared" si="2"/>
        <v>-43</v>
      </c>
      <c r="L28" s="75">
        <f t="shared" si="3"/>
        <v>-13.677622778999648</v>
      </c>
    </row>
    <row r="29" spans="1:12">
      <c r="A29" s="67">
        <v>27</v>
      </c>
      <c r="B29" s="79" t="s">
        <v>27</v>
      </c>
      <c r="C29" s="74">
        <v>32120</v>
      </c>
      <c r="D29" s="74">
        <v>31745</v>
      </c>
      <c r="E29" s="74">
        <v>31873</v>
      </c>
      <c r="F29" s="74">
        <v>31824.730957135798</v>
      </c>
      <c r="G29" s="74">
        <v>31567.296433300799</v>
      </c>
      <c r="H29" s="74">
        <v>31545.8633658982</v>
      </c>
      <c r="I29" s="80">
        <f t="shared" si="0"/>
        <v>-7.6899128268991283E-3</v>
      </c>
      <c r="J29" s="75">
        <f t="shared" si="1"/>
        <v>-247</v>
      </c>
      <c r="K29" s="75">
        <f t="shared" si="2"/>
        <v>128</v>
      </c>
      <c r="L29" s="75">
        <f t="shared" si="3"/>
        <v>-21.433067402598681</v>
      </c>
    </row>
    <row r="30" spans="1:12">
      <c r="A30" s="67">
        <v>28</v>
      </c>
      <c r="B30" s="79" t="s">
        <v>28</v>
      </c>
      <c r="C30" s="74">
        <v>7852</v>
      </c>
      <c r="D30" s="74">
        <v>8127</v>
      </c>
      <c r="E30" s="74">
        <v>8156</v>
      </c>
      <c r="F30" s="74">
        <v>7643.4019037767403</v>
      </c>
      <c r="G30" s="74">
        <v>7898.3931545376799</v>
      </c>
      <c r="H30" s="74">
        <v>7912.79911777495</v>
      </c>
      <c r="I30" s="80">
        <f t="shared" si="0"/>
        <v>3.8716250636780442E-2</v>
      </c>
      <c r="J30" s="75">
        <f t="shared" si="1"/>
        <v>304</v>
      </c>
      <c r="K30" s="75">
        <f t="shared" si="2"/>
        <v>29</v>
      </c>
      <c r="L30" s="75">
        <f t="shared" si="3"/>
        <v>14.405963237270043</v>
      </c>
    </row>
    <row r="31" spans="1:12">
      <c r="A31" s="67">
        <v>29</v>
      </c>
      <c r="B31" s="79" t="s">
        <v>29</v>
      </c>
      <c r="C31" s="74">
        <v>2070</v>
      </c>
      <c r="D31" s="74">
        <v>2323</v>
      </c>
      <c r="E31" s="74">
        <v>2157</v>
      </c>
      <c r="F31" s="74">
        <v>2096.6392997886001</v>
      </c>
      <c r="G31" s="74">
        <v>2195.1637218350102</v>
      </c>
      <c r="H31" s="74">
        <v>2201.6082031078599</v>
      </c>
      <c r="I31" s="80">
        <f t="shared" si="0"/>
        <v>4.2028985507246375E-2</v>
      </c>
      <c r="J31" s="75">
        <f t="shared" si="1"/>
        <v>87</v>
      </c>
      <c r="K31" s="75">
        <f t="shared" si="2"/>
        <v>-166</v>
      </c>
      <c r="L31" s="75">
        <f t="shared" si="3"/>
        <v>6.4444812728497709</v>
      </c>
    </row>
    <row r="32" spans="1:12">
      <c r="A32" s="67">
        <v>30</v>
      </c>
      <c r="B32" s="79" t="s">
        <v>30</v>
      </c>
      <c r="C32" s="74">
        <v>1350</v>
      </c>
      <c r="D32" s="74">
        <v>1281</v>
      </c>
      <c r="E32" s="74">
        <v>1247</v>
      </c>
      <c r="F32" s="74">
        <v>1334.65627878704</v>
      </c>
      <c r="G32" s="74">
        <v>1191.58345552829</v>
      </c>
      <c r="H32" s="74">
        <v>1232.8228104084901</v>
      </c>
      <c r="I32" s="80">
        <f t="shared" si="0"/>
        <v>-7.6296296296296293E-2</v>
      </c>
      <c r="J32" s="75">
        <f t="shared" si="1"/>
        <v>-103</v>
      </c>
      <c r="K32" s="75">
        <f t="shared" si="2"/>
        <v>-34</v>
      </c>
      <c r="L32" s="75">
        <f t="shared" si="3"/>
        <v>41.239354880200153</v>
      </c>
    </row>
    <row r="33" spans="1:12">
      <c r="A33" s="67">
        <v>31</v>
      </c>
      <c r="B33" s="79" t="s">
        <v>31</v>
      </c>
      <c r="C33" s="74">
        <v>21376</v>
      </c>
      <c r="D33" s="74">
        <v>21645</v>
      </c>
      <c r="E33" s="74">
        <v>21770</v>
      </c>
      <c r="F33" s="74">
        <v>21154.711779699999</v>
      </c>
      <c r="G33" s="74">
        <v>21469.5964308861</v>
      </c>
      <c r="H33" s="74">
        <v>21529.944886488702</v>
      </c>
      <c r="I33" s="80">
        <f t="shared" si="0"/>
        <v>1.8431886227544911E-2</v>
      </c>
      <c r="J33" s="75">
        <f t="shared" si="1"/>
        <v>394</v>
      </c>
      <c r="K33" s="75">
        <f t="shared" si="2"/>
        <v>125</v>
      </c>
      <c r="L33" s="75">
        <f t="shared" si="3"/>
        <v>60.348455602601462</v>
      </c>
    </row>
    <row r="34" spans="1:12">
      <c r="A34" s="67">
        <v>32</v>
      </c>
      <c r="B34" s="79" t="s">
        <v>32</v>
      </c>
      <c r="C34" s="74">
        <v>8511</v>
      </c>
      <c r="D34" s="74">
        <v>8793</v>
      </c>
      <c r="E34" s="74">
        <v>8811</v>
      </c>
      <c r="F34" s="74">
        <v>8415.8359171607099</v>
      </c>
      <c r="G34" s="74">
        <v>8711.2979421908003</v>
      </c>
      <c r="H34" s="74">
        <v>8735.3206723653093</v>
      </c>
      <c r="I34" s="80">
        <f t="shared" si="0"/>
        <v>3.5248501938667604E-2</v>
      </c>
      <c r="J34" s="75">
        <f t="shared" si="1"/>
        <v>300</v>
      </c>
      <c r="K34" s="75">
        <f t="shared" si="2"/>
        <v>18</v>
      </c>
      <c r="L34" s="75">
        <f t="shared" si="3"/>
        <v>24.022730174508979</v>
      </c>
    </row>
    <row r="35" spans="1:12">
      <c r="A35" s="67">
        <v>33</v>
      </c>
      <c r="B35" s="79" t="s">
        <v>33</v>
      </c>
      <c r="C35" s="74">
        <v>34907</v>
      </c>
      <c r="D35" s="74">
        <v>35284</v>
      </c>
      <c r="E35" s="74">
        <v>35311</v>
      </c>
      <c r="F35" s="74">
        <v>34579.459740317798</v>
      </c>
      <c r="G35" s="74">
        <v>35020.398988367902</v>
      </c>
      <c r="H35" s="74">
        <v>35006.171631798301</v>
      </c>
      <c r="I35" s="80">
        <f t="shared" si="0"/>
        <v>1.1573609877674964E-2</v>
      </c>
      <c r="J35" s="75">
        <f t="shared" si="1"/>
        <v>404</v>
      </c>
      <c r="K35" s="75">
        <f t="shared" si="2"/>
        <v>27</v>
      </c>
      <c r="L35" s="75">
        <f t="shared" si="3"/>
        <v>-14.227356569601397</v>
      </c>
    </row>
    <row r="36" spans="1:12">
      <c r="A36" s="67">
        <v>34</v>
      </c>
      <c r="B36" s="79" t="s">
        <v>34</v>
      </c>
      <c r="C36" s="74">
        <v>503507</v>
      </c>
      <c r="D36" s="74">
        <v>496825</v>
      </c>
      <c r="E36" s="74">
        <v>497750</v>
      </c>
      <c r="F36" s="74">
        <v>500507.59363748098</v>
      </c>
      <c r="G36" s="74">
        <v>495309.36541406001</v>
      </c>
      <c r="H36" s="74">
        <v>494504.50786302198</v>
      </c>
      <c r="I36" s="80">
        <f t="shared" si="0"/>
        <v>-1.1433803303628351E-2</v>
      </c>
      <c r="J36" s="75">
        <f t="shared" si="1"/>
        <v>-5757</v>
      </c>
      <c r="K36" s="75">
        <f t="shared" si="2"/>
        <v>925</v>
      </c>
      <c r="L36" s="75">
        <f t="shared" si="3"/>
        <v>-804.8575510380324</v>
      </c>
    </row>
    <row r="37" spans="1:12">
      <c r="A37" s="67">
        <v>35</v>
      </c>
      <c r="B37" s="79" t="s">
        <v>35</v>
      </c>
      <c r="C37" s="74">
        <v>120823</v>
      </c>
      <c r="D37" s="74">
        <v>120906</v>
      </c>
      <c r="E37" s="74">
        <v>121405</v>
      </c>
      <c r="F37" s="74">
        <v>120033.953240988</v>
      </c>
      <c r="G37" s="74">
        <v>120363.568992887</v>
      </c>
      <c r="H37" s="74">
        <v>120500.825113008</v>
      </c>
      <c r="I37" s="80">
        <f t="shared" si="0"/>
        <v>4.8169636575817517E-3</v>
      </c>
      <c r="J37" s="75">
        <f t="shared" si="1"/>
        <v>582</v>
      </c>
      <c r="K37" s="75">
        <f t="shared" si="2"/>
        <v>499</v>
      </c>
      <c r="L37" s="75">
        <f t="shared" si="3"/>
        <v>137.25612012100464</v>
      </c>
    </row>
    <row r="38" spans="1:12">
      <c r="A38" s="67">
        <v>36</v>
      </c>
      <c r="B38" s="79" t="s">
        <v>36</v>
      </c>
      <c r="C38" s="74">
        <v>2786</v>
      </c>
      <c r="D38" s="74">
        <v>2957</v>
      </c>
      <c r="E38" s="74">
        <v>2885</v>
      </c>
      <c r="F38" s="74">
        <v>2772.1495817934901</v>
      </c>
      <c r="G38" s="74">
        <v>2851.1645842122898</v>
      </c>
      <c r="H38" s="74">
        <v>2870.8559505365602</v>
      </c>
      <c r="I38" s="80">
        <f t="shared" si="0"/>
        <v>3.5534816941852121E-2</v>
      </c>
      <c r="J38" s="75">
        <f t="shared" si="1"/>
        <v>99</v>
      </c>
      <c r="K38" s="75">
        <f t="shared" si="2"/>
        <v>-72</v>
      </c>
      <c r="L38" s="75">
        <f t="shared" si="3"/>
        <v>19.691366324270348</v>
      </c>
    </row>
    <row r="39" spans="1:12">
      <c r="A39" s="67">
        <v>37</v>
      </c>
      <c r="B39" s="79" t="s">
        <v>37</v>
      </c>
      <c r="C39" s="74">
        <v>6847</v>
      </c>
      <c r="D39" s="74">
        <v>7198</v>
      </c>
      <c r="E39" s="74">
        <v>7152</v>
      </c>
      <c r="F39" s="74">
        <v>6746.3868141000603</v>
      </c>
      <c r="G39" s="74">
        <v>7037.6377661999204</v>
      </c>
      <c r="H39" s="74">
        <v>7072.0755525108298</v>
      </c>
      <c r="I39" s="80">
        <f t="shared" si="0"/>
        <v>4.4545056229005404E-2</v>
      </c>
      <c r="J39" s="75">
        <f t="shared" si="1"/>
        <v>305</v>
      </c>
      <c r="K39" s="75">
        <f t="shared" si="2"/>
        <v>-46</v>
      </c>
      <c r="L39" s="75">
        <f t="shared" si="3"/>
        <v>34.43778631090936</v>
      </c>
    </row>
    <row r="40" spans="1:12">
      <c r="A40" s="67">
        <v>38</v>
      </c>
      <c r="B40" s="79" t="s">
        <v>38</v>
      </c>
      <c r="C40" s="74">
        <v>29275</v>
      </c>
      <c r="D40" s="74">
        <v>29566</v>
      </c>
      <c r="E40" s="74">
        <v>29580</v>
      </c>
      <c r="F40" s="74">
        <v>28929.653226105202</v>
      </c>
      <c r="G40" s="74">
        <v>29229.159304826</v>
      </c>
      <c r="H40" s="74">
        <v>29229.684702901301</v>
      </c>
      <c r="I40" s="80">
        <f t="shared" si="0"/>
        <v>1.0418445772843723E-2</v>
      </c>
      <c r="J40" s="75">
        <f t="shared" si="1"/>
        <v>305</v>
      </c>
      <c r="K40" s="75">
        <f t="shared" si="2"/>
        <v>14</v>
      </c>
      <c r="L40" s="75">
        <f t="shared" si="3"/>
        <v>0.52539807530047256</v>
      </c>
    </row>
    <row r="41" spans="1:12">
      <c r="A41" s="67">
        <v>39</v>
      </c>
      <c r="B41" s="79" t="s">
        <v>39</v>
      </c>
      <c r="C41" s="74">
        <v>7859</v>
      </c>
      <c r="D41" s="74">
        <v>7924</v>
      </c>
      <c r="E41" s="74">
        <v>7924</v>
      </c>
      <c r="F41" s="74">
        <v>7751.7622957540098</v>
      </c>
      <c r="G41" s="74">
        <v>7806.3214407420401</v>
      </c>
      <c r="H41" s="74">
        <v>7814.3271731261102</v>
      </c>
      <c r="I41" s="80">
        <f t="shared" si="0"/>
        <v>8.2707723628960422E-3</v>
      </c>
      <c r="J41" s="75">
        <f t="shared" si="1"/>
        <v>65</v>
      </c>
      <c r="K41" s="75">
        <f t="shared" si="2"/>
        <v>0</v>
      </c>
      <c r="L41" s="75">
        <f t="shared" si="3"/>
        <v>8.0057323840701429</v>
      </c>
    </row>
    <row r="42" spans="1:12">
      <c r="A42" s="67">
        <v>40</v>
      </c>
      <c r="B42" s="79" t="s">
        <v>40</v>
      </c>
      <c r="C42" s="74">
        <v>3711</v>
      </c>
      <c r="D42" s="74">
        <v>3741</v>
      </c>
      <c r="E42" s="74">
        <v>3749</v>
      </c>
      <c r="F42" s="74">
        <v>3653.72740751434</v>
      </c>
      <c r="G42" s="74">
        <v>3681.2313040438298</v>
      </c>
      <c r="H42" s="74">
        <v>3691.76928533819</v>
      </c>
      <c r="I42" s="80">
        <f t="shared" si="0"/>
        <v>1.0239827539746699E-2</v>
      </c>
      <c r="J42" s="75">
        <f t="shared" si="1"/>
        <v>38</v>
      </c>
      <c r="K42" s="75">
        <f t="shared" si="2"/>
        <v>8</v>
      </c>
      <c r="L42" s="75">
        <f t="shared" si="3"/>
        <v>10.537981294360179</v>
      </c>
    </row>
    <row r="43" spans="1:12">
      <c r="A43" s="67">
        <v>41</v>
      </c>
      <c r="B43" s="79" t="s">
        <v>41</v>
      </c>
      <c r="C43" s="74">
        <v>42226</v>
      </c>
      <c r="D43" s="74">
        <v>43568</v>
      </c>
      <c r="E43" s="74">
        <v>43684</v>
      </c>
      <c r="F43" s="74">
        <v>42020.487075143399</v>
      </c>
      <c r="G43" s="74">
        <v>43371.262654418701</v>
      </c>
      <c r="H43" s="74">
        <v>43510.632708162499</v>
      </c>
      <c r="I43" s="80">
        <f t="shared" si="0"/>
        <v>3.4528489556197604E-2</v>
      </c>
      <c r="J43" s="75">
        <f t="shared" si="1"/>
        <v>1458</v>
      </c>
      <c r="K43" s="75">
        <f t="shared" si="2"/>
        <v>116</v>
      </c>
      <c r="L43" s="75">
        <f t="shared" si="3"/>
        <v>139.37005374379805</v>
      </c>
    </row>
    <row r="44" spans="1:12">
      <c r="A44" s="67">
        <v>42</v>
      </c>
      <c r="B44" s="79" t="s">
        <v>42</v>
      </c>
      <c r="C44" s="74">
        <v>42812</v>
      </c>
      <c r="D44" s="74">
        <v>43370</v>
      </c>
      <c r="E44" s="74">
        <v>43316</v>
      </c>
      <c r="F44" s="74">
        <v>42288.752730083797</v>
      </c>
      <c r="G44" s="74">
        <v>42805.519634784498</v>
      </c>
      <c r="H44" s="74">
        <v>42797.752701683799</v>
      </c>
      <c r="I44" s="80">
        <f t="shared" si="0"/>
        <v>1.1772400261608895E-2</v>
      </c>
      <c r="J44" s="75">
        <f t="shared" si="1"/>
        <v>504</v>
      </c>
      <c r="K44" s="75">
        <f t="shared" si="2"/>
        <v>-54</v>
      </c>
      <c r="L44" s="75">
        <f t="shared" si="3"/>
        <v>-7.7669331006982247</v>
      </c>
    </row>
    <row r="45" spans="1:12">
      <c r="A45" s="67">
        <v>43</v>
      </c>
      <c r="B45" s="79" t="s">
        <v>43</v>
      </c>
      <c r="C45" s="74">
        <v>10190</v>
      </c>
      <c r="D45" s="74">
        <v>10203</v>
      </c>
      <c r="E45" s="74">
        <v>10141</v>
      </c>
      <c r="F45" s="74">
        <v>10034.4094081311</v>
      </c>
      <c r="G45" s="74">
        <v>10012.491511722899</v>
      </c>
      <c r="H45" s="74">
        <v>10002.4845748517</v>
      </c>
      <c r="I45" s="80">
        <f t="shared" si="0"/>
        <v>-4.8086359175662412E-3</v>
      </c>
      <c r="J45" s="75">
        <f t="shared" si="1"/>
        <v>-49</v>
      </c>
      <c r="K45" s="75">
        <f t="shared" si="2"/>
        <v>-62</v>
      </c>
      <c r="L45" s="75">
        <f t="shared" si="3"/>
        <v>-10.006936871199287</v>
      </c>
    </row>
    <row r="46" spans="1:12">
      <c r="A46" s="67">
        <v>44</v>
      </c>
      <c r="B46" s="79" t="s">
        <v>44</v>
      </c>
      <c r="C46" s="74">
        <v>10808</v>
      </c>
      <c r="D46" s="74">
        <v>11227</v>
      </c>
      <c r="E46" s="74">
        <v>11247</v>
      </c>
      <c r="F46" s="74">
        <v>10579.2590730713</v>
      </c>
      <c r="G46" s="74">
        <v>11025.6964383062</v>
      </c>
      <c r="H46" s="74">
        <v>11045.6573068528</v>
      </c>
      <c r="I46" s="80">
        <f t="shared" si="0"/>
        <v>4.0618060695780903E-2</v>
      </c>
      <c r="J46" s="75">
        <f t="shared" si="1"/>
        <v>439</v>
      </c>
      <c r="K46" s="75">
        <f t="shared" si="2"/>
        <v>20</v>
      </c>
      <c r="L46" s="75">
        <f t="shared" si="3"/>
        <v>19.960868546599158</v>
      </c>
    </row>
    <row r="47" spans="1:12">
      <c r="A47" s="67">
        <v>45</v>
      </c>
      <c r="B47" s="79" t="s">
        <v>45</v>
      </c>
      <c r="C47" s="74">
        <v>26408</v>
      </c>
      <c r="D47" s="74">
        <v>26503</v>
      </c>
      <c r="E47" s="74">
        <v>26593</v>
      </c>
      <c r="F47" s="74">
        <v>25971.420789998199</v>
      </c>
      <c r="G47" s="74">
        <v>26187.259750409001</v>
      </c>
      <c r="H47" s="74">
        <v>26192.887067072199</v>
      </c>
      <c r="I47" s="80">
        <f t="shared" si="0"/>
        <v>7.0054528930627085E-3</v>
      </c>
      <c r="J47" s="75">
        <f t="shared" si="1"/>
        <v>185</v>
      </c>
      <c r="K47" s="75">
        <f t="shared" si="2"/>
        <v>90</v>
      </c>
      <c r="L47" s="75">
        <f t="shared" si="3"/>
        <v>5.6273166631981439</v>
      </c>
    </row>
    <row r="48" spans="1:12">
      <c r="A48" s="67">
        <v>46</v>
      </c>
      <c r="B48" s="79" t="s">
        <v>46</v>
      </c>
      <c r="C48" s="74">
        <v>13931</v>
      </c>
      <c r="D48" s="74">
        <v>14696</v>
      </c>
      <c r="E48" s="74">
        <v>14639</v>
      </c>
      <c r="F48" s="74">
        <v>13804.485864418501</v>
      </c>
      <c r="G48" s="74">
        <v>14458.5285384504</v>
      </c>
      <c r="H48" s="74">
        <v>14491.4409284998</v>
      </c>
      <c r="I48" s="80">
        <f t="shared" si="0"/>
        <v>5.0821907975019738E-2</v>
      </c>
      <c r="J48" s="75">
        <f t="shared" si="1"/>
        <v>708</v>
      </c>
      <c r="K48" s="75">
        <f t="shared" si="2"/>
        <v>-57</v>
      </c>
      <c r="L48" s="75">
        <f t="shared" si="3"/>
        <v>32.912390049399619</v>
      </c>
    </row>
    <row r="49" spans="1:12">
      <c r="A49" s="67">
        <v>47</v>
      </c>
      <c r="B49" s="79" t="s">
        <v>47</v>
      </c>
      <c r="C49" s="74">
        <v>5036</v>
      </c>
      <c r="D49" s="74">
        <v>5228</v>
      </c>
      <c r="E49" s="74">
        <v>5265</v>
      </c>
      <c r="F49" s="74">
        <v>4919.7150505874597</v>
      </c>
      <c r="G49" s="74">
        <v>5115.3331013141997</v>
      </c>
      <c r="H49" s="74">
        <v>5132.5920716426499</v>
      </c>
      <c r="I49" s="80">
        <f t="shared" si="0"/>
        <v>4.5472597299444001E-2</v>
      </c>
      <c r="J49" s="75">
        <f t="shared" si="1"/>
        <v>229</v>
      </c>
      <c r="K49" s="75">
        <f t="shared" si="2"/>
        <v>37</v>
      </c>
      <c r="L49" s="75">
        <f t="shared" si="3"/>
        <v>17.258970328450232</v>
      </c>
    </row>
    <row r="50" spans="1:12">
      <c r="A50" s="67">
        <v>48</v>
      </c>
      <c r="B50" s="79" t="s">
        <v>48</v>
      </c>
      <c r="C50" s="74">
        <v>32936</v>
      </c>
      <c r="D50" s="74">
        <v>32822</v>
      </c>
      <c r="E50" s="74">
        <v>32550</v>
      </c>
      <c r="F50" s="74">
        <v>33770.8724215658</v>
      </c>
      <c r="G50" s="74">
        <v>33347.269103922197</v>
      </c>
      <c r="H50" s="74">
        <v>33336.719103415999</v>
      </c>
      <c r="I50" s="80">
        <f t="shared" si="0"/>
        <v>-1.1719698809812971E-2</v>
      </c>
      <c r="J50" s="75">
        <f t="shared" si="1"/>
        <v>-386</v>
      </c>
      <c r="K50" s="75">
        <f t="shared" si="2"/>
        <v>-272</v>
      </c>
      <c r="L50" s="75">
        <f t="shared" si="3"/>
        <v>-10.550000506198558</v>
      </c>
    </row>
    <row r="51" spans="1:12">
      <c r="A51" s="67">
        <v>49</v>
      </c>
      <c r="B51" s="79" t="s">
        <v>49</v>
      </c>
      <c r="C51" s="74">
        <v>1983</v>
      </c>
      <c r="D51" s="74">
        <v>2232</v>
      </c>
      <c r="E51" s="74">
        <v>2160</v>
      </c>
      <c r="F51" s="74">
        <v>1985.7557252004301</v>
      </c>
      <c r="G51" s="74">
        <v>2154.7276320518299</v>
      </c>
      <c r="H51" s="74">
        <v>2165.33814697663</v>
      </c>
      <c r="I51" s="80">
        <f t="shared" si="0"/>
        <v>8.9258698940998485E-2</v>
      </c>
      <c r="J51" s="75">
        <f t="shared" si="1"/>
        <v>177</v>
      </c>
      <c r="K51" s="75">
        <f t="shared" si="2"/>
        <v>-72</v>
      </c>
      <c r="L51" s="75">
        <f t="shared" si="3"/>
        <v>10.6105149248001</v>
      </c>
    </row>
    <row r="52" spans="1:12">
      <c r="A52" s="67">
        <v>50</v>
      </c>
      <c r="B52" s="79" t="s">
        <v>50</v>
      </c>
      <c r="C52" s="74">
        <v>5943</v>
      </c>
      <c r="D52" s="74">
        <v>5951</v>
      </c>
      <c r="E52" s="74">
        <v>5873</v>
      </c>
      <c r="F52" s="74">
        <v>5934.4617987375505</v>
      </c>
      <c r="G52" s="74">
        <v>5910.0545226738404</v>
      </c>
      <c r="H52" s="74">
        <v>5881.23290936183</v>
      </c>
      <c r="I52" s="80">
        <f t="shared" si="0"/>
        <v>-1.1778563015312132E-2</v>
      </c>
      <c r="J52" s="75">
        <f t="shared" si="1"/>
        <v>-70</v>
      </c>
      <c r="K52" s="75">
        <f t="shared" si="2"/>
        <v>-78</v>
      </c>
      <c r="L52" s="75">
        <f t="shared" si="3"/>
        <v>-28.821613312010413</v>
      </c>
    </row>
    <row r="53" spans="1:12">
      <c r="A53" s="67">
        <v>51</v>
      </c>
      <c r="B53" s="79" t="s">
        <v>51</v>
      </c>
      <c r="C53" s="74">
        <v>5530</v>
      </c>
      <c r="D53" s="74">
        <v>5723</v>
      </c>
      <c r="E53" s="74">
        <v>5642</v>
      </c>
      <c r="F53" s="74">
        <v>5475.7423014063097</v>
      </c>
      <c r="G53" s="74">
        <v>5609.0452032291596</v>
      </c>
      <c r="H53" s="74">
        <v>5587.6652569234402</v>
      </c>
      <c r="I53" s="80">
        <f t="shared" si="0"/>
        <v>2.0253164556962026E-2</v>
      </c>
      <c r="J53" s="75">
        <f t="shared" si="1"/>
        <v>112</v>
      </c>
      <c r="K53" s="75">
        <f t="shared" si="2"/>
        <v>-81</v>
      </c>
      <c r="L53" s="75">
        <f t="shared" si="3"/>
        <v>-21.379946305719386</v>
      </c>
    </row>
    <row r="54" spans="1:12">
      <c r="A54" s="67">
        <v>52</v>
      </c>
      <c r="B54" s="79" t="s">
        <v>52</v>
      </c>
      <c r="C54" s="74">
        <v>11416</v>
      </c>
      <c r="D54" s="74">
        <v>11914</v>
      </c>
      <c r="E54" s="74">
        <v>11936</v>
      </c>
      <c r="F54" s="74">
        <v>11237.888095099301</v>
      </c>
      <c r="G54" s="74">
        <v>11695.427215915901</v>
      </c>
      <c r="H54" s="74">
        <v>11734.4508150244</v>
      </c>
      <c r="I54" s="80">
        <f t="shared" si="0"/>
        <v>4.5550105115627189E-2</v>
      </c>
      <c r="J54" s="75">
        <f t="shared" si="1"/>
        <v>520</v>
      </c>
      <c r="K54" s="75">
        <f t="shared" si="2"/>
        <v>22</v>
      </c>
      <c r="L54" s="75">
        <f t="shared" si="3"/>
        <v>39.023599108499184</v>
      </c>
    </row>
    <row r="55" spans="1:12">
      <c r="A55" s="67">
        <v>53</v>
      </c>
      <c r="B55" s="79" t="s">
        <v>53</v>
      </c>
      <c r="C55" s="74">
        <v>6197</v>
      </c>
      <c r="D55" s="74">
        <v>6445</v>
      </c>
      <c r="E55" s="74">
        <v>6435</v>
      </c>
      <c r="F55" s="74">
        <v>6079.1794371451397</v>
      </c>
      <c r="G55" s="74">
        <v>6251.6543165533203</v>
      </c>
      <c r="H55" s="74">
        <v>6269.8767817069202</v>
      </c>
      <c r="I55" s="80">
        <f t="shared" si="0"/>
        <v>3.8405680167823142E-2</v>
      </c>
      <c r="J55" s="75">
        <f t="shared" si="1"/>
        <v>238</v>
      </c>
      <c r="K55" s="75">
        <f t="shared" si="2"/>
        <v>-10</v>
      </c>
      <c r="L55" s="75">
        <f t="shared" si="3"/>
        <v>18.222465153599842</v>
      </c>
    </row>
    <row r="56" spans="1:12">
      <c r="A56" s="67">
        <v>54</v>
      </c>
      <c r="B56" s="79" t="s">
        <v>54</v>
      </c>
      <c r="C56" s="74">
        <v>21530</v>
      </c>
      <c r="D56" s="74">
        <v>22028</v>
      </c>
      <c r="E56" s="74">
        <v>21989</v>
      </c>
      <c r="F56" s="74">
        <v>21337.8446346036</v>
      </c>
      <c r="G56" s="74">
        <v>21862.8553911819</v>
      </c>
      <c r="H56" s="74">
        <v>21841.860843560298</v>
      </c>
      <c r="I56" s="80">
        <f t="shared" si="0"/>
        <v>2.1319089642359498E-2</v>
      </c>
      <c r="J56" s="75">
        <f t="shared" si="1"/>
        <v>459</v>
      </c>
      <c r="K56" s="75">
        <f t="shared" si="2"/>
        <v>-39</v>
      </c>
      <c r="L56" s="75">
        <f t="shared" si="3"/>
        <v>-20.994547621601669</v>
      </c>
    </row>
    <row r="57" spans="1:12">
      <c r="A57" s="67">
        <v>55</v>
      </c>
      <c r="B57" s="79" t="s">
        <v>55</v>
      </c>
      <c r="C57" s="74">
        <v>23710</v>
      </c>
      <c r="D57" s="74">
        <v>24025</v>
      </c>
      <c r="E57" s="74">
        <v>24099</v>
      </c>
      <c r="F57" s="74">
        <v>23360.707571377501</v>
      </c>
      <c r="G57" s="74">
        <v>23753.409356642602</v>
      </c>
      <c r="H57" s="74">
        <v>23749.475773801099</v>
      </c>
      <c r="I57" s="80">
        <f t="shared" si="0"/>
        <v>1.6406579502319697E-2</v>
      </c>
      <c r="J57" s="75">
        <f t="shared" si="1"/>
        <v>389</v>
      </c>
      <c r="K57" s="75">
        <f t="shared" si="2"/>
        <v>74</v>
      </c>
      <c r="L57" s="75">
        <f t="shared" si="3"/>
        <v>-3.933582841502357</v>
      </c>
    </row>
    <row r="58" spans="1:12">
      <c r="A58" s="67">
        <v>56</v>
      </c>
      <c r="B58" s="79" t="s">
        <v>56</v>
      </c>
      <c r="C58" s="74">
        <v>2005</v>
      </c>
      <c r="D58" s="74">
        <v>2182</v>
      </c>
      <c r="E58" s="74">
        <v>2151</v>
      </c>
      <c r="F58" s="74">
        <v>1973.8050516266501</v>
      </c>
      <c r="G58" s="74">
        <v>2118.0465200270501</v>
      </c>
      <c r="H58" s="74">
        <v>2116.6769852718298</v>
      </c>
      <c r="I58" s="80">
        <f t="shared" si="0"/>
        <v>7.2817955112219446E-2</v>
      </c>
      <c r="J58" s="75">
        <f t="shared" si="1"/>
        <v>146</v>
      </c>
      <c r="K58" s="75">
        <f t="shared" si="2"/>
        <v>-31</v>
      </c>
      <c r="L58" s="75">
        <f t="shared" si="3"/>
        <v>-1.3695347552202293</v>
      </c>
    </row>
    <row r="59" spans="1:12">
      <c r="A59" s="67">
        <v>57</v>
      </c>
      <c r="B59" s="79" t="s">
        <v>57</v>
      </c>
      <c r="C59" s="74">
        <v>3880</v>
      </c>
      <c r="D59" s="74">
        <v>3974</v>
      </c>
      <c r="E59" s="74">
        <v>3926</v>
      </c>
      <c r="F59" s="74">
        <v>3830.0745461057199</v>
      </c>
      <c r="G59" s="74">
        <v>3908.3223645457301</v>
      </c>
      <c r="H59" s="74">
        <v>3903.0717130289199</v>
      </c>
      <c r="I59" s="80">
        <f t="shared" si="0"/>
        <v>1.1855670103092783E-2</v>
      </c>
      <c r="J59" s="75">
        <f t="shared" si="1"/>
        <v>46</v>
      </c>
      <c r="K59" s="75">
        <f t="shared" si="2"/>
        <v>-48</v>
      </c>
      <c r="L59" s="75">
        <f t="shared" si="3"/>
        <v>-5.2506515168101942</v>
      </c>
    </row>
    <row r="60" spans="1:12">
      <c r="A60" s="67">
        <v>58</v>
      </c>
      <c r="B60" s="79" t="s">
        <v>58</v>
      </c>
      <c r="C60" s="74">
        <v>9127</v>
      </c>
      <c r="D60" s="74">
        <v>9590</v>
      </c>
      <c r="E60" s="74">
        <v>9466</v>
      </c>
      <c r="F60" s="74">
        <v>9055.2325020696699</v>
      </c>
      <c r="G60" s="74">
        <v>9386.2046818890503</v>
      </c>
      <c r="H60" s="74">
        <v>9403.40893347561</v>
      </c>
      <c r="I60" s="80">
        <f t="shared" si="0"/>
        <v>3.7142544099923305E-2</v>
      </c>
      <c r="J60" s="75">
        <f t="shared" si="1"/>
        <v>339</v>
      </c>
      <c r="K60" s="75">
        <f t="shared" si="2"/>
        <v>-124</v>
      </c>
      <c r="L60" s="75">
        <f t="shared" si="3"/>
        <v>17.204251586559622</v>
      </c>
    </row>
    <row r="61" spans="1:12">
      <c r="A61" s="67">
        <v>59</v>
      </c>
      <c r="B61" s="79" t="s">
        <v>59</v>
      </c>
      <c r="C61" s="74">
        <v>22140</v>
      </c>
      <c r="D61" s="74">
        <v>22767</v>
      </c>
      <c r="E61" s="74">
        <v>22865</v>
      </c>
      <c r="F61" s="74">
        <v>21965.6242377854</v>
      </c>
      <c r="G61" s="74">
        <v>22666.566895414799</v>
      </c>
      <c r="H61" s="74">
        <v>22707.510341162299</v>
      </c>
      <c r="I61" s="80">
        <f t="shared" si="0"/>
        <v>3.2746160794941283E-2</v>
      </c>
      <c r="J61" s="75">
        <f t="shared" si="1"/>
        <v>725</v>
      </c>
      <c r="K61" s="75">
        <f t="shared" si="2"/>
        <v>98</v>
      </c>
      <c r="L61" s="75">
        <f t="shared" si="3"/>
        <v>40.943445747499936</v>
      </c>
    </row>
    <row r="62" spans="1:12">
      <c r="A62" s="67">
        <v>60</v>
      </c>
      <c r="B62" s="79" t="s">
        <v>60</v>
      </c>
      <c r="C62" s="74">
        <v>7764</v>
      </c>
      <c r="D62" s="74">
        <v>8120</v>
      </c>
      <c r="E62" s="74">
        <v>8103</v>
      </c>
      <c r="F62" s="74">
        <v>7698.4726027864899</v>
      </c>
      <c r="G62" s="74">
        <v>7999.9178191988103</v>
      </c>
      <c r="H62" s="74">
        <v>8031.4812794023901</v>
      </c>
      <c r="I62" s="80">
        <f t="shared" si="0"/>
        <v>4.3663060278207107E-2</v>
      </c>
      <c r="J62" s="75">
        <f t="shared" si="1"/>
        <v>339</v>
      </c>
      <c r="K62" s="75">
        <f t="shared" si="2"/>
        <v>-17</v>
      </c>
      <c r="L62" s="75">
        <f t="shared" si="3"/>
        <v>31.56346020357978</v>
      </c>
    </row>
    <row r="63" spans="1:12">
      <c r="A63" s="67">
        <v>61</v>
      </c>
      <c r="B63" s="79" t="s">
        <v>61</v>
      </c>
      <c r="C63" s="74">
        <v>16324</v>
      </c>
      <c r="D63" s="74">
        <v>17050</v>
      </c>
      <c r="E63" s="74">
        <v>17130</v>
      </c>
      <c r="F63" s="74">
        <v>16086.8093773818</v>
      </c>
      <c r="G63" s="74">
        <v>16767.612352263401</v>
      </c>
      <c r="H63" s="74">
        <v>16848.944943113002</v>
      </c>
      <c r="I63" s="80">
        <f t="shared" si="0"/>
        <v>4.9375153148738055E-2</v>
      </c>
      <c r="J63" s="75">
        <f t="shared" si="1"/>
        <v>806</v>
      </c>
      <c r="K63" s="75">
        <f t="shared" si="2"/>
        <v>80</v>
      </c>
      <c r="L63" s="75">
        <f t="shared" si="3"/>
        <v>81.33259084960082</v>
      </c>
    </row>
    <row r="64" spans="1:12">
      <c r="A64" s="67">
        <v>62</v>
      </c>
      <c r="B64" s="79" t="s">
        <v>62</v>
      </c>
      <c r="C64" s="74">
        <v>1165</v>
      </c>
      <c r="D64" s="74">
        <v>1218</v>
      </c>
      <c r="E64" s="74">
        <v>1161</v>
      </c>
      <c r="F64" s="74">
        <v>1182.1602164557301</v>
      </c>
      <c r="G64" s="74">
        <v>1168.3846752849799</v>
      </c>
      <c r="H64" s="74">
        <v>1178.1168593493001</v>
      </c>
      <c r="I64" s="80">
        <f t="shared" si="0"/>
        <v>-3.4334763948497852E-3</v>
      </c>
      <c r="J64" s="75">
        <f t="shared" si="1"/>
        <v>-4</v>
      </c>
      <c r="K64" s="75">
        <f t="shared" si="2"/>
        <v>-57</v>
      </c>
      <c r="L64" s="75">
        <f t="shared" si="3"/>
        <v>9.7321840643201085</v>
      </c>
    </row>
    <row r="65" spans="1:12">
      <c r="A65" s="67">
        <v>63</v>
      </c>
      <c r="B65" s="79" t="s">
        <v>63</v>
      </c>
      <c r="C65" s="74">
        <v>11775</v>
      </c>
      <c r="D65" s="74">
        <v>11950</v>
      </c>
      <c r="E65" s="74">
        <v>12074</v>
      </c>
      <c r="F65" s="74">
        <v>11540.0949979301</v>
      </c>
      <c r="G65" s="74">
        <v>11787.8925006875</v>
      </c>
      <c r="H65" s="74">
        <v>11826.466089391701</v>
      </c>
      <c r="I65" s="80">
        <f t="shared" si="0"/>
        <v>2.5392781316348194E-2</v>
      </c>
      <c r="J65" s="75">
        <f t="shared" si="1"/>
        <v>299</v>
      </c>
      <c r="K65" s="75">
        <f t="shared" si="2"/>
        <v>124</v>
      </c>
      <c r="L65" s="75">
        <f t="shared" si="3"/>
        <v>38.573588704201029</v>
      </c>
    </row>
    <row r="66" spans="1:12">
      <c r="A66" s="67">
        <v>64</v>
      </c>
      <c r="B66" s="79" t="s">
        <v>64</v>
      </c>
      <c r="C66" s="74">
        <v>8308</v>
      </c>
      <c r="D66" s="74">
        <v>8304</v>
      </c>
      <c r="E66" s="74">
        <v>8330</v>
      </c>
      <c r="F66" s="74">
        <v>8145.7932977743003</v>
      </c>
      <c r="G66" s="74">
        <v>8166.7223494110003</v>
      </c>
      <c r="H66" s="74">
        <v>8155.6383928347896</v>
      </c>
      <c r="I66" s="80">
        <f t="shared" si="0"/>
        <v>2.6480500722195475E-3</v>
      </c>
      <c r="J66" s="75">
        <f t="shared" si="1"/>
        <v>22</v>
      </c>
      <c r="K66" s="75">
        <f t="shared" si="2"/>
        <v>26</v>
      </c>
      <c r="L66" s="75">
        <f t="shared" si="3"/>
        <v>-11.083956576210767</v>
      </c>
    </row>
    <row r="67" spans="1:12">
      <c r="A67" s="67">
        <v>65</v>
      </c>
      <c r="B67" s="79" t="s">
        <v>65</v>
      </c>
      <c r="C67" s="74">
        <v>6906</v>
      </c>
      <c r="D67" s="74">
        <v>7958</v>
      </c>
      <c r="E67" s="74">
        <v>7965</v>
      </c>
      <c r="F67" s="74">
        <v>6868.13415799211</v>
      </c>
      <c r="G67" s="74">
        <v>7813.1572883049903</v>
      </c>
      <c r="H67" s="74">
        <v>7903.0338515836502</v>
      </c>
      <c r="I67" s="80">
        <f t="shared" si="0"/>
        <v>0.15334491746307558</v>
      </c>
      <c r="J67" s="75">
        <f t="shared" si="1"/>
        <v>1059</v>
      </c>
      <c r="K67" s="75">
        <f t="shared" si="2"/>
        <v>7</v>
      </c>
      <c r="L67" s="75">
        <f t="shared" si="3"/>
        <v>89.876563278659887</v>
      </c>
    </row>
    <row r="68" spans="1:12">
      <c r="A68" s="67">
        <v>66</v>
      </c>
      <c r="B68" s="79" t="s">
        <v>66</v>
      </c>
      <c r="C68" s="74">
        <v>5539</v>
      </c>
      <c r="D68" s="74">
        <v>5733</v>
      </c>
      <c r="E68" s="74">
        <v>5662</v>
      </c>
      <c r="F68" s="74">
        <v>5475.8277660290896</v>
      </c>
      <c r="G68" s="74">
        <v>5604.8155869134198</v>
      </c>
      <c r="H68" s="74">
        <v>5611.1568908879299</v>
      </c>
      <c r="I68" s="80">
        <f t="shared" ref="I68:I84" si="4">(E68-C68)/C68</f>
        <v>2.2206174399711138E-2</v>
      </c>
      <c r="J68" s="75">
        <f t="shared" ref="J68:J84" si="5">E68-C68</f>
        <v>123</v>
      </c>
      <c r="K68" s="75">
        <f t="shared" ref="K68:K84" si="6">E68-D68</f>
        <v>-71</v>
      </c>
      <c r="L68" s="75">
        <f t="shared" ref="L68:L84" si="7">H68-G68</f>
        <v>6.3413039745100832</v>
      </c>
    </row>
    <row r="69" spans="1:12">
      <c r="A69" s="67">
        <v>67</v>
      </c>
      <c r="B69" s="79" t="s">
        <v>67</v>
      </c>
      <c r="C69" s="74">
        <v>10835</v>
      </c>
      <c r="D69" s="74">
        <v>10851</v>
      </c>
      <c r="E69" s="74">
        <v>10886</v>
      </c>
      <c r="F69" s="74">
        <v>10658.9871482381</v>
      </c>
      <c r="G69" s="74">
        <v>10691.9566206654</v>
      </c>
      <c r="H69" s="74">
        <v>10698.1539535833</v>
      </c>
      <c r="I69" s="80">
        <f t="shared" si="4"/>
        <v>4.7069681587448087E-3</v>
      </c>
      <c r="J69" s="75">
        <f t="shared" si="5"/>
        <v>51</v>
      </c>
      <c r="K69" s="75">
        <f t="shared" si="6"/>
        <v>35</v>
      </c>
      <c r="L69" s="75">
        <f t="shared" si="7"/>
        <v>6.1973329178999847</v>
      </c>
    </row>
    <row r="70" spans="1:12">
      <c r="A70" s="67">
        <v>68</v>
      </c>
      <c r="B70" s="79" t="s">
        <v>68</v>
      </c>
      <c r="C70" s="74">
        <v>6393</v>
      </c>
      <c r="D70" s="74">
        <v>6746</v>
      </c>
      <c r="E70" s="74">
        <v>6718</v>
      </c>
      <c r="F70" s="74">
        <v>6310.7694397957503</v>
      </c>
      <c r="G70" s="74">
        <v>6633.4103563405397</v>
      </c>
      <c r="H70" s="74">
        <v>6640.7728525031798</v>
      </c>
      <c r="I70" s="80">
        <f t="shared" si="4"/>
        <v>5.0836852807758487E-2</v>
      </c>
      <c r="J70" s="75">
        <f t="shared" si="5"/>
        <v>325</v>
      </c>
      <c r="K70" s="75">
        <f t="shared" si="6"/>
        <v>-28</v>
      </c>
      <c r="L70" s="75">
        <f t="shared" si="7"/>
        <v>7.3624961626401273</v>
      </c>
    </row>
    <row r="71" spans="1:12">
      <c r="A71" s="67">
        <v>69</v>
      </c>
      <c r="B71" s="79" t="s">
        <v>69</v>
      </c>
      <c r="C71" s="74">
        <v>1087</v>
      </c>
      <c r="D71" s="74">
        <v>1109</v>
      </c>
      <c r="E71" s="74">
        <v>1088</v>
      </c>
      <c r="F71" s="74">
        <v>1092.5409074735901</v>
      </c>
      <c r="G71" s="74">
        <v>1082.89857334357</v>
      </c>
      <c r="H71" s="74">
        <v>1092.9122845002501</v>
      </c>
      <c r="I71" s="80">
        <f t="shared" si="4"/>
        <v>9.1996320147194111E-4</v>
      </c>
      <c r="J71" s="75">
        <f t="shared" si="5"/>
        <v>1</v>
      </c>
      <c r="K71" s="75">
        <f t="shared" si="6"/>
        <v>-21</v>
      </c>
      <c r="L71" s="75">
        <f t="shared" si="7"/>
        <v>10.013711156680074</v>
      </c>
    </row>
    <row r="72" spans="1:12">
      <c r="A72" s="67">
        <v>70</v>
      </c>
      <c r="B72" s="79" t="s">
        <v>70</v>
      </c>
      <c r="C72" s="74">
        <v>4144</v>
      </c>
      <c r="D72" s="74">
        <v>4282</v>
      </c>
      <c r="E72" s="74">
        <v>4288</v>
      </c>
      <c r="F72" s="74">
        <v>4093.1067814436401</v>
      </c>
      <c r="G72" s="74">
        <v>4226.3966854707296</v>
      </c>
      <c r="H72" s="74">
        <v>4236.2820394829296</v>
      </c>
      <c r="I72" s="80">
        <f t="shared" si="4"/>
        <v>3.4749034749034749E-2</v>
      </c>
      <c r="J72" s="75">
        <f t="shared" si="5"/>
        <v>144</v>
      </c>
      <c r="K72" s="75">
        <f t="shared" si="6"/>
        <v>6</v>
      </c>
      <c r="L72" s="75">
        <f t="shared" si="7"/>
        <v>9.8853540121999686</v>
      </c>
    </row>
    <row r="73" spans="1:12">
      <c r="A73" s="67">
        <v>71</v>
      </c>
      <c r="B73" s="79" t="s">
        <v>71</v>
      </c>
      <c r="C73" s="74">
        <v>4628</v>
      </c>
      <c r="D73" s="74">
        <v>4710</v>
      </c>
      <c r="E73" s="74">
        <v>4732</v>
      </c>
      <c r="F73" s="74">
        <v>4567.3739245081997</v>
      </c>
      <c r="G73" s="74">
        <v>4643.2683537038602</v>
      </c>
      <c r="H73" s="74">
        <v>4666.6724361940896</v>
      </c>
      <c r="I73" s="80">
        <f t="shared" si="4"/>
        <v>2.247191011235955E-2</v>
      </c>
      <c r="J73" s="75">
        <f t="shared" si="5"/>
        <v>104</v>
      </c>
      <c r="K73" s="75">
        <f t="shared" si="6"/>
        <v>22</v>
      </c>
      <c r="L73" s="75">
        <f t="shared" si="7"/>
        <v>23.404082490229484</v>
      </c>
    </row>
    <row r="74" spans="1:12">
      <c r="A74" s="67">
        <v>72</v>
      </c>
      <c r="B74" s="79" t="s">
        <v>72</v>
      </c>
      <c r="C74" s="74">
        <v>3517</v>
      </c>
      <c r="D74" s="74">
        <v>3777</v>
      </c>
      <c r="E74" s="74">
        <v>3769</v>
      </c>
      <c r="F74" s="74">
        <v>3483.5702591715699</v>
      </c>
      <c r="G74" s="74">
        <v>3720.5549826135798</v>
      </c>
      <c r="H74" s="74">
        <v>3734.3735501710098</v>
      </c>
      <c r="I74" s="80">
        <f t="shared" si="4"/>
        <v>7.1651976116007959E-2</v>
      </c>
      <c r="J74" s="75">
        <f t="shared" si="5"/>
        <v>252</v>
      </c>
      <c r="K74" s="75">
        <f t="shared" si="6"/>
        <v>-8</v>
      </c>
      <c r="L74" s="75">
        <f t="shared" si="7"/>
        <v>13.818567557430015</v>
      </c>
    </row>
    <row r="75" spans="1:12">
      <c r="A75" s="67">
        <v>73</v>
      </c>
      <c r="B75" s="79" t="s">
        <v>73</v>
      </c>
      <c r="C75" s="74">
        <v>1255</v>
      </c>
      <c r="D75" s="74">
        <v>2120</v>
      </c>
      <c r="E75" s="74">
        <v>2139</v>
      </c>
      <c r="F75" s="74">
        <v>1210.3981751312399</v>
      </c>
      <c r="G75" s="74">
        <v>2064.6303134530499</v>
      </c>
      <c r="H75" s="74">
        <v>2080.3687710600402</v>
      </c>
      <c r="I75" s="80">
        <f t="shared" si="4"/>
        <v>0.70438247011952193</v>
      </c>
      <c r="J75" s="75">
        <f t="shared" si="5"/>
        <v>884</v>
      </c>
      <c r="K75" s="75">
        <f t="shared" si="6"/>
        <v>19</v>
      </c>
      <c r="L75" s="75">
        <f t="shared" si="7"/>
        <v>15.738457606990323</v>
      </c>
    </row>
    <row r="76" spans="1:12">
      <c r="A76" s="67">
        <v>74</v>
      </c>
      <c r="B76" s="79" t="s">
        <v>74</v>
      </c>
      <c r="C76" s="74">
        <v>4019</v>
      </c>
      <c r="D76" s="74">
        <v>4071</v>
      </c>
      <c r="E76" s="74">
        <v>4068</v>
      </c>
      <c r="F76" s="74">
        <v>3999.68843746127</v>
      </c>
      <c r="G76" s="74">
        <v>4029.2314457835701</v>
      </c>
      <c r="H76" s="74">
        <v>4041.4485836655299</v>
      </c>
      <c r="I76" s="80">
        <f t="shared" si="4"/>
        <v>1.2192087583976113E-2</v>
      </c>
      <c r="J76" s="75">
        <f t="shared" si="5"/>
        <v>49</v>
      </c>
      <c r="K76" s="75">
        <f t="shared" si="6"/>
        <v>-3</v>
      </c>
      <c r="L76" s="75">
        <f t="shared" si="7"/>
        <v>12.217137881959843</v>
      </c>
    </row>
    <row r="77" spans="1:12">
      <c r="A77" s="67">
        <v>75</v>
      </c>
      <c r="B77" s="79" t="s">
        <v>75</v>
      </c>
      <c r="C77" s="74">
        <v>1170</v>
      </c>
      <c r="D77" s="74">
        <v>1203</v>
      </c>
      <c r="E77" s="74">
        <v>1199</v>
      </c>
      <c r="F77" s="74">
        <v>1142.4410648418</v>
      </c>
      <c r="G77" s="74">
        <v>1151.1536215473</v>
      </c>
      <c r="H77" s="74">
        <v>1158.7526541198399</v>
      </c>
      <c r="I77" s="80">
        <f t="shared" si="4"/>
        <v>2.4786324786324785E-2</v>
      </c>
      <c r="J77" s="75">
        <f t="shared" si="5"/>
        <v>29</v>
      </c>
      <c r="K77" s="75">
        <f t="shared" si="6"/>
        <v>-4</v>
      </c>
      <c r="L77" s="75">
        <f t="shared" si="7"/>
        <v>7.5990325725399543</v>
      </c>
    </row>
    <row r="78" spans="1:12">
      <c r="A78" s="67">
        <v>76</v>
      </c>
      <c r="B78" s="79" t="s">
        <v>76</v>
      </c>
      <c r="C78" s="74">
        <v>1674</v>
      </c>
      <c r="D78" s="74">
        <v>1767</v>
      </c>
      <c r="E78" s="74">
        <v>1772</v>
      </c>
      <c r="F78" s="74">
        <v>1654.16577911882</v>
      </c>
      <c r="G78" s="74">
        <v>1719.0136058215801</v>
      </c>
      <c r="H78" s="74">
        <v>1748.1431195016401</v>
      </c>
      <c r="I78" s="80">
        <f t="shared" si="4"/>
        <v>5.8542413381123058E-2</v>
      </c>
      <c r="J78" s="75">
        <f t="shared" si="5"/>
        <v>98</v>
      </c>
      <c r="K78" s="75">
        <f t="shared" si="6"/>
        <v>5</v>
      </c>
      <c r="L78" s="75">
        <f t="shared" si="7"/>
        <v>29.129513680059972</v>
      </c>
    </row>
    <row r="79" spans="1:12">
      <c r="A79" s="67">
        <v>77</v>
      </c>
      <c r="B79" s="79" t="s">
        <v>77</v>
      </c>
      <c r="C79" s="74">
        <v>6526</v>
      </c>
      <c r="D79" s="74">
        <v>6709</v>
      </c>
      <c r="E79" s="74">
        <v>6707</v>
      </c>
      <c r="F79" s="74">
        <v>6532.2199653664802</v>
      </c>
      <c r="G79" s="74">
        <v>6701.3466328635104</v>
      </c>
      <c r="H79" s="74">
        <v>6723.3364040142196</v>
      </c>
      <c r="I79" s="80">
        <f t="shared" si="4"/>
        <v>2.7735212994177139E-2</v>
      </c>
      <c r="J79" s="75">
        <f t="shared" si="5"/>
        <v>181</v>
      </c>
      <c r="K79" s="75">
        <f t="shared" si="6"/>
        <v>-2</v>
      </c>
      <c r="L79" s="75">
        <f t="shared" si="7"/>
        <v>21.989771150709203</v>
      </c>
    </row>
    <row r="80" spans="1:12">
      <c r="A80" s="67">
        <v>78</v>
      </c>
      <c r="B80" s="79" t="s">
        <v>78</v>
      </c>
      <c r="C80" s="74">
        <v>5131</v>
      </c>
      <c r="D80" s="74">
        <v>5169</v>
      </c>
      <c r="E80" s="74">
        <v>5144</v>
      </c>
      <c r="F80" s="74">
        <v>5061.2271325839502</v>
      </c>
      <c r="G80" s="74">
        <v>5066.3446144330501</v>
      </c>
      <c r="H80" s="74">
        <v>5070.98421590213</v>
      </c>
      <c r="I80" s="80">
        <f t="shared" si="4"/>
        <v>2.5336191775482361E-3</v>
      </c>
      <c r="J80" s="75">
        <f t="shared" si="5"/>
        <v>13</v>
      </c>
      <c r="K80" s="75">
        <f t="shared" si="6"/>
        <v>-25</v>
      </c>
      <c r="L80" s="75">
        <f t="shared" si="7"/>
        <v>4.6396014690799348</v>
      </c>
    </row>
    <row r="81" spans="1:12">
      <c r="A81" s="67">
        <v>79</v>
      </c>
      <c r="B81" s="79" t="s">
        <v>79</v>
      </c>
      <c r="C81" s="74">
        <v>1542</v>
      </c>
      <c r="D81" s="74">
        <v>1549</v>
      </c>
      <c r="E81" s="74">
        <v>1502</v>
      </c>
      <c r="F81" s="74">
        <v>1506.4183618243501</v>
      </c>
      <c r="G81" s="74">
        <v>1482.75743126164</v>
      </c>
      <c r="H81" s="74">
        <v>1470.1321484503701</v>
      </c>
      <c r="I81" s="80">
        <f t="shared" si="4"/>
        <v>-2.5940337224383919E-2</v>
      </c>
      <c r="J81" s="75">
        <f t="shared" si="5"/>
        <v>-40</v>
      </c>
      <c r="K81" s="75">
        <f t="shared" si="6"/>
        <v>-47</v>
      </c>
      <c r="L81" s="75">
        <f t="shared" si="7"/>
        <v>-12.625282811269926</v>
      </c>
    </row>
    <row r="82" spans="1:12">
      <c r="A82" s="67">
        <v>80</v>
      </c>
      <c r="B82" s="79" t="s">
        <v>80</v>
      </c>
      <c r="C82" s="74">
        <v>6158</v>
      </c>
      <c r="D82" s="74">
        <v>6388</v>
      </c>
      <c r="E82" s="74">
        <v>6435</v>
      </c>
      <c r="F82" s="74">
        <v>6053.7373604518798</v>
      </c>
      <c r="G82" s="74">
        <v>6274.7778746662198</v>
      </c>
      <c r="H82" s="74">
        <v>6305.7900888351296</v>
      </c>
      <c r="I82" s="80">
        <f t="shared" si="4"/>
        <v>4.4982137057486195E-2</v>
      </c>
      <c r="J82" s="75">
        <f t="shared" si="5"/>
        <v>277</v>
      </c>
      <c r="K82" s="75">
        <f t="shared" si="6"/>
        <v>47</v>
      </c>
      <c r="L82" s="75">
        <f t="shared" si="7"/>
        <v>31.01221416890985</v>
      </c>
    </row>
    <row r="83" spans="1:12">
      <c r="A83" s="67">
        <v>81</v>
      </c>
      <c r="B83" s="79" t="s">
        <v>81</v>
      </c>
      <c r="C83" s="74">
        <v>7324</v>
      </c>
      <c r="D83" s="74">
        <v>7593</v>
      </c>
      <c r="E83" s="74">
        <v>7580</v>
      </c>
      <c r="F83" s="74">
        <v>7247.2876038246504</v>
      </c>
      <c r="G83" s="74">
        <v>7513.7000702929399</v>
      </c>
      <c r="H83" s="74">
        <v>7519.3369252964803</v>
      </c>
      <c r="I83" s="80">
        <f t="shared" si="4"/>
        <v>3.4953577280174765E-2</v>
      </c>
      <c r="J83" s="75">
        <f t="shared" si="5"/>
        <v>256</v>
      </c>
      <c r="K83" s="75">
        <f t="shared" si="6"/>
        <v>-13</v>
      </c>
      <c r="L83" s="75">
        <f t="shared" si="7"/>
        <v>5.6368550035404041</v>
      </c>
    </row>
    <row r="84" spans="1:12" s="103" customFormat="1">
      <c r="A84" s="163" t="s">
        <v>255</v>
      </c>
      <c r="B84" s="163"/>
      <c r="C84" s="105">
        <v>1735557</v>
      </c>
      <c r="D84" s="105">
        <v>1744725</v>
      </c>
      <c r="E84" s="105">
        <v>1744713</v>
      </c>
      <c r="F84" s="105">
        <v>1722441.6971980201</v>
      </c>
      <c r="G84" s="105">
        <v>1730187.86842244</v>
      </c>
      <c r="H84" s="105">
        <v>1729582.8709536199</v>
      </c>
      <c r="I84" s="100">
        <f t="shared" si="4"/>
        <v>5.2755397834816139E-3</v>
      </c>
      <c r="J84" s="106">
        <f t="shared" si="5"/>
        <v>9156</v>
      </c>
      <c r="K84" s="106">
        <f t="shared" si="6"/>
        <v>-12</v>
      </c>
      <c r="L84" s="75">
        <f t="shared" si="7"/>
        <v>-604.99746882007457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6"/>
  <sheetViews>
    <sheetView topLeftCell="L1" zoomScale="80" zoomScaleNormal="80" workbookViewId="0">
      <selection activeCell="Z17" sqref="Z17"/>
    </sheetView>
  </sheetViews>
  <sheetFormatPr defaultRowHeight="14.5"/>
  <cols>
    <col min="2" max="2" width="34.54296875" customWidth="1"/>
    <col min="3" max="3" width="11.453125" style="138" customWidth="1"/>
    <col min="4" max="4" width="11.453125" style="137" customWidth="1"/>
    <col min="5" max="5" width="11.453125" style="139" customWidth="1"/>
    <col min="6" max="8" width="11.453125" style="143" customWidth="1"/>
    <col min="9" max="9" width="24.453125" customWidth="1"/>
    <col min="10" max="10" width="23.54296875" customWidth="1"/>
    <col min="11" max="11" width="30.81640625" customWidth="1"/>
    <col min="12" max="12" width="30.81640625" style="143" customWidth="1"/>
  </cols>
  <sheetData>
    <row r="1" spans="1:12" s="143" customFormat="1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2" ht="58">
      <c r="A2" s="85" t="s">
        <v>167</v>
      </c>
      <c r="B2" s="84" t="s">
        <v>165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82" t="s">
        <v>310</v>
      </c>
      <c r="J2" s="82" t="s">
        <v>311</v>
      </c>
      <c r="K2" s="1" t="s">
        <v>312</v>
      </c>
      <c r="L2" s="150" t="s">
        <v>313</v>
      </c>
    </row>
    <row r="3" spans="1:12">
      <c r="A3" s="76">
        <v>1</v>
      </c>
      <c r="B3" s="77" t="s">
        <v>168</v>
      </c>
      <c r="C3" s="74">
        <v>16315</v>
      </c>
      <c r="D3" s="74">
        <v>16450</v>
      </c>
      <c r="E3" s="74">
        <v>16341</v>
      </c>
      <c r="F3" s="74">
        <v>16419.055395589799</v>
      </c>
      <c r="G3" s="74">
        <v>16485.2068795663</v>
      </c>
      <c r="H3" s="74">
        <v>16479.934203606299</v>
      </c>
      <c r="I3" s="80">
        <f>(E3-C3)/C3</f>
        <v>1.5936254980079682E-3</v>
      </c>
      <c r="J3" s="75">
        <f>E3-C3</f>
        <v>26</v>
      </c>
      <c r="K3" s="75">
        <f>E3-D3</f>
        <v>-109</v>
      </c>
      <c r="L3" s="75">
        <f>H3-G3</f>
        <v>-5.2726759600009245</v>
      </c>
    </row>
    <row r="4" spans="1:12">
      <c r="A4" s="76">
        <v>2</v>
      </c>
      <c r="B4" s="77" t="s">
        <v>169</v>
      </c>
      <c r="C4" s="74">
        <v>3382</v>
      </c>
      <c r="D4" s="74">
        <v>3267</v>
      </c>
      <c r="E4" s="74">
        <v>2990</v>
      </c>
      <c r="F4" s="74">
        <v>3201.0503735798502</v>
      </c>
      <c r="G4" s="74">
        <v>2912.43734561873</v>
      </c>
      <c r="H4" s="74">
        <v>2839.5521979252399</v>
      </c>
      <c r="I4" s="80">
        <f t="shared" ref="I4:I67" si="0">(E4-C4)/C4</f>
        <v>-0.11590774689532821</v>
      </c>
      <c r="J4" s="75">
        <f t="shared" ref="J4:J67" si="1">E4-C4</f>
        <v>-392</v>
      </c>
      <c r="K4" s="75">
        <f t="shared" ref="K4:K67" si="2">E4-D4</f>
        <v>-277</v>
      </c>
      <c r="L4" s="75">
        <f t="shared" ref="L4:L67" si="3">H4-G4</f>
        <v>-72.885147693490126</v>
      </c>
    </row>
    <row r="5" spans="1:12">
      <c r="A5" s="76">
        <v>3</v>
      </c>
      <c r="B5" s="77" t="s">
        <v>170</v>
      </c>
      <c r="C5" s="74">
        <v>1174</v>
      </c>
      <c r="D5" s="74">
        <v>1222</v>
      </c>
      <c r="E5" s="74">
        <v>1223</v>
      </c>
      <c r="F5" s="74">
        <v>1154.4458088460101</v>
      </c>
      <c r="G5" s="74">
        <v>1201.5846560141199</v>
      </c>
      <c r="H5" s="74">
        <v>1203.11105735965</v>
      </c>
      <c r="I5" s="80">
        <f t="shared" si="0"/>
        <v>4.1737649063032366E-2</v>
      </c>
      <c r="J5" s="75">
        <f t="shared" si="1"/>
        <v>49</v>
      </c>
      <c r="K5" s="75">
        <f t="shared" si="2"/>
        <v>1</v>
      </c>
      <c r="L5" s="75">
        <f t="shared" si="3"/>
        <v>1.5264013455300756</v>
      </c>
    </row>
    <row r="6" spans="1:12">
      <c r="A6" s="76">
        <v>5</v>
      </c>
      <c r="B6" s="77" t="s">
        <v>171</v>
      </c>
      <c r="C6" s="74">
        <v>624</v>
      </c>
      <c r="D6" s="74">
        <v>584</v>
      </c>
      <c r="E6" s="74">
        <v>582</v>
      </c>
      <c r="F6" s="74">
        <v>624</v>
      </c>
      <c r="G6" s="74">
        <v>584</v>
      </c>
      <c r="H6" s="74">
        <v>582</v>
      </c>
      <c r="I6" s="80">
        <f t="shared" si="0"/>
        <v>-6.7307692307692304E-2</v>
      </c>
      <c r="J6" s="75">
        <f t="shared" si="1"/>
        <v>-42</v>
      </c>
      <c r="K6" s="75">
        <f t="shared" si="2"/>
        <v>-2</v>
      </c>
      <c r="L6" s="75">
        <f t="shared" si="3"/>
        <v>-2</v>
      </c>
    </row>
    <row r="7" spans="1:12">
      <c r="A7" s="76">
        <v>6</v>
      </c>
      <c r="B7" s="77" t="s">
        <v>172</v>
      </c>
      <c r="C7" s="74">
        <v>48</v>
      </c>
      <c r="D7" s="74">
        <v>41</v>
      </c>
      <c r="E7" s="74">
        <v>41</v>
      </c>
      <c r="F7" s="74">
        <v>45.227633399518098</v>
      </c>
      <c r="G7" s="74">
        <v>39.215254871882898</v>
      </c>
      <c r="H7" s="74">
        <v>39.680586247200601</v>
      </c>
      <c r="I7" s="80">
        <f t="shared" si="0"/>
        <v>-0.14583333333333334</v>
      </c>
      <c r="J7" s="75">
        <f t="shared" si="1"/>
        <v>-7</v>
      </c>
      <c r="K7" s="75">
        <f t="shared" si="2"/>
        <v>0</v>
      </c>
      <c r="L7" s="75">
        <f t="shared" si="3"/>
        <v>0.46533137531770308</v>
      </c>
    </row>
    <row r="8" spans="1:12">
      <c r="A8" s="76">
        <v>7</v>
      </c>
      <c r="B8" s="77" t="s">
        <v>173</v>
      </c>
      <c r="C8" s="74">
        <v>906</v>
      </c>
      <c r="D8" s="74">
        <v>853</v>
      </c>
      <c r="E8" s="74">
        <v>861</v>
      </c>
      <c r="F8" s="74">
        <v>904.555230776847</v>
      </c>
      <c r="G8" s="74">
        <v>847.72795047108798</v>
      </c>
      <c r="H8" s="74">
        <v>863.48288468688702</v>
      </c>
      <c r="I8" s="80">
        <f t="shared" si="0"/>
        <v>-4.9668874172185427E-2</v>
      </c>
      <c r="J8" s="75">
        <f t="shared" si="1"/>
        <v>-45</v>
      </c>
      <c r="K8" s="75">
        <f t="shared" si="2"/>
        <v>8</v>
      </c>
      <c r="L8" s="75">
        <f t="shared" si="3"/>
        <v>15.75493421579904</v>
      </c>
    </row>
    <row r="9" spans="1:12">
      <c r="A9" s="76">
        <v>8</v>
      </c>
      <c r="B9" s="77" t="s">
        <v>174</v>
      </c>
      <c r="C9" s="74">
        <v>4690</v>
      </c>
      <c r="D9" s="74">
        <v>4775</v>
      </c>
      <c r="E9" s="74">
        <v>4750</v>
      </c>
      <c r="F9" s="74">
        <v>4681.7166628987798</v>
      </c>
      <c r="G9" s="74">
        <v>4733.3213654668398</v>
      </c>
      <c r="H9" s="74">
        <v>4741.4088761510802</v>
      </c>
      <c r="I9" s="80">
        <f t="shared" si="0"/>
        <v>1.279317697228145E-2</v>
      </c>
      <c r="J9" s="75">
        <f t="shared" si="1"/>
        <v>60</v>
      </c>
      <c r="K9" s="75">
        <f t="shared" si="2"/>
        <v>-25</v>
      </c>
      <c r="L9" s="75">
        <f t="shared" si="3"/>
        <v>8.0875106842404421</v>
      </c>
    </row>
    <row r="10" spans="1:12">
      <c r="A10" s="76">
        <v>9</v>
      </c>
      <c r="B10" s="77" t="s">
        <v>175</v>
      </c>
      <c r="C10" s="74">
        <v>457</v>
      </c>
      <c r="D10" s="74">
        <v>513</v>
      </c>
      <c r="E10" s="74">
        <v>519</v>
      </c>
      <c r="F10" s="74">
        <v>452.136114080955</v>
      </c>
      <c r="G10" s="74">
        <v>501.27808478492</v>
      </c>
      <c r="H10" s="74">
        <v>512.59643986862795</v>
      </c>
      <c r="I10" s="80">
        <f t="shared" si="0"/>
        <v>0.13566739606126915</v>
      </c>
      <c r="J10" s="75">
        <f t="shared" si="1"/>
        <v>62</v>
      </c>
      <c r="K10" s="75">
        <f t="shared" si="2"/>
        <v>6</v>
      </c>
      <c r="L10" s="75">
        <f t="shared" si="3"/>
        <v>11.318355083707957</v>
      </c>
    </row>
    <row r="11" spans="1:12">
      <c r="A11" s="78">
        <v>10</v>
      </c>
      <c r="B11" s="77" t="s">
        <v>176</v>
      </c>
      <c r="C11" s="74">
        <v>41779</v>
      </c>
      <c r="D11" s="74">
        <v>41675</v>
      </c>
      <c r="E11" s="74">
        <v>41697</v>
      </c>
      <c r="F11" s="74">
        <v>41565.363544280401</v>
      </c>
      <c r="G11" s="74">
        <v>41454.531038129098</v>
      </c>
      <c r="H11" s="74">
        <v>41436.499620028</v>
      </c>
      <c r="I11" s="80">
        <f t="shared" si="0"/>
        <v>-1.9627085377821392E-3</v>
      </c>
      <c r="J11" s="75">
        <f t="shared" si="1"/>
        <v>-82</v>
      </c>
      <c r="K11" s="75">
        <f t="shared" si="2"/>
        <v>22</v>
      </c>
      <c r="L11" s="75">
        <f t="shared" si="3"/>
        <v>-18.031418101098097</v>
      </c>
    </row>
    <row r="12" spans="1:12">
      <c r="A12" s="78">
        <v>11</v>
      </c>
      <c r="B12" s="77" t="s">
        <v>177</v>
      </c>
      <c r="C12" s="74">
        <v>643</v>
      </c>
      <c r="D12" s="74">
        <v>644</v>
      </c>
      <c r="E12" s="74">
        <v>652</v>
      </c>
      <c r="F12" s="74">
        <v>643</v>
      </c>
      <c r="G12" s="74">
        <v>644</v>
      </c>
      <c r="H12" s="74">
        <v>652</v>
      </c>
      <c r="I12" s="80">
        <f t="shared" si="0"/>
        <v>1.3996889580093312E-2</v>
      </c>
      <c r="J12" s="75">
        <f t="shared" si="1"/>
        <v>9</v>
      </c>
      <c r="K12" s="75">
        <f t="shared" si="2"/>
        <v>8</v>
      </c>
      <c r="L12" s="75">
        <f t="shared" si="3"/>
        <v>8</v>
      </c>
    </row>
    <row r="13" spans="1:12">
      <c r="A13" s="78">
        <v>12</v>
      </c>
      <c r="B13" s="77" t="s">
        <v>178</v>
      </c>
      <c r="C13" s="74">
        <v>39</v>
      </c>
      <c r="D13" s="74">
        <v>45</v>
      </c>
      <c r="E13" s="74">
        <v>46</v>
      </c>
      <c r="F13" s="74">
        <v>39</v>
      </c>
      <c r="G13" s="74">
        <v>45</v>
      </c>
      <c r="H13" s="74">
        <v>46</v>
      </c>
      <c r="I13" s="80">
        <f t="shared" si="0"/>
        <v>0.17948717948717949</v>
      </c>
      <c r="J13" s="75">
        <f t="shared" si="1"/>
        <v>7</v>
      </c>
      <c r="K13" s="75">
        <f t="shared" si="2"/>
        <v>1</v>
      </c>
      <c r="L13" s="75">
        <f t="shared" si="3"/>
        <v>1</v>
      </c>
    </row>
    <row r="14" spans="1:12">
      <c r="A14" s="78">
        <v>13</v>
      </c>
      <c r="B14" s="77" t="s">
        <v>179</v>
      </c>
      <c r="C14" s="74">
        <v>16757</v>
      </c>
      <c r="D14" s="74">
        <v>16291</v>
      </c>
      <c r="E14" s="74">
        <v>16269</v>
      </c>
      <c r="F14" s="74">
        <v>16645.732642126099</v>
      </c>
      <c r="G14" s="74">
        <v>16209.124786214399</v>
      </c>
      <c r="H14" s="74">
        <v>16165.210211202801</v>
      </c>
      <c r="I14" s="80">
        <f t="shared" si="0"/>
        <v>-2.9122157904159455E-2</v>
      </c>
      <c r="J14" s="75">
        <f t="shared" si="1"/>
        <v>-488</v>
      </c>
      <c r="K14" s="75">
        <f t="shared" si="2"/>
        <v>-22</v>
      </c>
      <c r="L14" s="75">
        <f t="shared" si="3"/>
        <v>-43.914575011598572</v>
      </c>
    </row>
    <row r="15" spans="1:12">
      <c r="A15" s="78">
        <v>14</v>
      </c>
      <c r="B15" s="77" t="s">
        <v>180</v>
      </c>
      <c r="C15" s="74">
        <v>33048</v>
      </c>
      <c r="D15" s="74">
        <v>32262</v>
      </c>
      <c r="E15" s="74">
        <v>32019</v>
      </c>
      <c r="F15" s="74">
        <v>32854.785821569902</v>
      </c>
      <c r="G15" s="74">
        <v>31962.879265827902</v>
      </c>
      <c r="H15" s="74">
        <v>31821.190851720599</v>
      </c>
      <c r="I15" s="80">
        <f t="shared" si="0"/>
        <v>-3.1136528685548292E-2</v>
      </c>
      <c r="J15" s="75">
        <f t="shared" si="1"/>
        <v>-1029</v>
      </c>
      <c r="K15" s="75">
        <f t="shared" si="2"/>
        <v>-243</v>
      </c>
      <c r="L15" s="75">
        <f t="shared" si="3"/>
        <v>-141.68841410730238</v>
      </c>
    </row>
    <row r="16" spans="1:12">
      <c r="A16" s="78">
        <v>15</v>
      </c>
      <c r="B16" s="77" t="s">
        <v>181</v>
      </c>
      <c r="C16" s="74">
        <v>6539</v>
      </c>
      <c r="D16" s="74">
        <v>6355</v>
      </c>
      <c r="E16" s="74">
        <v>6317</v>
      </c>
      <c r="F16" s="74">
        <v>6512.4546794478401</v>
      </c>
      <c r="G16" s="74">
        <v>6324.5606152276296</v>
      </c>
      <c r="H16" s="74">
        <v>6288.8293272471701</v>
      </c>
      <c r="I16" s="80">
        <f t="shared" si="0"/>
        <v>-3.3950145282153232E-2</v>
      </c>
      <c r="J16" s="75">
        <f t="shared" si="1"/>
        <v>-222</v>
      </c>
      <c r="K16" s="75">
        <f t="shared" si="2"/>
        <v>-38</v>
      </c>
      <c r="L16" s="75">
        <f t="shared" si="3"/>
        <v>-35.731287980459456</v>
      </c>
    </row>
    <row r="17" spans="1:12">
      <c r="A17" s="78">
        <v>16</v>
      </c>
      <c r="B17" s="77" t="s">
        <v>182</v>
      </c>
      <c r="C17" s="74">
        <v>10662</v>
      </c>
      <c r="D17" s="74">
        <v>10398</v>
      </c>
      <c r="E17" s="74">
        <v>10365</v>
      </c>
      <c r="F17" s="74">
        <v>10608.443690951901</v>
      </c>
      <c r="G17" s="74">
        <v>10332.690005591399</v>
      </c>
      <c r="H17" s="74">
        <v>10309.639143511</v>
      </c>
      <c r="I17" s="80">
        <f t="shared" si="0"/>
        <v>-2.7855936972425437E-2</v>
      </c>
      <c r="J17" s="75">
        <f t="shared" si="1"/>
        <v>-297</v>
      </c>
      <c r="K17" s="75">
        <f t="shared" si="2"/>
        <v>-33</v>
      </c>
      <c r="L17" s="75">
        <f t="shared" si="3"/>
        <v>-23.050862080399384</v>
      </c>
    </row>
    <row r="18" spans="1:12">
      <c r="A18" s="78">
        <v>17</v>
      </c>
      <c r="B18" s="77" t="s">
        <v>183</v>
      </c>
      <c r="C18" s="74">
        <v>2361</v>
      </c>
      <c r="D18" s="74">
        <v>2391</v>
      </c>
      <c r="E18" s="74">
        <v>2410</v>
      </c>
      <c r="F18" s="74">
        <v>2361</v>
      </c>
      <c r="G18" s="74">
        <v>2391</v>
      </c>
      <c r="H18" s="74">
        <v>2410</v>
      </c>
      <c r="I18" s="80">
        <f t="shared" si="0"/>
        <v>2.0753917831427361E-2</v>
      </c>
      <c r="J18" s="75">
        <f t="shared" si="1"/>
        <v>49</v>
      </c>
      <c r="K18" s="75">
        <f t="shared" si="2"/>
        <v>19</v>
      </c>
      <c r="L18" s="75">
        <f t="shared" si="3"/>
        <v>19</v>
      </c>
    </row>
    <row r="19" spans="1:12">
      <c r="A19" s="78">
        <v>18</v>
      </c>
      <c r="B19" s="77" t="s">
        <v>184</v>
      </c>
      <c r="C19" s="74">
        <v>8307</v>
      </c>
      <c r="D19" s="74">
        <v>7882</v>
      </c>
      <c r="E19" s="74">
        <v>7888</v>
      </c>
      <c r="F19" s="74">
        <v>8307</v>
      </c>
      <c r="G19" s="74">
        <v>7882.00000000001</v>
      </c>
      <c r="H19" s="74">
        <v>7888</v>
      </c>
      <c r="I19" s="80">
        <f t="shared" si="0"/>
        <v>-5.0439388467557481E-2</v>
      </c>
      <c r="J19" s="75">
        <f t="shared" si="1"/>
        <v>-419</v>
      </c>
      <c r="K19" s="75">
        <f t="shared" si="2"/>
        <v>6</v>
      </c>
      <c r="L19" s="75">
        <f t="shared" si="3"/>
        <v>5.9999999999899956</v>
      </c>
    </row>
    <row r="20" spans="1:12">
      <c r="A20" s="78">
        <v>19</v>
      </c>
      <c r="B20" s="77" t="s">
        <v>185</v>
      </c>
      <c r="C20" s="74">
        <v>303</v>
      </c>
      <c r="D20" s="74">
        <v>275</v>
      </c>
      <c r="E20" s="74">
        <v>277</v>
      </c>
      <c r="F20" s="74">
        <v>300.942851419779</v>
      </c>
      <c r="G20" s="74">
        <v>275.52906055362803</v>
      </c>
      <c r="H20" s="74">
        <v>275.11306418930701</v>
      </c>
      <c r="I20" s="80">
        <f t="shared" si="0"/>
        <v>-8.5808580858085806E-2</v>
      </c>
      <c r="J20" s="75">
        <f t="shared" si="1"/>
        <v>-26</v>
      </c>
      <c r="K20" s="75">
        <f t="shared" si="2"/>
        <v>2</v>
      </c>
      <c r="L20" s="75">
        <f t="shared" si="3"/>
        <v>-0.41599636432101761</v>
      </c>
    </row>
    <row r="21" spans="1:12">
      <c r="A21" s="78">
        <v>20</v>
      </c>
      <c r="B21" s="77" t="s">
        <v>186</v>
      </c>
      <c r="C21" s="74">
        <v>4349</v>
      </c>
      <c r="D21" s="74">
        <v>4322</v>
      </c>
      <c r="E21" s="74">
        <v>4350</v>
      </c>
      <c r="F21" s="74">
        <v>4324.0307145195502</v>
      </c>
      <c r="G21" s="74">
        <v>4315.6108498253598</v>
      </c>
      <c r="H21" s="74">
        <v>4329.0424827706702</v>
      </c>
      <c r="I21" s="80">
        <f t="shared" si="0"/>
        <v>2.2993791676247414E-4</v>
      </c>
      <c r="J21" s="75">
        <f t="shared" si="1"/>
        <v>1</v>
      </c>
      <c r="K21" s="75">
        <f t="shared" si="2"/>
        <v>28</v>
      </c>
      <c r="L21" s="75">
        <f t="shared" si="3"/>
        <v>13.431632945310412</v>
      </c>
    </row>
    <row r="22" spans="1:12">
      <c r="A22" s="78">
        <v>21</v>
      </c>
      <c r="B22" s="77" t="s">
        <v>187</v>
      </c>
      <c r="C22" s="74">
        <v>318</v>
      </c>
      <c r="D22" s="74">
        <v>331</v>
      </c>
      <c r="E22" s="74">
        <v>337</v>
      </c>
      <c r="F22" s="74">
        <v>318</v>
      </c>
      <c r="G22" s="74">
        <v>331</v>
      </c>
      <c r="H22" s="74">
        <v>337</v>
      </c>
      <c r="I22" s="80">
        <f t="shared" si="0"/>
        <v>5.9748427672955975E-2</v>
      </c>
      <c r="J22" s="75">
        <f t="shared" si="1"/>
        <v>19</v>
      </c>
      <c r="K22" s="75">
        <f t="shared" si="2"/>
        <v>6</v>
      </c>
      <c r="L22" s="75">
        <f t="shared" si="3"/>
        <v>6</v>
      </c>
    </row>
    <row r="23" spans="1:12">
      <c r="A23" s="78">
        <v>22</v>
      </c>
      <c r="B23" s="77" t="s">
        <v>188</v>
      </c>
      <c r="C23" s="74">
        <v>12683</v>
      </c>
      <c r="D23" s="74">
        <v>12743</v>
      </c>
      <c r="E23" s="74">
        <v>12784</v>
      </c>
      <c r="F23" s="74">
        <v>12606.945194223001</v>
      </c>
      <c r="G23" s="74">
        <v>12697.499842887701</v>
      </c>
      <c r="H23" s="74">
        <v>12705.405223309701</v>
      </c>
      <c r="I23" s="80">
        <f t="shared" si="0"/>
        <v>7.9634155956792557E-3</v>
      </c>
      <c r="J23" s="75">
        <f t="shared" si="1"/>
        <v>101</v>
      </c>
      <c r="K23" s="75">
        <f t="shared" si="2"/>
        <v>41</v>
      </c>
      <c r="L23" s="75">
        <f t="shared" si="3"/>
        <v>7.9053804220002348</v>
      </c>
    </row>
    <row r="24" spans="1:12">
      <c r="A24" s="78">
        <v>23</v>
      </c>
      <c r="B24" s="77" t="s">
        <v>189</v>
      </c>
      <c r="C24" s="74">
        <v>13645</v>
      </c>
      <c r="D24" s="74">
        <v>13661</v>
      </c>
      <c r="E24" s="74">
        <v>13592</v>
      </c>
      <c r="F24" s="74">
        <v>13653.7899577766</v>
      </c>
      <c r="G24" s="74">
        <v>13590.3909588595</v>
      </c>
      <c r="H24" s="74">
        <v>13597.2185858799</v>
      </c>
      <c r="I24" s="80">
        <f t="shared" si="0"/>
        <v>-3.8842066691095641E-3</v>
      </c>
      <c r="J24" s="75">
        <f t="shared" si="1"/>
        <v>-53</v>
      </c>
      <c r="K24" s="75">
        <f t="shared" si="2"/>
        <v>-69</v>
      </c>
      <c r="L24" s="75">
        <f t="shared" si="3"/>
        <v>6.8276270204005414</v>
      </c>
    </row>
    <row r="25" spans="1:12">
      <c r="A25" s="78">
        <v>24</v>
      </c>
      <c r="B25" s="77" t="s">
        <v>190</v>
      </c>
      <c r="C25" s="74">
        <v>7518</v>
      </c>
      <c r="D25" s="74">
        <v>7153</v>
      </c>
      <c r="E25" s="74">
        <v>7182</v>
      </c>
      <c r="F25" s="74">
        <v>7517.99999999999</v>
      </c>
      <c r="G25" s="74">
        <v>7153.00000000001</v>
      </c>
      <c r="H25" s="74">
        <v>7182.00000000001</v>
      </c>
      <c r="I25" s="80">
        <f t="shared" si="0"/>
        <v>-4.4692737430167599E-2</v>
      </c>
      <c r="J25" s="75">
        <f t="shared" si="1"/>
        <v>-336</v>
      </c>
      <c r="K25" s="75">
        <f t="shared" si="2"/>
        <v>29</v>
      </c>
      <c r="L25" s="75">
        <f t="shared" si="3"/>
        <v>29</v>
      </c>
    </row>
    <row r="26" spans="1:12">
      <c r="A26" s="78">
        <v>25</v>
      </c>
      <c r="B26" s="77" t="s">
        <v>191</v>
      </c>
      <c r="C26" s="74">
        <v>35229</v>
      </c>
      <c r="D26" s="74">
        <v>34988</v>
      </c>
      <c r="E26" s="74">
        <v>35057</v>
      </c>
      <c r="F26" s="74">
        <v>35059.8387145378</v>
      </c>
      <c r="G26" s="74">
        <v>34882.0449696305</v>
      </c>
      <c r="H26" s="74">
        <v>34872.460815842001</v>
      </c>
      <c r="I26" s="80">
        <f t="shared" si="0"/>
        <v>-4.8823412529450166E-3</v>
      </c>
      <c r="J26" s="75">
        <f t="shared" si="1"/>
        <v>-172</v>
      </c>
      <c r="K26" s="75">
        <f t="shared" si="2"/>
        <v>69</v>
      </c>
      <c r="L26" s="75">
        <f t="shared" si="3"/>
        <v>-9.5841537884989521</v>
      </c>
    </row>
    <row r="27" spans="1:12">
      <c r="A27" s="78">
        <v>26</v>
      </c>
      <c r="B27" s="77" t="s">
        <v>192</v>
      </c>
      <c r="C27" s="74">
        <v>1645</v>
      </c>
      <c r="D27" s="74">
        <v>1637</v>
      </c>
      <c r="E27" s="74">
        <v>1643</v>
      </c>
      <c r="F27" s="74">
        <v>1643.70869922102</v>
      </c>
      <c r="G27" s="74">
        <v>1639.8230559477299</v>
      </c>
      <c r="H27" s="74">
        <v>1643.24598099126</v>
      </c>
      <c r="I27" s="80">
        <f t="shared" si="0"/>
        <v>-1.2158054711246201E-3</v>
      </c>
      <c r="J27" s="75">
        <f t="shared" si="1"/>
        <v>-2</v>
      </c>
      <c r="K27" s="75">
        <f t="shared" si="2"/>
        <v>6</v>
      </c>
      <c r="L27" s="75">
        <f t="shared" si="3"/>
        <v>3.4229250435300855</v>
      </c>
    </row>
    <row r="28" spans="1:12">
      <c r="A28" s="78">
        <v>27</v>
      </c>
      <c r="B28" s="77" t="s">
        <v>193</v>
      </c>
      <c r="C28" s="74">
        <v>5533</v>
      </c>
      <c r="D28" s="74">
        <v>5655</v>
      </c>
      <c r="E28" s="74">
        <v>5687</v>
      </c>
      <c r="F28" s="74">
        <v>5526.0052797948101</v>
      </c>
      <c r="G28" s="74">
        <v>5684.0333294681996</v>
      </c>
      <c r="H28" s="74">
        <v>5697.89830317427</v>
      </c>
      <c r="I28" s="80">
        <f t="shared" si="0"/>
        <v>2.7833001988071572E-2</v>
      </c>
      <c r="J28" s="75">
        <f t="shared" si="1"/>
        <v>154</v>
      </c>
      <c r="K28" s="75">
        <f t="shared" si="2"/>
        <v>32</v>
      </c>
      <c r="L28" s="75">
        <f t="shared" si="3"/>
        <v>13.864973706070487</v>
      </c>
    </row>
    <row r="29" spans="1:12">
      <c r="A29" s="78">
        <v>28</v>
      </c>
      <c r="B29" s="77" t="s">
        <v>194</v>
      </c>
      <c r="C29" s="74">
        <v>9933</v>
      </c>
      <c r="D29" s="74">
        <v>10368</v>
      </c>
      <c r="E29" s="74">
        <v>10458</v>
      </c>
      <c r="F29" s="74">
        <v>9933</v>
      </c>
      <c r="G29" s="74">
        <v>10368</v>
      </c>
      <c r="H29" s="74">
        <v>10458</v>
      </c>
      <c r="I29" s="80">
        <f t="shared" si="0"/>
        <v>5.2854122621564484E-2</v>
      </c>
      <c r="J29" s="75">
        <f t="shared" si="1"/>
        <v>525</v>
      </c>
      <c r="K29" s="75">
        <f t="shared" si="2"/>
        <v>90</v>
      </c>
      <c r="L29" s="75">
        <f t="shared" si="3"/>
        <v>90</v>
      </c>
    </row>
    <row r="30" spans="1:12">
      <c r="A30" s="78">
        <v>29</v>
      </c>
      <c r="B30" s="77" t="s">
        <v>195</v>
      </c>
      <c r="C30" s="74">
        <v>3414</v>
      </c>
      <c r="D30" s="74">
        <v>3432</v>
      </c>
      <c r="E30" s="74">
        <v>3440</v>
      </c>
      <c r="F30" s="74">
        <v>3414</v>
      </c>
      <c r="G30" s="74">
        <v>3432</v>
      </c>
      <c r="H30" s="74">
        <v>3440</v>
      </c>
      <c r="I30" s="80">
        <f t="shared" si="0"/>
        <v>7.6157000585823078E-3</v>
      </c>
      <c r="J30" s="75">
        <f t="shared" si="1"/>
        <v>26</v>
      </c>
      <c r="K30" s="75">
        <f t="shared" si="2"/>
        <v>8</v>
      </c>
      <c r="L30" s="75">
        <f t="shared" si="3"/>
        <v>8</v>
      </c>
    </row>
    <row r="31" spans="1:12">
      <c r="A31" s="78">
        <v>30</v>
      </c>
      <c r="B31" s="77" t="s">
        <v>196</v>
      </c>
      <c r="C31" s="74">
        <v>1135</v>
      </c>
      <c r="D31" s="74">
        <v>1123</v>
      </c>
      <c r="E31" s="74">
        <v>1121</v>
      </c>
      <c r="F31" s="74">
        <v>1135</v>
      </c>
      <c r="G31" s="74">
        <v>1123</v>
      </c>
      <c r="H31" s="74">
        <v>1121</v>
      </c>
      <c r="I31" s="80">
        <f t="shared" si="0"/>
        <v>-1.2334801762114538E-2</v>
      </c>
      <c r="J31" s="75">
        <f t="shared" si="1"/>
        <v>-14</v>
      </c>
      <c r="K31" s="75">
        <f t="shared" si="2"/>
        <v>-2</v>
      </c>
      <c r="L31" s="75">
        <f t="shared" si="3"/>
        <v>-2</v>
      </c>
    </row>
    <row r="32" spans="1:12">
      <c r="A32" s="78">
        <v>31</v>
      </c>
      <c r="B32" s="77" t="s">
        <v>197</v>
      </c>
      <c r="C32" s="74">
        <v>21464</v>
      </c>
      <c r="D32" s="74">
        <v>21342</v>
      </c>
      <c r="E32" s="74">
        <v>21413</v>
      </c>
      <c r="F32" s="74">
        <v>21326.299748421701</v>
      </c>
      <c r="G32" s="74">
        <v>21242.184739022599</v>
      </c>
      <c r="H32" s="74">
        <v>21256.054655409102</v>
      </c>
      <c r="I32" s="80">
        <f t="shared" si="0"/>
        <v>-2.3760715616846814E-3</v>
      </c>
      <c r="J32" s="75">
        <f t="shared" si="1"/>
        <v>-51</v>
      </c>
      <c r="K32" s="75">
        <f t="shared" si="2"/>
        <v>71</v>
      </c>
      <c r="L32" s="75">
        <f t="shared" si="3"/>
        <v>13.869916386502155</v>
      </c>
    </row>
    <row r="33" spans="1:12">
      <c r="A33" s="78">
        <v>32</v>
      </c>
      <c r="B33" s="77" t="s">
        <v>198</v>
      </c>
      <c r="C33" s="74">
        <v>6302</v>
      </c>
      <c r="D33" s="74">
        <v>6310</v>
      </c>
      <c r="E33" s="74">
        <v>6315</v>
      </c>
      <c r="F33" s="74">
        <v>6302</v>
      </c>
      <c r="G33" s="74">
        <v>6310</v>
      </c>
      <c r="H33" s="74">
        <v>6315</v>
      </c>
      <c r="I33" s="80">
        <f t="shared" si="0"/>
        <v>2.0628371945414156E-3</v>
      </c>
      <c r="J33" s="75">
        <f t="shared" si="1"/>
        <v>13</v>
      </c>
      <c r="K33" s="75">
        <f t="shared" si="2"/>
        <v>5</v>
      </c>
      <c r="L33" s="75">
        <f t="shared" si="3"/>
        <v>5</v>
      </c>
    </row>
    <row r="34" spans="1:12">
      <c r="A34" s="78">
        <v>33</v>
      </c>
      <c r="B34" s="77" t="s">
        <v>199</v>
      </c>
      <c r="C34" s="74">
        <v>20595</v>
      </c>
      <c r="D34" s="74">
        <v>19636</v>
      </c>
      <c r="E34" s="74">
        <v>19707</v>
      </c>
      <c r="F34" s="74">
        <v>20595</v>
      </c>
      <c r="G34" s="74">
        <v>19636</v>
      </c>
      <c r="H34" s="74">
        <v>19707</v>
      </c>
      <c r="I34" s="80">
        <f t="shared" si="0"/>
        <v>-4.3117261471230885E-2</v>
      </c>
      <c r="J34" s="75">
        <f t="shared" si="1"/>
        <v>-888</v>
      </c>
      <c r="K34" s="75">
        <f t="shared" si="2"/>
        <v>71</v>
      </c>
      <c r="L34" s="75">
        <f t="shared" si="3"/>
        <v>71</v>
      </c>
    </row>
    <row r="35" spans="1:12">
      <c r="A35" s="78">
        <v>35</v>
      </c>
      <c r="B35" s="77" t="s">
        <v>200</v>
      </c>
      <c r="C35" s="74">
        <v>19005</v>
      </c>
      <c r="D35" s="74">
        <v>17390</v>
      </c>
      <c r="E35" s="74">
        <v>17329</v>
      </c>
      <c r="F35" s="74">
        <v>18798.8362925601</v>
      </c>
      <c r="G35" s="74">
        <v>17368.738988260098</v>
      </c>
      <c r="H35" s="74">
        <v>17118.745400050899</v>
      </c>
      <c r="I35" s="80">
        <f t="shared" si="0"/>
        <v>-8.8187319126545649E-2</v>
      </c>
      <c r="J35" s="75">
        <f t="shared" si="1"/>
        <v>-1676</v>
      </c>
      <c r="K35" s="75">
        <f t="shared" si="2"/>
        <v>-61</v>
      </c>
      <c r="L35" s="75">
        <f t="shared" si="3"/>
        <v>-249.99358820919952</v>
      </c>
    </row>
    <row r="36" spans="1:12">
      <c r="A36" s="78">
        <v>36</v>
      </c>
      <c r="B36" s="77" t="s">
        <v>201</v>
      </c>
      <c r="C36" s="74">
        <v>914</v>
      </c>
      <c r="D36" s="74">
        <v>921</v>
      </c>
      <c r="E36" s="74">
        <v>854</v>
      </c>
      <c r="F36" s="74">
        <v>955.22198489132495</v>
      </c>
      <c r="G36" s="74">
        <v>912.50914461301602</v>
      </c>
      <c r="H36" s="74">
        <v>901.54508595935602</v>
      </c>
      <c r="I36" s="80">
        <f t="shared" si="0"/>
        <v>-6.5645514223194742E-2</v>
      </c>
      <c r="J36" s="75">
        <f t="shared" si="1"/>
        <v>-60</v>
      </c>
      <c r="K36" s="75">
        <f t="shared" si="2"/>
        <v>-67</v>
      </c>
      <c r="L36" s="75">
        <f t="shared" si="3"/>
        <v>-10.964058653660004</v>
      </c>
    </row>
    <row r="37" spans="1:12">
      <c r="A37" s="78">
        <v>37</v>
      </c>
      <c r="B37" s="77" t="s">
        <v>202</v>
      </c>
      <c r="C37" s="74">
        <v>458</v>
      </c>
      <c r="D37" s="74">
        <v>516</v>
      </c>
      <c r="E37" s="74">
        <v>489</v>
      </c>
      <c r="F37" s="74">
        <v>459.50607334022999</v>
      </c>
      <c r="G37" s="74">
        <v>491.41703317233299</v>
      </c>
      <c r="H37" s="74">
        <v>490.50640301465597</v>
      </c>
      <c r="I37" s="80">
        <f t="shared" si="0"/>
        <v>6.768558951965066E-2</v>
      </c>
      <c r="J37" s="75">
        <f t="shared" si="1"/>
        <v>31</v>
      </c>
      <c r="K37" s="75">
        <f t="shared" si="2"/>
        <v>-27</v>
      </c>
      <c r="L37" s="75">
        <f t="shared" si="3"/>
        <v>-0.91063015767701927</v>
      </c>
    </row>
    <row r="38" spans="1:12">
      <c r="A38" s="78">
        <v>38</v>
      </c>
      <c r="B38" s="77" t="s">
        <v>203</v>
      </c>
      <c r="C38" s="74">
        <v>3216</v>
      </c>
      <c r="D38" s="74">
        <v>3250</v>
      </c>
      <c r="E38" s="74">
        <v>3237</v>
      </c>
      <c r="F38" s="74">
        <v>3216</v>
      </c>
      <c r="G38" s="74">
        <v>3250</v>
      </c>
      <c r="H38" s="74">
        <v>3237</v>
      </c>
      <c r="I38" s="80">
        <f t="shared" si="0"/>
        <v>6.5298507462686565E-3</v>
      </c>
      <c r="J38" s="75">
        <f t="shared" si="1"/>
        <v>21</v>
      </c>
      <c r="K38" s="75">
        <f t="shared" si="2"/>
        <v>-13</v>
      </c>
      <c r="L38" s="75">
        <f t="shared" si="3"/>
        <v>-13</v>
      </c>
    </row>
    <row r="39" spans="1:12">
      <c r="A39" s="78">
        <v>39</v>
      </c>
      <c r="B39" s="77" t="s">
        <v>204</v>
      </c>
      <c r="C39" s="74">
        <v>143</v>
      </c>
      <c r="D39" s="74">
        <v>124</v>
      </c>
      <c r="E39" s="74">
        <v>116</v>
      </c>
      <c r="F39" s="74">
        <v>143</v>
      </c>
      <c r="G39" s="74">
        <v>124</v>
      </c>
      <c r="H39" s="74">
        <v>116</v>
      </c>
      <c r="I39" s="80">
        <f t="shared" si="0"/>
        <v>-0.1888111888111888</v>
      </c>
      <c r="J39" s="75">
        <f t="shared" si="1"/>
        <v>-27</v>
      </c>
      <c r="K39" s="75">
        <f t="shared" si="2"/>
        <v>-8</v>
      </c>
      <c r="L39" s="75">
        <f t="shared" si="3"/>
        <v>-8</v>
      </c>
    </row>
    <row r="40" spans="1:12">
      <c r="A40" s="78">
        <v>41</v>
      </c>
      <c r="B40" s="77" t="s">
        <v>205</v>
      </c>
      <c r="C40" s="74">
        <v>128097</v>
      </c>
      <c r="D40" s="74">
        <v>128463</v>
      </c>
      <c r="E40" s="74">
        <v>126572</v>
      </c>
      <c r="F40" s="74">
        <v>125823.533991463</v>
      </c>
      <c r="G40" s="74">
        <v>126407.249303434</v>
      </c>
      <c r="H40" s="74">
        <v>125861.001954589</v>
      </c>
      <c r="I40" s="80">
        <f t="shared" si="0"/>
        <v>-1.190504071133594E-2</v>
      </c>
      <c r="J40" s="75">
        <f t="shared" si="1"/>
        <v>-1525</v>
      </c>
      <c r="K40" s="75">
        <f t="shared" si="2"/>
        <v>-1891</v>
      </c>
      <c r="L40" s="75">
        <f t="shared" si="3"/>
        <v>-546.24734884500504</v>
      </c>
    </row>
    <row r="41" spans="1:12">
      <c r="A41" s="78">
        <v>42</v>
      </c>
      <c r="B41" s="77" t="s">
        <v>206</v>
      </c>
      <c r="C41" s="74">
        <v>14900</v>
      </c>
      <c r="D41" s="74">
        <v>15274</v>
      </c>
      <c r="E41" s="74">
        <v>14276</v>
      </c>
      <c r="F41" s="74">
        <v>14932.720005425001</v>
      </c>
      <c r="G41" s="74">
        <v>14205.978529521301</v>
      </c>
      <c r="H41" s="74">
        <v>14309.2449769577</v>
      </c>
      <c r="I41" s="80">
        <f t="shared" si="0"/>
        <v>-4.1879194630872481E-2</v>
      </c>
      <c r="J41" s="75">
        <f t="shared" si="1"/>
        <v>-624</v>
      </c>
      <c r="K41" s="75">
        <f t="shared" si="2"/>
        <v>-998</v>
      </c>
      <c r="L41" s="75">
        <f t="shared" si="3"/>
        <v>103.26644743639918</v>
      </c>
    </row>
    <row r="42" spans="1:12">
      <c r="A42" s="78">
        <v>43</v>
      </c>
      <c r="B42" s="77" t="s">
        <v>207</v>
      </c>
      <c r="C42" s="74">
        <v>54651</v>
      </c>
      <c r="D42" s="74">
        <v>55087</v>
      </c>
      <c r="E42" s="74">
        <v>54597</v>
      </c>
      <c r="F42" s="74">
        <v>53982.224946075301</v>
      </c>
      <c r="G42" s="74">
        <v>53905.479535445098</v>
      </c>
      <c r="H42" s="74">
        <v>53926.455175594499</v>
      </c>
      <c r="I42" s="80">
        <f t="shared" si="0"/>
        <v>-9.880880496239777E-4</v>
      </c>
      <c r="J42" s="75">
        <f t="shared" si="1"/>
        <v>-54</v>
      </c>
      <c r="K42" s="75">
        <f t="shared" si="2"/>
        <v>-490</v>
      </c>
      <c r="L42" s="75">
        <f t="shared" si="3"/>
        <v>20.975640149401443</v>
      </c>
    </row>
    <row r="43" spans="1:12">
      <c r="A43" s="78">
        <v>45</v>
      </c>
      <c r="B43" s="77" t="s">
        <v>208</v>
      </c>
      <c r="C43" s="74">
        <v>45606</v>
      </c>
      <c r="D43" s="74">
        <v>47817</v>
      </c>
      <c r="E43" s="74">
        <v>48261</v>
      </c>
      <c r="F43" s="74">
        <v>45503.755335676797</v>
      </c>
      <c r="G43" s="74">
        <v>47789.268143375899</v>
      </c>
      <c r="H43" s="74">
        <v>48035.953339123902</v>
      </c>
      <c r="I43" s="80">
        <f t="shared" si="0"/>
        <v>5.8216024207341142E-2</v>
      </c>
      <c r="J43" s="75">
        <f t="shared" si="1"/>
        <v>2655</v>
      </c>
      <c r="K43" s="75">
        <f t="shared" si="2"/>
        <v>444</v>
      </c>
      <c r="L43" s="75">
        <f t="shared" si="3"/>
        <v>246.68519574800303</v>
      </c>
    </row>
    <row r="44" spans="1:12">
      <c r="A44" s="78">
        <v>46</v>
      </c>
      <c r="B44" s="77" t="s">
        <v>209</v>
      </c>
      <c r="C44" s="74">
        <v>122461</v>
      </c>
      <c r="D44" s="74">
        <v>126291</v>
      </c>
      <c r="E44" s="74">
        <v>126987</v>
      </c>
      <c r="F44" s="74">
        <v>122085.16140831</v>
      </c>
      <c r="G44" s="74">
        <v>126120.217898441</v>
      </c>
      <c r="H44" s="74">
        <v>126610.533115383</v>
      </c>
      <c r="I44" s="80">
        <f t="shared" si="0"/>
        <v>3.6958705220437524E-2</v>
      </c>
      <c r="J44" s="75">
        <f t="shared" si="1"/>
        <v>4526</v>
      </c>
      <c r="K44" s="75">
        <f t="shared" si="2"/>
        <v>696</v>
      </c>
      <c r="L44" s="75">
        <f t="shared" si="3"/>
        <v>490.31521694200637</v>
      </c>
    </row>
    <row r="45" spans="1:12">
      <c r="A45" s="78">
        <v>47</v>
      </c>
      <c r="B45" s="77" t="s">
        <v>210</v>
      </c>
      <c r="C45" s="74">
        <v>296991</v>
      </c>
      <c r="D45" s="74">
        <v>299639</v>
      </c>
      <c r="E45" s="74">
        <v>300766</v>
      </c>
      <c r="F45" s="74">
        <v>297726.15736107901</v>
      </c>
      <c r="G45" s="74">
        <v>300931.20170193497</v>
      </c>
      <c r="H45" s="74">
        <v>301510.38088375097</v>
      </c>
      <c r="I45" s="80">
        <f t="shared" si="0"/>
        <v>1.2710822886888828E-2</v>
      </c>
      <c r="J45" s="75">
        <f t="shared" si="1"/>
        <v>3775</v>
      </c>
      <c r="K45" s="75">
        <f t="shared" si="2"/>
        <v>1127</v>
      </c>
      <c r="L45" s="75">
        <f t="shared" si="3"/>
        <v>579.17918181599816</v>
      </c>
    </row>
    <row r="46" spans="1:12">
      <c r="A46" s="78">
        <v>49</v>
      </c>
      <c r="B46" s="77" t="s">
        <v>211</v>
      </c>
      <c r="C46" s="74">
        <v>121741</v>
      </c>
      <c r="D46" s="74">
        <v>120896</v>
      </c>
      <c r="E46" s="74">
        <v>120853</v>
      </c>
      <c r="F46" s="74">
        <v>120063.79966271701</v>
      </c>
      <c r="G46" s="74">
        <v>118576.112420982</v>
      </c>
      <c r="H46" s="74">
        <v>118467.49513237301</v>
      </c>
      <c r="I46" s="80">
        <f t="shared" si="0"/>
        <v>-7.2941736966182303E-3</v>
      </c>
      <c r="J46" s="75">
        <f t="shared" si="1"/>
        <v>-888</v>
      </c>
      <c r="K46" s="75">
        <f t="shared" si="2"/>
        <v>-43</v>
      </c>
      <c r="L46" s="75">
        <f t="shared" si="3"/>
        <v>-108.61728860899166</v>
      </c>
    </row>
    <row r="47" spans="1:12">
      <c r="A47" s="78">
        <v>50</v>
      </c>
      <c r="B47" s="77" t="s">
        <v>212</v>
      </c>
      <c r="C47" s="74">
        <v>2280</v>
      </c>
      <c r="D47" s="74">
        <v>2281</v>
      </c>
      <c r="E47" s="74">
        <v>2209</v>
      </c>
      <c r="F47" s="74">
        <v>2487.2607127278202</v>
      </c>
      <c r="G47" s="74">
        <v>2392.1436321698998</v>
      </c>
      <c r="H47" s="74">
        <v>2416.2606535970299</v>
      </c>
      <c r="I47" s="80">
        <f t="shared" si="0"/>
        <v>-3.1140350877192982E-2</v>
      </c>
      <c r="J47" s="75">
        <f t="shared" si="1"/>
        <v>-71</v>
      </c>
      <c r="K47" s="75">
        <f t="shared" si="2"/>
        <v>-72</v>
      </c>
      <c r="L47" s="75">
        <f t="shared" si="3"/>
        <v>24.117021427130112</v>
      </c>
    </row>
    <row r="48" spans="1:12">
      <c r="A48" s="78">
        <v>51</v>
      </c>
      <c r="B48" s="77" t="s">
        <v>213</v>
      </c>
      <c r="C48" s="74">
        <v>289</v>
      </c>
      <c r="D48" s="74">
        <v>275</v>
      </c>
      <c r="E48" s="74">
        <v>276</v>
      </c>
      <c r="F48" s="74">
        <v>285.72696425680402</v>
      </c>
      <c r="G48" s="74">
        <v>276.12255798095498</v>
      </c>
      <c r="H48" s="74">
        <v>272.72698746116703</v>
      </c>
      <c r="I48" s="80">
        <f t="shared" si="0"/>
        <v>-4.4982698961937718E-2</v>
      </c>
      <c r="J48" s="75">
        <f t="shared" si="1"/>
        <v>-13</v>
      </c>
      <c r="K48" s="75">
        <f t="shared" si="2"/>
        <v>1</v>
      </c>
      <c r="L48" s="75">
        <f t="shared" si="3"/>
        <v>-3.3955705197879524</v>
      </c>
    </row>
    <row r="49" spans="1:12">
      <c r="A49" s="78">
        <v>52</v>
      </c>
      <c r="B49" s="77" t="s">
        <v>214</v>
      </c>
      <c r="C49" s="74">
        <v>18381</v>
      </c>
      <c r="D49" s="74">
        <v>18462</v>
      </c>
      <c r="E49" s="74">
        <v>18451</v>
      </c>
      <c r="F49" s="74">
        <v>18381</v>
      </c>
      <c r="G49" s="74">
        <v>18462</v>
      </c>
      <c r="H49" s="74">
        <v>18451</v>
      </c>
      <c r="I49" s="80">
        <f t="shared" si="0"/>
        <v>3.808280289429302E-3</v>
      </c>
      <c r="J49" s="75">
        <f t="shared" si="1"/>
        <v>70</v>
      </c>
      <c r="K49" s="75">
        <f t="shared" si="2"/>
        <v>-11</v>
      </c>
      <c r="L49" s="75">
        <f t="shared" si="3"/>
        <v>-11</v>
      </c>
    </row>
    <row r="50" spans="1:12">
      <c r="A50" s="78">
        <v>53</v>
      </c>
      <c r="B50" s="77" t="s">
        <v>215</v>
      </c>
      <c r="C50" s="74">
        <v>2700</v>
      </c>
      <c r="D50" s="74">
        <v>2604</v>
      </c>
      <c r="E50" s="74">
        <v>2563</v>
      </c>
      <c r="F50" s="74">
        <v>2700</v>
      </c>
      <c r="G50" s="74">
        <v>2604</v>
      </c>
      <c r="H50" s="74">
        <v>2563</v>
      </c>
      <c r="I50" s="80">
        <f t="shared" si="0"/>
        <v>-5.0740740740740739E-2</v>
      </c>
      <c r="J50" s="75">
        <f t="shared" si="1"/>
        <v>-137</v>
      </c>
      <c r="K50" s="75">
        <f t="shared" si="2"/>
        <v>-41</v>
      </c>
      <c r="L50" s="75">
        <f t="shared" si="3"/>
        <v>-41</v>
      </c>
    </row>
    <row r="51" spans="1:12">
      <c r="A51" s="78">
        <v>55</v>
      </c>
      <c r="B51" s="77" t="s">
        <v>216</v>
      </c>
      <c r="C51" s="74">
        <v>17572</v>
      </c>
      <c r="D51" s="74">
        <v>17297</v>
      </c>
      <c r="E51" s="74">
        <v>17245</v>
      </c>
      <c r="F51" s="74">
        <v>17817.563382646102</v>
      </c>
      <c r="G51" s="74">
        <v>17395.8060006983</v>
      </c>
      <c r="H51" s="74">
        <v>17493.311023840499</v>
      </c>
      <c r="I51" s="80">
        <f t="shared" si="0"/>
        <v>-1.8609150921921239E-2</v>
      </c>
      <c r="J51" s="75">
        <f t="shared" si="1"/>
        <v>-327</v>
      </c>
      <c r="K51" s="75">
        <f t="shared" si="2"/>
        <v>-52</v>
      </c>
      <c r="L51" s="75">
        <f t="shared" si="3"/>
        <v>97.505023142199207</v>
      </c>
    </row>
    <row r="52" spans="1:12">
      <c r="A52" s="78">
        <v>56</v>
      </c>
      <c r="B52" s="77" t="s">
        <v>217</v>
      </c>
      <c r="C52" s="74">
        <v>105023</v>
      </c>
      <c r="D52" s="74">
        <v>108816</v>
      </c>
      <c r="E52" s="74">
        <v>109377</v>
      </c>
      <c r="F52" s="74">
        <v>104157.23163766399</v>
      </c>
      <c r="G52" s="74">
        <v>107898.57211469</v>
      </c>
      <c r="H52" s="74">
        <v>108343.072998987</v>
      </c>
      <c r="I52" s="80">
        <f t="shared" si="0"/>
        <v>4.1457585481275532E-2</v>
      </c>
      <c r="J52" s="75">
        <f t="shared" si="1"/>
        <v>4354</v>
      </c>
      <c r="K52" s="75">
        <f t="shared" si="2"/>
        <v>561</v>
      </c>
      <c r="L52" s="75">
        <f t="shared" si="3"/>
        <v>444.50088429699827</v>
      </c>
    </row>
    <row r="53" spans="1:12">
      <c r="A53" s="78">
        <v>58</v>
      </c>
      <c r="B53" s="77" t="s">
        <v>218</v>
      </c>
      <c r="C53" s="74">
        <v>2600</v>
      </c>
      <c r="D53" s="74">
        <v>2562</v>
      </c>
      <c r="E53" s="74">
        <v>2560</v>
      </c>
      <c r="F53" s="74">
        <v>2595.0526593036602</v>
      </c>
      <c r="G53" s="74">
        <v>2560.8981357050602</v>
      </c>
      <c r="H53" s="74">
        <v>2555.0536459701102</v>
      </c>
      <c r="I53" s="80">
        <f t="shared" si="0"/>
        <v>-1.5384615384615385E-2</v>
      </c>
      <c r="J53" s="75">
        <f t="shared" si="1"/>
        <v>-40</v>
      </c>
      <c r="K53" s="75">
        <f t="shared" si="2"/>
        <v>-2</v>
      </c>
      <c r="L53" s="75">
        <f t="shared" si="3"/>
        <v>-5.8444897349500025</v>
      </c>
    </row>
    <row r="54" spans="1:12">
      <c r="A54" s="78">
        <v>59</v>
      </c>
      <c r="B54" s="77" t="s">
        <v>219</v>
      </c>
      <c r="C54" s="74">
        <v>2004</v>
      </c>
      <c r="D54" s="74">
        <v>1967</v>
      </c>
      <c r="E54" s="74">
        <v>1982</v>
      </c>
      <c r="F54" s="74">
        <v>2004</v>
      </c>
      <c r="G54" s="74">
        <v>1967</v>
      </c>
      <c r="H54" s="74">
        <v>1982</v>
      </c>
      <c r="I54" s="80">
        <f t="shared" si="0"/>
        <v>-1.0978043912175649E-2</v>
      </c>
      <c r="J54" s="75">
        <f t="shared" si="1"/>
        <v>-22</v>
      </c>
      <c r="K54" s="75">
        <f t="shared" si="2"/>
        <v>15</v>
      </c>
      <c r="L54" s="75">
        <f t="shared" si="3"/>
        <v>15</v>
      </c>
    </row>
    <row r="55" spans="1:12">
      <c r="A55" s="78">
        <v>60</v>
      </c>
      <c r="B55" s="77" t="s">
        <v>220</v>
      </c>
      <c r="C55" s="74">
        <v>819</v>
      </c>
      <c r="D55" s="74">
        <v>821</v>
      </c>
      <c r="E55" s="74">
        <v>828</v>
      </c>
      <c r="F55" s="74">
        <v>819</v>
      </c>
      <c r="G55" s="74">
        <v>821</v>
      </c>
      <c r="H55" s="74">
        <v>828</v>
      </c>
      <c r="I55" s="80">
        <f t="shared" si="0"/>
        <v>1.098901098901099E-2</v>
      </c>
      <c r="J55" s="75">
        <f t="shared" si="1"/>
        <v>9</v>
      </c>
      <c r="K55" s="75">
        <f t="shared" si="2"/>
        <v>7</v>
      </c>
      <c r="L55" s="75">
        <f t="shared" si="3"/>
        <v>7</v>
      </c>
    </row>
    <row r="56" spans="1:12">
      <c r="A56" s="78">
        <v>61</v>
      </c>
      <c r="B56" s="77" t="s">
        <v>221</v>
      </c>
      <c r="C56" s="74">
        <v>3319</v>
      </c>
      <c r="D56" s="74">
        <v>3125</v>
      </c>
      <c r="E56" s="74">
        <v>3117</v>
      </c>
      <c r="F56" s="74">
        <v>3319</v>
      </c>
      <c r="G56" s="74">
        <v>3125</v>
      </c>
      <c r="H56" s="74">
        <v>3117</v>
      </c>
      <c r="I56" s="80">
        <f t="shared" si="0"/>
        <v>-6.0861705332931608E-2</v>
      </c>
      <c r="J56" s="75">
        <f t="shared" si="1"/>
        <v>-202</v>
      </c>
      <c r="K56" s="75">
        <f t="shared" si="2"/>
        <v>-8</v>
      </c>
      <c r="L56" s="75">
        <f t="shared" si="3"/>
        <v>-8</v>
      </c>
    </row>
    <row r="57" spans="1:12">
      <c r="A57" s="78">
        <v>62</v>
      </c>
      <c r="B57" s="77" t="s">
        <v>222</v>
      </c>
      <c r="C57" s="74">
        <v>7077</v>
      </c>
      <c r="D57" s="74">
        <v>7558</v>
      </c>
      <c r="E57" s="74">
        <v>7635</v>
      </c>
      <c r="F57" s="74">
        <v>7077</v>
      </c>
      <c r="G57" s="74">
        <v>7558</v>
      </c>
      <c r="H57" s="74">
        <v>7635</v>
      </c>
      <c r="I57" s="80">
        <f t="shared" si="0"/>
        <v>7.8846969054684191E-2</v>
      </c>
      <c r="J57" s="75">
        <f t="shared" si="1"/>
        <v>558</v>
      </c>
      <c r="K57" s="75">
        <f t="shared" si="2"/>
        <v>77</v>
      </c>
      <c r="L57" s="75">
        <f t="shared" si="3"/>
        <v>77</v>
      </c>
    </row>
    <row r="58" spans="1:12">
      <c r="A58" s="78">
        <v>63</v>
      </c>
      <c r="B58" s="77" t="s">
        <v>223</v>
      </c>
      <c r="C58" s="74">
        <v>1779</v>
      </c>
      <c r="D58" s="74">
        <v>1692</v>
      </c>
      <c r="E58" s="74">
        <v>1692</v>
      </c>
      <c r="F58" s="74">
        <v>1779</v>
      </c>
      <c r="G58" s="74">
        <v>1692</v>
      </c>
      <c r="H58" s="74">
        <v>1692</v>
      </c>
      <c r="I58" s="80">
        <f t="shared" si="0"/>
        <v>-4.8903878583473864E-2</v>
      </c>
      <c r="J58" s="75">
        <f t="shared" si="1"/>
        <v>-87</v>
      </c>
      <c r="K58" s="75">
        <f t="shared" si="2"/>
        <v>0</v>
      </c>
      <c r="L58" s="75">
        <f t="shared" si="3"/>
        <v>0</v>
      </c>
    </row>
    <row r="59" spans="1:12">
      <c r="A59" s="78">
        <v>64</v>
      </c>
      <c r="B59" s="77" t="s">
        <v>224</v>
      </c>
      <c r="C59" s="74">
        <v>7687</v>
      </c>
      <c r="D59" s="74">
        <v>7484</v>
      </c>
      <c r="E59" s="74">
        <v>7375</v>
      </c>
      <c r="F59" s="74">
        <v>7687</v>
      </c>
      <c r="G59" s="74">
        <v>7484</v>
      </c>
      <c r="H59" s="74">
        <v>7375</v>
      </c>
      <c r="I59" s="80">
        <f t="shared" si="0"/>
        <v>-4.0588005723949522E-2</v>
      </c>
      <c r="J59" s="75">
        <f t="shared" si="1"/>
        <v>-312</v>
      </c>
      <c r="K59" s="75">
        <f t="shared" si="2"/>
        <v>-109</v>
      </c>
      <c r="L59" s="75">
        <f t="shared" si="3"/>
        <v>-109</v>
      </c>
    </row>
    <row r="60" spans="1:12">
      <c r="A60" s="78">
        <v>65</v>
      </c>
      <c r="B60" s="77" t="s">
        <v>225</v>
      </c>
      <c r="C60" s="74">
        <v>4115</v>
      </c>
      <c r="D60" s="74">
        <v>3958</v>
      </c>
      <c r="E60" s="74">
        <v>3960</v>
      </c>
      <c r="F60" s="74">
        <v>4113.6716441083499</v>
      </c>
      <c r="G60" s="74">
        <v>3954.2670548616402</v>
      </c>
      <c r="H60" s="74">
        <v>3964.4195576361199</v>
      </c>
      <c r="I60" s="80">
        <f t="shared" si="0"/>
        <v>-3.7667071688942892E-2</v>
      </c>
      <c r="J60" s="75">
        <f t="shared" si="1"/>
        <v>-155</v>
      </c>
      <c r="K60" s="75">
        <f t="shared" si="2"/>
        <v>2</v>
      </c>
      <c r="L60" s="75">
        <f t="shared" si="3"/>
        <v>10.152502774479672</v>
      </c>
    </row>
    <row r="61" spans="1:12">
      <c r="A61" s="78">
        <v>66</v>
      </c>
      <c r="B61" s="77" t="s">
        <v>226</v>
      </c>
      <c r="C61" s="74">
        <v>11059</v>
      </c>
      <c r="D61" s="74">
        <v>11310</v>
      </c>
      <c r="E61" s="74">
        <v>11392</v>
      </c>
      <c r="F61" s="74">
        <v>11000.4269592296</v>
      </c>
      <c r="G61" s="74">
        <v>11291.8391698094</v>
      </c>
      <c r="H61" s="74">
        <v>11303.4614547614</v>
      </c>
      <c r="I61" s="80">
        <f t="shared" si="0"/>
        <v>3.0111221629442082E-2</v>
      </c>
      <c r="J61" s="75">
        <f t="shared" si="1"/>
        <v>333</v>
      </c>
      <c r="K61" s="75">
        <f t="shared" si="2"/>
        <v>82</v>
      </c>
      <c r="L61" s="75">
        <f t="shared" si="3"/>
        <v>11.622284951999973</v>
      </c>
    </row>
    <row r="62" spans="1:12">
      <c r="A62" s="78">
        <v>68</v>
      </c>
      <c r="B62" s="77" t="s">
        <v>227</v>
      </c>
      <c r="C62" s="74">
        <v>47803</v>
      </c>
      <c r="D62" s="74">
        <v>51925</v>
      </c>
      <c r="E62" s="74">
        <v>52593</v>
      </c>
      <c r="F62" s="74">
        <v>47480.327763882902</v>
      </c>
      <c r="G62" s="74">
        <v>51667.447205924997</v>
      </c>
      <c r="H62" s="74">
        <v>52283.960306522502</v>
      </c>
      <c r="I62" s="80">
        <f t="shared" si="0"/>
        <v>0.10020291613497061</v>
      </c>
      <c r="J62" s="75">
        <f t="shared" si="1"/>
        <v>4790</v>
      </c>
      <c r="K62" s="75">
        <f t="shared" si="2"/>
        <v>668</v>
      </c>
      <c r="L62" s="75">
        <f t="shared" si="3"/>
        <v>616.5131005975054</v>
      </c>
    </row>
    <row r="63" spans="1:12">
      <c r="A63" s="78">
        <v>69</v>
      </c>
      <c r="B63" s="77" t="s">
        <v>228</v>
      </c>
      <c r="C63" s="74">
        <v>45606</v>
      </c>
      <c r="D63" s="74">
        <v>46075</v>
      </c>
      <c r="E63" s="74">
        <v>46331</v>
      </c>
      <c r="F63" s="74">
        <v>45606</v>
      </c>
      <c r="G63" s="74">
        <v>46075</v>
      </c>
      <c r="H63" s="74">
        <v>46331</v>
      </c>
      <c r="I63" s="80">
        <f t="shared" si="0"/>
        <v>1.5897031092400121E-2</v>
      </c>
      <c r="J63" s="75">
        <f t="shared" si="1"/>
        <v>725</v>
      </c>
      <c r="K63" s="75">
        <f t="shared" si="2"/>
        <v>256</v>
      </c>
      <c r="L63" s="75">
        <f t="shared" si="3"/>
        <v>256</v>
      </c>
    </row>
    <row r="64" spans="1:12">
      <c r="A64" s="78">
        <v>70</v>
      </c>
      <c r="B64" s="77" t="s">
        <v>229</v>
      </c>
      <c r="C64" s="74">
        <v>21687</v>
      </c>
      <c r="D64" s="74">
        <v>20716</v>
      </c>
      <c r="E64" s="74">
        <v>20695</v>
      </c>
      <c r="F64" s="74">
        <v>21687</v>
      </c>
      <c r="G64" s="74">
        <v>20716</v>
      </c>
      <c r="H64" s="74">
        <v>20695</v>
      </c>
      <c r="I64" s="80">
        <f t="shared" si="0"/>
        <v>-4.5741688569188914E-2</v>
      </c>
      <c r="J64" s="75">
        <f t="shared" si="1"/>
        <v>-992</v>
      </c>
      <c r="K64" s="75">
        <f t="shared" si="2"/>
        <v>-21</v>
      </c>
      <c r="L64" s="75">
        <f t="shared" si="3"/>
        <v>-21</v>
      </c>
    </row>
    <row r="65" spans="1:12">
      <c r="A65" s="78">
        <v>71</v>
      </c>
      <c r="B65" s="77" t="s">
        <v>230</v>
      </c>
      <c r="C65" s="74">
        <v>21960</v>
      </c>
      <c r="D65" s="74">
        <v>22789</v>
      </c>
      <c r="E65" s="74">
        <v>22888</v>
      </c>
      <c r="F65" s="74">
        <v>21864.729089709999</v>
      </c>
      <c r="G65" s="74">
        <v>22721.986551191199</v>
      </c>
      <c r="H65" s="74">
        <v>22791.117050269801</v>
      </c>
      <c r="I65" s="80">
        <f t="shared" si="0"/>
        <v>4.2258652094717672E-2</v>
      </c>
      <c r="J65" s="75">
        <f t="shared" si="1"/>
        <v>928</v>
      </c>
      <c r="K65" s="75">
        <f t="shared" si="2"/>
        <v>99</v>
      </c>
      <c r="L65" s="75">
        <f t="shared" si="3"/>
        <v>69.130499078601133</v>
      </c>
    </row>
    <row r="66" spans="1:12">
      <c r="A66" s="78">
        <v>72</v>
      </c>
      <c r="B66" s="77" t="s">
        <v>231</v>
      </c>
      <c r="C66" s="74">
        <v>892</v>
      </c>
      <c r="D66" s="74">
        <v>870</v>
      </c>
      <c r="E66" s="74">
        <v>859</v>
      </c>
      <c r="F66" s="74">
        <v>898.37733049777501</v>
      </c>
      <c r="G66" s="74">
        <v>872.90592363005806</v>
      </c>
      <c r="H66" s="74">
        <v>865.40267882354101</v>
      </c>
      <c r="I66" s="80">
        <f t="shared" si="0"/>
        <v>-3.6995515695067267E-2</v>
      </c>
      <c r="J66" s="75">
        <f t="shared" si="1"/>
        <v>-33</v>
      </c>
      <c r="K66" s="75">
        <f t="shared" si="2"/>
        <v>-11</v>
      </c>
      <c r="L66" s="75">
        <f t="shared" si="3"/>
        <v>-7.5032448065170456</v>
      </c>
    </row>
    <row r="67" spans="1:12">
      <c r="A67" s="78">
        <v>73</v>
      </c>
      <c r="B67" s="77" t="s">
        <v>232</v>
      </c>
      <c r="C67" s="74">
        <v>7160</v>
      </c>
      <c r="D67" s="74">
        <v>7058</v>
      </c>
      <c r="E67" s="74">
        <v>7099</v>
      </c>
      <c r="F67" s="74">
        <v>7151.3685973216398</v>
      </c>
      <c r="G67" s="74">
        <v>7068.8776471145602</v>
      </c>
      <c r="H67" s="74">
        <v>7089.9444746284098</v>
      </c>
      <c r="I67" s="80">
        <f t="shared" si="0"/>
        <v>-8.519553072625698E-3</v>
      </c>
      <c r="J67" s="75">
        <f t="shared" si="1"/>
        <v>-61</v>
      </c>
      <c r="K67" s="75">
        <f t="shared" si="2"/>
        <v>41</v>
      </c>
      <c r="L67" s="75">
        <f t="shared" si="3"/>
        <v>21.066827513849603</v>
      </c>
    </row>
    <row r="68" spans="1:12">
      <c r="A68" s="78">
        <v>74</v>
      </c>
      <c r="B68" s="77" t="s">
        <v>233</v>
      </c>
      <c r="C68" s="74">
        <v>7064</v>
      </c>
      <c r="D68" s="74">
        <v>7539</v>
      </c>
      <c r="E68" s="74">
        <v>7543</v>
      </c>
      <c r="F68" s="74">
        <v>7156.3494387884102</v>
      </c>
      <c r="G68" s="74">
        <v>7593.7107549961402</v>
      </c>
      <c r="H68" s="74">
        <v>7634.02551992402</v>
      </c>
      <c r="I68" s="80">
        <f t="shared" ref="I68:I91" si="4">(E68-C68)/C68</f>
        <v>6.7808607021517558E-2</v>
      </c>
      <c r="J68" s="75">
        <f t="shared" ref="J68:J91" si="5">E68-C68</f>
        <v>479</v>
      </c>
      <c r="K68" s="75">
        <f t="shared" ref="K68:K91" si="6">E68-D68</f>
        <v>4</v>
      </c>
      <c r="L68" s="75">
        <f t="shared" ref="L68:L91" si="7">H68-G68</f>
        <v>40.314764927879878</v>
      </c>
    </row>
    <row r="69" spans="1:12">
      <c r="A69" s="78">
        <v>75</v>
      </c>
      <c r="B69" s="77" t="s">
        <v>234</v>
      </c>
      <c r="C69" s="74">
        <v>2132</v>
      </c>
      <c r="D69" s="74">
        <v>2181</v>
      </c>
      <c r="E69" s="74">
        <v>2197</v>
      </c>
      <c r="F69" s="74">
        <v>2132</v>
      </c>
      <c r="G69" s="74">
        <v>2181</v>
      </c>
      <c r="H69" s="74">
        <v>2197</v>
      </c>
      <c r="I69" s="80">
        <f t="shared" si="4"/>
        <v>3.048780487804878E-2</v>
      </c>
      <c r="J69" s="75">
        <f t="shared" si="5"/>
        <v>65</v>
      </c>
      <c r="K69" s="75">
        <f t="shared" si="6"/>
        <v>16</v>
      </c>
      <c r="L69" s="75">
        <f t="shared" si="7"/>
        <v>16</v>
      </c>
    </row>
    <row r="70" spans="1:12">
      <c r="A70" s="78">
        <v>77</v>
      </c>
      <c r="B70" s="77" t="s">
        <v>235</v>
      </c>
      <c r="C70" s="74">
        <v>5752</v>
      </c>
      <c r="D70" s="74">
        <v>5648</v>
      </c>
      <c r="E70" s="74">
        <v>5644</v>
      </c>
      <c r="F70" s="74">
        <v>5717.5326234475297</v>
      </c>
      <c r="G70" s="74">
        <v>5597.9358836379297</v>
      </c>
      <c r="H70" s="74">
        <v>5595.0852634163703</v>
      </c>
      <c r="I70" s="80">
        <f t="shared" si="4"/>
        <v>-1.8776077885952713E-2</v>
      </c>
      <c r="J70" s="75">
        <f t="shared" si="5"/>
        <v>-108</v>
      </c>
      <c r="K70" s="75">
        <f t="shared" si="6"/>
        <v>-4</v>
      </c>
      <c r="L70" s="75">
        <f t="shared" si="7"/>
        <v>-2.8506202215594385</v>
      </c>
    </row>
    <row r="71" spans="1:12">
      <c r="A71" s="78">
        <v>78</v>
      </c>
      <c r="B71" s="77" t="s">
        <v>236</v>
      </c>
      <c r="C71" s="74">
        <v>1306</v>
      </c>
      <c r="D71" s="74">
        <v>1639</v>
      </c>
      <c r="E71" s="74">
        <v>1643</v>
      </c>
      <c r="F71" s="74">
        <v>1303.7667036207399</v>
      </c>
      <c r="G71" s="74">
        <v>1605.5640429903401</v>
      </c>
      <c r="H71" s="74">
        <v>1634.3294065341399</v>
      </c>
      <c r="I71" s="80">
        <f t="shared" si="4"/>
        <v>0.25803981623277183</v>
      </c>
      <c r="J71" s="75">
        <f t="shared" si="5"/>
        <v>337</v>
      </c>
      <c r="K71" s="75">
        <f t="shared" si="6"/>
        <v>4</v>
      </c>
      <c r="L71" s="75">
        <f t="shared" si="7"/>
        <v>28.765363543799822</v>
      </c>
    </row>
    <row r="72" spans="1:12">
      <c r="A72" s="78">
        <v>79</v>
      </c>
      <c r="B72" s="77" t="s">
        <v>237</v>
      </c>
      <c r="C72" s="74">
        <v>8006</v>
      </c>
      <c r="D72" s="74">
        <v>7907</v>
      </c>
      <c r="E72" s="74">
        <v>7852</v>
      </c>
      <c r="F72" s="74">
        <v>8123.5463806546404</v>
      </c>
      <c r="G72" s="74">
        <v>7990.8903628013504</v>
      </c>
      <c r="H72" s="74">
        <v>7983.1706406591902</v>
      </c>
      <c r="I72" s="80">
        <f t="shared" si="4"/>
        <v>-1.9235573320009993E-2</v>
      </c>
      <c r="J72" s="75">
        <f t="shared" si="5"/>
        <v>-154</v>
      </c>
      <c r="K72" s="75">
        <f t="shared" si="6"/>
        <v>-55</v>
      </c>
      <c r="L72" s="75">
        <f t="shared" si="7"/>
        <v>-7.719722142160208</v>
      </c>
    </row>
    <row r="73" spans="1:12">
      <c r="A73" s="78">
        <v>80</v>
      </c>
      <c r="B73" s="77" t="s">
        <v>238</v>
      </c>
      <c r="C73" s="74">
        <v>19998</v>
      </c>
      <c r="D73" s="74">
        <v>20291</v>
      </c>
      <c r="E73" s="74">
        <v>20307</v>
      </c>
      <c r="F73" s="74">
        <v>19915.859701384201</v>
      </c>
      <c r="G73" s="74">
        <v>20257.518724981099</v>
      </c>
      <c r="H73" s="74">
        <v>20222.996170456201</v>
      </c>
      <c r="I73" s="80">
        <f t="shared" si="4"/>
        <v>1.5451545154515451E-2</v>
      </c>
      <c r="J73" s="75">
        <f t="shared" si="5"/>
        <v>309</v>
      </c>
      <c r="K73" s="75">
        <f t="shared" si="6"/>
        <v>16</v>
      </c>
      <c r="L73" s="75">
        <f t="shared" si="7"/>
        <v>-34.522554524897714</v>
      </c>
    </row>
    <row r="74" spans="1:12">
      <c r="A74" s="78">
        <v>81</v>
      </c>
      <c r="B74" s="77" t="s">
        <v>239</v>
      </c>
      <c r="C74" s="74">
        <v>55440</v>
      </c>
      <c r="D74" s="74">
        <v>54454</v>
      </c>
      <c r="E74" s="74">
        <v>54157</v>
      </c>
      <c r="F74" s="74">
        <v>53265.6012686666</v>
      </c>
      <c r="G74" s="74">
        <v>52259.707324185802</v>
      </c>
      <c r="H74" s="74">
        <v>52097.1442685574</v>
      </c>
      <c r="I74" s="80">
        <f t="shared" si="4"/>
        <v>-2.3142135642135641E-2</v>
      </c>
      <c r="J74" s="75">
        <f t="shared" si="5"/>
        <v>-1283</v>
      </c>
      <c r="K74" s="75">
        <f t="shared" si="6"/>
        <v>-297</v>
      </c>
      <c r="L74" s="75">
        <f t="shared" si="7"/>
        <v>-162.56305562840134</v>
      </c>
    </row>
    <row r="75" spans="1:12">
      <c r="A75" s="78">
        <v>82</v>
      </c>
      <c r="B75" s="77" t="s">
        <v>240</v>
      </c>
      <c r="C75" s="74">
        <v>51961</v>
      </c>
      <c r="D75" s="74">
        <v>50142</v>
      </c>
      <c r="E75" s="74">
        <v>50360</v>
      </c>
      <c r="F75" s="74">
        <v>51961</v>
      </c>
      <c r="G75" s="74">
        <v>50142</v>
      </c>
      <c r="H75" s="74">
        <v>50360</v>
      </c>
      <c r="I75" s="80">
        <f t="shared" si="4"/>
        <v>-3.0811570216123633E-2</v>
      </c>
      <c r="J75" s="75">
        <f t="shared" si="5"/>
        <v>-1601</v>
      </c>
      <c r="K75" s="75">
        <f t="shared" si="6"/>
        <v>218</v>
      </c>
      <c r="L75" s="75">
        <f t="shared" si="7"/>
        <v>218</v>
      </c>
    </row>
    <row r="76" spans="1:12">
      <c r="A76" s="78">
        <v>84</v>
      </c>
      <c r="B76" s="77" t="s">
        <v>166</v>
      </c>
      <c r="C76" s="74">
        <v>1533</v>
      </c>
      <c r="D76" s="74">
        <v>2930</v>
      </c>
      <c r="E76" s="74">
        <v>2959</v>
      </c>
      <c r="F76" s="74">
        <v>1587.99943878415</v>
      </c>
      <c r="G76" s="74">
        <v>3005.7149174546198</v>
      </c>
      <c r="H76" s="74">
        <v>3192.1156666100801</v>
      </c>
      <c r="I76" s="80">
        <f t="shared" si="4"/>
        <v>0.9302022178734507</v>
      </c>
      <c r="J76" s="75">
        <f t="shared" si="5"/>
        <v>1426</v>
      </c>
      <c r="K76" s="75">
        <f t="shared" si="6"/>
        <v>29</v>
      </c>
      <c r="L76" s="75">
        <f t="shared" si="7"/>
        <v>186.40074915546029</v>
      </c>
    </row>
    <row r="77" spans="1:12">
      <c r="A77" s="78">
        <v>85</v>
      </c>
      <c r="B77" s="77" t="s">
        <v>241</v>
      </c>
      <c r="C77" s="74">
        <v>31240</v>
      </c>
      <c r="D77" s="74">
        <v>33990</v>
      </c>
      <c r="E77" s="74">
        <v>34553</v>
      </c>
      <c r="F77" s="74">
        <v>29741.927467830101</v>
      </c>
      <c r="G77" s="74">
        <v>32187.112848594799</v>
      </c>
      <c r="H77" s="74">
        <v>32680.910320235402</v>
      </c>
      <c r="I77" s="80">
        <f t="shared" si="4"/>
        <v>0.10604993597951344</v>
      </c>
      <c r="J77" s="75">
        <f t="shared" si="5"/>
        <v>3313</v>
      </c>
      <c r="K77" s="75">
        <f t="shared" si="6"/>
        <v>563</v>
      </c>
      <c r="L77" s="75">
        <f t="shared" si="7"/>
        <v>493.79747164060245</v>
      </c>
    </row>
    <row r="78" spans="1:12">
      <c r="A78" s="78">
        <v>86</v>
      </c>
      <c r="B78" s="77" t="s">
        <v>242</v>
      </c>
      <c r="C78" s="74">
        <v>22134</v>
      </c>
      <c r="D78" s="74">
        <v>22882</v>
      </c>
      <c r="E78" s="74">
        <v>22981</v>
      </c>
      <c r="F78" s="74">
        <v>22134</v>
      </c>
      <c r="G78" s="74">
        <v>22882</v>
      </c>
      <c r="H78" s="74">
        <v>22981</v>
      </c>
      <c r="I78" s="80">
        <f t="shared" si="4"/>
        <v>3.8266919671094246E-2</v>
      </c>
      <c r="J78" s="75">
        <f t="shared" si="5"/>
        <v>847</v>
      </c>
      <c r="K78" s="75">
        <f t="shared" si="6"/>
        <v>99</v>
      </c>
      <c r="L78" s="75">
        <f t="shared" si="7"/>
        <v>99</v>
      </c>
    </row>
    <row r="79" spans="1:12">
      <c r="A79" s="78">
        <v>87</v>
      </c>
      <c r="B79" s="77" t="s">
        <v>243</v>
      </c>
      <c r="C79" s="74">
        <v>1545</v>
      </c>
      <c r="D79" s="74">
        <v>1471</v>
      </c>
      <c r="E79" s="74">
        <v>1483</v>
      </c>
      <c r="F79" s="74">
        <v>1545</v>
      </c>
      <c r="G79" s="74">
        <v>1471</v>
      </c>
      <c r="H79" s="74">
        <v>1483</v>
      </c>
      <c r="I79" s="80">
        <f t="shared" si="4"/>
        <v>-4.0129449838187704E-2</v>
      </c>
      <c r="J79" s="75">
        <f t="shared" si="5"/>
        <v>-62</v>
      </c>
      <c r="K79" s="75">
        <f t="shared" si="6"/>
        <v>12</v>
      </c>
      <c r="L79" s="75">
        <f t="shared" si="7"/>
        <v>12</v>
      </c>
    </row>
    <row r="80" spans="1:12">
      <c r="A80" s="78">
        <v>88</v>
      </c>
      <c r="B80" s="77" t="s">
        <v>244</v>
      </c>
      <c r="C80" s="74">
        <v>4293</v>
      </c>
      <c r="D80" s="74">
        <v>4512</v>
      </c>
      <c r="E80" s="74">
        <v>4546</v>
      </c>
      <c r="F80" s="74">
        <v>4254.2920694232898</v>
      </c>
      <c r="G80" s="74">
        <v>4474.1911646946601</v>
      </c>
      <c r="H80" s="74">
        <v>4503.4687433261497</v>
      </c>
      <c r="I80" s="80">
        <f t="shared" si="4"/>
        <v>5.893314698346145E-2</v>
      </c>
      <c r="J80" s="75">
        <f t="shared" si="5"/>
        <v>253</v>
      </c>
      <c r="K80" s="75">
        <f t="shared" si="6"/>
        <v>34</v>
      </c>
      <c r="L80" s="75">
        <f t="shared" si="7"/>
        <v>29.277578631489632</v>
      </c>
    </row>
    <row r="81" spans="1:12">
      <c r="A81" s="78">
        <v>90</v>
      </c>
      <c r="B81" s="77" t="s">
        <v>245</v>
      </c>
      <c r="C81" s="74">
        <v>1449</v>
      </c>
      <c r="D81" s="74">
        <v>1460</v>
      </c>
      <c r="E81" s="74">
        <v>1446</v>
      </c>
      <c r="F81" s="74">
        <v>1457.9750976340199</v>
      </c>
      <c r="G81" s="74">
        <v>1467.3704716893899</v>
      </c>
      <c r="H81" s="74">
        <v>1454.9750922088999</v>
      </c>
      <c r="I81" s="80">
        <f t="shared" si="4"/>
        <v>-2.070393374741201E-3</v>
      </c>
      <c r="J81" s="75">
        <f t="shared" si="5"/>
        <v>-3</v>
      </c>
      <c r="K81" s="75">
        <f t="shared" si="6"/>
        <v>-14</v>
      </c>
      <c r="L81" s="75">
        <f t="shared" si="7"/>
        <v>-12.395379480489964</v>
      </c>
    </row>
    <row r="82" spans="1:12">
      <c r="A82" s="78">
        <v>91</v>
      </c>
      <c r="B82" s="77" t="s">
        <v>246</v>
      </c>
      <c r="C82" s="74">
        <v>371</v>
      </c>
      <c r="D82" s="74">
        <v>399</v>
      </c>
      <c r="E82" s="74">
        <v>387</v>
      </c>
      <c r="F82" s="74">
        <v>374.76973319569998</v>
      </c>
      <c r="G82" s="74">
        <v>395.73397963526799</v>
      </c>
      <c r="H82" s="74">
        <v>390.77062792000601</v>
      </c>
      <c r="I82" s="80">
        <f t="shared" si="4"/>
        <v>4.3126684636118601E-2</v>
      </c>
      <c r="J82" s="75">
        <f t="shared" si="5"/>
        <v>16</v>
      </c>
      <c r="K82" s="75">
        <f t="shared" si="6"/>
        <v>-12</v>
      </c>
      <c r="L82" s="75">
        <f t="shared" si="7"/>
        <v>-4.9633517152619788</v>
      </c>
    </row>
    <row r="83" spans="1:12">
      <c r="A83" s="78">
        <v>92</v>
      </c>
      <c r="B83" s="77" t="s">
        <v>247</v>
      </c>
      <c r="C83" s="74">
        <v>4004</v>
      </c>
      <c r="D83" s="74">
        <v>3750</v>
      </c>
      <c r="E83" s="74">
        <v>3713</v>
      </c>
      <c r="F83" s="74">
        <v>4006.7019154648401</v>
      </c>
      <c r="G83" s="74">
        <v>3745.3467364872799</v>
      </c>
      <c r="H83" s="74">
        <v>3722.6188629558901</v>
      </c>
      <c r="I83" s="80">
        <f t="shared" si="4"/>
        <v>-7.2677322677322673E-2</v>
      </c>
      <c r="J83" s="75">
        <f t="shared" si="5"/>
        <v>-291</v>
      </c>
      <c r="K83" s="75">
        <f t="shared" si="6"/>
        <v>-37</v>
      </c>
      <c r="L83" s="75">
        <f t="shared" si="7"/>
        <v>-22.727873531389832</v>
      </c>
    </row>
    <row r="84" spans="1:12">
      <c r="A84" s="78">
        <v>93</v>
      </c>
      <c r="B84" s="77" t="s">
        <v>248</v>
      </c>
      <c r="C84" s="74">
        <v>7044</v>
      </c>
      <c r="D84" s="74">
        <v>7318</v>
      </c>
      <c r="E84" s="74">
        <v>7319</v>
      </c>
      <c r="F84" s="74">
        <v>7171.8212996367301</v>
      </c>
      <c r="G84" s="74">
        <v>7396.1499836522098</v>
      </c>
      <c r="H84" s="74">
        <v>7436.8191382467103</v>
      </c>
      <c r="I84" s="80">
        <f t="shared" si="4"/>
        <v>3.9040318001135721E-2</v>
      </c>
      <c r="J84" s="75">
        <f t="shared" si="5"/>
        <v>275</v>
      </c>
      <c r="K84" s="75">
        <f t="shared" si="6"/>
        <v>1</v>
      </c>
      <c r="L84" s="75">
        <f t="shared" si="7"/>
        <v>40.669154594500469</v>
      </c>
    </row>
    <row r="85" spans="1:12">
      <c r="A85" s="78">
        <v>94</v>
      </c>
      <c r="B85" s="77" t="s">
        <v>249</v>
      </c>
      <c r="C85" s="74">
        <v>10312</v>
      </c>
      <c r="D85" s="74">
        <v>10071</v>
      </c>
      <c r="E85" s="74">
        <v>10153</v>
      </c>
      <c r="F85" s="74">
        <v>10312</v>
      </c>
      <c r="G85" s="74">
        <v>10071</v>
      </c>
      <c r="H85" s="74">
        <v>10153</v>
      </c>
      <c r="I85" s="80">
        <f t="shared" si="4"/>
        <v>-1.5418929402637704E-2</v>
      </c>
      <c r="J85" s="75">
        <f t="shared" si="5"/>
        <v>-159</v>
      </c>
      <c r="K85" s="75">
        <f t="shared" si="6"/>
        <v>82</v>
      </c>
      <c r="L85" s="75">
        <f t="shared" si="7"/>
        <v>82</v>
      </c>
    </row>
    <row r="86" spans="1:12">
      <c r="A86" s="78">
        <v>95</v>
      </c>
      <c r="B86" s="77" t="s">
        <v>250</v>
      </c>
      <c r="C86" s="74">
        <v>11730</v>
      </c>
      <c r="D86" s="74">
        <v>11623</v>
      </c>
      <c r="E86" s="74">
        <v>11664</v>
      </c>
      <c r="F86" s="74">
        <v>11730</v>
      </c>
      <c r="G86" s="74">
        <v>11623</v>
      </c>
      <c r="H86" s="74">
        <v>11664</v>
      </c>
      <c r="I86" s="80">
        <f t="shared" si="4"/>
        <v>-5.6265984654731462E-3</v>
      </c>
      <c r="J86" s="75">
        <f t="shared" si="5"/>
        <v>-66</v>
      </c>
      <c r="K86" s="75">
        <f t="shared" si="6"/>
        <v>41</v>
      </c>
      <c r="L86" s="75">
        <f t="shared" si="7"/>
        <v>41</v>
      </c>
    </row>
    <row r="87" spans="1:12">
      <c r="A87" s="78">
        <v>96</v>
      </c>
      <c r="B87" s="77" t="s">
        <v>251</v>
      </c>
      <c r="C87" s="74">
        <v>28464</v>
      </c>
      <c r="D87" s="74">
        <v>28911</v>
      </c>
      <c r="E87" s="74">
        <v>28722</v>
      </c>
      <c r="F87" s="74">
        <v>28592.481966021602</v>
      </c>
      <c r="G87" s="74">
        <v>28759.844694867199</v>
      </c>
      <c r="H87" s="74">
        <v>28757.131949821902</v>
      </c>
      <c r="I87" s="80">
        <f t="shared" si="4"/>
        <v>9.0640809443507595E-3</v>
      </c>
      <c r="J87" s="75">
        <f t="shared" si="5"/>
        <v>258</v>
      </c>
      <c r="K87" s="75">
        <f t="shared" si="6"/>
        <v>-189</v>
      </c>
      <c r="L87" s="75">
        <f t="shared" si="7"/>
        <v>-2.7127450452971971</v>
      </c>
    </row>
    <row r="88" spans="1:12">
      <c r="A88" s="78">
        <v>97</v>
      </c>
      <c r="B88" s="77" t="s">
        <v>252</v>
      </c>
      <c r="C88" s="74">
        <v>26966</v>
      </c>
      <c r="D88" s="74">
        <v>20721</v>
      </c>
      <c r="E88" s="74">
        <v>20343</v>
      </c>
      <c r="F88" s="74">
        <v>26966</v>
      </c>
      <c r="G88" s="74">
        <v>20721</v>
      </c>
      <c r="H88" s="74">
        <v>20343</v>
      </c>
      <c r="I88" s="80">
        <f t="shared" si="4"/>
        <v>-0.2456055773937551</v>
      </c>
      <c r="J88" s="75">
        <f t="shared" si="5"/>
        <v>-6623</v>
      </c>
      <c r="K88" s="75">
        <f t="shared" si="6"/>
        <v>-378</v>
      </c>
      <c r="L88" s="75">
        <f t="shared" si="7"/>
        <v>-378</v>
      </c>
    </row>
    <row r="89" spans="1:12">
      <c r="A89" s="78">
        <v>98</v>
      </c>
      <c r="B89" s="77" t="s">
        <v>253</v>
      </c>
      <c r="C89" s="74">
        <v>525</v>
      </c>
      <c r="D89" s="74">
        <v>479</v>
      </c>
      <c r="E89" s="74">
        <v>473</v>
      </c>
      <c r="F89" s="74">
        <v>525</v>
      </c>
      <c r="G89" s="74">
        <v>479</v>
      </c>
      <c r="H89" s="74">
        <v>473</v>
      </c>
      <c r="I89" s="80">
        <f t="shared" si="4"/>
        <v>-9.9047619047619051E-2</v>
      </c>
      <c r="J89" s="75">
        <f t="shared" si="5"/>
        <v>-52</v>
      </c>
      <c r="K89" s="75">
        <f t="shared" si="6"/>
        <v>-6</v>
      </c>
      <c r="L89" s="75">
        <f t="shared" si="7"/>
        <v>-6</v>
      </c>
    </row>
    <row r="90" spans="1:12">
      <c r="A90" s="78">
        <v>99</v>
      </c>
      <c r="B90" s="77" t="s">
        <v>254</v>
      </c>
      <c r="C90" s="74">
        <v>496</v>
      </c>
      <c r="D90" s="74">
        <v>470</v>
      </c>
      <c r="E90" s="74">
        <v>471</v>
      </c>
      <c r="F90" s="74">
        <v>496</v>
      </c>
      <c r="G90" s="74">
        <v>470</v>
      </c>
      <c r="H90" s="74">
        <v>471</v>
      </c>
      <c r="I90" s="80">
        <f t="shared" si="4"/>
        <v>-5.040322580645161E-2</v>
      </c>
      <c r="J90" s="75">
        <f t="shared" si="5"/>
        <v>-25</v>
      </c>
      <c r="K90" s="75">
        <f t="shared" si="6"/>
        <v>1</v>
      </c>
      <c r="L90" s="75">
        <f t="shared" si="7"/>
        <v>1</v>
      </c>
    </row>
    <row r="91" spans="1:12" s="103" customFormat="1" ht="14.5" customHeight="1">
      <c r="A91" s="165" t="s">
        <v>255</v>
      </c>
      <c r="B91" s="165"/>
      <c r="C91" s="105">
        <v>1735557</v>
      </c>
      <c r="D91" s="105">
        <v>1744725</v>
      </c>
      <c r="E91" s="105">
        <v>1744713</v>
      </c>
      <c r="F91" s="105">
        <v>1722441.6971980201</v>
      </c>
      <c r="G91" s="105">
        <v>1730187.86842244</v>
      </c>
      <c r="H91" s="105">
        <v>1729582.8709536199</v>
      </c>
      <c r="I91" s="100">
        <f t="shared" si="4"/>
        <v>5.2755397834816139E-3</v>
      </c>
      <c r="J91" s="106">
        <f t="shared" si="5"/>
        <v>9156</v>
      </c>
      <c r="K91" s="106">
        <f t="shared" si="6"/>
        <v>-12</v>
      </c>
      <c r="L91" s="75">
        <f t="shared" si="7"/>
        <v>-604.99746882007457</v>
      </c>
    </row>
    <row r="92" spans="1:12">
      <c r="A92" s="4"/>
      <c r="B92" s="4"/>
    </row>
    <row r="93" spans="1:12">
      <c r="E93" s="152">
        <f>E91-C91</f>
        <v>9156</v>
      </c>
      <c r="F93" s="152">
        <f>E91-D91</f>
        <v>-12</v>
      </c>
    </row>
    <row r="94" spans="1:12">
      <c r="E94" s="152">
        <f>H91-F91</f>
        <v>7141.1737555998843</v>
      </c>
      <c r="F94" s="152">
        <f>H91-G91</f>
        <v>-604.99746882007457</v>
      </c>
    </row>
    <row r="96" spans="1:12">
      <c r="C96" s="156"/>
      <c r="D96" s="156"/>
      <c r="E96" s="156"/>
      <c r="F96" s="156"/>
      <c r="G96" s="156"/>
      <c r="H96" s="156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topLeftCell="K1" zoomScale="80" zoomScaleNormal="80" workbookViewId="0">
      <selection activeCell="X15" sqref="X15"/>
    </sheetView>
  </sheetViews>
  <sheetFormatPr defaultRowHeight="14.5"/>
  <cols>
    <col min="2" max="2" width="19.1796875" customWidth="1"/>
    <col min="3" max="3" width="13.1796875" style="140" customWidth="1"/>
    <col min="4" max="4" width="13.1796875" style="139" customWidth="1"/>
    <col min="5" max="5" width="13.1796875" style="141" customWidth="1"/>
    <col min="6" max="8" width="13.1796875" style="143" customWidth="1"/>
    <col min="9" max="9" width="34.81640625" customWidth="1"/>
    <col min="10" max="10" width="34.54296875" customWidth="1"/>
    <col min="11" max="11" width="31" customWidth="1"/>
    <col min="12" max="12" width="31" style="143" customWidth="1"/>
  </cols>
  <sheetData>
    <row r="1" spans="1:12" s="143" customFormat="1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2" ht="43.5" customHeight="1">
      <c r="A2" s="82" t="s">
        <v>257</v>
      </c>
      <c r="B2" s="83" t="s">
        <v>258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82" t="s">
        <v>310</v>
      </c>
      <c r="J2" s="82" t="s">
        <v>311</v>
      </c>
      <c r="K2" s="1" t="s">
        <v>312</v>
      </c>
      <c r="L2" s="150" t="s">
        <v>313</v>
      </c>
    </row>
    <row r="3" spans="1:12">
      <c r="A3" s="67">
        <v>1</v>
      </c>
      <c r="B3" s="79" t="s">
        <v>1</v>
      </c>
      <c r="C3" s="22">
        <v>250088</v>
      </c>
      <c r="D3" s="22">
        <v>247056</v>
      </c>
      <c r="E3" s="22">
        <v>245198</v>
      </c>
      <c r="F3" s="22">
        <v>246668.09723442001</v>
      </c>
      <c r="G3" s="22">
        <v>243573.82954355</v>
      </c>
      <c r="H3" s="22">
        <v>242478.05566302201</v>
      </c>
      <c r="I3" s="80">
        <f>(E3-C3)/C3</f>
        <v>-1.9553117302709446E-2</v>
      </c>
      <c r="J3" s="22">
        <f>E3-C3</f>
        <v>-4890</v>
      </c>
      <c r="K3" s="22">
        <f>E3-D3</f>
        <v>-1858</v>
      </c>
      <c r="L3" s="22">
        <f>H3-G3</f>
        <v>-1095.7738805279951</v>
      </c>
    </row>
    <row r="4" spans="1:12">
      <c r="A4" s="67">
        <v>2</v>
      </c>
      <c r="B4" s="79" t="s">
        <v>2</v>
      </c>
      <c r="C4" s="22">
        <v>42825</v>
      </c>
      <c r="D4" s="22">
        <v>42587</v>
      </c>
      <c r="E4" s="22">
        <v>42208</v>
      </c>
      <c r="F4" s="22">
        <v>41225.255272618902</v>
      </c>
      <c r="G4" s="22">
        <v>41095.203100670202</v>
      </c>
      <c r="H4" s="22">
        <v>40748.936982666302</v>
      </c>
      <c r="I4" s="80">
        <f t="shared" ref="I4:I67" si="0">(E4-C4)/C4</f>
        <v>-1.4407472270869819E-2</v>
      </c>
      <c r="J4" s="22">
        <f t="shared" ref="J4:J67" si="1">E4-C4</f>
        <v>-617</v>
      </c>
      <c r="K4" s="22">
        <f t="shared" ref="K4:K67" si="2">E4-D4</f>
        <v>-379</v>
      </c>
      <c r="L4" s="22">
        <f t="shared" ref="L4:L67" si="3">H4-G4</f>
        <v>-346.26611800389946</v>
      </c>
    </row>
    <row r="5" spans="1:12">
      <c r="A5" s="67">
        <v>3</v>
      </c>
      <c r="B5" s="79" t="s">
        <v>3</v>
      </c>
      <c r="C5" s="22">
        <v>82438</v>
      </c>
      <c r="D5" s="22">
        <v>81576</v>
      </c>
      <c r="E5" s="22">
        <v>79860</v>
      </c>
      <c r="F5" s="22">
        <v>82224.994849074705</v>
      </c>
      <c r="G5" s="22">
        <v>80263.459079312001</v>
      </c>
      <c r="H5" s="22">
        <v>79781.881763205398</v>
      </c>
      <c r="I5" s="80">
        <f t="shared" si="0"/>
        <v>-3.1271986219947111E-2</v>
      </c>
      <c r="J5" s="22">
        <f t="shared" si="1"/>
        <v>-2578</v>
      </c>
      <c r="K5" s="22">
        <f t="shared" si="2"/>
        <v>-1716</v>
      </c>
      <c r="L5" s="22">
        <f t="shared" si="3"/>
        <v>-481.57731610660267</v>
      </c>
    </row>
    <row r="6" spans="1:12">
      <c r="A6" s="67">
        <v>4</v>
      </c>
      <c r="B6" s="79" t="s">
        <v>4</v>
      </c>
      <c r="C6" s="22">
        <v>19895</v>
      </c>
      <c r="D6" s="22">
        <v>21089</v>
      </c>
      <c r="E6" s="22">
        <v>19429</v>
      </c>
      <c r="F6" s="22">
        <v>19859.434693903499</v>
      </c>
      <c r="G6" s="22">
        <v>19490.327980786999</v>
      </c>
      <c r="H6" s="22">
        <v>19444.015480524002</v>
      </c>
      <c r="I6" s="80">
        <f t="shared" si="0"/>
        <v>-2.3422970595627042E-2</v>
      </c>
      <c r="J6" s="22">
        <f t="shared" si="1"/>
        <v>-466</v>
      </c>
      <c r="K6" s="22">
        <f t="shared" si="2"/>
        <v>-1660</v>
      </c>
      <c r="L6" s="22">
        <f t="shared" si="3"/>
        <v>-46.312500262996764</v>
      </c>
    </row>
    <row r="7" spans="1:12">
      <c r="A7" s="67">
        <v>5</v>
      </c>
      <c r="B7" s="79" t="s">
        <v>5</v>
      </c>
      <c r="C7" s="22">
        <v>34095</v>
      </c>
      <c r="D7" s="22">
        <v>33926</v>
      </c>
      <c r="E7" s="22">
        <v>33670</v>
      </c>
      <c r="F7" s="22">
        <v>33821.254718461998</v>
      </c>
      <c r="G7" s="22">
        <v>33628.552636779103</v>
      </c>
      <c r="H7" s="22">
        <v>33478.812519440202</v>
      </c>
      <c r="I7" s="80">
        <f t="shared" si="0"/>
        <v>-1.2465170846165127E-2</v>
      </c>
      <c r="J7" s="22">
        <f t="shared" si="1"/>
        <v>-425</v>
      </c>
      <c r="K7" s="22">
        <f t="shared" si="2"/>
        <v>-256</v>
      </c>
      <c r="L7" s="22">
        <f t="shared" si="3"/>
        <v>-149.74011733890075</v>
      </c>
    </row>
    <row r="8" spans="1:12">
      <c r="A8" s="67">
        <v>6</v>
      </c>
      <c r="B8" s="79" t="s">
        <v>6</v>
      </c>
      <c r="C8" s="22">
        <v>904488</v>
      </c>
      <c r="D8" s="22">
        <v>889367</v>
      </c>
      <c r="E8" s="22">
        <v>881471</v>
      </c>
      <c r="F8" s="22">
        <v>896838.71514045505</v>
      </c>
      <c r="G8" s="22">
        <v>878644.15794041101</v>
      </c>
      <c r="H8" s="22">
        <v>874915.815488911</v>
      </c>
      <c r="I8" s="80">
        <f t="shared" si="0"/>
        <v>-2.5447546014983061E-2</v>
      </c>
      <c r="J8" s="22">
        <f t="shared" si="1"/>
        <v>-23017</v>
      </c>
      <c r="K8" s="22">
        <f t="shared" si="2"/>
        <v>-7896</v>
      </c>
      <c r="L8" s="22">
        <f t="shared" si="3"/>
        <v>-3728.3424515000079</v>
      </c>
    </row>
    <row r="9" spans="1:12">
      <c r="A9" s="67">
        <v>7</v>
      </c>
      <c r="B9" s="79" t="s">
        <v>7</v>
      </c>
      <c r="C9" s="22">
        <v>400029</v>
      </c>
      <c r="D9" s="22">
        <v>387981</v>
      </c>
      <c r="E9" s="22">
        <v>371713</v>
      </c>
      <c r="F9" s="22">
        <v>420557.77330959</v>
      </c>
      <c r="G9" s="22">
        <v>392105.41619942401</v>
      </c>
      <c r="H9" s="22">
        <v>389175.147145139</v>
      </c>
      <c r="I9" s="80">
        <f t="shared" si="0"/>
        <v>-7.078486809706297E-2</v>
      </c>
      <c r="J9" s="22">
        <f t="shared" si="1"/>
        <v>-28316</v>
      </c>
      <c r="K9" s="22">
        <f t="shared" si="2"/>
        <v>-16268</v>
      </c>
      <c r="L9" s="22">
        <f t="shared" si="3"/>
        <v>-2930.2690542850178</v>
      </c>
    </row>
    <row r="10" spans="1:12">
      <c r="A10" s="67">
        <v>8</v>
      </c>
      <c r="B10" s="79" t="s">
        <v>8</v>
      </c>
      <c r="C10" s="22">
        <v>23081</v>
      </c>
      <c r="D10" s="22">
        <v>20729</v>
      </c>
      <c r="E10" s="22">
        <v>20042</v>
      </c>
      <c r="F10" s="22">
        <v>22914.012101803601</v>
      </c>
      <c r="G10" s="22">
        <v>20390.931067365302</v>
      </c>
      <c r="H10" s="22">
        <v>20106.087367089902</v>
      </c>
      <c r="I10" s="80">
        <f t="shared" si="0"/>
        <v>-0.13166673887613189</v>
      </c>
      <c r="J10" s="22">
        <f t="shared" si="1"/>
        <v>-3039</v>
      </c>
      <c r="K10" s="22">
        <f t="shared" si="2"/>
        <v>-687</v>
      </c>
      <c r="L10" s="22">
        <f t="shared" si="3"/>
        <v>-284.8437002753999</v>
      </c>
    </row>
    <row r="11" spans="1:12">
      <c r="A11" s="67">
        <v>9</v>
      </c>
      <c r="B11" s="79" t="s">
        <v>9</v>
      </c>
      <c r="C11" s="22">
        <v>135224</v>
      </c>
      <c r="D11" s="22">
        <v>136208</v>
      </c>
      <c r="E11" s="22">
        <v>135440</v>
      </c>
      <c r="F11" s="22">
        <v>136720.927542864</v>
      </c>
      <c r="G11" s="22">
        <v>137761.51630827499</v>
      </c>
      <c r="H11" s="22">
        <v>137446.10770433501</v>
      </c>
      <c r="I11" s="80">
        <f t="shared" si="0"/>
        <v>1.5973495829142755E-3</v>
      </c>
      <c r="J11" s="22">
        <f t="shared" si="1"/>
        <v>216</v>
      </c>
      <c r="K11" s="22">
        <f t="shared" si="2"/>
        <v>-768</v>
      </c>
      <c r="L11" s="22">
        <f t="shared" si="3"/>
        <v>-315.40860393998446</v>
      </c>
    </row>
    <row r="12" spans="1:12">
      <c r="A12" s="67">
        <v>10</v>
      </c>
      <c r="B12" s="79" t="s">
        <v>10</v>
      </c>
      <c r="C12" s="22">
        <v>147712</v>
      </c>
      <c r="D12" s="22">
        <v>147458</v>
      </c>
      <c r="E12" s="22">
        <v>146050</v>
      </c>
      <c r="F12" s="22">
        <v>148016.31380345201</v>
      </c>
      <c r="G12" s="22">
        <v>147283.27087834099</v>
      </c>
      <c r="H12" s="22">
        <v>146328.862106719</v>
      </c>
      <c r="I12" s="80">
        <f t="shared" si="0"/>
        <v>-1.1251624783362219E-2</v>
      </c>
      <c r="J12" s="22">
        <f t="shared" si="1"/>
        <v>-1662</v>
      </c>
      <c r="K12" s="22">
        <f t="shared" si="2"/>
        <v>-1408</v>
      </c>
      <c r="L12" s="22">
        <f t="shared" si="3"/>
        <v>-954.40877162199467</v>
      </c>
    </row>
    <row r="13" spans="1:12">
      <c r="A13" s="67">
        <v>11</v>
      </c>
      <c r="B13" s="79" t="s">
        <v>11</v>
      </c>
      <c r="C13" s="22">
        <v>29636</v>
      </c>
      <c r="D13" s="22">
        <v>29857</v>
      </c>
      <c r="E13" s="22">
        <v>29585</v>
      </c>
      <c r="F13" s="22">
        <v>29591.100166123801</v>
      </c>
      <c r="G13" s="22">
        <v>29778.985898743402</v>
      </c>
      <c r="H13" s="22">
        <v>29564.4142199171</v>
      </c>
      <c r="I13" s="80">
        <f t="shared" si="0"/>
        <v>-1.7208800107976784E-3</v>
      </c>
      <c r="J13" s="22">
        <f t="shared" si="1"/>
        <v>-51</v>
      </c>
      <c r="K13" s="22">
        <f t="shared" si="2"/>
        <v>-272</v>
      </c>
      <c r="L13" s="22">
        <f t="shared" si="3"/>
        <v>-214.57167882630165</v>
      </c>
    </row>
    <row r="14" spans="1:12">
      <c r="A14" s="67">
        <v>12</v>
      </c>
      <c r="B14" s="79" t="s">
        <v>12</v>
      </c>
      <c r="C14" s="22">
        <v>20488</v>
      </c>
      <c r="D14" s="22">
        <v>22627</v>
      </c>
      <c r="E14" s="22">
        <v>18359</v>
      </c>
      <c r="F14" s="22">
        <v>20046.209368096901</v>
      </c>
      <c r="G14" s="22">
        <v>22069.260235300801</v>
      </c>
      <c r="H14" s="22">
        <v>17871.360224572702</v>
      </c>
      <c r="I14" s="80">
        <f t="shared" si="0"/>
        <v>-0.10391448652869972</v>
      </c>
      <c r="J14" s="22">
        <f t="shared" si="1"/>
        <v>-2129</v>
      </c>
      <c r="K14" s="22">
        <f t="shared" si="2"/>
        <v>-4268</v>
      </c>
      <c r="L14" s="22">
        <f t="shared" si="3"/>
        <v>-4197.900010728099</v>
      </c>
    </row>
    <row r="15" spans="1:12">
      <c r="A15" s="67">
        <v>13</v>
      </c>
      <c r="B15" s="79" t="s">
        <v>13</v>
      </c>
      <c r="C15" s="22">
        <v>20448</v>
      </c>
      <c r="D15" s="22">
        <v>19720</v>
      </c>
      <c r="E15" s="22">
        <v>19094</v>
      </c>
      <c r="F15" s="22">
        <v>19962.205175397899</v>
      </c>
      <c r="G15" s="22">
        <v>18354.964500705999</v>
      </c>
      <c r="H15" s="22">
        <v>18631.1072187465</v>
      </c>
      <c r="I15" s="80">
        <f t="shared" si="0"/>
        <v>-6.6216744913928011E-2</v>
      </c>
      <c r="J15" s="22">
        <f t="shared" si="1"/>
        <v>-1354</v>
      </c>
      <c r="K15" s="22">
        <f t="shared" si="2"/>
        <v>-626</v>
      </c>
      <c r="L15" s="22">
        <f t="shared" si="3"/>
        <v>276.14271804050077</v>
      </c>
    </row>
    <row r="16" spans="1:12">
      <c r="A16" s="67">
        <v>14</v>
      </c>
      <c r="B16" s="79" t="s">
        <v>14</v>
      </c>
      <c r="C16" s="22">
        <v>46279</v>
      </c>
      <c r="D16" s="22">
        <v>45792</v>
      </c>
      <c r="E16" s="22">
        <v>45391</v>
      </c>
      <c r="F16" s="22">
        <v>45842.0110979405</v>
      </c>
      <c r="G16" s="22">
        <v>45019.135777964402</v>
      </c>
      <c r="H16" s="22">
        <v>45002.091542794296</v>
      </c>
      <c r="I16" s="80">
        <f t="shared" si="0"/>
        <v>-1.9187968625078329E-2</v>
      </c>
      <c r="J16" s="22">
        <f t="shared" si="1"/>
        <v>-888</v>
      </c>
      <c r="K16" s="22">
        <f t="shared" si="2"/>
        <v>-401</v>
      </c>
      <c r="L16" s="22">
        <f t="shared" si="3"/>
        <v>-17.044235170105821</v>
      </c>
    </row>
    <row r="17" spans="1:12">
      <c r="A17" s="67">
        <v>15</v>
      </c>
      <c r="B17" s="79" t="s">
        <v>15</v>
      </c>
      <c r="C17" s="22">
        <v>35245</v>
      </c>
      <c r="D17" s="22">
        <v>34974</v>
      </c>
      <c r="E17" s="22">
        <v>33432</v>
      </c>
      <c r="F17" s="22">
        <v>34884.594875572802</v>
      </c>
      <c r="G17" s="22">
        <v>34621.474745806103</v>
      </c>
      <c r="H17" s="22">
        <v>33095.942612261497</v>
      </c>
      <c r="I17" s="80">
        <f t="shared" si="0"/>
        <v>-5.1439920556107251E-2</v>
      </c>
      <c r="J17" s="22">
        <f t="shared" si="1"/>
        <v>-1813</v>
      </c>
      <c r="K17" s="22">
        <f t="shared" si="2"/>
        <v>-1542</v>
      </c>
      <c r="L17" s="22">
        <f t="shared" si="3"/>
        <v>-1525.532133544606</v>
      </c>
    </row>
    <row r="18" spans="1:12">
      <c r="A18" s="67">
        <v>16</v>
      </c>
      <c r="B18" s="79" t="s">
        <v>16</v>
      </c>
      <c r="C18" s="22">
        <v>506018</v>
      </c>
      <c r="D18" s="22">
        <v>500304</v>
      </c>
      <c r="E18" s="22">
        <v>501820</v>
      </c>
      <c r="F18" s="22">
        <v>501097.81753945397</v>
      </c>
      <c r="G18" s="22">
        <v>497264.91735213902</v>
      </c>
      <c r="H18" s="22">
        <v>496329.02930340997</v>
      </c>
      <c r="I18" s="80">
        <f t="shared" si="0"/>
        <v>-8.2961475678730804E-3</v>
      </c>
      <c r="J18" s="22">
        <f t="shared" si="1"/>
        <v>-4198</v>
      </c>
      <c r="K18" s="22">
        <f t="shared" si="2"/>
        <v>1516</v>
      </c>
      <c r="L18" s="22">
        <f t="shared" si="3"/>
        <v>-935.88804872904439</v>
      </c>
    </row>
    <row r="19" spans="1:12">
      <c r="A19" s="67">
        <v>17</v>
      </c>
      <c r="B19" s="79" t="s">
        <v>17</v>
      </c>
      <c r="C19" s="22">
        <v>67926</v>
      </c>
      <c r="D19" s="22">
        <v>66290</v>
      </c>
      <c r="E19" s="22">
        <v>65779</v>
      </c>
      <c r="F19" s="22">
        <v>68314.890031838993</v>
      </c>
      <c r="G19" s="22">
        <v>66394.7687117647</v>
      </c>
      <c r="H19" s="22">
        <v>66235.631093692398</v>
      </c>
      <c r="I19" s="80">
        <f t="shared" si="0"/>
        <v>-3.1607926272708538E-2</v>
      </c>
      <c r="J19" s="22">
        <f t="shared" si="1"/>
        <v>-2147</v>
      </c>
      <c r="K19" s="22">
        <f t="shared" si="2"/>
        <v>-511</v>
      </c>
      <c r="L19" s="22">
        <f t="shared" si="3"/>
        <v>-159.13761807230185</v>
      </c>
    </row>
    <row r="20" spans="1:12">
      <c r="A20" s="67">
        <v>18</v>
      </c>
      <c r="B20" s="79" t="s">
        <v>18</v>
      </c>
      <c r="C20" s="22">
        <v>19570</v>
      </c>
      <c r="D20" s="22">
        <v>20694</v>
      </c>
      <c r="E20" s="22">
        <v>19164</v>
      </c>
      <c r="F20" s="22">
        <v>19577.087399098498</v>
      </c>
      <c r="G20" s="22">
        <v>19808.213607134101</v>
      </c>
      <c r="H20" s="22">
        <v>19242.2140542942</v>
      </c>
      <c r="I20" s="80">
        <f t="shared" si="0"/>
        <v>-2.0746039856923863E-2</v>
      </c>
      <c r="J20" s="22">
        <f t="shared" si="1"/>
        <v>-406</v>
      </c>
      <c r="K20" s="22">
        <f t="shared" si="2"/>
        <v>-1530</v>
      </c>
      <c r="L20" s="22">
        <f t="shared" si="3"/>
        <v>-565.9995528399013</v>
      </c>
    </row>
    <row r="21" spans="1:12">
      <c r="A21" s="67">
        <v>19</v>
      </c>
      <c r="B21" s="79" t="s">
        <v>19</v>
      </c>
      <c r="C21" s="22">
        <v>51623</v>
      </c>
      <c r="D21" s="22">
        <v>53016</v>
      </c>
      <c r="E21" s="22">
        <v>50931</v>
      </c>
      <c r="F21" s="22">
        <v>51623.572233732899</v>
      </c>
      <c r="G21" s="22">
        <v>51736.877486592603</v>
      </c>
      <c r="H21" s="22">
        <v>51237.729249849202</v>
      </c>
      <c r="I21" s="80">
        <f t="shared" si="0"/>
        <v>-1.3404877670805648E-2</v>
      </c>
      <c r="J21" s="22">
        <f t="shared" si="1"/>
        <v>-692</v>
      </c>
      <c r="K21" s="22">
        <f t="shared" si="2"/>
        <v>-2085</v>
      </c>
      <c r="L21" s="22">
        <f t="shared" si="3"/>
        <v>-499.14823674340005</v>
      </c>
    </row>
    <row r="22" spans="1:12">
      <c r="A22" s="67">
        <v>20</v>
      </c>
      <c r="B22" s="79" t="s">
        <v>20</v>
      </c>
      <c r="C22" s="22">
        <v>167887</v>
      </c>
      <c r="D22" s="22">
        <v>163293</v>
      </c>
      <c r="E22" s="22">
        <v>163094</v>
      </c>
      <c r="F22" s="22">
        <v>164767.123411454</v>
      </c>
      <c r="G22" s="22">
        <v>161141.65028923799</v>
      </c>
      <c r="H22" s="22">
        <v>160330.41322268001</v>
      </c>
      <c r="I22" s="80">
        <f t="shared" si="0"/>
        <v>-2.8548964482062341E-2</v>
      </c>
      <c r="J22" s="22">
        <f t="shared" si="1"/>
        <v>-4793</v>
      </c>
      <c r="K22" s="22">
        <f t="shared" si="2"/>
        <v>-199</v>
      </c>
      <c r="L22" s="22">
        <f t="shared" si="3"/>
        <v>-811.23706655798014</v>
      </c>
    </row>
    <row r="23" spans="1:12">
      <c r="A23" s="67">
        <v>21</v>
      </c>
      <c r="B23" s="79" t="s">
        <v>21</v>
      </c>
      <c r="C23" s="22">
        <v>112168</v>
      </c>
      <c r="D23" s="22">
        <v>110308</v>
      </c>
      <c r="E23" s="22">
        <v>110835</v>
      </c>
      <c r="F23" s="22">
        <v>108287.678022443</v>
      </c>
      <c r="G23" s="22">
        <v>105488.16381279701</v>
      </c>
      <c r="H23" s="22">
        <v>105499.235665644</v>
      </c>
      <c r="I23" s="80">
        <f t="shared" si="0"/>
        <v>-1.1883959774623778E-2</v>
      </c>
      <c r="J23" s="22">
        <f t="shared" si="1"/>
        <v>-1333</v>
      </c>
      <c r="K23" s="22">
        <f t="shared" si="2"/>
        <v>527</v>
      </c>
      <c r="L23" s="22">
        <f t="shared" si="3"/>
        <v>11.071852846987895</v>
      </c>
    </row>
    <row r="24" spans="1:12">
      <c r="A24" s="67">
        <v>22</v>
      </c>
      <c r="B24" s="79" t="s">
        <v>22</v>
      </c>
      <c r="C24" s="22">
        <v>49515</v>
      </c>
      <c r="D24" s="22">
        <v>47208</v>
      </c>
      <c r="E24" s="22">
        <v>47082</v>
      </c>
      <c r="F24" s="22">
        <v>49658.396271090802</v>
      </c>
      <c r="G24" s="22">
        <v>47026.613967565499</v>
      </c>
      <c r="H24" s="22">
        <v>47150.192723936998</v>
      </c>
      <c r="I24" s="80">
        <f t="shared" si="0"/>
        <v>-4.913662526507119E-2</v>
      </c>
      <c r="J24" s="22">
        <f t="shared" si="1"/>
        <v>-2433</v>
      </c>
      <c r="K24" s="22">
        <f t="shared" si="2"/>
        <v>-126</v>
      </c>
      <c r="L24" s="22">
        <f t="shared" si="3"/>
        <v>123.57875637149846</v>
      </c>
    </row>
    <row r="25" spans="1:12">
      <c r="A25" s="67">
        <v>23</v>
      </c>
      <c r="B25" s="79" t="s">
        <v>23</v>
      </c>
      <c r="C25" s="22">
        <v>52339</v>
      </c>
      <c r="D25" s="22">
        <v>51581</v>
      </c>
      <c r="E25" s="22">
        <v>49628</v>
      </c>
      <c r="F25" s="22">
        <v>52468.001828549197</v>
      </c>
      <c r="G25" s="22">
        <v>50266.7290205268</v>
      </c>
      <c r="H25" s="22">
        <v>49749.331847754896</v>
      </c>
      <c r="I25" s="80">
        <f t="shared" si="0"/>
        <v>-5.1796939184929024E-2</v>
      </c>
      <c r="J25" s="22">
        <f t="shared" si="1"/>
        <v>-2711</v>
      </c>
      <c r="K25" s="22">
        <f t="shared" si="2"/>
        <v>-1953</v>
      </c>
      <c r="L25" s="22">
        <f t="shared" si="3"/>
        <v>-517.39717277190357</v>
      </c>
    </row>
    <row r="26" spans="1:12">
      <c r="A26" s="67">
        <v>24</v>
      </c>
      <c r="B26" s="79" t="s">
        <v>24</v>
      </c>
      <c r="C26" s="22">
        <v>23867</v>
      </c>
      <c r="D26" s="22">
        <v>24966</v>
      </c>
      <c r="E26" s="22">
        <v>23345</v>
      </c>
      <c r="F26" s="22">
        <v>24035.933954645301</v>
      </c>
      <c r="G26" s="22">
        <v>23959.905387287901</v>
      </c>
      <c r="H26" s="22">
        <v>23822.5927818569</v>
      </c>
      <c r="I26" s="80">
        <f t="shared" si="0"/>
        <v>-2.187120291616039E-2</v>
      </c>
      <c r="J26" s="22">
        <f t="shared" si="1"/>
        <v>-522</v>
      </c>
      <c r="K26" s="22">
        <f t="shared" si="2"/>
        <v>-1621</v>
      </c>
      <c r="L26" s="22">
        <f t="shared" si="3"/>
        <v>-137.31260543100143</v>
      </c>
    </row>
    <row r="27" spans="1:12">
      <c r="A27" s="67">
        <v>25</v>
      </c>
      <c r="B27" s="79" t="s">
        <v>25</v>
      </c>
      <c r="C27" s="22">
        <v>67068</v>
      </c>
      <c r="D27" s="22">
        <v>69359</v>
      </c>
      <c r="E27" s="22">
        <v>64755</v>
      </c>
      <c r="F27" s="22">
        <v>67495.982779961996</v>
      </c>
      <c r="G27" s="22">
        <v>66309.153523623405</v>
      </c>
      <c r="H27" s="22">
        <v>66281.809248134305</v>
      </c>
      <c r="I27" s="80">
        <f t="shared" si="0"/>
        <v>-3.4487385936661299E-2</v>
      </c>
      <c r="J27" s="22">
        <f t="shared" si="1"/>
        <v>-2313</v>
      </c>
      <c r="K27" s="22">
        <f t="shared" si="2"/>
        <v>-4604</v>
      </c>
      <c r="L27" s="22">
        <f t="shared" si="3"/>
        <v>-27.344275489100255</v>
      </c>
    </row>
    <row r="28" spans="1:12">
      <c r="A28" s="67">
        <v>26</v>
      </c>
      <c r="B28" s="79" t="s">
        <v>26</v>
      </c>
      <c r="C28" s="22">
        <v>121943</v>
      </c>
      <c r="D28" s="22">
        <v>117725</v>
      </c>
      <c r="E28" s="22">
        <v>116750</v>
      </c>
      <c r="F28" s="22">
        <v>119694.648075349</v>
      </c>
      <c r="G28" s="22">
        <v>115478.073531596</v>
      </c>
      <c r="H28" s="22">
        <v>115063.249296915</v>
      </c>
      <c r="I28" s="80">
        <f t="shared" si="0"/>
        <v>-4.258547026069557E-2</v>
      </c>
      <c r="J28" s="22">
        <f t="shared" si="1"/>
        <v>-5193</v>
      </c>
      <c r="K28" s="22">
        <f t="shared" si="2"/>
        <v>-975</v>
      </c>
      <c r="L28" s="22">
        <f t="shared" si="3"/>
        <v>-414.82423468100023</v>
      </c>
    </row>
    <row r="29" spans="1:12">
      <c r="A29" s="67">
        <v>27</v>
      </c>
      <c r="B29" s="79" t="s">
        <v>27</v>
      </c>
      <c r="C29" s="22">
        <v>207231</v>
      </c>
      <c r="D29" s="22">
        <v>201157</v>
      </c>
      <c r="E29" s="22">
        <v>199162</v>
      </c>
      <c r="F29" s="22">
        <v>204017.182839877</v>
      </c>
      <c r="G29" s="22">
        <v>197411.324596038</v>
      </c>
      <c r="H29" s="22">
        <v>195845.837950015</v>
      </c>
      <c r="I29" s="80">
        <f t="shared" si="0"/>
        <v>-3.8937224643031204E-2</v>
      </c>
      <c r="J29" s="22">
        <f t="shared" si="1"/>
        <v>-8069</v>
      </c>
      <c r="K29" s="22">
        <f t="shared" si="2"/>
        <v>-1995</v>
      </c>
      <c r="L29" s="22">
        <f t="shared" si="3"/>
        <v>-1565.4866460229969</v>
      </c>
    </row>
    <row r="30" spans="1:12">
      <c r="A30" s="67">
        <v>28</v>
      </c>
      <c r="B30" s="79" t="s">
        <v>28</v>
      </c>
      <c r="C30" s="22">
        <v>45761</v>
      </c>
      <c r="D30" s="22">
        <v>44990</v>
      </c>
      <c r="E30" s="22">
        <v>45294</v>
      </c>
      <c r="F30" s="22">
        <v>44250.357234938798</v>
      </c>
      <c r="G30" s="22">
        <v>43781.841450626103</v>
      </c>
      <c r="H30" s="22">
        <v>43769.210650736597</v>
      </c>
      <c r="I30" s="80">
        <f t="shared" si="0"/>
        <v>-1.0205196564760386E-2</v>
      </c>
      <c r="J30" s="22">
        <f t="shared" si="1"/>
        <v>-467</v>
      </c>
      <c r="K30" s="22">
        <f t="shared" si="2"/>
        <v>304</v>
      </c>
      <c r="L30" s="22">
        <f t="shared" si="3"/>
        <v>-12.630799889506306</v>
      </c>
    </row>
    <row r="31" spans="1:12">
      <c r="A31" s="67">
        <v>29</v>
      </c>
      <c r="B31" s="79" t="s">
        <v>29</v>
      </c>
      <c r="C31" s="22">
        <v>12852</v>
      </c>
      <c r="D31" s="22">
        <v>13677</v>
      </c>
      <c r="E31" s="22">
        <v>12069</v>
      </c>
      <c r="F31" s="22">
        <v>13879.980938804199</v>
      </c>
      <c r="G31" s="22">
        <v>13412.5365132775</v>
      </c>
      <c r="H31" s="22">
        <v>13179.428070395599</v>
      </c>
      <c r="I31" s="80">
        <f t="shared" si="0"/>
        <v>-6.0924369747899158E-2</v>
      </c>
      <c r="J31" s="22">
        <f t="shared" si="1"/>
        <v>-783</v>
      </c>
      <c r="K31" s="22">
        <f t="shared" si="2"/>
        <v>-1608</v>
      </c>
      <c r="L31" s="22">
        <f t="shared" si="3"/>
        <v>-233.10844288190128</v>
      </c>
    </row>
    <row r="32" spans="1:12">
      <c r="A32" s="67">
        <v>30</v>
      </c>
      <c r="B32" s="79" t="s">
        <v>30</v>
      </c>
      <c r="C32" s="22">
        <v>11820</v>
      </c>
      <c r="D32" s="22">
        <v>12240</v>
      </c>
      <c r="E32" s="22">
        <v>11496</v>
      </c>
      <c r="F32" s="22">
        <v>11361.691637887499</v>
      </c>
      <c r="G32" s="22">
        <v>10951.021717777299</v>
      </c>
      <c r="H32" s="22">
        <v>10924.8016453534</v>
      </c>
      <c r="I32" s="80">
        <f t="shared" si="0"/>
        <v>-2.7411167512690356E-2</v>
      </c>
      <c r="J32" s="22">
        <f t="shared" si="1"/>
        <v>-324</v>
      </c>
      <c r="K32" s="22">
        <f t="shared" si="2"/>
        <v>-744</v>
      </c>
      <c r="L32" s="22">
        <f t="shared" si="3"/>
        <v>-26.220072423899182</v>
      </c>
    </row>
    <row r="33" spans="1:12">
      <c r="A33" s="67">
        <v>31</v>
      </c>
      <c r="B33" s="79" t="s">
        <v>31</v>
      </c>
      <c r="C33" s="22">
        <v>133538</v>
      </c>
      <c r="D33" s="22">
        <v>132598</v>
      </c>
      <c r="E33" s="22">
        <v>133436</v>
      </c>
      <c r="F33" s="22">
        <v>131016.20311036</v>
      </c>
      <c r="G33" s="22">
        <v>130590.268451257</v>
      </c>
      <c r="H33" s="22">
        <v>130829.642676612</v>
      </c>
      <c r="I33" s="80">
        <f t="shared" si="0"/>
        <v>-7.6382752474950949E-4</v>
      </c>
      <c r="J33" s="22">
        <f t="shared" si="1"/>
        <v>-102</v>
      </c>
      <c r="K33" s="22">
        <f t="shared" si="2"/>
        <v>838</v>
      </c>
      <c r="L33" s="22">
        <f t="shared" si="3"/>
        <v>239.37422535500082</v>
      </c>
    </row>
    <row r="34" spans="1:12">
      <c r="A34" s="67">
        <v>32</v>
      </c>
      <c r="B34" s="79" t="s">
        <v>32</v>
      </c>
      <c r="C34" s="22">
        <v>49612</v>
      </c>
      <c r="D34" s="22">
        <v>51348</v>
      </c>
      <c r="E34" s="22">
        <v>50562</v>
      </c>
      <c r="F34" s="22">
        <v>49866.199328107403</v>
      </c>
      <c r="G34" s="22">
        <v>51003.180121741803</v>
      </c>
      <c r="H34" s="22">
        <v>51007.465225227497</v>
      </c>
      <c r="I34" s="80">
        <f t="shared" si="0"/>
        <v>1.9148593082318793E-2</v>
      </c>
      <c r="J34" s="22">
        <f t="shared" si="1"/>
        <v>950</v>
      </c>
      <c r="K34" s="22">
        <f t="shared" si="2"/>
        <v>-786</v>
      </c>
      <c r="L34" s="22">
        <f t="shared" si="3"/>
        <v>4.2851034856939805</v>
      </c>
    </row>
    <row r="35" spans="1:12">
      <c r="A35" s="67">
        <v>33</v>
      </c>
      <c r="B35" s="79" t="s">
        <v>33</v>
      </c>
      <c r="C35" s="22">
        <v>206220</v>
      </c>
      <c r="D35" s="22">
        <v>207846</v>
      </c>
      <c r="E35" s="22">
        <v>208238</v>
      </c>
      <c r="F35" s="22">
        <v>202859.32343804999</v>
      </c>
      <c r="G35" s="22">
        <v>204765.08593935301</v>
      </c>
      <c r="H35" s="22">
        <v>204264.973771074</v>
      </c>
      <c r="I35" s="80">
        <f t="shared" si="0"/>
        <v>9.7856657938124331E-3</v>
      </c>
      <c r="J35" s="22">
        <f t="shared" si="1"/>
        <v>2018</v>
      </c>
      <c r="K35" s="22">
        <f t="shared" si="2"/>
        <v>392</v>
      </c>
      <c r="L35" s="22">
        <f t="shared" si="3"/>
        <v>-500.1121682790108</v>
      </c>
    </row>
    <row r="36" spans="1:12">
      <c r="A36" s="67">
        <v>34</v>
      </c>
      <c r="B36" s="79" t="s">
        <v>34</v>
      </c>
      <c r="C36" s="22">
        <v>3340505</v>
      </c>
      <c r="D36" s="22">
        <v>3260318</v>
      </c>
      <c r="E36" s="22">
        <v>3260693</v>
      </c>
      <c r="F36" s="22">
        <v>3308441.8365984</v>
      </c>
      <c r="G36" s="22">
        <v>3240945.2882127701</v>
      </c>
      <c r="H36" s="22">
        <v>3230270.6841147798</v>
      </c>
      <c r="I36" s="80">
        <f t="shared" si="0"/>
        <v>-2.3892195940434156E-2</v>
      </c>
      <c r="J36" s="22">
        <f t="shared" si="1"/>
        <v>-79812</v>
      </c>
      <c r="K36" s="22">
        <f t="shared" si="2"/>
        <v>375</v>
      </c>
      <c r="L36" s="22">
        <f t="shared" si="3"/>
        <v>-10674.604097990319</v>
      </c>
    </row>
    <row r="37" spans="1:12">
      <c r="A37" s="67">
        <v>35</v>
      </c>
      <c r="B37" s="79" t="s">
        <v>35</v>
      </c>
      <c r="C37" s="22">
        <v>734177</v>
      </c>
      <c r="D37" s="22">
        <v>721948</v>
      </c>
      <c r="E37" s="22">
        <v>724523</v>
      </c>
      <c r="F37" s="22">
        <v>729436.63985134906</v>
      </c>
      <c r="G37" s="22">
        <v>721691.67315866798</v>
      </c>
      <c r="H37" s="22">
        <v>719712.13567421795</v>
      </c>
      <c r="I37" s="80">
        <f t="shared" si="0"/>
        <v>-1.3149417647243103E-2</v>
      </c>
      <c r="J37" s="22">
        <f t="shared" si="1"/>
        <v>-9654</v>
      </c>
      <c r="K37" s="22">
        <f t="shared" si="2"/>
        <v>2575</v>
      </c>
      <c r="L37" s="22">
        <f t="shared" si="3"/>
        <v>-1979.5374844500329</v>
      </c>
    </row>
    <row r="38" spans="1:12">
      <c r="A38" s="67">
        <v>36</v>
      </c>
      <c r="B38" s="79" t="s">
        <v>36</v>
      </c>
      <c r="C38" s="22">
        <v>19577</v>
      </c>
      <c r="D38" s="22">
        <v>19842</v>
      </c>
      <c r="E38" s="22">
        <v>18361</v>
      </c>
      <c r="F38" s="22">
        <v>19867.193048343699</v>
      </c>
      <c r="G38" s="22">
        <v>18898.649506592901</v>
      </c>
      <c r="H38" s="22">
        <v>18840.242775605999</v>
      </c>
      <c r="I38" s="80">
        <f t="shared" si="0"/>
        <v>-6.2113704857741224E-2</v>
      </c>
      <c r="J38" s="22">
        <f t="shared" si="1"/>
        <v>-1216</v>
      </c>
      <c r="K38" s="22">
        <f t="shared" si="2"/>
        <v>-1481</v>
      </c>
      <c r="L38" s="22">
        <f t="shared" si="3"/>
        <v>-58.406730986902403</v>
      </c>
    </row>
    <row r="39" spans="1:12">
      <c r="A39" s="67">
        <v>37</v>
      </c>
      <c r="B39" s="79" t="s">
        <v>37</v>
      </c>
      <c r="C39" s="22">
        <v>41136</v>
      </c>
      <c r="D39" s="22">
        <v>42343</v>
      </c>
      <c r="E39" s="22">
        <v>40351</v>
      </c>
      <c r="F39" s="22">
        <v>41261.9525998916</v>
      </c>
      <c r="G39" s="22">
        <v>41120.467794082499</v>
      </c>
      <c r="H39" s="22">
        <v>40513.9510415486</v>
      </c>
      <c r="I39" s="80">
        <f t="shared" si="0"/>
        <v>-1.9083041618047452E-2</v>
      </c>
      <c r="J39" s="22">
        <f t="shared" si="1"/>
        <v>-785</v>
      </c>
      <c r="K39" s="22">
        <f t="shared" si="2"/>
        <v>-1992</v>
      </c>
      <c r="L39" s="22">
        <f t="shared" si="3"/>
        <v>-606.5167525338984</v>
      </c>
    </row>
    <row r="40" spans="1:12">
      <c r="A40" s="67">
        <v>38</v>
      </c>
      <c r="B40" s="79" t="s">
        <v>38</v>
      </c>
      <c r="C40" s="22">
        <v>177843</v>
      </c>
      <c r="D40" s="22">
        <v>175635</v>
      </c>
      <c r="E40" s="22">
        <v>170774</v>
      </c>
      <c r="F40" s="22">
        <v>177361.34204734099</v>
      </c>
      <c r="G40" s="22">
        <v>171918.25729892001</v>
      </c>
      <c r="H40" s="22">
        <v>170834.14913774599</v>
      </c>
      <c r="I40" s="80">
        <f t="shared" si="0"/>
        <v>-3.9748542253560726E-2</v>
      </c>
      <c r="J40" s="22">
        <f t="shared" si="1"/>
        <v>-7069</v>
      </c>
      <c r="K40" s="22">
        <f t="shared" si="2"/>
        <v>-4861</v>
      </c>
      <c r="L40" s="22">
        <f t="shared" si="3"/>
        <v>-1084.1081611740228</v>
      </c>
    </row>
    <row r="41" spans="1:12">
      <c r="A41" s="67">
        <v>39</v>
      </c>
      <c r="B41" s="79" t="s">
        <v>39</v>
      </c>
      <c r="C41" s="22">
        <v>49666</v>
      </c>
      <c r="D41" s="22">
        <v>47625</v>
      </c>
      <c r="E41" s="22">
        <v>47386</v>
      </c>
      <c r="F41" s="22">
        <v>49214.262106801099</v>
      </c>
      <c r="G41" s="22">
        <v>47294.296230626402</v>
      </c>
      <c r="H41" s="22">
        <v>46997.508503942197</v>
      </c>
      <c r="I41" s="80">
        <f t="shared" si="0"/>
        <v>-4.5906656465187455E-2</v>
      </c>
      <c r="J41" s="22">
        <f t="shared" si="1"/>
        <v>-2280</v>
      </c>
      <c r="K41" s="22">
        <f t="shared" si="2"/>
        <v>-239</v>
      </c>
      <c r="L41" s="22">
        <f t="shared" si="3"/>
        <v>-296.78772668420424</v>
      </c>
    </row>
    <row r="42" spans="1:12">
      <c r="A42" s="67">
        <v>40</v>
      </c>
      <c r="B42" s="79" t="s">
        <v>40</v>
      </c>
      <c r="C42" s="22">
        <v>21818</v>
      </c>
      <c r="D42" s="22">
        <v>20764</v>
      </c>
      <c r="E42" s="22">
        <v>20392</v>
      </c>
      <c r="F42" s="22">
        <v>21609.400796605099</v>
      </c>
      <c r="G42" s="22">
        <v>20436.009312046699</v>
      </c>
      <c r="H42" s="22">
        <v>20333.849145599699</v>
      </c>
      <c r="I42" s="80">
        <f t="shared" si="0"/>
        <v>-6.5358877990649919E-2</v>
      </c>
      <c r="J42" s="22">
        <f t="shared" si="1"/>
        <v>-1426</v>
      </c>
      <c r="K42" s="22">
        <f t="shared" si="2"/>
        <v>-372</v>
      </c>
      <c r="L42" s="22">
        <f t="shared" si="3"/>
        <v>-102.16016644699994</v>
      </c>
    </row>
    <row r="43" spans="1:12">
      <c r="A43" s="67">
        <v>41</v>
      </c>
      <c r="B43" s="79" t="s">
        <v>41</v>
      </c>
      <c r="C43" s="22">
        <v>351527</v>
      </c>
      <c r="D43" s="22">
        <v>351067</v>
      </c>
      <c r="E43" s="22">
        <v>351688</v>
      </c>
      <c r="F43" s="22">
        <v>347955.673534156</v>
      </c>
      <c r="G43" s="22">
        <v>349616.27023061702</v>
      </c>
      <c r="H43" s="22">
        <v>349353.85924831103</v>
      </c>
      <c r="I43" s="80">
        <f t="shared" si="0"/>
        <v>4.5800180355989726E-4</v>
      </c>
      <c r="J43" s="22">
        <f t="shared" si="1"/>
        <v>161</v>
      </c>
      <c r="K43" s="22">
        <f t="shared" si="2"/>
        <v>621</v>
      </c>
      <c r="L43" s="22">
        <f t="shared" si="3"/>
        <v>-262.41098230599891</v>
      </c>
    </row>
    <row r="44" spans="1:12">
      <c r="A44" s="67">
        <v>42</v>
      </c>
      <c r="B44" s="79" t="s">
        <v>42</v>
      </c>
      <c r="C44" s="22">
        <v>259466</v>
      </c>
      <c r="D44" s="22">
        <v>258814</v>
      </c>
      <c r="E44" s="22">
        <v>254830</v>
      </c>
      <c r="F44" s="22">
        <v>258089.50539964301</v>
      </c>
      <c r="G44" s="22">
        <v>255655.09689273199</v>
      </c>
      <c r="H44" s="22">
        <v>254496.18327235599</v>
      </c>
      <c r="I44" s="80">
        <f t="shared" si="0"/>
        <v>-1.7867466257621423E-2</v>
      </c>
      <c r="J44" s="22">
        <f t="shared" si="1"/>
        <v>-4636</v>
      </c>
      <c r="K44" s="22">
        <f t="shared" si="2"/>
        <v>-3984</v>
      </c>
      <c r="L44" s="22">
        <f t="shared" si="3"/>
        <v>-1158.913620375999</v>
      </c>
    </row>
    <row r="45" spans="1:12">
      <c r="A45" s="67">
        <v>43</v>
      </c>
      <c r="B45" s="79" t="s">
        <v>43</v>
      </c>
      <c r="C45" s="22">
        <v>64450</v>
      </c>
      <c r="D45" s="22">
        <v>62759</v>
      </c>
      <c r="E45" s="22">
        <v>62018</v>
      </c>
      <c r="F45" s="22">
        <v>63508.227690629297</v>
      </c>
      <c r="G45" s="22">
        <v>61277.870797948199</v>
      </c>
      <c r="H45" s="22">
        <v>61111.3166777636</v>
      </c>
      <c r="I45" s="80">
        <f t="shared" si="0"/>
        <v>-3.7734678044996119E-2</v>
      </c>
      <c r="J45" s="22">
        <f t="shared" si="1"/>
        <v>-2432</v>
      </c>
      <c r="K45" s="22">
        <f t="shared" si="2"/>
        <v>-741</v>
      </c>
      <c r="L45" s="22">
        <f t="shared" si="3"/>
        <v>-166.55412018459901</v>
      </c>
    </row>
    <row r="46" spans="1:12">
      <c r="A46" s="67">
        <v>44</v>
      </c>
      <c r="B46" s="79" t="s">
        <v>44</v>
      </c>
      <c r="C46" s="22">
        <v>74601</v>
      </c>
      <c r="D46" s="22">
        <v>76030</v>
      </c>
      <c r="E46" s="22">
        <v>73591</v>
      </c>
      <c r="F46" s="22">
        <v>74028.060612312707</v>
      </c>
      <c r="G46" s="22">
        <v>74236.990692619394</v>
      </c>
      <c r="H46" s="22">
        <v>73689.008299945504</v>
      </c>
      <c r="I46" s="80">
        <f t="shared" si="0"/>
        <v>-1.3538692510824252E-2</v>
      </c>
      <c r="J46" s="22">
        <f t="shared" si="1"/>
        <v>-1010</v>
      </c>
      <c r="K46" s="22">
        <f t="shared" si="2"/>
        <v>-2439</v>
      </c>
      <c r="L46" s="22">
        <f t="shared" si="3"/>
        <v>-547.98239267388999</v>
      </c>
    </row>
    <row r="47" spans="1:12">
      <c r="A47" s="67">
        <v>45</v>
      </c>
      <c r="B47" s="79" t="s">
        <v>45</v>
      </c>
      <c r="C47" s="22">
        <v>166341</v>
      </c>
      <c r="D47" s="22">
        <v>167870</v>
      </c>
      <c r="E47" s="22">
        <v>168858</v>
      </c>
      <c r="F47" s="22">
        <v>164697.19617444801</v>
      </c>
      <c r="G47" s="22">
        <v>166519.96321872901</v>
      </c>
      <c r="H47" s="22">
        <v>166923.72589387899</v>
      </c>
      <c r="I47" s="80">
        <f t="shared" si="0"/>
        <v>1.5131567082078381E-2</v>
      </c>
      <c r="J47" s="22">
        <f t="shared" si="1"/>
        <v>2517</v>
      </c>
      <c r="K47" s="22">
        <f t="shared" si="2"/>
        <v>988</v>
      </c>
      <c r="L47" s="22">
        <f t="shared" si="3"/>
        <v>403.76267514997744</v>
      </c>
    </row>
    <row r="48" spans="1:12">
      <c r="A48" s="67">
        <v>46</v>
      </c>
      <c r="B48" s="79" t="s">
        <v>46</v>
      </c>
      <c r="C48" s="22">
        <v>105342</v>
      </c>
      <c r="D48" s="22">
        <v>106296</v>
      </c>
      <c r="E48" s="22">
        <v>104857</v>
      </c>
      <c r="F48" s="22">
        <v>104438.03434909201</v>
      </c>
      <c r="G48" s="22">
        <v>104504.56941765299</v>
      </c>
      <c r="H48" s="22">
        <v>104052.58818296299</v>
      </c>
      <c r="I48" s="80">
        <f t="shared" si="0"/>
        <v>-4.6040515653775326E-3</v>
      </c>
      <c r="J48" s="22">
        <f t="shared" si="1"/>
        <v>-485</v>
      </c>
      <c r="K48" s="22">
        <f t="shared" si="2"/>
        <v>-1439</v>
      </c>
      <c r="L48" s="22">
        <f t="shared" si="3"/>
        <v>-451.98123468999984</v>
      </c>
    </row>
    <row r="49" spans="1:12">
      <c r="A49" s="67">
        <v>47</v>
      </c>
      <c r="B49" s="79" t="s">
        <v>47</v>
      </c>
      <c r="C49" s="22">
        <v>54446</v>
      </c>
      <c r="D49" s="22">
        <v>52419</v>
      </c>
      <c r="E49" s="22">
        <v>52082</v>
      </c>
      <c r="F49" s="22">
        <v>52596.359566724503</v>
      </c>
      <c r="G49" s="22">
        <v>50719.747420689899</v>
      </c>
      <c r="H49" s="22">
        <v>50139.5774723453</v>
      </c>
      <c r="I49" s="80">
        <f t="shared" si="0"/>
        <v>-4.3419167615619148E-2</v>
      </c>
      <c r="J49" s="22">
        <f t="shared" si="1"/>
        <v>-2364</v>
      </c>
      <c r="K49" s="22">
        <f t="shared" si="2"/>
        <v>-337</v>
      </c>
      <c r="L49" s="22">
        <f t="shared" si="3"/>
        <v>-580.16994834459911</v>
      </c>
    </row>
    <row r="50" spans="1:12">
      <c r="A50" s="67">
        <v>48</v>
      </c>
      <c r="B50" s="79" t="s">
        <v>48</v>
      </c>
      <c r="C50" s="22">
        <v>158129</v>
      </c>
      <c r="D50" s="22">
        <v>159462</v>
      </c>
      <c r="E50" s="22">
        <v>154989</v>
      </c>
      <c r="F50" s="22">
        <v>178617.48578071999</v>
      </c>
      <c r="G50" s="22">
        <v>174581.95713916401</v>
      </c>
      <c r="H50" s="22">
        <v>174322.136155227</v>
      </c>
      <c r="I50" s="80">
        <f t="shared" si="0"/>
        <v>-1.9857205193228315E-2</v>
      </c>
      <c r="J50" s="22">
        <f t="shared" si="1"/>
        <v>-3140</v>
      </c>
      <c r="K50" s="22">
        <f t="shared" si="2"/>
        <v>-4473</v>
      </c>
      <c r="L50" s="22">
        <f t="shared" si="3"/>
        <v>-259.82098393701017</v>
      </c>
    </row>
    <row r="51" spans="1:12">
      <c r="A51" s="67">
        <v>49</v>
      </c>
      <c r="B51" s="79" t="s">
        <v>49</v>
      </c>
      <c r="C51" s="22">
        <v>17881</v>
      </c>
      <c r="D51" s="22">
        <v>19397</v>
      </c>
      <c r="E51" s="22">
        <v>17883</v>
      </c>
      <c r="F51" s="22">
        <v>17988.234762454402</v>
      </c>
      <c r="G51" s="22">
        <v>18014.913320936499</v>
      </c>
      <c r="H51" s="22">
        <v>18084.374267998399</v>
      </c>
      <c r="I51" s="80">
        <f t="shared" si="0"/>
        <v>1.1185056764163078E-4</v>
      </c>
      <c r="J51" s="22">
        <f t="shared" si="1"/>
        <v>2</v>
      </c>
      <c r="K51" s="22">
        <f t="shared" si="2"/>
        <v>-1514</v>
      </c>
      <c r="L51" s="22">
        <f t="shared" si="3"/>
        <v>69.460947061899788</v>
      </c>
    </row>
    <row r="52" spans="1:12">
      <c r="A52" s="67">
        <v>50</v>
      </c>
      <c r="B52" s="79" t="s">
        <v>50</v>
      </c>
      <c r="C52" s="22">
        <v>39331</v>
      </c>
      <c r="D52" s="22">
        <v>36293</v>
      </c>
      <c r="E52" s="22">
        <v>33880</v>
      </c>
      <c r="F52" s="22">
        <v>39961.3487071868</v>
      </c>
      <c r="G52" s="22">
        <v>35640.789025154001</v>
      </c>
      <c r="H52" s="22">
        <v>34538.925854065601</v>
      </c>
      <c r="I52" s="80">
        <f t="shared" si="0"/>
        <v>-0.13859296737942081</v>
      </c>
      <c r="J52" s="22">
        <f t="shared" si="1"/>
        <v>-5451</v>
      </c>
      <c r="K52" s="22">
        <f t="shared" si="2"/>
        <v>-2413</v>
      </c>
      <c r="L52" s="22">
        <f t="shared" si="3"/>
        <v>-1101.8631710884001</v>
      </c>
    </row>
    <row r="53" spans="1:12">
      <c r="A53" s="67">
        <v>51</v>
      </c>
      <c r="B53" s="79" t="s">
        <v>51</v>
      </c>
      <c r="C53" s="22">
        <v>36154</v>
      </c>
      <c r="D53" s="22">
        <v>36195</v>
      </c>
      <c r="E53" s="22">
        <v>35059</v>
      </c>
      <c r="F53" s="22">
        <v>36212.319784373503</v>
      </c>
      <c r="G53" s="22">
        <v>35457.708597552701</v>
      </c>
      <c r="H53" s="22">
        <v>35272.320949103902</v>
      </c>
      <c r="I53" s="80">
        <f t="shared" si="0"/>
        <v>-3.0287105161254633E-2</v>
      </c>
      <c r="J53" s="22">
        <f t="shared" si="1"/>
        <v>-1095</v>
      </c>
      <c r="K53" s="22">
        <f t="shared" si="2"/>
        <v>-1136</v>
      </c>
      <c r="L53" s="22">
        <f t="shared" si="3"/>
        <v>-185.38764844879915</v>
      </c>
    </row>
    <row r="54" spans="1:12">
      <c r="A54" s="67">
        <v>52</v>
      </c>
      <c r="B54" s="79" t="s">
        <v>52</v>
      </c>
      <c r="C54" s="22">
        <v>66570</v>
      </c>
      <c r="D54" s="22">
        <v>67876</v>
      </c>
      <c r="E54" s="22">
        <v>68282</v>
      </c>
      <c r="F54" s="22">
        <v>65522.104713572102</v>
      </c>
      <c r="G54" s="22">
        <v>66775.596819701095</v>
      </c>
      <c r="H54" s="22">
        <v>67205.614608981297</v>
      </c>
      <c r="I54" s="80">
        <f t="shared" si="0"/>
        <v>2.5717290070602375E-2</v>
      </c>
      <c r="J54" s="22">
        <f t="shared" si="1"/>
        <v>1712</v>
      </c>
      <c r="K54" s="22">
        <f t="shared" si="2"/>
        <v>406</v>
      </c>
      <c r="L54" s="22">
        <f t="shared" si="3"/>
        <v>430.01778928020212</v>
      </c>
    </row>
    <row r="55" spans="1:12">
      <c r="A55" s="67">
        <v>53</v>
      </c>
      <c r="B55" s="79" t="s">
        <v>53</v>
      </c>
      <c r="C55" s="22">
        <v>46055</v>
      </c>
      <c r="D55" s="22">
        <v>44012</v>
      </c>
      <c r="E55" s="22">
        <v>42303</v>
      </c>
      <c r="F55" s="22">
        <v>47165.139071352598</v>
      </c>
      <c r="G55" s="22">
        <v>44393.1937054343</v>
      </c>
      <c r="H55" s="22">
        <v>43714.1534986939</v>
      </c>
      <c r="I55" s="80">
        <f t="shared" si="0"/>
        <v>-8.1467810226902623E-2</v>
      </c>
      <c r="J55" s="22">
        <f t="shared" si="1"/>
        <v>-3752</v>
      </c>
      <c r="K55" s="22">
        <f t="shared" si="2"/>
        <v>-1709</v>
      </c>
      <c r="L55" s="22">
        <f t="shared" si="3"/>
        <v>-679.0402067403993</v>
      </c>
    </row>
    <row r="56" spans="1:12">
      <c r="A56" s="67">
        <v>54</v>
      </c>
      <c r="B56" s="79" t="s">
        <v>54</v>
      </c>
      <c r="C56" s="22">
        <v>134003</v>
      </c>
      <c r="D56" s="22">
        <v>134768</v>
      </c>
      <c r="E56" s="22">
        <v>134076</v>
      </c>
      <c r="F56" s="22">
        <v>133359.91231633301</v>
      </c>
      <c r="G56" s="22">
        <v>133926.708801592</v>
      </c>
      <c r="H56" s="22">
        <v>133518.479654058</v>
      </c>
      <c r="I56" s="80">
        <f t="shared" si="0"/>
        <v>5.4476392319574931E-4</v>
      </c>
      <c r="J56" s="22">
        <f t="shared" si="1"/>
        <v>73</v>
      </c>
      <c r="K56" s="22">
        <f t="shared" si="2"/>
        <v>-692</v>
      </c>
      <c r="L56" s="22">
        <f t="shared" si="3"/>
        <v>-408.22914753400255</v>
      </c>
    </row>
    <row r="57" spans="1:12">
      <c r="A57" s="67">
        <v>55</v>
      </c>
      <c r="B57" s="79" t="s">
        <v>55</v>
      </c>
      <c r="C57" s="22">
        <v>147106</v>
      </c>
      <c r="D57" s="22">
        <v>144351</v>
      </c>
      <c r="E57" s="22">
        <v>143798</v>
      </c>
      <c r="F57" s="22">
        <v>143387.83561515901</v>
      </c>
      <c r="G57" s="22">
        <v>141545.95152639499</v>
      </c>
      <c r="H57" s="22">
        <v>140337.94727635401</v>
      </c>
      <c r="I57" s="80">
        <f t="shared" si="0"/>
        <v>-2.2487186110695688E-2</v>
      </c>
      <c r="J57" s="22">
        <f t="shared" si="1"/>
        <v>-3308</v>
      </c>
      <c r="K57" s="22">
        <f t="shared" si="2"/>
        <v>-553</v>
      </c>
      <c r="L57" s="22">
        <f t="shared" si="3"/>
        <v>-1208.0042500409763</v>
      </c>
    </row>
    <row r="58" spans="1:12">
      <c r="A58" s="67">
        <v>56</v>
      </c>
      <c r="B58" s="79" t="s">
        <v>56</v>
      </c>
      <c r="C58" s="22">
        <v>17798</v>
      </c>
      <c r="D58" s="22">
        <v>19806</v>
      </c>
      <c r="E58" s="22">
        <v>18956</v>
      </c>
      <c r="F58" s="22">
        <v>17537.5454521951</v>
      </c>
      <c r="G58" s="22">
        <v>18609.679973082399</v>
      </c>
      <c r="H58" s="22">
        <v>18676.339959593501</v>
      </c>
      <c r="I58" s="80">
        <f t="shared" si="0"/>
        <v>6.5063490279806721E-2</v>
      </c>
      <c r="J58" s="22">
        <f t="shared" si="1"/>
        <v>1158</v>
      </c>
      <c r="K58" s="22">
        <f t="shared" si="2"/>
        <v>-850</v>
      </c>
      <c r="L58" s="22">
        <f t="shared" si="3"/>
        <v>66.659986511102034</v>
      </c>
    </row>
    <row r="59" spans="1:12">
      <c r="A59" s="67">
        <v>57</v>
      </c>
      <c r="B59" s="79" t="s">
        <v>57</v>
      </c>
      <c r="C59" s="22">
        <v>23690</v>
      </c>
      <c r="D59" s="22">
        <v>22627</v>
      </c>
      <c r="E59" s="22">
        <v>22092</v>
      </c>
      <c r="F59" s="22">
        <v>23418.501719901698</v>
      </c>
      <c r="G59" s="22">
        <v>22343.131541193899</v>
      </c>
      <c r="H59" s="22">
        <v>22121.8943280321</v>
      </c>
      <c r="I59" s="80">
        <f t="shared" si="0"/>
        <v>-6.7454622203461378E-2</v>
      </c>
      <c r="J59" s="22">
        <f t="shared" si="1"/>
        <v>-1598</v>
      </c>
      <c r="K59" s="22">
        <f t="shared" si="2"/>
        <v>-535</v>
      </c>
      <c r="L59" s="22">
        <f t="shared" si="3"/>
        <v>-221.23721316179945</v>
      </c>
    </row>
    <row r="60" spans="1:12">
      <c r="A60" s="67">
        <v>58</v>
      </c>
      <c r="B60" s="79" t="s">
        <v>58</v>
      </c>
      <c r="C60" s="22">
        <v>64142</v>
      </c>
      <c r="D60" s="22">
        <v>63674</v>
      </c>
      <c r="E60" s="22">
        <v>59288</v>
      </c>
      <c r="F60" s="22">
        <v>65603.631770475302</v>
      </c>
      <c r="G60" s="22">
        <v>61569.065235049799</v>
      </c>
      <c r="H60" s="22">
        <v>61102.548507641601</v>
      </c>
      <c r="I60" s="80">
        <f t="shared" si="0"/>
        <v>-7.567584422063546E-2</v>
      </c>
      <c r="J60" s="22">
        <f t="shared" si="1"/>
        <v>-4854</v>
      </c>
      <c r="K60" s="22">
        <f t="shared" si="2"/>
        <v>-4386</v>
      </c>
      <c r="L60" s="22">
        <f t="shared" si="3"/>
        <v>-466.51672740819777</v>
      </c>
    </row>
    <row r="61" spans="1:12">
      <c r="A61" s="67">
        <v>59</v>
      </c>
      <c r="B61" s="79" t="s">
        <v>59</v>
      </c>
      <c r="C61" s="22">
        <v>179116</v>
      </c>
      <c r="D61" s="22">
        <v>183938</v>
      </c>
      <c r="E61" s="22">
        <v>183473</v>
      </c>
      <c r="F61" s="22">
        <v>178424.85038908001</v>
      </c>
      <c r="G61" s="22">
        <v>182480.22654704601</v>
      </c>
      <c r="H61" s="22">
        <v>182765.727399889</v>
      </c>
      <c r="I61" s="80">
        <f t="shared" si="0"/>
        <v>2.4325018423814734E-2</v>
      </c>
      <c r="J61" s="22">
        <f t="shared" si="1"/>
        <v>4357</v>
      </c>
      <c r="K61" s="22">
        <f t="shared" si="2"/>
        <v>-465</v>
      </c>
      <c r="L61" s="22">
        <f t="shared" si="3"/>
        <v>285.50085284298984</v>
      </c>
    </row>
    <row r="62" spans="1:12">
      <c r="A62" s="67">
        <v>60</v>
      </c>
      <c r="B62" s="79" t="s">
        <v>60</v>
      </c>
      <c r="C62" s="22">
        <v>50238</v>
      </c>
      <c r="D62" s="22">
        <v>50392</v>
      </c>
      <c r="E62" s="22">
        <v>49427</v>
      </c>
      <c r="F62" s="22">
        <v>49526.882414252199</v>
      </c>
      <c r="G62" s="22">
        <v>48958.6185947661</v>
      </c>
      <c r="H62" s="22">
        <v>48741.013416388203</v>
      </c>
      <c r="I62" s="80">
        <f t="shared" si="0"/>
        <v>-1.6143158565229507E-2</v>
      </c>
      <c r="J62" s="22">
        <f t="shared" si="1"/>
        <v>-811</v>
      </c>
      <c r="K62" s="22">
        <f t="shared" si="2"/>
        <v>-965</v>
      </c>
      <c r="L62" s="22">
        <f t="shared" si="3"/>
        <v>-217.60517837789666</v>
      </c>
    </row>
    <row r="63" spans="1:12">
      <c r="A63" s="67">
        <v>61</v>
      </c>
      <c r="B63" s="79" t="s">
        <v>61</v>
      </c>
      <c r="C63" s="22">
        <v>105296</v>
      </c>
      <c r="D63" s="22">
        <v>104918</v>
      </c>
      <c r="E63" s="22">
        <v>105759</v>
      </c>
      <c r="F63" s="22">
        <v>103158.153504895</v>
      </c>
      <c r="G63" s="22">
        <v>103666.441986565</v>
      </c>
      <c r="H63" s="22">
        <v>103614.21564311501</v>
      </c>
      <c r="I63" s="80">
        <f t="shared" si="0"/>
        <v>4.3971280960340376E-3</v>
      </c>
      <c r="J63" s="22">
        <f t="shared" si="1"/>
        <v>463</v>
      </c>
      <c r="K63" s="22">
        <f t="shared" si="2"/>
        <v>841</v>
      </c>
      <c r="L63" s="22">
        <f t="shared" si="3"/>
        <v>-52.226343449990964</v>
      </c>
    </row>
    <row r="64" spans="1:12">
      <c r="A64" s="67">
        <v>62</v>
      </c>
      <c r="B64" s="79" t="s">
        <v>62</v>
      </c>
      <c r="C64" s="22">
        <v>6642</v>
      </c>
      <c r="D64" s="22">
        <v>7213</v>
      </c>
      <c r="E64" s="22">
        <v>6138</v>
      </c>
      <c r="F64" s="22">
        <v>7268.7600905707304</v>
      </c>
      <c r="G64" s="22">
        <v>6787.79259552644</v>
      </c>
      <c r="H64" s="22">
        <v>6734.1019609517198</v>
      </c>
      <c r="I64" s="80">
        <f t="shared" si="0"/>
        <v>-7.5880758807588072E-2</v>
      </c>
      <c r="J64" s="22">
        <f t="shared" si="1"/>
        <v>-504</v>
      </c>
      <c r="K64" s="22">
        <f t="shared" si="2"/>
        <v>-1075</v>
      </c>
      <c r="L64" s="22">
        <f t="shared" si="3"/>
        <v>-53.690634574720207</v>
      </c>
    </row>
    <row r="65" spans="1:12">
      <c r="A65" s="67">
        <v>63</v>
      </c>
      <c r="B65" s="79" t="s">
        <v>63</v>
      </c>
      <c r="C65" s="22">
        <v>99707</v>
      </c>
      <c r="D65" s="22">
        <v>99208</v>
      </c>
      <c r="E65" s="22">
        <v>99630</v>
      </c>
      <c r="F65" s="22">
        <v>95058.819449356495</v>
      </c>
      <c r="G65" s="22">
        <v>94598.484415734303</v>
      </c>
      <c r="H65" s="22">
        <v>94485.834467761801</v>
      </c>
      <c r="I65" s="80">
        <f t="shared" si="0"/>
        <v>-7.7226272979830904E-4</v>
      </c>
      <c r="J65" s="22">
        <f t="shared" si="1"/>
        <v>-77</v>
      </c>
      <c r="K65" s="22">
        <f t="shared" si="2"/>
        <v>422</v>
      </c>
      <c r="L65" s="22">
        <f t="shared" si="3"/>
        <v>-112.64994797250256</v>
      </c>
    </row>
    <row r="66" spans="1:12">
      <c r="A66" s="67">
        <v>64</v>
      </c>
      <c r="B66" s="79" t="s">
        <v>64</v>
      </c>
      <c r="C66" s="22">
        <v>50462</v>
      </c>
      <c r="D66" s="22">
        <v>49423</v>
      </c>
      <c r="E66" s="22">
        <v>49417</v>
      </c>
      <c r="F66" s="22">
        <v>49741.123397237498</v>
      </c>
      <c r="G66" s="22">
        <v>49103.458451173399</v>
      </c>
      <c r="H66" s="22">
        <v>48856.391693119403</v>
      </c>
      <c r="I66" s="80">
        <f t="shared" si="0"/>
        <v>-2.0708652055011691E-2</v>
      </c>
      <c r="J66" s="22">
        <f t="shared" si="1"/>
        <v>-1045</v>
      </c>
      <c r="K66" s="22">
        <f t="shared" si="2"/>
        <v>-6</v>
      </c>
      <c r="L66" s="22">
        <f t="shared" si="3"/>
        <v>-247.06675805399573</v>
      </c>
    </row>
    <row r="67" spans="1:12">
      <c r="A67" s="67">
        <v>65</v>
      </c>
      <c r="B67" s="79" t="s">
        <v>65</v>
      </c>
      <c r="C67" s="22">
        <v>55960</v>
      </c>
      <c r="D67" s="22">
        <v>63638</v>
      </c>
      <c r="E67" s="22">
        <v>61734</v>
      </c>
      <c r="F67" s="22">
        <v>55885.450218720704</v>
      </c>
      <c r="G67" s="22">
        <v>60649.054797192199</v>
      </c>
      <c r="H67" s="22">
        <v>61161.632658025803</v>
      </c>
      <c r="I67" s="80">
        <f t="shared" si="0"/>
        <v>0.10318084345961401</v>
      </c>
      <c r="J67" s="22">
        <f t="shared" si="1"/>
        <v>5774</v>
      </c>
      <c r="K67" s="22">
        <f t="shared" si="2"/>
        <v>-1904</v>
      </c>
      <c r="L67" s="22">
        <f t="shared" si="3"/>
        <v>512.57786083360406</v>
      </c>
    </row>
    <row r="68" spans="1:12">
      <c r="A68" s="67">
        <v>66</v>
      </c>
      <c r="B68" s="79" t="s">
        <v>66</v>
      </c>
      <c r="C68" s="22">
        <v>34954</v>
      </c>
      <c r="D68" s="22">
        <v>35514</v>
      </c>
      <c r="E68" s="22">
        <v>32636</v>
      </c>
      <c r="F68" s="22">
        <v>35678.1074011292</v>
      </c>
      <c r="G68" s="22">
        <v>34791.185472797602</v>
      </c>
      <c r="H68" s="22">
        <v>34033.143742522603</v>
      </c>
      <c r="I68" s="80">
        <f t="shared" ref="I68:I84" si="4">(E68-C68)/C68</f>
        <v>-6.6315729244149454E-2</v>
      </c>
      <c r="J68" s="22">
        <f t="shared" ref="J68:J84" si="5">E68-C68</f>
        <v>-2318</v>
      </c>
      <c r="K68" s="22">
        <f t="shared" ref="K68:K84" si="6">E68-D68</f>
        <v>-2878</v>
      </c>
      <c r="L68" s="22">
        <f t="shared" ref="L68:L84" si="7">H68-G68</f>
        <v>-758.04173027499928</v>
      </c>
    </row>
    <row r="69" spans="1:12">
      <c r="A69" s="67">
        <v>67</v>
      </c>
      <c r="B69" s="79" t="s">
        <v>67</v>
      </c>
      <c r="C69" s="22">
        <v>67736</v>
      </c>
      <c r="D69" s="22">
        <v>61783</v>
      </c>
      <c r="E69" s="22">
        <v>62555</v>
      </c>
      <c r="F69" s="22">
        <v>67682.481768104903</v>
      </c>
      <c r="G69" s="22">
        <v>62270.290074880497</v>
      </c>
      <c r="H69" s="22">
        <v>62410.350249688898</v>
      </c>
      <c r="I69" s="80">
        <f t="shared" si="4"/>
        <v>-7.6488130388567374E-2</v>
      </c>
      <c r="J69" s="22">
        <f t="shared" si="5"/>
        <v>-5181</v>
      </c>
      <c r="K69" s="22">
        <f t="shared" si="6"/>
        <v>772</v>
      </c>
      <c r="L69" s="22">
        <f t="shared" si="7"/>
        <v>140.06017480840092</v>
      </c>
    </row>
    <row r="70" spans="1:12">
      <c r="A70" s="67">
        <v>68</v>
      </c>
      <c r="B70" s="79" t="s">
        <v>68</v>
      </c>
      <c r="C70" s="22">
        <v>38347</v>
      </c>
      <c r="D70" s="22">
        <v>40520</v>
      </c>
      <c r="E70" s="22">
        <v>38533</v>
      </c>
      <c r="F70" s="22">
        <v>38554.464790965903</v>
      </c>
      <c r="G70" s="22">
        <v>39453.846548768903</v>
      </c>
      <c r="H70" s="22">
        <v>38925.4113258215</v>
      </c>
      <c r="I70" s="80">
        <f t="shared" si="4"/>
        <v>4.850444624090542E-3</v>
      </c>
      <c r="J70" s="22">
        <f t="shared" si="5"/>
        <v>186</v>
      </c>
      <c r="K70" s="22">
        <f t="shared" si="6"/>
        <v>-1987</v>
      </c>
      <c r="L70" s="22">
        <f t="shared" si="7"/>
        <v>-528.43522294740251</v>
      </c>
    </row>
    <row r="71" spans="1:12">
      <c r="A71" s="67">
        <v>69</v>
      </c>
      <c r="B71" s="79" t="s">
        <v>69</v>
      </c>
      <c r="C71" s="22">
        <v>6999</v>
      </c>
      <c r="D71" s="22">
        <v>7430</v>
      </c>
      <c r="E71" s="22">
        <v>6220</v>
      </c>
      <c r="F71" s="22">
        <v>7342.8897066910004</v>
      </c>
      <c r="G71" s="22">
        <v>6925.5125277244697</v>
      </c>
      <c r="H71" s="22">
        <v>6588.0900611188199</v>
      </c>
      <c r="I71" s="80">
        <f t="shared" si="4"/>
        <v>-0.11130161451635948</v>
      </c>
      <c r="J71" s="22">
        <f t="shared" si="5"/>
        <v>-779</v>
      </c>
      <c r="K71" s="22">
        <f t="shared" si="6"/>
        <v>-1210</v>
      </c>
      <c r="L71" s="22">
        <f t="shared" si="7"/>
        <v>-337.42246660564979</v>
      </c>
    </row>
    <row r="72" spans="1:12">
      <c r="A72" s="67">
        <v>70</v>
      </c>
      <c r="B72" s="79" t="s">
        <v>70</v>
      </c>
      <c r="C72" s="22">
        <v>28459</v>
      </c>
      <c r="D72" s="22">
        <v>28587</v>
      </c>
      <c r="E72" s="22">
        <v>27774</v>
      </c>
      <c r="F72" s="22">
        <v>28611.531301513402</v>
      </c>
      <c r="G72" s="22">
        <v>28019.423028339301</v>
      </c>
      <c r="H72" s="22">
        <v>27944.157791433401</v>
      </c>
      <c r="I72" s="80">
        <f t="shared" si="4"/>
        <v>-2.4069714325872307E-2</v>
      </c>
      <c r="J72" s="22">
        <f t="shared" si="5"/>
        <v>-685</v>
      </c>
      <c r="K72" s="22">
        <f t="shared" si="6"/>
        <v>-813</v>
      </c>
      <c r="L72" s="22">
        <f t="shared" si="7"/>
        <v>-75.265236905899656</v>
      </c>
    </row>
    <row r="73" spans="1:12">
      <c r="A73" s="67">
        <v>71</v>
      </c>
      <c r="B73" s="79" t="s">
        <v>71</v>
      </c>
      <c r="C73" s="22">
        <v>29078</v>
      </c>
      <c r="D73" s="22">
        <v>30528</v>
      </c>
      <c r="E73" s="22">
        <v>29645</v>
      </c>
      <c r="F73" s="22">
        <v>29043.858652525199</v>
      </c>
      <c r="G73" s="22">
        <v>29994.810341401</v>
      </c>
      <c r="H73" s="22">
        <v>29639.093877501</v>
      </c>
      <c r="I73" s="80">
        <f t="shared" si="4"/>
        <v>1.9499277804525757E-2</v>
      </c>
      <c r="J73" s="22">
        <f t="shared" si="5"/>
        <v>567</v>
      </c>
      <c r="K73" s="22">
        <f t="shared" si="6"/>
        <v>-883</v>
      </c>
      <c r="L73" s="22">
        <f t="shared" si="7"/>
        <v>-355.71646390000024</v>
      </c>
    </row>
    <row r="74" spans="1:12">
      <c r="A74" s="67">
        <v>72</v>
      </c>
      <c r="B74" s="79" t="s">
        <v>72</v>
      </c>
      <c r="C74" s="22">
        <v>39816</v>
      </c>
      <c r="D74" s="22">
        <v>40350</v>
      </c>
      <c r="E74" s="22">
        <v>40536</v>
      </c>
      <c r="F74" s="22">
        <v>38884.835638536002</v>
      </c>
      <c r="G74" s="22">
        <v>39333.557787843398</v>
      </c>
      <c r="H74" s="22">
        <v>39693.333761628302</v>
      </c>
      <c r="I74" s="80">
        <f t="shared" si="4"/>
        <v>1.8083182640144666E-2</v>
      </c>
      <c r="J74" s="22">
        <f t="shared" si="5"/>
        <v>720</v>
      </c>
      <c r="K74" s="22">
        <f t="shared" si="6"/>
        <v>186</v>
      </c>
      <c r="L74" s="22">
        <f t="shared" si="7"/>
        <v>359.77597378490464</v>
      </c>
    </row>
    <row r="75" spans="1:12">
      <c r="A75" s="67">
        <v>73</v>
      </c>
      <c r="B75" s="79" t="s">
        <v>73</v>
      </c>
      <c r="C75" s="22">
        <v>15571</v>
      </c>
      <c r="D75" s="22">
        <v>24281</v>
      </c>
      <c r="E75" s="22">
        <v>24864</v>
      </c>
      <c r="F75" s="22">
        <v>15090.506113507599</v>
      </c>
      <c r="G75" s="22">
        <v>23955.487815596902</v>
      </c>
      <c r="H75" s="22">
        <v>24217.207080127799</v>
      </c>
      <c r="I75" s="80">
        <f t="shared" si="4"/>
        <v>0.59681459122728153</v>
      </c>
      <c r="J75" s="22">
        <f t="shared" si="5"/>
        <v>9293</v>
      </c>
      <c r="K75" s="22">
        <f t="shared" si="6"/>
        <v>583</v>
      </c>
      <c r="L75" s="22">
        <f t="shared" si="7"/>
        <v>261.71926453089691</v>
      </c>
    </row>
    <row r="76" spans="1:12">
      <c r="A76" s="67">
        <v>74</v>
      </c>
      <c r="B76" s="79" t="s">
        <v>74</v>
      </c>
      <c r="C76" s="22">
        <v>24586</v>
      </c>
      <c r="D76" s="22">
        <v>23986</v>
      </c>
      <c r="E76" s="22">
        <v>23499</v>
      </c>
      <c r="F76" s="22">
        <v>24390.339669823301</v>
      </c>
      <c r="G76" s="22">
        <v>23396.653250393301</v>
      </c>
      <c r="H76" s="22">
        <v>23266.941668596901</v>
      </c>
      <c r="I76" s="80">
        <f t="shared" si="4"/>
        <v>-4.4212153257951678E-2</v>
      </c>
      <c r="J76" s="22">
        <f t="shared" si="5"/>
        <v>-1087</v>
      </c>
      <c r="K76" s="22">
        <f t="shared" si="6"/>
        <v>-487</v>
      </c>
      <c r="L76" s="22">
        <f t="shared" si="7"/>
        <v>-129.71158179640042</v>
      </c>
    </row>
    <row r="77" spans="1:12">
      <c r="A77" s="67">
        <v>75</v>
      </c>
      <c r="B77" s="79" t="s">
        <v>75</v>
      </c>
      <c r="C77" s="22">
        <v>8875</v>
      </c>
      <c r="D77" s="22">
        <v>7278</v>
      </c>
      <c r="E77" s="22">
        <v>6976</v>
      </c>
      <c r="F77" s="22">
        <v>9204.0974909925098</v>
      </c>
      <c r="G77" s="22">
        <v>6882.7733861262996</v>
      </c>
      <c r="H77" s="22">
        <v>7129.1137310546101</v>
      </c>
      <c r="I77" s="80">
        <f t="shared" si="4"/>
        <v>-0.21397183098591549</v>
      </c>
      <c r="J77" s="22">
        <f t="shared" si="5"/>
        <v>-1899</v>
      </c>
      <c r="K77" s="22">
        <f t="shared" si="6"/>
        <v>-302</v>
      </c>
      <c r="L77" s="22">
        <f t="shared" si="7"/>
        <v>246.34034492831051</v>
      </c>
    </row>
    <row r="78" spans="1:12">
      <c r="A78" s="67">
        <v>76</v>
      </c>
      <c r="B78" s="79" t="s">
        <v>76</v>
      </c>
      <c r="C78" s="22">
        <v>13860</v>
      </c>
      <c r="D78" s="22">
        <v>13912</v>
      </c>
      <c r="E78" s="22">
        <v>14083</v>
      </c>
      <c r="F78" s="22">
        <v>13483.830460748301</v>
      </c>
      <c r="G78" s="22">
        <v>13447.8455551272</v>
      </c>
      <c r="H78" s="22">
        <v>13676.526328398</v>
      </c>
      <c r="I78" s="80">
        <f t="shared" si="4"/>
        <v>1.6089466089466091E-2</v>
      </c>
      <c r="J78" s="22">
        <f t="shared" si="5"/>
        <v>223</v>
      </c>
      <c r="K78" s="22">
        <f t="shared" si="6"/>
        <v>171</v>
      </c>
      <c r="L78" s="22">
        <f t="shared" si="7"/>
        <v>228.68077327080027</v>
      </c>
    </row>
    <row r="79" spans="1:12">
      <c r="A79" s="67">
        <v>77</v>
      </c>
      <c r="B79" s="79" t="s">
        <v>77</v>
      </c>
      <c r="C79" s="22">
        <v>38100</v>
      </c>
      <c r="D79" s="22">
        <v>38544</v>
      </c>
      <c r="E79" s="22">
        <v>38277</v>
      </c>
      <c r="F79" s="22">
        <v>38411.707215894297</v>
      </c>
      <c r="G79" s="22">
        <v>38850.256201549702</v>
      </c>
      <c r="H79" s="22">
        <v>38771.2586446981</v>
      </c>
      <c r="I79" s="80">
        <f t="shared" si="4"/>
        <v>4.6456692913385824E-3</v>
      </c>
      <c r="J79" s="22">
        <f t="shared" si="5"/>
        <v>177</v>
      </c>
      <c r="K79" s="22">
        <f t="shared" si="6"/>
        <v>-267</v>
      </c>
      <c r="L79" s="22">
        <f t="shared" si="7"/>
        <v>-78.997556851601985</v>
      </c>
    </row>
    <row r="80" spans="1:12">
      <c r="A80" s="67">
        <v>78</v>
      </c>
      <c r="B80" s="79" t="s">
        <v>78</v>
      </c>
      <c r="C80" s="22">
        <v>31642</v>
      </c>
      <c r="D80" s="22">
        <v>29658</v>
      </c>
      <c r="E80" s="22">
        <v>29189</v>
      </c>
      <c r="F80" s="22">
        <v>31118.916525181601</v>
      </c>
      <c r="G80" s="22">
        <v>29003.2721097043</v>
      </c>
      <c r="H80" s="22">
        <v>28810.845732919599</v>
      </c>
      <c r="I80" s="80">
        <f t="shared" si="4"/>
        <v>-7.7523544655837176E-2</v>
      </c>
      <c r="J80" s="22">
        <f t="shared" si="5"/>
        <v>-2453</v>
      </c>
      <c r="K80" s="22">
        <f t="shared" si="6"/>
        <v>-469</v>
      </c>
      <c r="L80" s="22">
        <f t="shared" si="7"/>
        <v>-192.42637678470055</v>
      </c>
    </row>
    <row r="81" spans="1:12">
      <c r="A81" s="67">
        <v>79</v>
      </c>
      <c r="B81" s="79" t="s">
        <v>79</v>
      </c>
      <c r="C81" s="22">
        <v>12357</v>
      </c>
      <c r="D81" s="22">
        <v>12275</v>
      </c>
      <c r="E81" s="22">
        <v>12179</v>
      </c>
      <c r="F81" s="22">
        <v>11722.464195255699</v>
      </c>
      <c r="G81" s="22">
        <v>11866.956201200601</v>
      </c>
      <c r="H81" s="22">
        <v>11785.5536192244</v>
      </c>
      <c r="I81" s="80">
        <f t="shared" si="4"/>
        <v>-1.4404790806830136E-2</v>
      </c>
      <c r="J81" s="22">
        <f t="shared" si="5"/>
        <v>-178</v>
      </c>
      <c r="K81" s="22">
        <f t="shared" si="6"/>
        <v>-96</v>
      </c>
      <c r="L81" s="22">
        <f t="shared" si="7"/>
        <v>-81.402581976200963</v>
      </c>
    </row>
    <row r="82" spans="1:12">
      <c r="A82" s="67">
        <v>80</v>
      </c>
      <c r="B82" s="79" t="s">
        <v>80</v>
      </c>
      <c r="C82" s="22">
        <v>45697</v>
      </c>
      <c r="D82" s="22">
        <v>43193</v>
      </c>
      <c r="E82" s="22">
        <v>43685</v>
      </c>
      <c r="F82" s="22">
        <v>44643.522064113298</v>
      </c>
      <c r="G82" s="22">
        <v>42467.837033709802</v>
      </c>
      <c r="H82" s="22">
        <v>42657.5907946035</v>
      </c>
      <c r="I82" s="80">
        <f t="shared" si="4"/>
        <v>-4.40291485217848E-2</v>
      </c>
      <c r="J82" s="22">
        <f t="shared" si="5"/>
        <v>-2012</v>
      </c>
      <c r="K82" s="22">
        <f t="shared" si="6"/>
        <v>492</v>
      </c>
      <c r="L82" s="22">
        <f t="shared" si="7"/>
        <v>189.7537608936982</v>
      </c>
    </row>
    <row r="83" spans="1:12">
      <c r="A83" s="67">
        <v>81</v>
      </c>
      <c r="B83" s="79" t="s">
        <v>81</v>
      </c>
      <c r="C83" s="22">
        <v>58737</v>
      </c>
      <c r="D83" s="22">
        <v>57371</v>
      </c>
      <c r="E83" s="22">
        <v>57339</v>
      </c>
      <c r="F83" s="22">
        <v>57900.298704895198</v>
      </c>
      <c r="G83" s="22">
        <v>56762.563706802597</v>
      </c>
      <c r="H83" s="22">
        <v>56756.914119562003</v>
      </c>
      <c r="I83" s="80">
        <f t="shared" si="4"/>
        <v>-2.3801011287604066E-2</v>
      </c>
      <c r="J83" s="22">
        <f t="shared" si="5"/>
        <v>-1398</v>
      </c>
      <c r="K83" s="22">
        <f t="shared" si="6"/>
        <v>-32</v>
      </c>
      <c r="L83" s="22">
        <f t="shared" si="7"/>
        <v>-5.6495872405939735</v>
      </c>
    </row>
    <row r="84" spans="1:12" s="103" customFormat="1">
      <c r="A84" s="163" t="s">
        <v>255</v>
      </c>
      <c r="B84" s="163"/>
      <c r="C84" s="107">
        <v>11352918</v>
      </c>
      <c r="D84" s="107">
        <v>11215678</v>
      </c>
      <c r="E84" s="107">
        <v>11118960</v>
      </c>
      <c r="F84" s="107">
        <v>11268563.9970509</v>
      </c>
      <c r="G84" s="107">
        <v>11086705.9857613</v>
      </c>
      <c r="H84" s="107">
        <v>11049442.2066564</v>
      </c>
      <c r="I84" s="100">
        <f t="shared" si="4"/>
        <v>-2.0607741551555293E-2</v>
      </c>
      <c r="J84" s="108">
        <f t="shared" si="5"/>
        <v>-233958</v>
      </c>
      <c r="K84" s="108">
        <f t="shared" si="6"/>
        <v>-96718</v>
      </c>
      <c r="L84" s="22">
        <f t="shared" si="7"/>
        <v>-37263.779104899615</v>
      </c>
    </row>
    <row r="86" spans="1:12">
      <c r="E86" s="147">
        <f>E84-C84</f>
        <v>-233958</v>
      </c>
      <c r="F86" s="147">
        <f>E84-D84</f>
        <v>-96718</v>
      </c>
    </row>
    <row r="87" spans="1:12">
      <c r="E87" s="147">
        <f>H84-F84</f>
        <v>-219121.7903944999</v>
      </c>
      <c r="F87" s="147">
        <f>H84-G84</f>
        <v>-37263.779104899615</v>
      </c>
      <c r="G87" s="147"/>
      <c r="H87" s="147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3"/>
  <sheetViews>
    <sheetView tabSelected="1" topLeftCell="L1" zoomScale="80" zoomScaleNormal="80" workbookViewId="0">
      <selection activeCell="Y18" sqref="Y18"/>
    </sheetView>
  </sheetViews>
  <sheetFormatPr defaultRowHeight="14.5"/>
  <cols>
    <col min="2" max="2" width="39.54296875" customWidth="1"/>
    <col min="3" max="3" width="19.453125" style="143" customWidth="1"/>
    <col min="4" max="4" width="19.453125" style="141" customWidth="1"/>
    <col min="5" max="5" width="19.453125" style="142" customWidth="1"/>
    <col min="6" max="8" width="19.453125" style="143" customWidth="1"/>
    <col min="9" max="9" width="41.1796875" customWidth="1"/>
    <col min="10" max="10" width="29.1796875" customWidth="1"/>
    <col min="11" max="11" width="23.453125" customWidth="1"/>
    <col min="12" max="12" width="23.453125" style="143" customWidth="1"/>
  </cols>
  <sheetData>
    <row r="1" spans="1:12" s="143" customFormat="1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2" ht="70" customHeight="1">
      <c r="A2" s="85" t="s">
        <v>167</v>
      </c>
      <c r="B2" s="84" t="s">
        <v>165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82" t="s">
        <v>278</v>
      </c>
      <c r="J2" s="82" t="s">
        <v>279</v>
      </c>
      <c r="K2" s="1" t="s">
        <v>280</v>
      </c>
      <c r="L2" s="150" t="s">
        <v>281</v>
      </c>
    </row>
    <row r="3" spans="1:12">
      <c r="A3" s="76">
        <v>1</v>
      </c>
      <c r="B3" s="77" t="s">
        <v>168</v>
      </c>
      <c r="C3" s="22">
        <v>103925</v>
      </c>
      <c r="D3" s="22">
        <v>100070</v>
      </c>
      <c r="E3" s="22">
        <v>96668</v>
      </c>
      <c r="F3" s="22">
        <v>103622.69195685101</v>
      </c>
      <c r="G3" s="22">
        <v>97568.1776783838</v>
      </c>
      <c r="H3" s="22">
        <v>96830.480962517002</v>
      </c>
      <c r="I3" s="80">
        <f>(E3-C3)/C3</f>
        <v>-6.9829203752706279E-2</v>
      </c>
      <c r="J3" s="22">
        <f>E3-C3</f>
        <v>-7257</v>
      </c>
      <c r="K3" s="22">
        <f>E3-D3</f>
        <v>-3402</v>
      </c>
      <c r="L3" s="22">
        <f>H3-G3</f>
        <v>-737.6967158667976</v>
      </c>
    </row>
    <row r="4" spans="1:12">
      <c r="A4" s="76">
        <v>2</v>
      </c>
      <c r="B4" s="77" t="s">
        <v>169</v>
      </c>
      <c r="C4" s="22">
        <v>59980</v>
      </c>
      <c r="D4" s="22">
        <v>41135</v>
      </c>
      <c r="E4" s="22">
        <v>33336</v>
      </c>
      <c r="F4" s="22">
        <v>55427.326686686101</v>
      </c>
      <c r="G4" s="22">
        <v>37097.013751187304</v>
      </c>
      <c r="H4" s="22">
        <v>30777.342656448101</v>
      </c>
      <c r="I4" s="80">
        <f t="shared" ref="I4:I67" si="0">(E4-C4)/C4</f>
        <v>-0.44421473824608204</v>
      </c>
      <c r="J4" s="22">
        <f t="shared" ref="J4:J67" si="1">E4-C4</f>
        <v>-26644</v>
      </c>
      <c r="K4" s="22">
        <f t="shared" ref="K4:K67" si="2">E4-D4</f>
        <v>-7799</v>
      </c>
      <c r="L4" s="22">
        <f t="shared" ref="L4:L67" si="3">H4-G4</f>
        <v>-6319.6710947392021</v>
      </c>
    </row>
    <row r="5" spans="1:12">
      <c r="A5" s="76">
        <v>3</v>
      </c>
      <c r="B5" s="77" t="s">
        <v>170</v>
      </c>
      <c r="C5" s="22">
        <v>8041</v>
      </c>
      <c r="D5" s="22">
        <v>8630</v>
      </c>
      <c r="E5" s="22">
        <v>8467</v>
      </c>
      <c r="F5" s="22">
        <v>7820.5071841572599</v>
      </c>
      <c r="G5" s="22">
        <v>8183.5758205359898</v>
      </c>
      <c r="H5" s="22">
        <v>8203.1306874073107</v>
      </c>
      <c r="I5" s="80">
        <f t="shared" si="0"/>
        <v>5.2978485263026988E-2</v>
      </c>
      <c r="J5" s="22">
        <f t="shared" si="1"/>
        <v>426</v>
      </c>
      <c r="K5" s="22">
        <f t="shared" si="2"/>
        <v>-163</v>
      </c>
      <c r="L5" s="22">
        <f t="shared" si="3"/>
        <v>19.554866871320883</v>
      </c>
    </row>
    <row r="6" spans="1:12">
      <c r="A6" s="76">
        <v>5</v>
      </c>
      <c r="B6" s="77" t="s">
        <v>171</v>
      </c>
      <c r="C6" s="22">
        <v>15611</v>
      </c>
      <c r="D6" s="22">
        <v>14510</v>
      </c>
      <c r="E6" s="22">
        <v>14277</v>
      </c>
      <c r="F6" s="22">
        <v>15611</v>
      </c>
      <c r="G6" s="22">
        <v>14510</v>
      </c>
      <c r="H6" s="22">
        <v>14277</v>
      </c>
      <c r="I6" s="80">
        <f t="shared" si="0"/>
        <v>-8.5452565498686822E-2</v>
      </c>
      <c r="J6" s="22">
        <f t="shared" si="1"/>
        <v>-1334</v>
      </c>
      <c r="K6" s="22">
        <f t="shared" si="2"/>
        <v>-233</v>
      </c>
      <c r="L6" s="22">
        <f t="shared" si="3"/>
        <v>-233</v>
      </c>
    </row>
    <row r="7" spans="1:12">
      <c r="A7" s="76">
        <v>6</v>
      </c>
      <c r="B7" s="77" t="s">
        <v>172</v>
      </c>
      <c r="C7" s="22">
        <v>2059</v>
      </c>
      <c r="D7" s="22">
        <v>1201</v>
      </c>
      <c r="E7" s="22">
        <v>1208</v>
      </c>
      <c r="F7" s="22">
        <v>2052.5682711691502</v>
      </c>
      <c r="G7" s="22">
        <v>1189.7164801337501</v>
      </c>
      <c r="H7" s="22">
        <v>1224.0596764039899</v>
      </c>
      <c r="I7" s="80">
        <f t="shared" si="0"/>
        <v>-0.41330743079164645</v>
      </c>
      <c r="J7" s="22">
        <f t="shared" si="1"/>
        <v>-851</v>
      </c>
      <c r="K7" s="22">
        <f t="shared" si="2"/>
        <v>7</v>
      </c>
      <c r="L7" s="22">
        <f t="shared" si="3"/>
        <v>34.343196270239787</v>
      </c>
    </row>
    <row r="8" spans="1:12">
      <c r="A8" s="76">
        <v>7</v>
      </c>
      <c r="B8" s="77" t="s">
        <v>173</v>
      </c>
      <c r="C8" s="22">
        <v>14607</v>
      </c>
      <c r="D8" s="22">
        <v>14341</v>
      </c>
      <c r="E8" s="22">
        <v>14434</v>
      </c>
      <c r="F8" s="22">
        <v>14196.565736495801</v>
      </c>
      <c r="G8" s="22">
        <v>13510.457090939</v>
      </c>
      <c r="H8" s="22">
        <v>13842.8978646172</v>
      </c>
      <c r="I8" s="80">
        <f t="shared" si="0"/>
        <v>-1.1843636612583008E-2</v>
      </c>
      <c r="J8" s="22">
        <f t="shared" si="1"/>
        <v>-173</v>
      </c>
      <c r="K8" s="22">
        <f t="shared" si="2"/>
        <v>93</v>
      </c>
      <c r="L8" s="22">
        <f t="shared" si="3"/>
        <v>332.44077367819955</v>
      </c>
    </row>
    <row r="9" spans="1:12">
      <c r="A9" s="76">
        <v>8</v>
      </c>
      <c r="B9" s="77" t="s">
        <v>174</v>
      </c>
      <c r="C9" s="22">
        <v>56091</v>
      </c>
      <c r="D9" s="22">
        <v>59297</v>
      </c>
      <c r="E9" s="22">
        <v>56749</v>
      </c>
      <c r="F9" s="22">
        <v>57905.637074587197</v>
      </c>
      <c r="G9" s="22">
        <v>58674.868784712402</v>
      </c>
      <c r="H9" s="22">
        <v>58521.493077314997</v>
      </c>
      <c r="I9" s="80">
        <f t="shared" si="0"/>
        <v>1.1730937227006116E-2</v>
      </c>
      <c r="J9" s="22">
        <f t="shared" si="1"/>
        <v>658</v>
      </c>
      <c r="K9" s="22">
        <f t="shared" si="2"/>
        <v>-2548</v>
      </c>
      <c r="L9" s="22">
        <f t="shared" si="3"/>
        <v>-153.37570739740477</v>
      </c>
    </row>
    <row r="10" spans="1:12">
      <c r="A10" s="76">
        <v>9</v>
      </c>
      <c r="B10" s="77" t="s">
        <v>175</v>
      </c>
      <c r="C10" s="22">
        <v>5253</v>
      </c>
      <c r="D10" s="22">
        <v>6034</v>
      </c>
      <c r="E10" s="22">
        <v>6152</v>
      </c>
      <c r="F10" s="22">
        <v>5188.3831160587797</v>
      </c>
      <c r="G10" s="22">
        <v>6031.7998077574202</v>
      </c>
      <c r="H10" s="22">
        <v>6047.7224168202501</v>
      </c>
      <c r="I10" s="80">
        <f t="shared" si="0"/>
        <v>0.17114030078050638</v>
      </c>
      <c r="J10" s="22">
        <f t="shared" si="1"/>
        <v>899</v>
      </c>
      <c r="K10" s="22">
        <f t="shared" si="2"/>
        <v>118</v>
      </c>
      <c r="L10" s="22">
        <f t="shared" si="3"/>
        <v>15.922609062829906</v>
      </c>
    </row>
    <row r="11" spans="1:12">
      <c r="A11" s="78">
        <v>10</v>
      </c>
      <c r="B11" s="77" t="s">
        <v>176</v>
      </c>
      <c r="C11" s="22">
        <v>334043</v>
      </c>
      <c r="D11" s="22">
        <v>325894</v>
      </c>
      <c r="E11" s="22">
        <v>325778</v>
      </c>
      <c r="F11" s="22">
        <v>334043</v>
      </c>
      <c r="G11" s="22">
        <v>325894</v>
      </c>
      <c r="H11" s="22">
        <v>325778</v>
      </c>
      <c r="I11" s="80">
        <f t="shared" si="0"/>
        <v>-2.4742323593070353E-2</v>
      </c>
      <c r="J11" s="22">
        <f t="shared" si="1"/>
        <v>-8265</v>
      </c>
      <c r="K11" s="22">
        <f t="shared" si="2"/>
        <v>-116</v>
      </c>
      <c r="L11" s="22">
        <f t="shared" si="3"/>
        <v>-116</v>
      </c>
    </row>
    <row r="12" spans="1:12">
      <c r="A12" s="78">
        <v>11</v>
      </c>
      <c r="B12" s="77" t="s">
        <v>177</v>
      </c>
      <c r="C12" s="22">
        <v>13462</v>
      </c>
      <c r="D12" s="22">
        <v>13047</v>
      </c>
      <c r="E12" s="22">
        <v>12851</v>
      </c>
      <c r="F12" s="22">
        <v>13830.942943198101</v>
      </c>
      <c r="G12" s="22">
        <v>13151.8113024911</v>
      </c>
      <c r="H12" s="22">
        <v>13219.942951216701</v>
      </c>
      <c r="I12" s="80">
        <f t="shared" si="0"/>
        <v>-4.5387015302332488E-2</v>
      </c>
      <c r="J12" s="22">
        <f t="shared" si="1"/>
        <v>-611</v>
      </c>
      <c r="K12" s="22">
        <f t="shared" si="2"/>
        <v>-196</v>
      </c>
      <c r="L12" s="22">
        <f t="shared" si="3"/>
        <v>68.131648725600826</v>
      </c>
    </row>
    <row r="13" spans="1:12">
      <c r="A13" s="78">
        <v>12</v>
      </c>
      <c r="B13" s="77" t="s">
        <v>178</v>
      </c>
      <c r="C13" s="22">
        <v>1164</v>
      </c>
      <c r="D13" s="22">
        <v>1198</v>
      </c>
      <c r="E13" s="22">
        <v>1309</v>
      </c>
      <c r="F13" s="22">
        <v>1095.47406597841</v>
      </c>
      <c r="G13" s="22">
        <v>1076.7949657317099</v>
      </c>
      <c r="H13" s="22">
        <v>1213.88854009243</v>
      </c>
      <c r="I13" s="80">
        <f t="shared" si="0"/>
        <v>0.12457044673539519</v>
      </c>
      <c r="J13" s="22">
        <f t="shared" si="1"/>
        <v>145</v>
      </c>
      <c r="K13" s="22">
        <f t="shared" si="2"/>
        <v>111</v>
      </c>
      <c r="L13" s="22">
        <f t="shared" si="3"/>
        <v>137.09357436072014</v>
      </c>
    </row>
    <row r="14" spans="1:12">
      <c r="A14" s="78">
        <v>13</v>
      </c>
      <c r="B14" s="77" t="s">
        <v>179</v>
      </c>
      <c r="C14" s="22">
        <v>274687</v>
      </c>
      <c r="D14" s="22">
        <v>263524</v>
      </c>
      <c r="E14" s="22">
        <v>261935</v>
      </c>
      <c r="F14" s="22">
        <v>274687</v>
      </c>
      <c r="G14" s="22">
        <v>263524</v>
      </c>
      <c r="H14" s="22">
        <v>261935</v>
      </c>
      <c r="I14" s="80">
        <f t="shared" si="0"/>
        <v>-4.6423747756537438E-2</v>
      </c>
      <c r="J14" s="22">
        <f t="shared" si="1"/>
        <v>-12752</v>
      </c>
      <c r="K14" s="22">
        <f t="shared" si="2"/>
        <v>-1589</v>
      </c>
      <c r="L14" s="22">
        <f t="shared" si="3"/>
        <v>-1589</v>
      </c>
    </row>
    <row r="15" spans="1:12">
      <c r="A15" s="78">
        <v>14</v>
      </c>
      <c r="B15" s="77" t="s">
        <v>180</v>
      </c>
      <c r="C15" s="22">
        <v>378583</v>
      </c>
      <c r="D15" s="22">
        <v>367294</v>
      </c>
      <c r="E15" s="22">
        <v>366549</v>
      </c>
      <c r="F15" s="22">
        <v>375409.134135395</v>
      </c>
      <c r="G15" s="22">
        <v>364932.81100349099</v>
      </c>
      <c r="H15" s="22">
        <v>363417.67858174897</v>
      </c>
      <c r="I15" s="80">
        <f t="shared" si="0"/>
        <v>-3.178695292709921E-2</v>
      </c>
      <c r="J15" s="22">
        <f t="shared" si="1"/>
        <v>-12034</v>
      </c>
      <c r="K15" s="22">
        <f t="shared" si="2"/>
        <v>-745</v>
      </c>
      <c r="L15" s="22">
        <f t="shared" si="3"/>
        <v>-1515.1324217420188</v>
      </c>
    </row>
    <row r="16" spans="1:12">
      <c r="A16" s="78">
        <v>15</v>
      </c>
      <c r="B16" s="77" t="s">
        <v>181</v>
      </c>
      <c r="C16" s="22">
        <v>55569</v>
      </c>
      <c r="D16" s="22">
        <v>53174</v>
      </c>
      <c r="E16" s="22">
        <v>52564</v>
      </c>
      <c r="F16" s="22">
        <v>55627.4463507404</v>
      </c>
      <c r="G16" s="22">
        <v>52992.292185621103</v>
      </c>
      <c r="H16" s="22">
        <v>52642.7126276247</v>
      </c>
      <c r="I16" s="80">
        <f t="shared" si="0"/>
        <v>-5.4076913386960357E-2</v>
      </c>
      <c r="J16" s="22">
        <f t="shared" si="1"/>
        <v>-3005</v>
      </c>
      <c r="K16" s="22">
        <f t="shared" si="2"/>
        <v>-610</v>
      </c>
      <c r="L16" s="22">
        <f t="shared" si="3"/>
        <v>-349.57955799640331</v>
      </c>
    </row>
    <row r="17" spans="1:12">
      <c r="A17" s="78">
        <v>16</v>
      </c>
      <c r="B17" s="77" t="s">
        <v>182</v>
      </c>
      <c r="C17" s="22">
        <v>56943</v>
      </c>
      <c r="D17" s="22">
        <v>54801</v>
      </c>
      <c r="E17" s="22">
        <v>54359</v>
      </c>
      <c r="F17" s="22">
        <v>56368.862433889997</v>
      </c>
      <c r="G17" s="22">
        <v>54374.207603443399</v>
      </c>
      <c r="H17" s="22">
        <v>53869.5714424697</v>
      </c>
      <c r="I17" s="80">
        <f t="shared" si="0"/>
        <v>-4.5378712045378709E-2</v>
      </c>
      <c r="J17" s="22">
        <f t="shared" si="1"/>
        <v>-2584</v>
      </c>
      <c r="K17" s="22">
        <f t="shared" si="2"/>
        <v>-442</v>
      </c>
      <c r="L17" s="22">
        <f t="shared" si="3"/>
        <v>-504.63616097369959</v>
      </c>
    </row>
    <row r="18" spans="1:12">
      <c r="A18" s="78">
        <v>17</v>
      </c>
      <c r="B18" s="77" t="s">
        <v>183</v>
      </c>
      <c r="C18" s="22">
        <v>42477</v>
      </c>
      <c r="D18" s="22">
        <v>42813</v>
      </c>
      <c r="E18" s="22">
        <v>42730</v>
      </c>
      <c r="F18" s="22">
        <v>42477</v>
      </c>
      <c r="G18" s="22">
        <v>42813</v>
      </c>
      <c r="H18" s="22">
        <v>42730</v>
      </c>
      <c r="I18" s="80">
        <f t="shared" si="0"/>
        <v>5.9561645125597385E-3</v>
      </c>
      <c r="J18" s="22">
        <f t="shared" si="1"/>
        <v>253</v>
      </c>
      <c r="K18" s="22">
        <f t="shared" si="2"/>
        <v>-83</v>
      </c>
      <c r="L18" s="22">
        <f t="shared" si="3"/>
        <v>-83</v>
      </c>
    </row>
    <row r="19" spans="1:12">
      <c r="A19" s="78">
        <v>18</v>
      </c>
      <c r="B19" s="77" t="s">
        <v>184</v>
      </c>
      <c r="C19" s="22">
        <v>55481</v>
      </c>
      <c r="D19" s="22">
        <v>51474</v>
      </c>
      <c r="E19" s="22">
        <v>51574</v>
      </c>
      <c r="F19" s="22">
        <v>55481</v>
      </c>
      <c r="G19" s="22">
        <v>51474</v>
      </c>
      <c r="H19" s="22">
        <v>51574</v>
      </c>
      <c r="I19" s="80">
        <f t="shared" si="0"/>
        <v>-7.0420504316793142E-2</v>
      </c>
      <c r="J19" s="22">
        <f t="shared" si="1"/>
        <v>-3907</v>
      </c>
      <c r="K19" s="22">
        <f t="shared" si="2"/>
        <v>100</v>
      </c>
      <c r="L19" s="22">
        <f t="shared" si="3"/>
        <v>100</v>
      </c>
    </row>
    <row r="20" spans="1:12">
      <c r="A20" s="78">
        <v>19</v>
      </c>
      <c r="B20" s="77" t="s">
        <v>185</v>
      </c>
      <c r="C20" s="22">
        <v>3363</v>
      </c>
      <c r="D20" s="22">
        <v>3068</v>
      </c>
      <c r="E20" s="22">
        <v>3091</v>
      </c>
      <c r="F20" s="22">
        <v>3340.07801392991</v>
      </c>
      <c r="G20" s="22">
        <v>3069.79973890972</v>
      </c>
      <c r="H20" s="22">
        <v>3069.6604344521402</v>
      </c>
      <c r="I20" s="80">
        <f t="shared" si="0"/>
        <v>-8.088016651798989E-2</v>
      </c>
      <c r="J20" s="22">
        <f t="shared" si="1"/>
        <v>-272</v>
      </c>
      <c r="K20" s="22">
        <f t="shared" si="2"/>
        <v>23</v>
      </c>
      <c r="L20" s="22">
        <f t="shared" si="3"/>
        <v>-0.13930445757978305</v>
      </c>
    </row>
    <row r="21" spans="1:12">
      <c r="A21" s="78">
        <v>20</v>
      </c>
      <c r="B21" s="77" t="s">
        <v>186</v>
      </c>
      <c r="C21" s="22">
        <v>54241</v>
      </c>
      <c r="D21" s="22">
        <v>54515</v>
      </c>
      <c r="E21" s="22">
        <v>54708</v>
      </c>
      <c r="F21" s="22">
        <v>54241</v>
      </c>
      <c r="G21" s="22">
        <v>54515</v>
      </c>
      <c r="H21" s="22">
        <v>54708</v>
      </c>
      <c r="I21" s="80">
        <f t="shared" si="0"/>
        <v>8.6097232720635675E-3</v>
      </c>
      <c r="J21" s="22">
        <f t="shared" si="1"/>
        <v>467</v>
      </c>
      <c r="K21" s="22">
        <f t="shared" si="2"/>
        <v>193</v>
      </c>
      <c r="L21" s="22">
        <f t="shared" si="3"/>
        <v>193</v>
      </c>
    </row>
    <row r="22" spans="1:12">
      <c r="A22" s="78">
        <v>21</v>
      </c>
      <c r="B22" s="77" t="s">
        <v>187</v>
      </c>
      <c r="C22" s="22">
        <v>9486</v>
      </c>
      <c r="D22" s="22">
        <v>9414</v>
      </c>
      <c r="E22" s="22">
        <v>9384</v>
      </c>
      <c r="F22" s="22">
        <v>9486</v>
      </c>
      <c r="G22" s="22">
        <v>9414</v>
      </c>
      <c r="H22" s="22">
        <v>9384</v>
      </c>
      <c r="I22" s="80">
        <f t="shared" si="0"/>
        <v>-1.0752688172043012E-2</v>
      </c>
      <c r="J22" s="22">
        <f t="shared" si="1"/>
        <v>-102</v>
      </c>
      <c r="K22" s="22">
        <f t="shared" si="2"/>
        <v>-30</v>
      </c>
      <c r="L22" s="22">
        <f t="shared" si="3"/>
        <v>-30</v>
      </c>
    </row>
    <row r="23" spans="1:12">
      <c r="A23" s="78">
        <v>22</v>
      </c>
      <c r="B23" s="77" t="s">
        <v>188</v>
      </c>
      <c r="C23" s="22">
        <v>152524</v>
      </c>
      <c r="D23" s="22">
        <v>153441</v>
      </c>
      <c r="E23" s="22">
        <v>153160</v>
      </c>
      <c r="F23" s="22">
        <v>152002.87438557</v>
      </c>
      <c r="G23" s="22">
        <v>152180.316170526</v>
      </c>
      <c r="H23" s="22">
        <v>152132.05707110601</v>
      </c>
      <c r="I23" s="80">
        <f t="shared" si="0"/>
        <v>4.1698355668616091E-3</v>
      </c>
      <c r="J23" s="22">
        <f t="shared" si="1"/>
        <v>636</v>
      </c>
      <c r="K23" s="22">
        <f t="shared" si="2"/>
        <v>-281</v>
      </c>
      <c r="L23" s="22">
        <f t="shared" si="3"/>
        <v>-48.259099419985432</v>
      </c>
    </row>
    <row r="24" spans="1:12">
      <c r="A24" s="78">
        <v>23</v>
      </c>
      <c r="B24" s="77" t="s">
        <v>189</v>
      </c>
      <c r="C24" s="22">
        <v>171944</v>
      </c>
      <c r="D24" s="22">
        <v>172228</v>
      </c>
      <c r="E24" s="22">
        <v>168188</v>
      </c>
      <c r="F24" s="22">
        <v>175468.29769245299</v>
      </c>
      <c r="G24" s="22">
        <v>172144.91493585799</v>
      </c>
      <c r="H24" s="22">
        <v>171696.01016988701</v>
      </c>
      <c r="I24" s="80">
        <f t="shared" si="0"/>
        <v>-2.1844321406969711E-2</v>
      </c>
      <c r="J24" s="22">
        <f t="shared" si="1"/>
        <v>-3756</v>
      </c>
      <c r="K24" s="22">
        <f t="shared" si="2"/>
        <v>-4040</v>
      </c>
      <c r="L24" s="22">
        <f t="shared" si="3"/>
        <v>-448.90476597097586</v>
      </c>
    </row>
    <row r="25" spans="1:12">
      <c r="A25" s="78">
        <v>24</v>
      </c>
      <c r="B25" s="77" t="s">
        <v>190</v>
      </c>
      <c r="C25" s="22">
        <v>90578</v>
      </c>
      <c r="D25" s="22">
        <v>86026</v>
      </c>
      <c r="E25" s="22">
        <v>86440</v>
      </c>
      <c r="F25" s="22">
        <v>90578</v>
      </c>
      <c r="G25" s="22">
        <v>86025.999999999898</v>
      </c>
      <c r="H25" s="22">
        <v>86440</v>
      </c>
      <c r="I25" s="80">
        <f t="shared" si="0"/>
        <v>-4.5684382521142E-2</v>
      </c>
      <c r="J25" s="22">
        <f t="shared" si="1"/>
        <v>-4138</v>
      </c>
      <c r="K25" s="22">
        <f t="shared" si="2"/>
        <v>414</v>
      </c>
      <c r="L25" s="22">
        <f t="shared" si="3"/>
        <v>414.00000000010186</v>
      </c>
    </row>
    <row r="26" spans="1:12">
      <c r="A26" s="78">
        <v>25</v>
      </c>
      <c r="B26" s="77" t="s">
        <v>191</v>
      </c>
      <c r="C26" s="22">
        <v>325064</v>
      </c>
      <c r="D26" s="22">
        <v>311988</v>
      </c>
      <c r="E26" s="22">
        <v>313338</v>
      </c>
      <c r="F26" s="22">
        <v>324211.31907290802</v>
      </c>
      <c r="G26" s="22">
        <v>313636.87724144402</v>
      </c>
      <c r="H26" s="22">
        <v>312885.36252563301</v>
      </c>
      <c r="I26" s="80">
        <f t="shared" si="0"/>
        <v>-3.6072896414244576E-2</v>
      </c>
      <c r="J26" s="22">
        <f t="shared" si="1"/>
        <v>-11726</v>
      </c>
      <c r="K26" s="22">
        <f t="shared" si="2"/>
        <v>1350</v>
      </c>
      <c r="L26" s="22">
        <f t="shared" si="3"/>
        <v>-751.51471581100486</v>
      </c>
    </row>
    <row r="27" spans="1:12">
      <c r="A27" s="78">
        <v>26</v>
      </c>
      <c r="B27" s="77" t="s">
        <v>192</v>
      </c>
      <c r="C27" s="22">
        <v>18354</v>
      </c>
      <c r="D27" s="22">
        <v>18289</v>
      </c>
      <c r="E27" s="22">
        <v>18769</v>
      </c>
      <c r="F27" s="22">
        <v>18354</v>
      </c>
      <c r="G27" s="22">
        <v>18289</v>
      </c>
      <c r="H27" s="22">
        <v>18769</v>
      </c>
      <c r="I27" s="80">
        <f t="shared" si="0"/>
        <v>2.261087501362101E-2</v>
      </c>
      <c r="J27" s="22">
        <f t="shared" si="1"/>
        <v>415</v>
      </c>
      <c r="K27" s="22">
        <f t="shared" si="2"/>
        <v>480</v>
      </c>
      <c r="L27" s="22">
        <f t="shared" si="3"/>
        <v>480</v>
      </c>
    </row>
    <row r="28" spans="1:12">
      <c r="A28" s="78">
        <v>27</v>
      </c>
      <c r="B28" s="77" t="s">
        <v>193</v>
      </c>
      <c r="C28" s="22">
        <v>69324</v>
      </c>
      <c r="D28" s="22">
        <v>69613</v>
      </c>
      <c r="E28" s="22">
        <v>70430</v>
      </c>
      <c r="F28" s="22">
        <v>69293.643433142497</v>
      </c>
      <c r="G28" s="22">
        <v>70129.3073927722</v>
      </c>
      <c r="H28" s="22">
        <v>70355.8915912948</v>
      </c>
      <c r="I28" s="80">
        <f t="shared" si="0"/>
        <v>1.5954070740291964E-2</v>
      </c>
      <c r="J28" s="22">
        <f t="shared" si="1"/>
        <v>1106</v>
      </c>
      <c r="K28" s="22">
        <f t="shared" si="2"/>
        <v>817</v>
      </c>
      <c r="L28" s="22">
        <f t="shared" si="3"/>
        <v>226.58419852259976</v>
      </c>
    </row>
    <row r="29" spans="1:12">
      <c r="A29" s="78">
        <v>28</v>
      </c>
      <c r="B29" s="77" t="s">
        <v>194</v>
      </c>
      <c r="C29" s="22">
        <v>116147</v>
      </c>
      <c r="D29" s="22">
        <v>117879</v>
      </c>
      <c r="E29" s="22">
        <v>118797</v>
      </c>
      <c r="F29" s="22">
        <v>117155.45440667</v>
      </c>
      <c r="G29" s="22">
        <v>119494.568222313</v>
      </c>
      <c r="H29" s="22">
        <v>119723.371855626</v>
      </c>
      <c r="I29" s="80">
        <f t="shared" si="0"/>
        <v>2.2815914315479521E-2</v>
      </c>
      <c r="J29" s="22">
        <f t="shared" si="1"/>
        <v>2650</v>
      </c>
      <c r="K29" s="22">
        <f t="shared" si="2"/>
        <v>918</v>
      </c>
      <c r="L29" s="22">
        <f t="shared" si="3"/>
        <v>228.80363331300032</v>
      </c>
    </row>
    <row r="30" spans="1:12">
      <c r="A30" s="78">
        <v>29</v>
      </c>
      <c r="B30" s="77" t="s">
        <v>195</v>
      </c>
      <c r="C30" s="22">
        <v>64384</v>
      </c>
      <c r="D30" s="22">
        <v>63087</v>
      </c>
      <c r="E30" s="22">
        <v>63972</v>
      </c>
      <c r="F30" s="22">
        <v>64041.305892256802</v>
      </c>
      <c r="G30" s="22">
        <v>63444.513237517102</v>
      </c>
      <c r="H30" s="22">
        <v>63677.822311709802</v>
      </c>
      <c r="I30" s="80">
        <f t="shared" si="0"/>
        <v>-6.3991053677932407E-3</v>
      </c>
      <c r="J30" s="22">
        <f t="shared" si="1"/>
        <v>-412</v>
      </c>
      <c r="K30" s="22">
        <f t="shared" si="2"/>
        <v>885</v>
      </c>
      <c r="L30" s="22">
        <f t="shared" si="3"/>
        <v>233.30907419270079</v>
      </c>
    </row>
    <row r="31" spans="1:12">
      <c r="A31" s="78">
        <v>30</v>
      </c>
      <c r="B31" s="77" t="s">
        <v>196</v>
      </c>
      <c r="C31" s="22">
        <v>20356</v>
      </c>
      <c r="D31" s="22">
        <v>19703</v>
      </c>
      <c r="E31" s="22">
        <v>19706</v>
      </c>
      <c r="F31" s="22">
        <v>20356</v>
      </c>
      <c r="G31" s="22">
        <v>19703</v>
      </c>
      <c r="H31" s="22">
        <v>19706</v>
      </c>
      <c r="I31" s="80">
        <f t="shared" si="0"/>
        <v>-3.1931617213597954E-2</v>
      </c>
      <c r="J31" s="22">
        <f t="shared" si="1"/>
        <v>-650</v>
      </c>
      <c r="K31" s="22">
        <f t="shared" si="2"/>
        <v>3</v>
      </c>
      <c r="L31" s="22">
        <f t="shared" si="3"/>
        <v>3</v>
      </c>
    </row>
    <row r="32" spans="1:12">
      <c r="A32" s="78">
        <v>31</v>
      </c>
      <c r="B32" s="77" t="s">
        <v>197</v>
      </c>
      <c r="C32" s="22">
        <v>144172</v>
      </c>
      <c r="D32" s="22">
        <v>138520</v>
      </c>
      <c r="E32" s="22">
        <v>138576</v>
      </c>
      <c r="F32" s="22">
        <v>144172</v>
      </c>
      <c r="G32" s="22">
        <v>138520</v>
      </c>
      <c r="H32" s="22">
        <v>138576</v>
      </c>
      <c r="I32" s="80">
        <f t="shared" si="0"/>
        <v>-3.8814749049746133E-2</v>
      </c>
      <c r="J32" s="22">
        <f t="shared" si="1"/>
        <v>-5596</v>
      </c>
      <c r="K32" s="22">
        <f t="shared" si="2"/>
        <v>56</v>
      </c>
      <c r="L32" s="22">
        <f t="shared" si="3"/>
        <v>56</v>
      </c>
    </row>
    <row r="33" spans="1:12">
      <c r="A33" s="78">
        <v>32</v>
      </c>
      <c r="B33" s="77" t="s">
        <v>198</v>
      </c>
      <c r="C33" s="22">
        <v>47708</v>
      </c>
      <c r="D33" s="22">
        <v>47325</v>
      </c>
      <c r="E33" s="22">
        <v>47722</v>
      </c>
      <c r="F33" s="22">
        <v>47708</v>
      </c>
      <c r="G33" s="22">
        <v>47325</v>
      </c>
      <c r="H33" s="22">
        <v>47722</v>
      </c>
      <c r="I33" s="80">
        <f t="shared" si="0"/>
        <v>2.9345183197786536E-4</v>
      </c>
      <c r="J33" s="22">
        <f t="shared" si="1"/>
        <v>14</v>
      </c>
      <c r="K33" s="22">
        <f t="shared" si="2"/>
        <v>397</v>
      </c>
      <c r="L33" s="22">
        <f t="shared" si="3"/>
        <v>397</v>
      </c>
    </row>
    <row r="34" spans="1:12">
      <c r="A34" s="78">
        <v>33</v>
      </c>
      <c r="B34" s="77" t="s">
        <v>199</v>
      </c>
      <c r="C34" s="22">
        <v>134699</v>
      </c>
      <c r="D34" s="22">
        <v>121615</v>
      </c>
      <c r="E34" s="22">
        <v>125254</v>
      </c>
      <c r="F34" s="22">
        <v>131915.445220594</v>
      </c>
      <c r="G34" s="22">
        <v>122270.783378814</v>
      </c>
      <c r="H34" s="22">
        <v>122338.324841005</v>
      </c>
      <c r="I34" s="80">
        <f t="shared" si="0"/>
        <v>-7.011930303862686E-2</v>
      </c>
      <c r="J34" s="22">
        <f t="shared" si="1"/>
        <v>-9445</v>
      </c>
      <c r="K34" s="22">
        <f t="shared" si="2"/>
        <v>3639</v>
      </c>
      <c r="L34" s="22">
        <f t="shared" si="3"/>
        <v>67.541462191002211</v>
      </c>
    </row>
    <row r="35" spans="1:12">
      <c r="A35" s="78">
        <v>35</v>
      </c>
      <c r="B35" s="77" t="s">
        <v>200</v>
      </c>
      <c r="C35" s="22">
        <v>71501</v>
      </c>
      <c r="D35" s="22">
        <v>75077</v>
      </c>
      <c r="E35" s="22">
        <v>75336</v>
      </c>
      <c r="F35" s="22">
        <v>69413.898578607099</v>
      </c>
      <c r="G35" s="22">
        <v>73026.530354438903</v>
      </c>
      <c r="H35" s="22">
        <v>72991.802261024699</v>
      </c>
      <c r="I35" s="80">
        <f t="shared" si="0"/>
        <v>5.3635613487923249E-2</v>
      </c>
      <c r="J35" s="22">
        <f t="shared" si="1"/>
        <v>3835</v>
      </c>
      <c r="K35" s="22">
        <f t="shared" si="2"/>
        <v>259</v>
      </c>
      <c r="L35" s="22">
        <f t="shared" si="3"/>
        <v>-34.728093414203613</v>
      </c>
    </row>
    <row r="36" spans="1:12">
      <c r="A36" s="78">
        <v>36</v>
      </c>
      <c r="B36" s="77" t="s">
        <v>201</v>
      </c>
      <c r="C36" s="22">
        <v>13834</v>
      </c>
      <c r="D36" s="22">
        <v>12470</v>
      </c>
      <c r="E36" s="22">
        <v>12284</v>
      </c>
      <c r="F36" s="22">
        <v>14081.6349913425</v>
      </c>
      <c r="G36" s="22">
        <v>12443.855787827501</v>
      </c>
      <c r="H36" s="22">
        <v>12532.0621828157</v>
      </c>
      <c r="I36" s="80">
        <f t="shared" si="0"/>
        <v>-0.11204279311840393</v>
      </c>
      <c r="J36" s="22">
        <f t="shared" si="1"/>
        <v>-1550</v>
      </c>
      <c r="K36" s="22">
        <f t="shared" si="2"/>
        <v>-186</v>
      </c>
      <c r="L36" s="22">
        <f t="shared" si="3"/>
        <v>88.206394988199463</v>
      </c>
    </row>
    <row r="37" spans="1:12">
      <c r="A37" s="78">
        <v>37</v>
      </c>
      <c r="B37" s="77" t="s">
        <v>202</v>
      </c>
      <c r="C37" s="22">
        <v>8152</v>
      </c>
      <c r="D37" s="22">
        <v>8050</v>
      </c>
      <c r="E37" s="22">
        <v>7817</v>
      </c>
      <c r="F37" s="22">
        <v>8090.98392783906</v>
      </c>
      <c r="G37" s="22">
        <v>7978.5746390058202</v>
      </c>
      <c r="H37" s="22">
        <v>7764.2095838861196</v>
      </c>
      <c r="I37" s="80">
        <f t="shared" si="0"/>
        <v>-4.1094210009813545E-2</v>
      </c>
      <c r="J37" s="22">
        <f t="shared" si="1"/>
        <v>-335</v>
      </c>
      <c r="K37" s="22">
        <f t="shared" si="2"/>
        <v>-233</v>
      </c>
      <c r="L37" s="22">
        <f t="shared" si="3"/>
        <v>-214.36505511970063</v>
      </c>
    </row>
    <row r="38" spans="1:12">
      <c r="A38" s="78">
        <v>38</v>
      </c>
      <c r="B38" s="77" t="s">
        <v>203</v>
      </c>
      <c r="C38" s="22">
        <v>53320</v>
      </c>
      <c r="D38" s="22">
        <v>52388</v>
      </c>
      <c r="E38" s="22">
        <v>51668</v>
      </c>
      <c r="F38" s="22">
        <v>53320</v>
      </c>
      <c r="G38" s="22">
        <v>52388</v>
      </c>
      <c r="H38" s="22">
        <v>51668</v>
      </c>
      <c r="I38" s="80">
        <f t="shared" si="0"/>
        <v>-3.0982745686421606E-2</v>
      </c>
      <c r="J38" s="22">
        <f t="shared" si="1"/>
        <v>-1652</v>
      </c>
      <c r="K38" s="22">
        <f t="shared" si="2"/>
        <v>-720</v>
      </c>
      <c r="L38" s="22">
        <f t="shared" si="3"/>
        <v>-720</v>
      </c>
    </row>
    <row r="39" spans="1:12">
      <c r="A39" s="78">
        <v>39</v>
      </c>
      <c r="B39" s="77" t="s">
        <v>204</v>
      </c>
      <c r="C39" s="22">
        <v>1459</v>
      </c>
      <c r="D39" s="22">
        <v>1441</v>
      </c>
      <c r="E39" s="22">
        <v>1162</v>
      </c>
      <c r="F39" s="22">
        <v>1527.49985351332</v>
      </c>
      <c r="G39" s="22">
        <v>1419.0125444390701</v>
      </c>
      <c r="H39" s="22">
        <v>1280.38449043629</v>
      </c>
      <c r="I39" s="80">
        <f t="shared" si="0"/>
        <v>-0.20356408498971898</v>
      </c>
      <c r="J39" s="22">
        <f t="shared" si="1"/>
        <v>-297</v>
      </c>
      <c r="K39" s="22">
        <f t="shared" si="2"/>
        <v>-279</v>
      </c>
      <c r="L39" s="22">
        <f t="shared" si="3"/>
        <v>-138.62805400278012</v>
      </c>
    </row>
    <row r="40" spans="1:12">
      <c r="A40" s="78">
        <v>41</v>
      </c>
      <c r="B40" s="77" t="s">
        <v>205</v>
      </c>
      <c r="C40" s="22">
        <v>1035242</v>
      </c>
      <c r="D40" s="22">
        <v>1034086</v>
      </c>
      <c r="E40" s="22">
        <v>966960</v>
      </c>
      <c r="F40" s="22">
        <v>1036401.23481264</v>
      </c>
      <c r="G40" s="22">
        <v>1002059.71162043</v>
      </c>
      <c r="H40" s="22">
        <v>987169.25551200798</v>
      </c>
      <c r="I40" s="80">
        <f t="shared" si="0"/>
        <v>-6.5957524907219761E-2</v>
      </c>
      <c r="J40" s="22">
        <f t="shared" si="1"/>
        <v>-68282</v>
      </c>
      <c r="K40" s="22">
        <f t="shared" si="2"/>
        <v>-67126</v>
      </c>
      <c r="L40" s="22">
        <f t="shared" si="3"/>
        <v>-14890.456108422019</v>
      </c>
    </row>
    <row r="41" spans="1:12">
      <c r="A41" s="78">
        <v>42</v>
      </c>
      <c r="B41" s="77" t="s">
        <v>206</v>
      </c>
      <c r="C41" s="22">
        <v>263140</v>
      </c>
      <c r="D41" s="22">
        <v>270848</v>
      </c>
      <c r="E41" s="22">
        <v>248831</v>
      </c>
      <c r="F41" s="22">
        <v>261003.591950203</v>
      </c>
      <c r="G41" s="22">
        <v>251201.47075719701</v>
      </c>
      <c r="H41" s="22">
        <v>248193.10919343701</v>
      </c>
      <c r="I41" s="80">
        <f t="shared" si="0"/>
        <v>-5.4377897697043397E-2</v>
      </c>
      <c r="J41" s="22">
        <f t="shared" si="1"/>
        <v>-14309</v>
      </c>
      <c r="K41" s="22">
        <f t="shared" si="2"/>
        <v>-22017</v>
      </c>
      <c r="L41" s="22">
        <f t="shared" si="3"/>
        <v>-3008.3615637600014</v>
      </c>
    </row>
    <row r="42" spans="1:12">
      <c r="A42" s="78">
        <v>43</v>
      </c>
      <c r="B42" s="77" t="s">
        <v>207</v>
      </c>
      <c r="C42" s="22">
        <v>322065</v>
      </c>
      <c r="D42" s="22">
        <v>308496</v>
      </c>
      <c r="E42" s="22">
        <v>303670</v>
      </c>
      <c r="F42" s="22">
        <v>315359.295340529</v>
      </c>
      <c r="G42" s="22">
        <v>300571.05797327199</v>
      </c>
      <c r="H42" s="22">
        <v>298848.11254761799</v>
      </c>
      <c r="I42" s="80">
        <f t="shared" si="0"/>
        <v>-5.7115799605669662E-2</v>
      </c>
      <c r="J42" s="22">
        <f t="shared" si="1"/>
        <v>-18395</v>
      </c>
      <c r="K42" s="22">
        <f t="shared" si="2"/>
        <v>-4826</v>
      </c>
      <c r="L42" s="22">
        <f t="shared" si="3"/>
        <v>-1722.9454256540048</v>
      </c>
    </row>
    <row r="43" spans="1:12">
      <c r="A43" s="78">
        <v>45</v>
      </c>
      <c r="B43" s="77" t="s">
        <v>208</v>
      </c>
      <c r="C43" s="22">
        <v>184901</v>
      </c>
      <c r="D43" s="22">
        <v>191559</v>
      </c>
      <c r="E43" s="22">
        <v>193123</v>
      </c>
      <c r="F43" s="22">
        <v>183989.67907046201</v>
      </c>
      <c r="G43" s="22">
        <v>191119.97943390199</v>
      </c>
      <c r="H43" s="22">
        <v>191857.859727148</v>
      </c>
      <c r="I43" s="80">
        <f t="shared" si="0"/>
        <v>4.4467039118230835E-2</v>
      </c>
      <c r="J43" s="22">
        <f t="shared" si="1"/>
        <v>8222</v>
      </c>
      <c r="K43" s="22">
        <f t="shared" si="2"/>
        <v>1564</v>
      </c>
      <c r="L43" s="22">
        <f t="shared" si="3"/>
        <v>737.88029324600939</v>
      </c>
    </row>
    <row r="44" spans="1:12">
      <c r="A44" s="78">
        <v>46</v>
      </c>
      <c r="B44" s="77" t="s">
        <v>209</v>
      </c>
      <c r="C44" s="22">
        <v>642467</v>
      </c>
      <c r="D44" s="22">
        <v>652640</v>
      </c>
      <c r="E44" s="22">
        <v>654385</v>
      </c>
      <c r="F44" s="22">
        <v>640522.97224998299</v>
      </c>
      <c r="G44" s="22">
        <v>651188.40309720405</v>
      </c>
      <c r="H44" s="22">
        <v>652553.12889076804</v>
      </c>
      <c r="I44" s="80">
        <f t="shared" si="0"/>
        <v>1.8550369124017266E-2</v>
      </c>
      <c r="J44" s="22">
        <f t="shared" si="1"/>
        <v>11918</v>
      </c>
      <c r="K44" s="22">
        <f t="shared" si="2"/>
        <v>1745</v>
      </c>
      <c r="L44" s="22">
        <f t="shared" si="3"/>
        <v>1364.7257935639936</v>
      </c>
    </row>
    <row r="45" spans="1:12">
      <c r="A45" s="78">
        <v>47</v>
      </c>
      <c r="B45" s="77" t="s">
        <v>210</v>
      </c>
      <c r="C45" s="22">
        <v>1237282</v>
      </c>
      <c r="D45" s="22">
        <v>1221861</v>
      </c>
      <c r="E45" s="22">
        <v>1226034</v>
      </c>
      <c r="F45" s="22">
        <v>1242309.4269062399</v>
      </c>
      <c r="G45" s="22">
        <v>1231875.0732551899</v>
      </c>
      <c r="H45" s="22">
        <v>1230983.55742519</v>
      </c>
      <c r="I45" s="80">
        <f t="shared" si="0"/>
        <v>-9.0908943959420729E-3</v>
      </c>
      <c r="J45" s="22">
        <f t="shared" si="1"/>
        <v>-11248</v>
      </c>
      <c r="K45" s="22">
        <f t="shared" si="2"/>
        <v>4173</v>
      </c>
      <c r="L45" s="22">
        <f t="shared" si="3"/>
        <v>-891.51582999993116</v>
      </c>
    </row>
    <row r="46" spans="1:12">
      <c r="A46" s="78">
        <v>49</v>
      </c>
      <c r="B46" s="77" t="s">
        <v>211</v>
      </c>
      <c r="C46" s="22">
        <v>517981</v>
      </c>
      <c r="D46" s="22">
        <v>499961</v>
      </c>
      <c r="E46" s="22">
        <v>497278</v>
      </c>
      <c r="F46" s="22">
        <v>509457.61745501199</v>
      </c>
      <c r="G46" s="22">
        <v>486438.90958463302</v>
      </c>
      <c r="H46" s="22">
        <v>484043.75648545497</v>
      </c>
      <c r="I46" s="80">
        <f t="shared" si="0"/>
        <v>-3.9968647498653427E-2</v>
      </c>
      <c r="J46" s="22">
        <f t="shared" si="1"/>
        <v>-20703</v>
      </c>
      <c r="K46" s="22">
        <f t="shared" si="2"/>
        <v>-2683</v>
      </c>
      <c r="L46" s="22">
        <f t="shared" si="3"/>
        <v>-2395.1530991780455</v>
      </c>
    </row>
    <row r="47" spans="1:12">
      <c r="A47" s="78">
        <v>50</v>
      </c>
      <c r="B47" s="77" t="s">
        <v>212</v>
      </c>
      <c r="C47" s="22">
        <v>14665</v>
      </c>
      <c r="D47" s="22">
        <v>13718</v>
      </c>
      <c r="E47" s="22">
        <v>13549</v>
      </c>
      <c r="F47" s="22">
        <v>14665</v>
      </c>
      <c r="G47" s="22">
        <v>13718</v>
      </c>
      <c r="H47" s="22">
        <v>13549</v>
      </c>
      <c r="I47" s="80">
        <f t="shared" si="0"/>
        <v>-7.6099556767814519E-2</v>
      </c>
      <c r="J47" s="22">
        <f t="shared" si="1"/>
        <v>-1116</v>
      </c>
      <c r="K47" s="22">
        <f t="shared" si="2"/>
        <v>-169</v>
      </c>
      <c r="L47" s="22">
        <f t="shared" si="3"/>
        <v>-169</v>
      </c>
    </row>
    <row r="48" spans="1:12">
      <c r="A48" s="78">
        <v>51</v>
      </c>
      <c r="B48" s="77" t="s">
        <v>213</v>
      </c>
      <c r="C48" s="22">
        <v>5124</v>
      </c>
      <c r="D48" s="22">
        <v>4589</v>
      </c>
      <c r="E48" s="22">
        <v>4758</v>
      </c>
      <c r="F48" s="22">
        <v>5124</v>
      </c>
      <c r="G48" s="22">
        <v>4589</v>
      </c>
      <c r="H48" s="22">
        <v>4758</v>
      </c>
      <c r="I48" s="80">
        <f t="shared" si="0"/>
        <v>-7.1428571428571425E-2</v>
      </c>
      <c r="J48" s="22">
        <f t="shared" si="1"/>
        <v>-366</v>
      </c>
      <c r="K48" s="22">
        <f t="shared" si="2"/>
        <v>169</v>
      </c>
      <c r="L48" s="22">
        <f t="shared" si="3"/>
        <v>169</v>
      </c>
    </row>
    <row r="49" spans="1:12">
      <c r="A49" s="78">
        <v>52</v>
      </c>
      <c r="B49" s="77" t="s">
        <v>214</v>
      </c>
      <c r="C49" s="22">
        <v>187588</v>
      </c>
      <c r="D49" s="22">
        <v>186838</v>
      </c>
      <c r="E49" s="22">
        <v>187077</v>
      </c>
      <c r="F49" s="22">
        <v>187588</v>
      </c>
      <c r="G49" s="22">
        <v>186838</v>
      </c>
      <c r="H49" s="22">
        <v>187077</v>
      </c>
      <c r="I49" s="80">
        <f t="shared" si="0"/>
        <v>-2.724054843593407E-3</v>
      </c>
      <c r="J49" s="22">
        <f t="shared" si="1"/>
        <v>-511</v>
      </c>
      <c r="K49" s="22">
        <f t="shared" si="2"/>
        <v>239</v>
      </c>
      <c r="L49" s="22">
        <f t="shared" si="3"/>
        <v>239</v>
      </c>
    </row>
    <row r="50" spans="1:12">
      <c r="A50" s="78">
        <v>53</v>
      </c>
      <c r="B50" s="77" t="s">
        <v>215</v>
      </c>
      <c r="C50" s="22">
        <v>25471</v>
      </c>
      <c r="D50" s="22">
        <v>24896</v>
      </c>
      <c r="E50" s="22">
        <v>24557</v>
      </c>
      <c r="F50" s="22">
        <v>25327.128509745198</v>
      </c>
      <c r="G50" s="22">
        <v>24933.867677287399</v>
      </c>
      <c r="H50" s="22">
        <v>24983.249192195599</v>
      </c>
      <c r="I50" s="80">
        <f t="shared" si="0"/>
        <v>-3.5883946448902672E-2</v>
      </c>
      <c r="J50" s="22">
        <f t="shared" si="1"/>
        <v>-914</v>
      </c>
      <c r="K50" s="22">
        <f t="shared" si="2"/>
        <v>-339</v>
      </c>
      <c r="L50" s="22">
        <f t="shared" si="3"/>
        <v>49.381514908200188</v>
      </c>
    </row>
    <row r="51" spans="1:12">
      <c r="A51" s="78">
        <v>55</v>
      </c>
      <c r="B51" s="77" t="s">
        <v>216</v>
      </c>
      <c r="C51" s="22">
        <v>185120</v>
      </c>
      <c r="D51" s="22">
        <v>182058</v>
      </c>
      <c r="E51" s="22">
        <v>169806</v>
      </c>
      <c r="F51" s="22">
        <v>213264.93820310201</v>
      </c>
      <c r="G51" s="22">
        <v>194520.26018857499</v>
      </c>
      <c r="H51" s="22">
        <v>193196.69205311901</v>
      </c>
      <c r="I51" s="80">
        <f t="shared" si="0"/>
        <v>-8.2724719101123598E-2</v>
      </c>
      <c r="J51" s="22">
        <f t="shared" si="1"/>
        <v>-15314</v>
      </c>
      <c r="K51" s="22">
        <f t="shared" si="2"/>
        <v>-12252</v>
      </c>
      <c r="L51" s="22">
        <f t="shared" si="3"/>
        <v>-1323.5681354559783</v>
      </c>
    </row>
    <row r="52" spans="1:12">
      <c r="A52" s="78">
        <v>56</v>
      </c>
      <c r="B52" s="77" t="s">
        <v>217</v>
      </c>
      <c r="C52" s="22">
        <v>577450</v>
      </c>
      <c r="D52" s="22">
        <v>588426</v>
      </c>
      <c r="E52" s="22">
        <v>590241</v>
      </c>
      <c r="F52" s="22">
        <v>576186.41784365103</v>
      </c>
      <c r="G52" s="22">
        <v>586621.19870956196</v>
      </c>
      <c r="H52" s="22">
        <v>587683.13202301296</v>
      </c>
      <c r="I52" s="80">
        <f t="shared" si="0"/>
        <v>2.2150835570179238E-2</v>
      </c>
      <c r="J52" s="22">
        <f t="shared" si="1"/>
        <v>12791</v>
      </c>
      <c r="K52" s="22">
        <f t="shared" si="2"/>
        <v>1815</v>
      </c>
      <c r="L52" s="22">
        <f t="shared" si="3"/>
        <v>1061.9333134510089</v>
      </c>
    </row>
    <row r="53" spans="1:12">
      <c r="A53" s="78">
        <v>58</v>
      </c>
      <c r="B53" s="77" t="s">
        <v>218</v>
      </c>
      <c r="C53" s="22">
        <v>20300</v>
      </c>
      <c r="D53" s="22">
        <v>18372</v>
      </c>
      <c r="E53" s="22">
        <v>18360</v>
      </c>
      <c r="F53" s="22">
        <v>20300</v>
      </c>
      <c r="G53" s="22">
        <v>18372</v>
      </c>
      <c r="H53" s="22">
        <v>18360</v>
      </c>
      <c r="I53" s="80">
        <f t="shared" si="0"/>
        <v>-9.556650246305419E-2</v>
      </c>
      <c r="J53" s="22">
        <f t="shared" si="1"/>
        <v>-1940</v>
      </c>
      <c r="K53" s="22">
        <f t="shared" si="2"/>
        <v>-12</v>
      </c>
      <c r="L53" s="22">
        <f t="shared" si="3"/>
        <v>-12</v>
      </c>
    </row>
    <row r="54" spans="1:12">
      <c r="A54" s="78">
        <v>59</v>
      </c>
      <c r="B54" s="77" t="s">
        <v>219</v>
      </c>
      <c r="C54" s="22">
        <v>17292</v>
      </c>
      <c r="D54" s="22">
        <v>16259</v>
      </c>
      <c r="E54" s="22">
        <v>16220</v>
      </c>
      <c r="F54" s="22">
        <v>16812.719069401399</v>
      </c>
      <c r="G54" s="22">
        <v>15736.946410246201</v>
      </c>
      <c r="H54" s="22">
        <v>15766.983289242</v>
      </c>
      <c r="I54" s="80">
        <f t="shared" si="0"/>
        <v>-6.1993985658107799E-2</v>
      </c>
      <c r="J54" s="22">
        <f t="shared" si="1"/>
        <v>-1072</v>
      </c>
      <c r="K54" s="22">
        <f t="shared" si="2"/>
        <v>-39</v>
      </c>
      <c r="L54" s="22">
        <f t="shared" si="3"/>
        <v>30.03687899579927</v>
      </c>
    </row>
    <row r="55" spans="1:12">
      <c r="A55" s="78">
        <v>60</v>
      </c>
      <c r="B55" s="77" t="s">
        <v>220</v>
      </c>
      <c r="C55" s="22">
        <v>8306</v>
      </c>
      <c r="D55" s="22">
        <v>8611</v>
      </c>
      <c r="E55" s="22">
        <v>8504</v>
      </c>
      <c r="F55" s="22">
        <v>8306</v>
      </c>
      <c r="G55" s="22">
        <v>8611</v>
      </c>
      <c r="H55" s="22">
        <v>8504</v>
      </c>
      <c r="I55" s="80">
        <f t="shared" si="0"/>
        <v>2.3838189260775342E-2</v>
      </c>
      <c r="J55" s="22">
        <f t="shared" si="1"/>
        <v>198</v>
      </c>
      <c r="K55" s="22">
        <f t="shared" si="2"/>
        <v>-107</v>
      </c>
      <c r="L55" s="22">
        <f t="shared" si="3"/>
        <v>-107</v>
      </c>
    </row>
    <row r="56" spans="1:12">
      <c r="A56" s="78">
        <v>61</v>
      </c>
      <c r="B56" s="77" t="s">
        <v>221</v>
      </c>
      <c r="C56" s="22">
        <v>18237</v>
      </c>
      <c r="D56" s="22">
        <v>19281</v>
      </c>
      <c r="E56" s="22">
        <v>19407</v>
      </c>
      <c r="F56" s="22">
        <v>18237</v>
      </c>
      <c r="G56" s="22">
        <v>19281</v>
      </c>
      <c r="H56" s="22">
        <v>19407</v>
      </c>
      <c r="I56" s="80">
        <f t="shared" si="0"/>
        <v>6.4155288698799148E-2</v>
      </c>
      <c r="J56" s="22">
        <f t="shared" si="1"/>
        <v>1170</v>
      </c>
      <c r="K56" s="22">
        <f t="shared" si="2"/>
        <v>126</v>
      </c>
      <c r="L56" s="22">
        <f t="shared" si="3"/>
        <v>126</v>
      </c>
    </row>
    <row r="57" spans="1:12">
      <c r="A57" s="78">
        <v>62</v>
      </c>
      <c r="B57" s="77" t="s">
        <v>222</v>
      </c>
      <c r="C57" s="22">
        <v>52914</v>
      </c>
      <c r="D57" s="22">
        <v>58734</v>
      </c>
      <c r="E57" s="22">
        <v>59152</v>
      </c>
      <c r="F57" s="22">
        <v>52914</v>
      </c>
      <c r="G57" s="22">
        <v>58734</v>
      </c>
      <c r="H57" s="22">
        <v>59152</v>
      </c>
      <c r="I57" s="80">
        <f t="shared" si="0"/>
        <v>0.11788940545035341</v>
      </c>
      <c r="J57" s="22">
        <f t="shared" si="1"/>
        <v>6238</v>
      </c>
      <c r="K57" s="22">
        <f t="shared" si="2"/>
        <v>418</v>
      </c>
      <c r="L57" s="22">
        <f t="shared" si="3"/>
        <v>418</v>
      </c>
    </row>
    <row r="58" spans="1:12">
      <c r="A58" s="78">
        <v>63</v>
      </c>
      <c r="B58" s="77" t="s">
        <v>223</v>
      </c>
      <c r="C58" s="22">
        <v>26790</v>
      </c>
      <c r="D58" s="22">
        <v>23883</v>
      </c>
      <c r="E58" s="22">
        <v>23976</v>
      </c>
      <c r="F58" s="22">
        <v>26790</v>
      </c>
      <c r="G58" s="22">
        <v>23883</v>
      </c>
      <c r="H58" s="22">
        <v>23976</v>
      </c>
      <c r="I58" s="80">
        <f t="shared" si="0"/>
        <v>-0.10503919372900336</v>
      </c>
      <c r="J58" s="22">
        <f t="shared" si="1"/>
        <v>-2814</v>
      </c>
      <c r="K58" s="22">
        <f t="shared" si="2"/>
        <v>93</v>
      </c>
      <c r="L58" s="22">
        <f t="shared" si="3"/>
        <v>93</v>
      </c>
    </row>
    <row r="59" spans="1:12">
      <c r="A59" s="78">
        <v>64</v>
      </c>
      <c r="B59" s="77" t="s">
        <v>224</v>
      </c>
      <c r="C59" s="22">
        <v>66726</v>
      </c>
      <c r="D59" s="22">
        <v>64072</v>
      </c>
      <c r="E59" s="22">
        <v>63065</v>
      </c>
      <c r="F59" s="22">
        <v>66726</v>
      </c>
      <c r="G59" s="22">
        <v>64072.000000000102</v>
      </c>
      <c r="H59" s="22">
        <v>63065</v>
      </c>
      <c r="I59" s="80">
        <f t="shared" si="0"/>
        <v>-5.4866169109492553E-2</v>
      </c>
      <c r="J59" s="22">
        <f t="shared" si="1"/>
        <v>-3661</v>
      </c>
      <c r="K59" s="22">
        <f t="shared" si="2"/>
        <v>-1007</v>
      </c>
      <c r="L59" s="22">
        <f t="shared" si="3"/>
        <v>-1007.0000000001019</v>
      </c>
    </row>
    <row r="60" spans="1:12">
      <c r="A60" s="78">
        <v>65</v>
      </c>
      <c r="B60" s="77" t="s">
        <v>225</v>
      </c>
      <c r="C60" s="22">
        <v>21375</v>
      </c>
      <c r="D60" s="22">
        <v>20175</v>
      </c>
      <c r="E60" s="22">
        <v>20263</v>
      </c>
      <c r="F60" s="22">
        <v>21214.791626805501</v>
      </c>
      <c r="G60" s="22">
        <v>20139.207781001802</v>
      </c>
      <c r="H60" s="22">
        <v>20111.1245390078</v>
      </c>
      <c r="I60" s="80">
        <f t="shared" si="0"/>
        <v>-5.2023391812865499E-2</v>
      </c>
      <c r="J60" s="22">
        <f t="shared" si="1"/>
        <v>-1112</v>
      </c>
      <c r="K60" s="22">
        <f t="shared" si="2"/>
        <v>88</v>
      </c>
      <c r="L60" s="22">
        <f t="shared" si="3"/>
        <v>-28.083241994001582</v>
      </c>
    </row>
    <row r="61" spans="1:12">
      <c r="A61" s="78">
        <v>66</v>
      </c>
      <c r="B61" s="77" t="s">
        <v>226</v>
      </c>
      <c r="C61" s="22">
        <v>45748</v>
      </c>
      <c r="D61" s="22">
        <v>45695</v>
      </c>
      <c r="E61" s="22">
        <v>45694</v>
      </c>
      <c r="F61" s="22">
        <v>45748</v>
      </c>
      <c r="G61" s="22">
        <v>45695</v>
      </c>
      <c r="H61" s="22">
        <v>45694</v>
      </c>
      <c r="I61" s="80">
        <f t="shared" si="0"/>
        <v>-1.1803794701407712E-3</v>
      </c>
      <c r="J61" s="22">
        <f t="shared" si="1"/>
        <v>-54</v>
      </c>
      <c r="K61" s="22">
        <f t="shared" si="2"/>
        <v>-1</v>
      </c>
      <c r="L61" s="22">
        <f t="shared" si="3"/>
        <v>-1</v>
      </c>
    </row>
    <row r="62" spans="1:12">
      <c r="A62" s="78">
        <v>68</v>
      </c>
      <c r="B62" s="77" t="s">
        <v>227</v>
      </c>
      <c r="C62" s="22">
        <v>97860</v>
      </c>
      <c r="D62" s="22">
        <v>108337</v>
      </c>
      <c r="E62" s="22">
        <v>109127</v>
      </c>
      <c r="F62" s="22">
        <v>97901.888659960896</v>
      </c>
      <c r="G62" s="22">
        <v>108236.93613206</v>
      </c>
      <c r="H62" s="22">
        <v>109284.454471597</v>
      </c>
      <c r="I62" s="80">
        <f t="shared" si="0"/>
        <v>0.11513386470468015</v>
      </c>
      <c r="J62" s="22">
        <f t="shared" si="1"/>
        <v>11267</v>
      </c>
      <c r="K62" s="22">
        <f t="shared" si="2"/>
        <v>790</v>
      </c>
      <c r="L62" s="22">
        <f t="shared" si="3"/>
        <v>1047.5183395369968</v>
      </c>
    </row>
    <row r="63" spans="1:12">
      <c r="A63" s="78">
        <v>69</v>
      </c>
      <c r="B63" s="77" t="s">
        <v>228</v>
      </c>
      <c r="C63" s="22">
        <v>138952</v>
      </c>
      <c r="D63" s="22">
        <v>135439</v>
      </c>
      <c r="E63" s="22">
        <v>137224</v>
      </c>
      <c r="F63" s="22">
        <v>137844.649813361</v>
      </c>
      <c r="G63" s="22">
        <v>136050.66050994999</v>
      </c>
      <c r="H63" s="22">
        <v>135765.79745387001</v>
      </c>
      <c r="I63" s="80">
        <f t="shared" si="0"/>
        <v>-1.2435949104726812E-2</v>
      </c>
      <c r="J63" s="22">
        <f t="shared" si="1"/>
        <v>-1728</v>
      </c>
      <c r="K63" s="22">
        <f t="shared" si="2"/>
        <v>1785</v>
      </c>
      <c r="L63" s="22">
        <f t="shared" si="3"/>
        <v>-284.86305607997929</v>
      </c>
    </row>
    <row r="64" spans="1:12">
      <c r="A64" s="78">
        <v>70</v>
      </c>
      <c r="B64" s="77" t="s">
        <v>229</v>
      </c>
      <c r="C64" s="22">
        <v>177014</v>
      </c>
      <c r="D64" s="22">
        <v>171879</v>
      </c>
      <c r="E64" s="22">
        <v>171489</v>
      </c>
      <c r="F64" s="22">
        <v>177014</v>
      </c>
      <c r="G64" s="22">
        <v>171879</v>
      </c>
      <c r="H64" s="22">
        <v>171489</v>
      </c>
      <c r="I64" s="80">
        <f t="shared" si="0"/>
        <v>-3.121222050233315E-2</v>
      </c>
      <c r="J64" s="22">
        <f t="shared" si="1"/>
        <v>-5525</v>
      </c>
      <c r="K64" s="22">
        <f t="shared" si="2"/>
        <v>-390</v>
      </c>
      <c r="L64" s="22">
        <f t="shared" si="3"/>
        <v>-390</v>
      </c>
    </row>
    <row r="65" spans="1:12">
      <c r="A65" s="78">
        <v>71</v>
      </c>
      <c r="B65" s="77" t="s">
        <v>230</v>
      </c>
      <c r="C65" s="22">
        <v>134051</v>
      </c>
      <c r="D65" s="22">
        <v>140105</v>
      </c>
      <c r="E65" s="22">
        <v>139810</v>
      </c>
      <c r="F65" s="22">
        <v>133004.83385640601</v>
      </c>
      <c r="G65" s="22">
        <v>138522.77617464901</v>
      </c>
      <c r="H65" s="22">
        <v>138804.976521431</v>
      </c>
      <c r="I65" s="80">
        <f t="shared" si="0"/>
        <v>4.2961261012599679E-2</v>
      </c>
      <c r="J65" s="22">
        <f t="shared" si="1"/>
        <v>5759</v>
      </c>
      <c r="K65" s="22">
        <f t="shared" si="2"/>
        <v>-295</v>
      </c>
      <c r="L65" s="22">
        <f t="shared" si="3"/>
        <v>282.20034678198863</v>
      </c>
    </row>
    <row r="66" spans="1:12">
      <c r="A66" s="78">
        <v>72</v>
      </c>
      <c r="B66" s="77" t="s">
        <v>231</v>
      </c>
      <c r="C66" s="22">
        <v>7368</v>
      </c>
      <c r="D66" s="22">
        <v>7654</v>
      </c>
      <c r="E66" s="22">
        <v>7323</v>
      </c>
      <c r="F66" s="22">
        <v>7582.5895495877203</v>
      </c>
      <c r="G66" s="22">
        <v>7838.9942893281504</v>
      </c>
      <c r="H66" s="22">
        <v>7663.4947237924098</v>
      </c>
      <c r="I66" s="80">
        <f t="shared" si="0"/>
        <v>-6.1074918566775245E-3</v>
      </c>
      <c r="J66" s="22">
        <f t="shared" si="1"/>
        <v>-45</v>
      </c>
      <c r="K66" s="22">
        <f t="shared" si="2"/>
        <v>-331</v>
      </c>
      <c r="L66" s="22">
        <f t="shared" si="3"/>
        <v>-175.49956553574066</v>
      </c>
    </row>
    <row r="67" spans="1:12">
      <c r="A67" s="78">
        <v>73</v>
      </c>
      <c r="B67" s="77" t="s">
        <v>232</v>
      </c>
      <c r="C67" s="22">
        <v>48467</v>
      </c>
      <c r="D67" s="22">
        <v>46029</v>
      </c>
      <c r="E67" s="22">
        <v>46412</v>
      </c>
      <c r="F67" s="22">
        <v>48183.412060780502</v>
      </c>
      <c r="G67" s="22">
        <v>45871.144445638303</v>
      </c>
      <c r="H67" s="22">
        <v>45962.744849779701</v>
      </c>
      <c r="I67" s="80">
        <f t="shared" si="0"/>
        <v>-4.2399983493923703E-2</v>
      </c>
      <c r="J67" s="22">
        <f t="shared" si="1"/>
        <v>-2055</v>
      </c>
      <c r="K67" s="22">
        <f t="shared" si="2"/>
        <v>383</v>
      </c>
      <c r="L67" s="22">
        <f t="shared" si="3"/>
        <v>91.60040414139803</v>
      </c>
    </row>
    <row r="68" spans="1:12">
      <c r="A68" s="78">
        <v>74</v>
      </c>
      <c r="B68" s="77" t="s">
        <v>233</v>
      </c>
      <c r="C68" s="22">
        <v>27586</v>
      </c>
      <c r="D68" s="22">
        <v>31402</v>
      </c>
      <c r="E68" s="22">
        <v>32053</v>
      </c>
      <c r="F68" s="22">
        <v>28181.468205953701</v>
      </c>
      <c r="G68" s="22">
        <v>31976.9382602804</v>
      </c>
      <c r="H68" s="22">
        <v>32629.1140589471</v>
      </c>
      <c r="I68" s="80">
        <f t="shared" ref="I68:I91" si="4">(E68-C68)/C68</f>
        <v>0.16192996447473357</v>
      </c>
      <c r="J68" s="22">
        <f t="shared" ref="J68:J91" si="5">E68-C68</f>
        <v>4467</v>
      </c>
      <c r="K68" s="22">
        <f t="shared" ref="K68:K91" si="6">E68-D68</f>
        <v>651</v>
      </c>
      <c r="L68" s="22">
        <f t="shared" ref="L68:L91" si="7">H68-G68</f>
        <v>652.17579866669985</v>
      </c>
    </row>
    <row r="69" spans="1:12">
      <c r="A69" s="78">
        <v>75</v>
      </c>
      <c r="B69" s="77" t="s">
        <v>234</v>
      </c>
      <c r="C69" s="22">
        <v>6696</v>
      </c>
      <c r="D69" s="22">
        <v>6537</v>
      </c>
      <c r="E69" s="22">
        <v>6614</v>
      </c>
      <c r="F69" s="22">
        <v>6696</v>
      </c>
      <c r="G69" s="22">
        <v>6537</v>
      </c>
      <c r="H69" s="22">
        <v>6613.99999999999</v>
      </c>
      <c r="I69" s="80">
        <f t="shared" si="4"/>
        <v>-1.2246117084826763E-2</v>
      </c>
      <c r="J69" s="22">
        <f t="shared" si="5"/>
        <v>-82</v>
      </c>
      <c r="K69" s="22">
        <f t="shared" si="6"/>
        <v>77</v>
      </c>
      <c r="L69" s="22">
        <f t="shared" si="7"/>
        <v>76.999999999989996</v>
      </c>
    </row>
    <row r="70" spans="1:12">
      <c r="A70" s="78">
        <v>77</v>
      </c>
      <c r="B70" s="77" t="s">
        <v>235</v>
      </c>
      <c r="C70" s="22">
        <v>26528</v>
      </c>
      <c r="D70" s="22">
        <v>26462</v>
      </c>
      <c r="E70" s="22">
        <v>26239</v>
      </c>
      <c r="F70" s="22">
        <v>26493.373235081799</v>
      </c>
      <c r="G70" s="22">
        <v>26288.890577245798</v>
      </c>
      <c r="H70" s="22">
        <v>26228.910438339</v>
      </c>
      <c r="I70" s="80">
        <f t="shared" si="4"/>
        <v>-1.0894149577804584E-2</v>
      </c>
      <c r="J70" s="22">
        <f t="shared" si="5"/>
        <v>-289</v>
      </c>
      <c r="K70" s="22">
        <f t="shared" si="6"/>
        <v>-223</v>
      </c>
      <c r="L70" s="22">
        <f t="shared" si="7"/>
        <v>-59.980138906797947</v>
      </c>
    </row>
    <row r="71" spans="1:12">
      <c r="A71" s="78">
        <v>78</v>
      </c>
      <c r="B71" s="77" t="s">
        <v>236</v>
      </c>
      <c r="C71" s="22">
        <v>29537</v>
      </c>
      <c r="D71" s="22">
        <v>34757</v>
      </c>
      <c r="E71" s="22">
        <v>33652</v>
      </c>
      <c r="F71" s="22">
        <v>29915.2182376401</v>
      </c>
      <c r="G71" s="22">
        <v>34768.5060827013</v>
      </c>
      <c r="H71" s="22">
        <v>34036.774410024896</v>
      </c>
      <c r="I71" s="80">
        <f t="shared" si="4"/>
        <v>0.13931678911196127</v>
      </c>
      <c r="J71" s="22">
        <f t="shared" si="5"/>
        <v>4115</v>
      </c>
      <c r="K71" s="22">
        <f t="shared" si="6"/>
        <v>-1105</v>
      </c>
      <c r="L71" s="22">
        <f t="shared" si="7"/>
        <v>-731.73167267640383</v>
      </c>
    </row>
    <row r="72" spans="1:12">
      <c r="A72" s="78">
        <v>79</v>
      </c>
      <c r="B72" s="77" t="s">
        <v>237</v>
      </c>
      <c r="C72" s="22">
        <v>46038</v>
      </c>
      <c r="D72" s="22">
        <v>41735</v>
      </c>
      <c r="E72" s="22">
        <v>40996</v>
      </c>
      <c r="F72" s="22">
        <v>47770.4894820482</v>
      </c>
      <c r="G72" s="22">
        <v>42850.236232495001</v>
      </c>
      <c r="H72" s="22">
        <v>42549.737994445</v>
      </c>
      <c r="I72" s="80">
        <f t="shared" si="4"/>
        <v>-0.1095182240757635</v>
      </c>
      <c r="J72" s="22">
        <f t="shared" si="5"/>
        <v>-5042</v>
      </c>
      <c r="K72" s="22">
        <f t="shared" si="6"/>
        <v>-739</v>
      </c>
      <c r="L72" s="22">
        <f t="shared" si="7"/>
        <v>-300.49823805000051</v>
      </c>
    </row>
    <row r="73" spans="1:12">
      <c r="A73" s="78">
        <v>80</v>
      </c>
      <c r="B73" s="77" t="s">
        <v>238</v>
      </c>
      <c r="C73" s="22">
        <v>208563</v>
      </c>
      <c r="D73" s="22">
        <v>211633</v>
      </c>
      <c r="E73" s="22">
        <v>213311</v>
      </c>
      <c r="F73" s="22">
        <v>208108.870684978</v>
      </c>
      <c r="G73" s="22">
        <v>212435.927240057</v>
      </c>
      <c r="H73" s="22">
        <v>212554.03099328699</v>
      </c>
      <c r="I73" s="80">
        <f t="shared" si="4"/>
        <v>2.27653035293892E-2</v>
      </c>
      <c r="J73" s="22">
        <f t="shared" si="5"/>
        <v>4748</v>
      </c>
      <c r="K73" s="22">
        <f t="shared" si="6"/>
        <v>1678</v>
      </c>
      <c r="L73" s="22">
        <f t="shared" si="7"/>
        <v>118.10375322998152</v>
      </c>
    </row>
    <row r="74" spans="1:12">
      <c r="A74" s="78">
        <v>81</v>
      </c>
      <c r="B74" s="77" t="s">
        <v>239</v>
      </c>
      <c r="C74" s="22">
        <v>533419</v>
      </c>
      <c r="D74" s="22">
        <v>479957</v>
      </c>
      <c r="E74" s="22">
        <v>474971</v>
      </c>
      <c r="F74" s="22">
        <v>498851.95823868102</v>
      </c>
      <c r="G74" s="22">
        <v>466563.88042586402</v>
      </c>
      <c r="H74" s="22">
        <v>461470.62126107502</v>
      </c>
      <c r="I74" s="80">
        <f t="shared" si="4"/>
        <v>-0.10957239993326072</v>
      </c>
      <c r="J74" s="22">
        <f t="shared" si="5"/>
        <v>-58448</v>
      </c>
      <c r="K74" s="22">
        <f t="shared" si="6"/>
        <v>-4986</v>
      </c>
      <c r="L74" s="22">
        <f t="shared" si="7"/>
        <v>-5093.2591647889931</v>
      </c>
    </row>
    <row r="75" spans="1:12">
      <c r="A75" s="78">
        <v>82</v>
      </c>
      <c r="B75" s="77" t="s">
        <v>240</v>
      </c>
      <c r="C75" s="22">
        <v>316217</v>
      </c>
      <c r="D75" s="22">
        <v>310699</v>
      </c>
      <c r="E75" s="22">
        <v>311788</v>
      </c>
      <c r="F75" s="22">
        <v>313837.660559782</v>
      </c>
      <c r="G75" s="22">
        <v>309764.15240878903</v>
      </c>
      <c r="H75" s="22">
        <v>309614.13420591201</v>
      </c>
      <c r="I75" s="80">
        <f t="shared" si="4"/>
        <v>-1.4006204600005692E-2</v>
      </c>
      <c r="J75" s="22">
        <f t="shared" si="5"/>
        <v>-4429</v>
      </c>
      <c r="K75" s="22">
        <f t="shared" si="6"/>
        <v>1089</v>
      </c>
      <c r="L75" s="22">
        <f t="shared" si="7"/>
        <v>-150.01820287702139</v>
      </c>
    </row>
    <row r="76" spans="1:12">
      <c r="A76" s="78">
        <v>84</v>
      </c>
      <c r="B76" s="77" t="s">
        <v>166</v>
      </c>
      <c r="C76" s="22">
        <v>32273</v>
      </c>
      <c r="D76" s="22">
        <v>47058</v>
      </c>
      <c r="E76" s="22">
        <v>47472</v>
      </c>
      <c r="F76" s="22">
        <v>32337.601582908999</v>
      </c>
      <c r="G76" s="22">
        <v>47055.294984456399</v>
      </c>
      <c r="H76" s="22">
        <v>47371.236544453102</v>
      </c>
      <c r="I76" s="80">
        <f t="shared" si="4"/>
        <v>0.47095094971028412</v>
      </c>
      <c r="J76" s="22">
        <f t="shared" si="5"/>
        <v>15199</v>
      </c>
      <c r="K76" s="22">
        <f t="shared" si="6"/>
        <v>414</v>
      </c>
      <c r="L76" s="22">
        <f t="shared" si="7"/>
        <v>315.94155999670329</v>
      </c>
    </row>
    <row r="77" spans="1:12">
      <c r="A77" s="78">
        <v>85</v>
      </c>
      <c r="B77" s="77" t="s">
        <v>241</v>
      </c>
      <c r="C77" s="22">
        <v>449057</v>
      </c>
      <c r="D77" s="22">
        <v>459869</v>
      </c>
      <c r="E77" s="22">
        <v>479134</v>
      </c>
      <c r="F77" s="22">
        <v>431948.78235024901</v>
      </c>
      <c r="G77" s="22">
        <v>452000.17024574103</v>
      </c>
      <c r="H77" s="22">
        <v>455742.79534029402</v>
      </c>
      <c r="I77" s="80">
        <f t="shared" si="4"/>
        <v>6.6978134178957233E-2</v>
      </c>
      <c r="J77" s="22">
        <f t="shared" si="5"/>
        <v>30077</v>
      </c>
      <c r="K77" s="22">
        <f t="shared" si="6"/>
        <v>19265</v>
      </c>
      <c r="L77" s="22">
        <f t="shared" si="7"/>
        <v>3742.62509455299</v>
      </c>
    </row>
    <row r="78" spans="1:12">
      <c r="A78" s="78">
        <v>86</v>
      </c>
      <c r="B78" s="77" t="s">
        <v>242</v>
      </c>
      <c r="C78" s="22">
        <v>184867</v>
      </c>
      <c r="D78" s="22">
        <v>185579</v>
      </c>
      <c r="E78" s="22">
        <v>185320</v>
      </c>
      <c r="F78" s="22">
        <v>184212.86202708801</v>
      </c>
      <c r="G78" s="22">
        <v>185319.00294497699</v>
      </c>
      <c r="H78" s="22">
        <v>185148.98500602099</v>
      </c>
      <c r="I78" s="80">
        <f t="shared" si="4"/>
        <v>2.4504102949688155E-3</v>
      </c>
      <c r="J78" s="22">
        <f t="shared" si="5"/>
        <v>453</v>
      </c>
      <c r="K78" s="22">
        <f t="shared" si="6"/>
        <v>-259</v>
      </c>
      <c r="L78" s="22">
        <f t="shared" si="7"/>
        <v>-170.01793895600713</v>
      </c>
    </row>
    <row r="79" spans="1:12">
      <c r="A79" s="78">
        <v>87</v>
      </c>
      <c r="B79" s="77" t="s">
        <v>243</v>
      </c>
      <c r="C79" s="22">
        <v>19969</v>
      </c>
      <c r="D79" s="22">
        <v>21314</v>
      </c>
      <c r="E79" s="22">
        <v>21905</v>
      </c>
      <c r="F79" s="22">
        <v>20123.753996040101</v>
      </c>
      <c r="G79" s="22">
        <v>21470.826277338601</v>
      </c>
      <c r="H79" s="22">
        <v>22001.662384597399</v>
      </c>
      <c r="I79" s="80">
        <f t="shared" si="4"/>
        <v>9.6950272923030698E-2</v>
      </c>
      <c r="J79" s="22">
        <f t="shared" si="5"/>
        <v>1936</v>
      </c>
      <c r="K79" s="22">
        <f t="shared" si="6"/>
        <v>591</v>
      </c>
      <c r="L79" s="22">
        <f t="shared" si="7"/>
        <v>530.83610725879771</v>
      </c>
    </row>
    <row r="80" spans="1:12">
      <c r="A80" s="78">
        <v>88</v>
      </c>
      <c r="B80" s="77" t="s">
        <v>244</v>
      </c>
      <c r="C80" s="22">
        <v>40324</v>
      </c>
      <c r="D80" s="22">
        <v>42827</v>
      </c>
      <c r="E80" s="22">
        <v>43532</v>
      </c>
      <c r="F80" s="22">
        <v>39038.4469266175</v>
      </c>
      <c r="G80" s="22">
        <v>41829.848443286399</v>
      </c>
      <c r="H80" s="22">
        <v>42131.495007206897</v>
      </c>
      <c r="I80" s="80">
        <f t="shared" si="4"/>
        <v>7.9555599642892563E-2</v>
      </c>
      <c r="J80" s="22">
        <f t="shared" si="5"/>
        <v>3208</v>
      </c>
      <c r="K80" s="22">
        <f t="shared" si="6"/>
        <v>705</v>
      </c>
      <c r="L80" s="22">
        <f t="shared" si="7"/>
        <v>301.64656392049801</v>
      </c>
    </row>
    <row r="81" spans="1:12">
      <c r="A81" s="78">
        <v>90</v>
      </c>
      <c r="B81" s="77" t="s">
        <v>245</v>
      </c>
      <c r="C81" s="22">
        <v>10831</v>
      </c>
      <c r="D81" s="22">
        <v>11095</v>
      </c>
      <c r="E81" s="22">
        <v>10483</v>
      </c>
      <c r="F81" s="22">
        <v>11599.4742008016</v>
      </c>
      <c r="G81" s="22">
        <v>11357.169136147</v>
      </c>
      <c r="H81" s="22">
        <v>11230.246415621101</v>
      </c>
      <c r="I81" s="80">
        <f t="shared" si="4"/>
        <v>-3.2129997230172652E-2</v>
      </c>
      <c r="J81" s="22">
        <f t="shared" si="5"/>
        <v>-348</v>
      </c>
      <c r="K81" s="22">
        <f t="shared" si="6"/>
        <v>-612</v>
      </c>
      <c r="L81" s="22">
        <f t="shared" si="7"/>
        <v>-126.92272052589942</v>
      </c>
    </row>
    <row r="82" spans="1:12">
      <c r="A82" s="78">
        <v>91</v>
      </c>
      <c r="B82" s="77" t="s">
        <v>246</v>
      </c>
      <c r="C82" s="22">
        <v>2625</v>
      </c>
      <c r="D82" s="22">
        <v>3272</v>
      </c>
      <c r="E82" s="22">
        <v>2957</v>
      </c>
      <c r="F82" s="22">
        <v>2775.9792471563301</v>
      </c>
      <c r="G82" s="22">
        <v>3286.1735306784599</v>
      </c>
      <c r="H82" s="22">
        <v>3126.1802139182601</v>
      </c>
      <c r="I82" s="80">
        <f t="shared" si="4"/>
        <v>0.12647619047619046</v>
      </c>
      <c r="J82" s="22">
        <f t="shared" si="5"/>
        <v>332</v>
      </c>
      <c r="K82" s="22">
        <f t="shared" si="6"/>
        <v>-315</v>
      </c>
      <c r="L82" s="22">
        <f t="shared" si="7"/>
        <v>-159.99331676019983</v>
      </c>
    </row>
    <row r="83" spans="1:12">
      <c r="A83" s="78">
        <v>92</v>
      </c>
      <c r="B83" s="77" t="s">
        <v>247</v>
      </c>
      <c r="C83" s="22">
        <v>10804</v>
      </c>
      <c r="D83" s="22">
        <v>9170</v>
      </c>
      <c r="E83" s="22">
        <v>9063</v>
      </c>
      <c r="F83" s="22">
        <v>10804</v>
      </c>
      <c r="G83" s="22">
        <v>9170</v>
      </c>
      <c r="H83" s="22">
        <v>9062.9999999999909</v>
      </c>
      <c r="I83" s="80">
        <f t="shared" si="4"/>
        <v>-0.16114402073306183</v>
      </c>
      <c r="J83" s="22">
        <f t="shared" si="5"/>
        <v>-1741</v>
      </c>
      <c r="K83" s="22">
        <f t="shared" si="6"/>
        <v>-107</v>
      </c>
      <c r="L83" s="22">
        <f t="shared" si="7"/>
        <v>-107.00000000000909</v>
      </c>
    </row>
    <row r="84" spans="1:12">
      <c r="A84" s="78">
        <v>93</v>
      </c>
      <c r="B84" s="77" t="s">
        <v>248</v>
      </c>
      <c r="C84" s="22">
        <v>41605</v>
      </c>
      <c r="D84" s="22">
        <v>42167</v>
      </c>
      <c r="E84" s="22">
        <v>42032</v>
      </c>
      <c r="F84" s="22">
        <v>42747.850271503703</v>
      </c>
      <c r="G84" s="22">
        <v>43070.531390971701</v>
      </c>
      <c r="H84" s="22">
        <v>43095.010244138502</v>
      </c>
      <c r="I84" s="80">
        <f t="shared" si="4"/>
        <v>1.0263189520490325E-2</v>
      </c>
      <c r="J84" s="22">
        <f t="shared" si="5"/>
        <v>427</v>
      </c>
      <c r="K84" s="22">
        <f t="shared" si="6"/>
        <v>-135</v>
      </c>
      <c r="L84" s="22">
        <f t="shared" si="7"/>
        <v>24.478853166801855</v>
      </c>
    </row>
    <row r="85" spans="1:12">
      <c r="A85" s="78">
        <v>94</v>
      </c>
      <c r="B85" s="77" t="s">
        <v>249</v>
      </c>
      <c r="C85" s="22">
        <v>42093</v>
      </c>
      <c r="D85" s="22">
        <v>44612</v>
      </c>
      <c r="E85" s="22">
        <v>45638</v>
      </c>
      <c r="F85" s="22">
        <v>41641.233026695198</v>
      </c>
      <c r="G85" s="22">
        <v>43414.904080162501</v>
      </c>
      <c r="H85" s="22">
        <v>44372.585636919401</v>
      </c>
      <c r="I85" s="80">
        <f t="shared" si="4"/>
        <v>8.4218278573634578E-2</v>
      </c>
      <c r="J85" s="22">
        <f t="shared" si="5"/>
        <v>3545</v>
      </c>
      <c r="K85" s="22">
        <f t="shared" si="6"/>
        <v>1026</v>
      </c>
      <c r="L85" s="22">
        <f t="shared" si="7"/>
        <v>957.68155675689923</v>
      </c>
    </row>
    <row r="86" spans="1:12">
      <c r="A86" s="78">
        <v>95</v>
      </c>
      <c r="B86" s="77" t="s">
        <v>250</v>
      </c>
      <c r="C86" s="22">
        <v>59673</v>
      </c>
      <c r="D86" s="22">
        <v>57609</v>
      </c>
      <c r="E86" s="22">
        <v>58008</v>
      </c>
      <c r="F86" s="22">
        <v>59361.154712110299</v>
      </c>
      <c r="G86" s="22">
        <v>57634.560457879401</v>
      </c>
      <c r="H86" s="22">
        <v>57664.962726637103</v>
      </c>
      <c r="I86" s="80">
        <f t="shared" si="4"/>
        <v>-2.7902066261123119E-2</v>
      </c>
      <c r="J86" s="22">
        <f t="shared" si="5"/>
        <v>-1665</v>
      </c>
      <c r="K86" s="22">
        <f t="shared" si="6"/>
        <v>399</v>
      </c>
      <c r="L86" s="22">
        <f t="shared" si="7"/>
        <v>30.402268757701677</v>
      </c>
    </row>
    <row r="87" spans="1:12">
      <c r="A87" s="78">
        <v>96</v>
      </c>
      <c r="B87" s="77" t="s">
        <v>251</v>
      </c>
      <c r="C87" s="22">
        <v>100053</v>
      </c>
      <c r="D87" s="22">
        <v>99705</v>
      </c>
      <c r="E87" s="22">
        <v>98027</v>
      </c>
      <c r="F87" s="22">
        <v>100053</v>
      </c>
      <c r="G87" s="22">
        <v>99705</v>
      </c>
      <c r="H87" s="22">
        <v>98027.000000000102</v>
      </c>
      <c r="I87" s="80">
        <f t="shared" si="4"/>
        <v>-2.024926788801935E-2</v>
      </c>
      <c r="J87" s="22">
        <f t="shared" si="5"/>
        <v>-2026</v>
      </c>
      <c r="K87" s="22">
        <f t="shared" si="6"/>
        <v>-1678</v>
      </c>
      <c r="L87" s="22">
        <f t="shared" si="7"/>
        <v>-1677.9999999998981</v>
      </c>
    </row>
    <row r="88" spans="1:12">
      <c r="A88" s="78">
        <v>97</v>
      </c>
      <c r="B88" s="77" t="s">
        <v>252</v>
      </c>
      <c r="C88" s="22">
        <v>30693</v>
      </c>
      <c r="D88" s="22">
        <v>24161</v>
      </c>
      <c r="E88" s="22">
        <v>23735</v>
      </c>
      <c r="F88" s="22">
        <v>30693</v>
      </c>
      <c r="G88" s="22">
        <v>24161</v>
      </c>
      <c r="H88" s="22">
        <v>23735</v>
      </c>
      <c r="I88" s="80">
        <f t="shared" si="4"/>
        <v>-0.22669664092789887</v>
      </c>
      <c r="J88" s="22">
        <f t="shared" si="5"/>
        <v>-6958</v>
      </c>
      <c r="K88" s="22">
        <f t="shared" si="6"/>
        <v>-426</v>
      </c>
      <c r="L88" s="22">
        <f t="shared" si="7"/>
        <v>-426</v>
      </c>
    </row>
    <row r="89" spans="1:12">
      <c r="A89" s="78">
        <v>98</v>
      </c>
      <c r="B89" s="77" t="s">
        <v>253</v>
      </c>
      <c r="C89" s="22">
        <v>1142</v>
      </c>
      <c r="D89" s="22">
        <v>1037</v>
      </c>
      <c r="E89" s="22">
        <v>1040</v>
      </c>
      <c r="F89" s="22">
        <v>1142</v>
      </c>
      <c r="G89" s="22">
        <v>1037</v>
      </c>
      <c r="H89" s="22">
        <v>1040</v>
      </c>
      <c r="I89" s="80">
        <f t="shared" si="4"/>
        <v>-8.9316987740805598E-2</v>
      </c>
      <c r="J89" s="22">
        <f t="shared" si="5"/>
        <v>-102</v>
      </c>
      <c r="K89" s="22">
        <f t="shared" si="6"/>
        <v>3</v>
      </c>
      <c r="L89" s="22">
        <f t="shared" si="7"/>
        <v>3</v>
      </c>
    </row>
    <row r="90" spans="1:12">
      <c r="A90" s="78">
        <v>99</v>
      </c>
      <c r="B90" s="77" t="s">
        <v>254</v>
      </c>
      <c r="C90" s="22">
        <v>3843</v>
      </c>
      <c r="D90" s="22">
        <v>3946</v>
      </c>
      <c r="E90" s="22">
        <v>3953</v>
      </c>
      <c r="F90" s="22">
        <v>3839.71910177365</v>
      </c>
      <c r="G90" s="22">
        <v>3948.6263364254701</v>
      </c>
      <c r="H90" s="22">
        <v>3954.7766207261602</v>
      </c>
      <c r="I90" s="80">
        <f t="shared" si="4"/>
        <v>2.8623471246422068E-2</v>
      </c>
      <c r="J90" s="22">
        <f t="shared" si="5"/>
        <v>110</v>
      </c>
      <c r="K90" s="22">
        <f t="shared" si="6"/>
        <v>7</v>
      </c>
      <c r="L90" s="22">
        <f t="shared" si="7"/>
        <v>6.1502843006901458</v>
      </c>
    </row>
    <row r="91" spans="1:12" s="103" customFormat="1" ht="14.5" customHeight="1">
      <c r="A91" s="165" t="s">
        <v>255</v>
      </c>
      <c r="B91" s="165"/>
      <c r="C91" s="107">
        <v>11352918</v>
      </c>
      <c r="D91" s="107">
        <v>11215678</v>
      </c>
      <c r="E91" s="107">
        <v>11118960</v>
      </c>
      <c r="F91" s="107">
        <v>11268563.9970509</v>
      </c>
      <c r="G91" s="107">
        <v>11086705.9857613</v>
      </c>
      <c r="H91" s="107">
        <v>11049442.2066564</v>
      </c>
      <c r="I91" s="100">
        <f t="shared" si="4"/>
        <v>-2.0607741551555293E-2</v>
      </c>
      <c r="J91" s="108">
        <f t="shared" si="5"/>
        <v>-233958</v>
      </c>
      <c r="K91" s="108">
        <f t="shared" si="6"/>
        <v>-96718</v>
      </c>
      <c r="L91" s="22">
        <f t="shared" si="7"/>
        <v>-37263.779104899615</v>
      </c>
    </row>
    <row r="93" spans="1:12">
      <c r="C93" s="157"/>
      <c r="D93" s="157"/>
      <c r="E93" s="157"/>
      <c r="F93" s="157"/>
      <c r="G93" s="157"/>
      <c r="H93" s="157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9"/>
  <sheetViews>
    <sheetView topLeftCell="L1" zoomScale="80" zoomScaleNormal="80" workbookViewId="0">
      <pane ySplit="2" topLeftCell="A3" activePane="bottomLeft" state="frozen"/>
      <selection activeCell="X1" sqref="X1"/>
      <selection pane="bottomLeft" activeCell="T11" sqref="T11"/>
    </sheetView>
  </sheetViews>
  <sheetFormatPr defaultColWidth="9.1796875" defaultRowHeight="14.5"/>
  <cols>
    <col min="1" max="1" width="17.26953125" style="3" customWidth="1"/>
    <col min="2" max="2" width="34.453125" style="3" bestFit="1" customWidth="1"/>
    <col min="3" max="4" width="13.453125" style="3" customWidth="1"/>
    <col min="5" max="5" width="13.36328125" style="3" customWidth="1"/>
    <col min="6" max="8" width="13.453125" style="3" customWidth="1"/>
    <col min="9" max="9" width="21.81640625" style="3" customWidth="1"/>
    <col min="10" max="10" width="30" style="3" customWidth="1"/>
    <col min="11" max="11" width="26.7265625" style="3" customWidth="1"/>
    <col min="12" max="12" width="22" style="3" customWidth="1"/>
    <col min="13" max="13" width="27.1796875" style="3" customWidth="1"/>
    <col min="14" max="14" width="25" style="3" customWidth="1"/>
    <col min="15" max="15" width="10.08984375" style="3" customWidth="1"/>
    <col min="16" max="16384" width="9.1796875" style="3"/>
  </cols>
  <sheetData>
    <row r="1" spans="1:15" ht="15" thickBot="1">
      <c r="B1" s="148"/>
      <c r="C1" s="160" t="s">
        <v>163</v>
      </c>
      <c r="D1" s="160"/>
      <c r="E1" s="161"/>
      <c r="F1" s="162" t="s">
        <v>164</v>
      </c>
      <c r="G1" s="160"/>
      <c r="H1" s="161"/>
    </row>
    <row r="2" spans="1:15" ht="63" customHeight="1">
      <c r="A2" s="85" t="s">
        <v>167</v>
      </c>
      <c r="B2" s="84" t="s">
        <v>165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82" t="s">
        <v>265</v>
      </c>
      <c r="J2" s="82" t="s">
        <v>286</v>
      </c>
      <c r="K2" s="82" t="s">
        <v>287</v>
      </c>
      <c r="L2" s="82" t="s">
        <v>266</v>
      </c>
      <c r="M2" s="86" t="s">
        <v>289</v>
      </c>
      <c r="N2" s="149" t="s">
        <v>288</v>
      </c>
    </row>
    <row r="3" spans="1:15">
      <c r="A3" s="34">
        <v>1</v>
      </c>
      <c r="B3" s="77" t="s">
        <v>168</v>
      </c>
      <c r="C3" s="87">
        <v>113138</v>
      </c>
      <c r="D3" s="87">
        <v>107906</v>
      </c>
      <c r="E3" s="87">
        <v>104537</v>
      </c>
      <c r="F3" s="87">
        <v>115066.30574997301</v>
      </c>
      <c r="G3" s="87">
        <v>107792.324577083</v>
      </c>
      <c r="H3" s="87">
        <v>106487.266891533</v>
      </c>
      <c r="I3" s="89">
        <f t="shared" ref="I3:I66" si="0">E3/$E$91</f>
        <v>7.5887893508241053E-3</v>
      </c>
      <c r="J3" s="89">
        <f>(E3-C3)/C3</f>
        <v>-7.6022202973359973E-2</v>
      </c>
      <c r="K3" s="87">
        <f>E3-C3</f>
        <v>-8601</v>
      </c>
      <c r="L3" s="90">
        <f>K3/$K$91</f>
        <v>3.8361357655769146E-2</v>
      </c>
      <c r="M3" s="88">
        <f>E3-D3</f>
        <v>-3369</v>
      </c>
      <c r="N3" s="88">
        <f>H3-G3</f>
        <v>-1305.0576855499967</v>
      </c>
    </row>
    <row r="4" spans="1:15">
      <c r="A4" s="34">
        <v>2</v>
      </c>
      <c r="B4" s="77" t="s">
        <v>169</v>
      </c>
      <c r="C4" s="87">
        <v>97820</v>
      </c>
      <c r="D4" s="87">
        <v>43871</v>
      </c>
      <c r="E4" s="87">
        <v>34666</v>
      </c>
      <c r="F4" s="87">
        <v>90999.848354774003</v>
      </c>
      <c r="G4" s="87">
        <v>38902.231776788802</v>
      </c>
      <c r="H4" s="87">
        <v>32248.9410298613</v>
      </c>
      <c r="I4" s="89">
        <f t="shared" si="0"/>
        <v>2.5165536760732412E-3</v>
      </c>
      <c r="J4" s="89">
        <f t="shared" ref="J4:J67" si="1">(E4-C4)/C4</f>
        <v>-0.64561439378450214</v>
      </c>
      <c r="K4" s="87">
        <f t="shared" ref="K4:K67" si="2">E4-C4</f>
        <v>-63154</v>
      </c>
      <c r="L4" s="90">
        <f t="shared" ref="L4:L67" si="3">K4/$K$91</f>
        <v>0.28167343115828908</v>
      </c>
      <c r="M4" s="88">
        <f t="shared" ref="M4:M67" si="4">E4-D4</f>
        <v>-9205</v>
      </c>
      <c r="N4" s="88">
        <f t="shared" ref="N4:N67" si="5">H4-G4</f>
        <v>-6653.2907469275015</v>
      </c>
    </row>
    <row r="5" spans="1:15">
      <c r="A5" s="34">
        <v>3</v>
      </c>
      <c r="B5" s="77" t="s">
        <v>170</v>
      </c>
      <c r="C5" s="87">
        <v>8041</v>
      </c>
      <c r="D5" s="87">
        <v>8630</v>
      </c>
      <c r="E5" s="87">
        <v>8467</v>
      </c>
      <c r="F5" s="87">
        <v>7810.1252589771502</v>
      </c>
      <c r="G5" s="87">
        <v>8179.7639113148598</v>
      </c>
      <c r="H5" s="87">
        <v>8203.4894743886798</v>
      </c>
      <c r="I5" s="89">
        <f t="shared" si="0"/>
        <v>6.1465585805435107E-4</v>
      </c>
      <c r="J5" s="89">
        <f t="shared" si="1"/>
        <v>5.2978485263026988E-2</v>
      </c>
      <c r="K5" s="87">
        <f t="shared" si="2"/>
        <v>426</v>
      </c>
      <c r="L5" s="90">
        <f t="shared" si="3"/>
        <v>-1.9000044601043663E-3</v>
      </c>
      <c r="M5" s="88">
        <f t="shared" si="4"/>
        <v>-163</v>
      </c>
      <c r="N5" s="88">
        <f t="shared" si="5"/>
        <v>23.725563073820013</v>
      </c>
    </row>
    <row r="6" spans="1:15">
      <c r="A6" s="34">
        <v>5</v>
      </c>
      <c r="B6" s="77" t="s">
        <v>171</v>
      </c>
      <c r="C6" s="87">
        <v>40508</v>
      </c>
      <c r="D6" s="87">
        <v>37902</v>
      </c>
      <c r="E6" s="87">
        <v>37582</v>
      </c>
      <c r="F6" s="87">
        <v>39170.637121509601</v>
      </c>
      <c r="G6" s="87">
        <v>37001.4470649961</v>
      </c>
      <c r="H6" s="87">
        <v>37413.694370192403</v>
      </c>
      <c r="I6" s="89">
        <f t="shared" si="0"/>
        <v>2.7282386273058488E-3</v>
      </c>
      <c r="J6" s="89">
        <f t="shared" si="1"/>
        <v>-7.2232645403377108E-2</v>
      </c>
      <c r="K6" s="87">
        <f t="shared" si="2"/>
        <v>-2926</v>
      </c>
      <c r="L6" s="90">
        <f t="shared" si="3"/>
        <v>1.3050265376209803E-2</v>
      </c>
      <c r="M6" s="88">
        <f t="shared" si="4"/>
        <v>-320</v>
      </c>
      <c r="N6" s="88">
        <f t="shared" si="5"/>
        <v>412.24730519630248</v>
      </c>
    </row>
    <row r="7" spans="1:15">
      <c r="A7" s="34">
        <v>6</v>
      </c>
      <c r="B7" s="77" t="s">
        <v>172</v>
      </c>
      <c r="C7" s="87">
        <v>3118</v>
      </c>
      <c r="D7" s="87">
        <v>2841</v>
      </c>
      <c r="E7" s="87">
        <v>2833</v>
      </c>
      <c r="F7" s="87">
        <v>3035.4407291535599</v>
      </c>
      <c r="G7" s="87">
        <v>2778.9491916023399</v>
      </c>
      <c r="H7" s="87">
        <v>2754.3665851116498</v>
      </c>
      <c r="I7" s="89">
        <f t="shared" si="0"/>
        <v>2.0565962511727608E-4</v>
      </c>
      <c r="J7" s="89">
        <f t="shared" si="1"/>
        <v>-9.1404746632456707E-2</v>
      </c>
      <c r="K7" s="87">
        <f t="shared" si="2"/>
        <v>-285</v>
      </c>
      <c r="L7" s="90">
        <f t="shared" si="3"/>
        <v>1.2711297444360197E-3</v>
      </c>
      <c r="M7" s="88">
        <f t="shared" si="4"/>
        <v>-8</v>
      </c>
      <c r="N7" s="88">
        <f t="shared" si="5"/>
        <v>-24.582606490690068</v>
      </c>
    </row>
    <row r="8" spans="1:15">
      <c r="A8" s="34">
        <v>7</v>
      </c>
      <c r="B8" s="77" t="s">
        <v>173</v>
      </c>
      <c r="C8" s="87">
        <v>22392</v>
      </c>
      <c r="D8" s="87">
        <v>23466</v>
      </c>
      <c r="E8" s="87">
        <v>22991</v>
      </c>
      <c r="F8" s="87">
        <v>22799.0555631145</v>
      </c>
      <c r="G8" s="87">
        <v>22756.621744123098</v>
      </c>
      <c r="H8" s="87">
        <v>23144.869495252198</v>
      </c>
      <c r="I8" s="89">
        <f t="shared" si="0"/>
        <v>1.6690153339468034E-3</v>
      </c>
      <c r="J8" s="89">
        <f t="shared" si="1"/>
        <v>2.6750625223294033E-2</v>
      </c>
      <c r="K8" s="87">
        <f t="shared" si="2"/>
        <v>599</v>
      </c>
      <c r="L8" s="90">
        <f t="shared" si="3"/>
        <v>-2.6716025154988627E-3</v>
      </c>
      <c r="M8" s="88">
        <f t="shared" si="4"/>
        <v>-475</v>
      </c>
      <c r="N8" s="88">
        <f t="shared" si="5"/>
        <v>388.24775112909992</v>
      </c>
    </row>
    <row r="9" spans="1:15">
      <c r="A9" s="34">
        <v>8</v>
      </c>
      <c r="B9" s="77" t="s">
        <v>174</v>
      </c>
      <c r="C9" s="87">
        <v>59893</v>
      </c>
      <c r="D9" s="87">
        <v>63751</v>
      </c>
      <c r="E9" s="87">
        <v>61489</v>
      </c>
      <c r="F9" s="87">
        <v>62067.707626282601</v>
      </c>
      <c r="G9" s="87">
        <v>63590.845814574001</v>
      </c>
      <c r="H9" s="87">
        <v>63691.212885054098</v>
      </c>
      <c r="I9" s="89">
        <f t="shared" si="0"/>
        <v>4.4637503313929364E-3</v>
      </c>
      <c r="J9" s="89">
        <f t="shared" si="1"/>
        <v>2.664752141318685E-2</v>
      </c>
      <c r="K9" s="87">
        <f t="shared" si="2"/>
        <v>1596</v>
      </c>
      <c r="L9" s="90">
        <f t="shared" si="3"/>
        <v>-7.1183265688417111E-3</v>
      </c>
      <c r="M9" s="88">
        <f t="shared" si="4"/>
        <v>-2262</v>
      </c>
      <c r="N9" s="88">
        <f t="shared" si="5"/>
        <v>100.36707048009703</v>
      </c>
    </row>
    <row r="10" spans="1:15">
      <c r="A10" s="34">
        <v>9</v>
      </c>
      <c r="B10" s="77" t="s">
        <v>175</v>
      </c>
      <c r="C10" s="87">
        <v>5948</v>
      </c>
      <c r="D10" s="87">
        <v>7483</v>
      </c>
      <c r="E10" s="87">
        <v>7595</v>
      </c>
      <c r="F10" s="87">
        <v>6077.8283555929902</v>
      </c>
      <c r="G10" s="87">
        <v>7656.5502879944997</v>
      </c>
      <c r="H10" s="87">
        <v>7879.3849109084003</v>
      </c>
      <c r="I10" s="89">
        <f t="shared" si="0"/>
        <v>5.5135363669809808E-4</v>
      </c>
      <c r="J10" s="89">
        <f t="shared" si="1"/>
        <v>0.27689979825151312</v>
      </c>
      <c r="K10" s="87">
        <f t="shared" si="2"/>
        <v>1647</v>
      </c>
      <c r="L10" s="90">
        <f t="shared" si="3"/>
        <v>-7.3457918915302619E-3</v>
      </c>
      <c r="M10" s="88">
        <f t="shared" si="4"/>
        <v>112</v>
      </c>
      <c r="N10" s="88">
        <f t="shared" si="5"/>
        <v>222.8346229139006</v>
      </c>
    </row>
    <row r="11" spans="1:15" s="14" customFormat="1">
      <c r="A11" s="34">
        <v>10</v>
      </c>
      <c r="B11" s="77" t="s">
        <v>176</v>
      </c>
      <c r="C11" s="87">
        <v>441794</v>
      </c>
      <c r="D11" s="87">
        <v>437154</v>
      </c>
      <c r="E11" s="87">
        <v>434823</v>
      </c>
      <c r="F11" s="87">
        <v>440327.20441208401</v>
      </c>
      <c r="G11" s="87">
        <v>434533.63865901699</v>
      </c>
      <c r="H11" s="87">
        <v>433814.42219917697</v>
      </c>
      <c r="I11" s="89">
        <f t="shared" si="0"/>
        <v>3.1565667198153666E-2</v>
      </c>
      <c r="J11" s="89">
        <f t="shared" si="1"/>
        <v>-1.5778847155008897E-2</v>
      </c>
      <c r="K11" s="87">
        <f t="shared" si="2"/>
        <v>-6971</v>
      </c>
      <c r="L11" s="90">
        <f t="shared" si="3"/>
        <v>3.10913875384684E-2</v>
      </c>
      <c r="M11" s="88">
        <f t="shared" si="4"/>
        <v>-2331</v>
      </c>
      <c r="N11" s="88">
        <f t="shared" si="5"/>
        <v>-719.21645984001225</v>
      </c>
    </row>
    <row r="12" spans="1:15">
      <c r="A12" s="91">
        <v>11</v>
      </c>
      <c r="B12" s="77" t="s">
        <v>177</v>
      </c>
      <c r="C12" s="87">
        <v>15104</v>
      </c>
      <c r="D12" s="87">
        <v>14942</v>
      </c>
      <c r="E12" s="87">
        <v>14695</v>
      </c>
      <c r="F12" s="87">
        <v>15531.085082040499</v>
      </c>
      <c r="G12" s="87">
        <v>15133.458927978099</v>
      </c>
      <c r="H12" s="87">
        <v>15130.2593212307</v>
      </c>
      <c r="I12" s="89">
        <f t="shared" si="0"/>
        <v>1.0667730995758461E-3</v>
      </c>
      <c r="J12" s="89">
        <f t="shared" si="1"/>
        <v>-2.7078919491525424E-2</v>
      </c>
      <c r="K12" s="87">
        <f t="shared" si="2"/>
        <v>-409</v>
      </c>
      <c r="L12" s="90">
        <f t="shared" si="3"/>
        <v>1.8241826858748495E-3</v>
      </c>
      <c r="M12" s="88">
        <f t="shared" si="4"/>
        <v>-247</v>
      </c>
      <c r="N12" s="88">
        <f t="shared" si="5"/>
        <v>-3.1996067473992298</v>
      </c>
    </row>
    <row r="13" spans="1:15" ht="16.5" customHeight="1">
      <c r="A13" s="91">
        <v>12</v>
      </c>
      <c r="B13" s="77" t="s">
        <v>178</v>
      </c>
      <c r="C13" s="87">
        <v>3769</v>
      </c>
      <c r="D13" s="87">
        <v>3707</v>
      </c>
      <c r="E13" s="87">
        <v>3807</v>
      </c>
      <c r="F13" s="87">
        <v>3739.8104662874498</v>
      </c>
      <c r="G13" s="87">
        <v>3910.45361005734</v>
      </c>
      <c r="H13" s="87">
        <v>3804.9877218146999</v>
      </c>
      <c r="I13" s="89">
        <f t="shared" si="0"/>
        <v>2.7636646410923759E-4</v>
      </c>
      <c r="J13" s="89">
        <f t="shared" si="1"/>
        <v>1.0082249933669409E-2</v>
      </c>
      <c r="K13" s="87">
        <f t="shared" si="2"/>
        <v>38</v>
      </c>
      <c r="L13" s="90">
        <f t="shared" si="3"/>
        <v>-1.6948396592480263E-4</v>
      </c>
      <c r="M13" s="88">
        <f t="shared" si="4"/>
        <v>100</v>
      </c>
      <c r="N13" s="88">
        <f t="shared" si="5"/>
        <v>-105.46588824264018</v>
      </c>
    </row>
    <row r="14" spans="1:15">
      <c r="A14" s="91">
        <v>13</v>
      </c>
      <c r="B14" s="77" t="s">
        <v>179</v>
      </c>
      <c r="C14" s="87">
        <v>420927</v>
      </c>
      <c r="D14" s="87">
        <v>411074</v>
      </c>
      <c r="E14" s="87">
        <v>408554</v>
      </c>
      <c r="F14" s="87">
        <v>420678.96296901698</v>
      </c>
      <c r="G14" s="87">
        <v>411037.78560287599</v>
      </c>
      <c r="H14" s="87">
        <v>408870.94823028799</v>
      </c>
      <c r="I14" s="89">
        <f t="shared" si="0"/>
        <v>2.9658687779796543E-2</v>
      </c>
      <c r="J14" s="89">
        <f t="shared" si="1"/>
        <v>-2.9394645627389072E-2</v>
      </c>
      <c r="K14" s="87">
        <f t="shared" si="2"/>
        <v>-12373</v>
      </c>
      <c r="L14" s="90">
        <f t="shared" si="3"/>
        <v>5.5184871325989031E-2</v>
      </c>
      <c r="M14" s="88">
        <f t="shared" si="4"/>
        <v>-2520</v>
      </c>
      <c r="N14" s="88">
        <f t="shared" si="5"/>
        <v>-2166.8373725879937</v>
      </c>
    </row>
    <row r="15" spans="1:15" s="14" customFormat="1">
      <c r="A15" s="91">
        <v>14</v>
      </c>
      <c r="B15" s="77" t="s">
        <v>180</v>
      </c>
      <c r="C15" s="87">
        <v>482816</v>
      </c>
      <c r="D15" s="87">
        <v>466341</v>
      </c>
      <c r="E15" s="87">
        <v>466829</v>
      </c>
      <c r="F15" s="87">
        <v>478002.420125807</v>
      </c>
      <c r="G15" s="87">
        <v>463258.08722220198</v>
      </c>
      <c r="H15" s="87">
        <v>461666.36966144602</v>
      </c>
      <c r="I15" s="89">
        <f t="shared" si="0"/>
        <v>3.3889120061374116E-2</v>
      </c>
      <c r="J15" s="89">
        <f t="shared" si="1"/>
        <v>-3.3111992974549309E-2</v>
      </c>
      <c r="K15" s="87">
        <f t="shared" si="2"/>
        <v>-15987</v>
      </c>
      <c r="L15" s="90">
        <f t="shared" si="3"/>
        <v>7.1303688506311053E-2</v>
      </c>
      <c r="M15" s="88">
        <f t="shared" si="4"/>
        <v>488</v>
      </c>
      <c r="N15" s="88">
        <f t="shared" si="5"/>
        <v>-1591.717560755962</v>
      </c>
      <c r="O15" s="18"/>
    </row>
    <row r="16" spans="1:15">
      <c r="A16" s="91">
        <v>15</v>
      </c>
      <c r="B16" s="77" t="s">
        <v>181</v>
      </c>
      <c r="C16" s="87">
        <v>60716</v>
      </c>
      <c r="D16" s="87">
        <v>60641</v>
      </c>
      <c r="E16" s="87">
        <v>60271</v>
      </c>
      <c r="F16" s="87">
        <v>60721.472497886898</v>
      </c>
      <c r="G16" s="87">
        <v>60486.484626586498</v>
      </c>
      <c r="H16" s="87">
        <v>60304.0929378574</v>
      </c>
      <c r="I16" s="89">
        <f t="shared" si="0"/>
        <v>4.3753304855077115E-3</v>
      </c>
      <c r="J16" s="89">
        <f t="shared" si="1"/>
        <v>-7.3292048224520723E-3</v>
      </c>
      <c r="K16" s="87">
        <f t="shared" si="2"/>
        <v>-445</v>
      </c>
      <c r="L16" s="90">
        <f t="shared" si="3"/>
        <v>1.9847464430667676E-3</v>
      </c>
      <c r="M16" s="88">
        <f t="shared" si="4"/>
        <v>-370</v>
      </c>
      <c r="N16" s="88">
        <f t="shared" si="5"/>
        <v>-182.39168872909795</v>
      </c>
      <c r="O16" s="18"/>
    </row>
    <row r="17" spans="1:15">
      <c r="A17" s="91">
        <v>16</v>
      </c>
      <c r="B17" s="77" t="s">
        <v>182</v>
      </c>
      <c r="C17" s="87">
        <v>66355</v>
      </c>
      <c r="D17" s="87">
        <v>64398</v>
      </c>
      <c r="E17" s="87">
        <v>63986</v>
      </c>
      <c r="F17" s="87">
        <v>66355.000000000102</v>
      </c>
      <c r="G17" s="87">
        <v>64398</v>
      </c>
      <c r="H17" s="87">
        <v>63986</v>
      </c>
      <c r="I17" s="89">
        <f t="shared" si="0"/>
        <v>4.6450182748867018E-3</v>
      </c>
      <c r="J17" s="89">
        <f t="shared" si="1"/>
        <v>-3.5701906412478335E-2</v>
      </c>
      <c r="K17" s="87">
        <f t="shared" si="2"/>
        <v>-2369</v>
      </c>
      <c r="L17" s="90">
        <f t="shared" si="3"/>
        <v>1.0565987244101512E-2</v>
      </c>
      <c r="M17" s="88">
        <f t="shared" si="4"/>
        <v>-412</v>
      </c>
      <c r="N17" s="88">
        <f t="shared" si="5"/>
        <v>-412</v>
      </c>
      <c r="O17" s="19"/>
    </row>
    <row r="18" spans="1:15">
      <c r="A18" s="91">
        <v>17</v>
      </c>
      <c r="B18" s="77" t="s">
        <v>183</v>
      </c>
      <c r="C18" s="87">
        <v>51540</v>
      </c>
      <c r="D18" s="87">
        <v>53307</v>
      </c>
      <c r="E18" s="87">
        <v>53117</v>
      </c>
      <c r="F18" s="87">
        <v>51504.006770993299</v>
      </c>
      <c r="G18" s="87">
        <v>53027.946789322297</v>
      </c>
      <c r="H18" s="87">
        <v>53089.457333180202</v>
      </c>
      <c r="I18" s="89">
        <f t="shared" si="0"/>
        <v>3.8559909309404707E-3</v>
      </c>
      <c r="J18" s="89">
        <f t="shared" si="1"/>
        <v>3.0597594101668606E-2</v>
      </c>
      <c r="K18" s="87">
        <f t="shared" si="2"/>
        <v>1577</v>
      </c>
      <c r="L18" s="90">
        <f t="shared" si="3"/>
        <v>-7.0335845858793093E-3</v>
      </c>
      <c r="M18" s="88">
        <f t="shared" si="4"/>
        <v>-190</v>
      </c>
      <c r="N18" s="88">
        <f t="shared" si="5"/>
        <v>61.51054385790485</v>
      </c>
      <c r="O18" s="19"/>
    </row>
    <row r="19" spans="1:15">
      <c r="A19" s="91">
        <v>18</v>
      </c>
      <c r="B19" s="77" t="s">
        <v>184</v>
      </c>
      <c r="C19" s="87">
        <v>58783</v>
      </c>
      <c r="D19" s="87">
        <v>54485</v>
      </c>
      <c r="E19" s="87">
        <v>54578</v>
      </c>
      <c r="F19" s="87">
        <v>58783</v>
      </c>
      <c r="G19" s="87">
        <v>54485</v>
      </c>
      <c r="H19" s="87">
        <v>54578.000000000102</v>
      </c>
      <c r="I19" s="89">
        <f t="shared" si="0"/>
        <v>3.9620511894284125E-3</v>
      </c>
      <c r="J19" s="89">
        <f t="shared" si="1"/>
        <v>-7.1534287123828325E-2</v>
      </c>
      <c r="K19" s="87">
        <f t="shared" si="2"/>
        <v>-4205</v>
      </c>
      <c r="L19" s="90">
        <f t="shared" si="3"/>
        <v>1.8754738860889346E-2</v>
      </c>
      <c r="M19" s="88">
        <f t="shared" si="4"/>
        <v>93</v>
      </c>
      <c r="N19" s="88">
        <f t="shared" si="5"/>
        <v>93.000000000101863</v>
      </c>
      <c r="O19" s="19"/>
    </row>
    <row r="20" spans="1:15">
      <c r="A20" s="91">
        <v>19</v>
      </c>
      <c r="B20" s="77" t="s">
        <v>185</v>
      </c>
      <c r="C20" s="87">
        <v>8002</v>
      </c>
      <c r="D20" s="87">
        <v>7952</v>
      </c>
      <c r="E20" s="87">
        <v>7988</v>
      </c>
      <c r="F20" s="87">
        <v>8002</v>
      </c>
      <c r="G20" s="87">
        <v>7952</v>
      </c>
      <c r="H20" s="87">
        <v>7988</v>
      </c>
      <c r="I20" s="89">
        <f t="shared" si="0"/>
        <v>5.7988319288273962E-4</v>
      </c>
      <c r="J20" s="89">
        <f t="shared" si="1"/>
        <v>-1.7495626093476631E-3</v>
      </c>
      <c r="K20" s="87">
        <f t="shared" si="2"/>
        <v>-14</v>
      </c>
      <c r="L20" s="90">
        <f t="shared" si="3"/>
        <v>6.244146113019045E-5</v>
      </c>
      <c r="M20" s="88">
        <f t="shared" si="4"/>
        <v>36</v>
      </c>
      <c r="N20" s="88">
        <f t="shared" si="5"/>
        <v>36</v>
      </c>
      <c r="O20" s="19"/>
    </row>
    <row r="21" spans="1:15">
      <c r="A21" s="91">
        <v>20</v>
      </c>
      <c r="B21" s="77" t="s">
        <v>186</v>
      </c>
      <c r="C21" s="87">
        <v>74175</v>
      </c>
      <c r="D21" s="87">
        <v>74907</v>
      </c>
      <c r="E21" s="87">
        <v>74779</v>
      </c>
      <c r="F21" s="87">
        <v>74499.512823651807</v>
      </c>
      <c r="G21" s="87">
        <v>74845.891665910502</v>
      </c>
      <c r="H21" s="87">
        <v>74941.363922464996</v>
      </c>
      <c r="I21" s="89">
        <f t="shared" si="0"/>
        <v>5.4285284527514251E-3</v>
      </c>
      <c r="J21" s="89">
        <f t="shared" si="1"/>
        <v>8.1429052915402769E-3</v>
      </c>
      <c r="K21" s="87">
        <f t="shared" si="2"/>
        <v>604</v>
      </c>
      <c r="L21" s="90">
        <f t="shared" si="3"/>
        <v>-2.6939030373310737E-3</v>
      </c>
      <c r="M21" s="88">
        <f t="shared" si="4"/>
        <v>-128</v>
      </c>
      <c r="N21" s="88">
        <f t="shared" si="5"/>
        <v>95.472256554494379</v>
      </c>
      <c r="O21" s="19"/>
    </row>
    <row r="22" spans="1:15">
      <c r="A22" s="91">
        <v>21</v>
      </c>
      <c r="B22" s="77" t="s">
        <v>187</v>
      </c>
      <c r="C22" s="87">
        <v>20405</v>
      </c>
      <c r="D22" s="87">
        <v>20213</v>
      </c>
      <c r="E22" s="87">
        <v>20566</v>
      </c>
      <c r="F22" s="87">
        <v>20405</v>
      </c>
      <c r="G22" s="87">
        <v>20213</v>
      </c>
      <c r="H22" s="87">
        <v>20566</v>
      </c>
      <c r="I22" s="89">
        <f t="shared" si="0"/>
        <v>1.4929741793723614E-3</v>
      </c>
      <c r="J22" s="89">
        <f t="shared" si="1"/>
        <v>7.8902229845626073E-3</v>
      </c>
      <c r="K22" s="87">
        <f t="shared" si="2"/>
        <v>161</v>
      </c>
      <c r="L22" s="90">
        <f t="shared" si="3"/>
        <v>-7.1807680299719012E-4</v>
      </c>
      <c r="M22" s="88">
        <f t="shared" si="4"/>
        <v>353</v>
      </c>
      <c r="N22" s="88">
        <f t="shared" si="5"/>
        <v>353</v>
      </c>
      <c r="O22" s="19"/>
    </row>
    <row r="23" spans="1:15">
      <c r="A23" s="91">
        <v>22</v>
      </c>
      <c r="B23" s="77" t="s">
        <v>188</v>
      </c>
      <c r="C23" s="87">
        <v>198187</v>
      </c>
      <c r="D23" s="87">
        <v>198373</v>
      </c>
      <c r="E23" s="87">
        <v>197808</v>
      </c>
      <c r="F23" s="87">
        <v>198187</v>
      </c>
      <c r="G23" s="87">
        <v>198373</v>
      </c>
      <c r="H23" s="87">
        <v>197808</v>
      </c>
      <c r="I23" s="89">
        <f t="shared" si="0"/>
        <v>1.4359731424355152E-2</v>
      </c>
      <c r="J23" s="89">
        <f t="shared" si="1"/>
        <v>-1.9123353196728342E-3</v>
      </c>
      <c r="K23" s="87">
        <f t="shared" si="2"/>
        <v>-379</v>
      </c>
      <c r="L23" s="90">
        <f t="shared" si="3"/>
        <v>1.6903795548815841E-3</v>
      </c>
      <c r="M23" s="88">
        <f t="shared" si="4"/>
        <v>-565</v>
      </c>
      <c r="N23" s="88">
        <f t="shared" si="5"/>
        <v>-565</v>
      </c>
      <c r="O23" s="19"/>
    </row>
    <row r="24" spans="1:15">
      <c r="A24" s="91">
        <v>23</v>
      </c>
      <c r="B24" s="77" t="s">
        <v>189</v>
      </c>
      <c r="C24" s="87">
        <v>222421</v>
      </c>
      <c r="D24" s="87">
        <v>222589</v>
      </c>
      <c r="E24" s="87">
        <v>217688</v>
      </c>
      <c r="F24" s="87">
        <v>225541.67824646801</v>
      </c>
      <c r="G24" s="87">
        <v>221124.99867731001</v>
      </c>
      <c r="H24" s="87">
        <v>220471.413995226</v>
      </c>
      <c r="I24" s="89">
        <f t="shared" si="0"/>
        <v>1.5802905920412846E-2</v>
      </c>
      <c r="J24" s="89">
        <f t="shared" si="1"/>
        <v>-2.1279465518094065E-2</v>
      </c>
      <c r="K24" s="87">
        <f t="shared" si="2"/>
        <v>-4733</v>
      </c>
      <c r="L24" s="90">
        <f t="shared" si="3"/>
        <v>2.1109673966370812E-2</v>
      </c>
      <c r="M24" s="88">
        <f t="shared" si="4"/>
        <v>-4901</v>
      </c>
      <c r="N24" s="88">
        <f t="shared" si="5"/>
        <v>-653.58468208400882</v>
      </c>
      <c r="O24" s="19"/>
    </row>
    <row r="25" spans="1:15">
      <c r="A25" s="91">
        <v>24</v>
      </c>
      <c r="B25" s="77" t="s">
        <v>190</v>
      </c>
      <c r="C25" s="87">
        <v>149301</v>
      </c>
      <c r="D25" s="87">
        <v>146121</v>
      </c>
      <c r="E25" s="87">
        <v>145268</v>
      </c>
      <c r="F25" s="87">
        <v>148876.36435970501</v>
      </c>
      <c r="G25" s="87">
        <v>145082.90718853701</v>
      </c>
      <c r="H25" s="87">
        <v>144845.55969165199</v>
      </c>
      <c r="I25" s="89">
        <f t="shared" si="0"/>
        <v>1.0545627399059817E-2</v>
      </c>
      <c r="J25" s="89">
        <f t="shared" si="1"/>
        <v>-2.7012545126958293E-2</v>
      </c>
      <c r="K25" s="87">
        <f t="shared" si="2"/>
        <v>-4033</v>
      </c>
      <c r="L25" s="90">
        <f t="shared" si="3"/>
        <v>1.798760090986129E-2</v>
      </c>
      <c r="M25" s="88">
        <f t="shared" si="4"/>
        <v>-853</v>
      </c>
      <c r="N25" s="88">
        <f t="shared" si="5"/>
        <v>-237.34749688502052</v>
      </c>
    </row>
    <row r="26" spans="1:15">
      <c r="A26" s="91">
        <v>25</v>
      </c>
      <c r="B26" s="77" t="s">
        <v>191</v>
      </c>
      <c r="C26" s="87">
        <v>393638</v>
      </c>
      <c r="D26" s="87">
        <v>380737</v>
      </c>
      <c r="E26" s="87">
        <v>383438</v>
      </c>
      <c r="F26" s="87">
        <v>393870.26046977198</v>
      </c>
      <c r="G26" s="87">
        <v>383290.76874898898</v>
      </c>
      <c r="H26" s="87">
        <v>384064.79065809399</v>
      </c>
      <c r="I26" s="89">
        <f t="shared" si="0"/>
        <v>2.7835409578439146E-2</v>
      </c>
      <c r="J26" s="89">
        <f t="shared" si="1"/>
        <v>-2.5912132466885819E-2</v>
      </c>
      <c r="K26" s="87">
        <f t="shared" si="2"/>
        <v>-10200</v>
      </c>
      <c r="L26" s="90">
        <f t="shared" si="3"/>
        <v>4.5493064537710182E-2</v>
      </c>
      <c r="M26" s="88">
        <f t="shared" si="4"/>
        <v>2701</v>
      </c>
      <c r="N26" s="88">
        <f t="shared" si="5"/>
        <v>774.0219091050094</v>
      </c>
    </row>
    <row r="27" spans="1:15">
      <c r="A27" s="91">
        <v>26</v>
      </c>
      <c r="B27" s="77" t="s">
        <v>192</v>
      </c>
      <c r="C27" s="87">
        <v>33431</v>
      </c>
      <c r="D27" s="87">
        <v>32615</v>
      </c>
      <c r="E27" s="87">
        <v>33237</v>
      </c>
      <c r="F27" s="87">
        <v>33431</v>
      </c>
      <c r="G27" s="87">
        <v>32615</v>
      </c>
      <c r="H27" s="87">
        <v>33237</v>
      </c>
      <c r="I27" s="89">
        <f t="shared" si="0"/>
        <v>2.412816434882776E-3</v>
      </c>
      <c r="J27" s="89">
        <f t="shared" si="1"/>
        <v>-5.8029972181508184E-3</v>
      </c>
      <c r="K27" s="87">
        <f t="shared" si="2"/>
        <v>-194</v>
      </c>
      <c r="L27" s="90">
        <f t="shared" si="3"/>
        <v>8.6526024708978187E-4</v>
      </c>
      <c r="M27" s="88">
        <f t="shared" si="4"/>
        <v>622</v>
      </c>
      <c r="N27" s="88">
        <f t="shared" si="5"/>
        <v>622</v>
      </c>
    </row>
    <row r="28" spans="1:15">
      <c r="A28" s="91">
        <v>27</v>
      </c>
      <c r="B28" s="77" t="s">
        <v>193</v>
      </c>
      <c r="C28" s="87">
        <v>130808</v>
      </c>
      <c r="D28" s="87">
        <v>134595</v>
      </c>
      <c r="E28" s="87">
        <v>133490</v>
      </c>
      <c r="F28" s="87">
        <v>130808</v>
      </c>
      <c r="G28" s="87">
        <v>134595</v>
      </c>
      <c r="H28" s="87">
        <v>133490</v>
      </c>
      <c r="I28" s="89">
        <f t="shared" si="0"/>
        <v>9.6906118450071251E-3</v>
      </c>
      <c r="J28" s="89">
        <f t="shared" si="1"/>
        <v>2.0503333129472202E-2</v>
      </c>
      <c r="K28" s="87">
        <f t="shared" si="2"/>
        <v>2682</v>
      </c>
      <c r="L28" s="90">
        <f t="shared" si="3"/>
        <v>-1.1961999910797912E-2</v>
      </c>
      <c r="M28" s="88">
        <f t="shared" si="4"/>
        <v>-1105</v>
      </c>
      <c r="N28" s="88">
        <f t="shared" si="5"/>
        <v>-1105</v>
      </c>
    </row>
    <row r="29" spans="1:15">
      <c r="A29" s="91">
        <v>28</v>
      </c>
      <c r="B29" s="77" t="s">
        <v>194</v>
      </c>
      <c r="C29" s="87">
        <v>139862</v>
      </c>
      <c r="D29" s="87">
        <v>143418</v>
      </c>
      <c r="E29" s="87">
        <v>144100</v>
      </c>
      <c r="F29" s="87">
        <v>139862</v>
      </c>
      <c r="G29" s="87">
        <v>143418</v>
      </c>
      <c r="H29" s="87">
        <v>144100</v>
      </c>
      <c r="I29" s="89">
        <f t="shared" si="0"/>
        <v>1.0460837267701899E-2</v>
      </c>
      <c r="J29" s="89">
        <f t="shared" si="1"/>
        <v>3.0301296992749995E-2</v>
      </c>
      <c r="K29" s="87">
        <f t="shared" si="2"/>
        <v>4238</v>
      </c>
      <c r="L29" s="90">
        <f t="shared" si="3"/>
        <v>-1.8901922304981937E-2</v>
      </c>
      <c r="M29" s="88">
        <f t="shared" si="4"/>
        <v>682</v>
      </c>
      <c r="N29" s="88">
        <f t="shared" si="5"/>
        <v>682</v>
      </c>
    </row>
    <row r="30" spans="1:15">
      <c r="A30" s="91">
        <v>29</v>
      </c>
      <c r="B30" s="77" t="s">
        <v>195</v>
      </c>
      <c r="C30" s="87">
        <v>173070</v>
      </c>
      <c r="D30" s="87">
        <v>191025</v>
      </c>
      <c r="E30" s="87">
        <v>191226</v>
      </c>
      <c r="F30" s="87">
        <v>173070</v>
      </c>
      <c r="G30" s="87">
        <v>191025</v>
      </c>
      <c r="H30" s="87">
        <v>191226</v>
      </c>
      <c r="I30" s="89">
        <f t="shared" si="0"/>
        <v>1.3881915803980316E-2</v>
      </c>
      <c r="J30" s="89">
        <f t="shared" si="1"/>
        <v>0.10490552955451551</v>
      </c>
      <c r="K30" s="87">
        <f t="shared" si="2"/>
        <v>18156</v>
      </c>
      <c r="L30" s="90">
        <f t="shared" si="3"/>
        <v>-8.0977654877124119E-2</v>
      </c>
      <c r="M30" s="88">
        <f t="shared" si="4"/>
        <v>201</v>
      </c>
      <c r="N30" s="88">
        <f t="shared" si="5"/>
        <v>201</v>
      </c>
    </row>
    <row r="31" spans="1:15">
      <c r="A31" s="91">
        <v>30</v>
      </c>
      <c r="B31" s="77" t="s">
        <v>196</v>
      </c>
      <c r="C31" s="87">
        <v>47961</v>
      </c>
      <c r="D31" s="87">
        <v>49118</v>
      </c>
      <c r="E31" s="87">
        <v>49384</v>
      </c>
      <c r="F31" s="87">
        <v>47451.999337273199</v>
      </c>
      <c r="G31" s="87">
        <v>49206.453869027297</v>
      </c>
      <c r="H31" s="87">
        <v>48923.4680788154</v>
      </c>
      <c r="I31" s="89">
        <f t="shared" si="0"/>
        <v>3.5849964443316492E-3</v>
      </c>
      <c r="J31" s="89">
        <f t="shared" si="1"/>
        <v>2.9669940159713099E-2</v>
      </c>
      <c r="K31" s="87">
        <f t="shared" si="2"/>
        <v>1423</v>
      </c>
      <c r="L31" s="90">
        <f t="shared" si="3"/>
        <v>-6.3467285134472147E-3</v>
      </c>
      <c r="M31" s="88">
        <f t="shared" si="4"/>
        <v>266</v>
      </c>
      <c r="N31" s="88">
        <f t="shared" si="5"/>
        <v>-282.98579021189653</v>
      </c>
    </row>
    <row r="32" spans="1:15">
      <c r="A32" s="91">
        <v>31</v>
      </c>
      <c r="B32" s="77" t="s">
        <v>197</v>
      </c>
      <c r="C32" s="87">
        <v>164723</v>
      </c>
      <c r="D32" s="87">
        <v>157659</v>
      </c>
      <c r="E32" s="87">
        <v>157406</v>
      </c>
      <c r="F32" s="87">
        <v>164723</v>
      </c>
      <c r="G32" s="87">
        <v>157659</v>
      </c>
      <c r="H32" s="87">
        <v>157406</v>
      </c>
      <c r="I32" s="89">
        <f t="shared" si="0"/>
        <v>1.1426776897709127E-2</v>
      </c>
      <c r="J32" s="89">
        <f t="shared" si="1"/>
        <v>-4.4420026347261769E-2</v>
      </c>
      <c r="K32" s="87">
        <f t="shared" si="2"/>
        <v>-7317</v>
      </c>
      <c r="L32" s="90">
        <f t="shared" si="3"/>
        <v>3.2634583649257393E-2</v>
      </c>
      <c r="M32" s="88">
        <f t="shared" si="4"/>
        <v>-253</v>
      </c>
      <c r="N32" s="88">
        <f t="shared" si="5"/>
        <v>-253</v>
      </c>
    </row>
    <row r="33" spans="1:14">
      <c r="A33" s="91">
        <v>32</v>
      </c>
      <c r="B33" s="77" t="s">
        <v>198</v>
      </c>
      <c r="C33" s="87">
        <v>54619</v>
      </c>
      <c r="D33" s="87">
        <v>54468</v>
      </c>
      <c r="E33" s="87">
        <v>54524</v>
      </c>
      <c r="F33" s="87">
        <v>54619</v>
      </c>
      <c r="G33" s="87">
        <v>54468</v>
      </c>
      <c r="H33" s="87">
        <v>54524</v>
      </c>
      <c r="I33" s="89">
        <f t="shared" si="0"/>
        <v>3.9581310977389204E-3</v>
      </c>
      <c r="J33" s="89">
        <f t="shared" si="1"/>
        <v>-1.7393214815357293E-3</v>
      </c>
      <c r="K33" s="87">
        <f t="shared" si="2"/>
        <v>-95</v>
      </c>
      <c r="L33" s="90">
        <f t="shared" si="3"/>
        <v>4.2370991481200662E-4</v>
      </c>
      <c r="M33" s="88">
        <f t="shared" si="4"/>
        <v>56</v>
      </c>
      <c r="N33" s="88">
        <f t="shared" si="5"/>
        <v>56</v>
      </c>
    </row>
    <row r="34" spans="1:14">
      <c r="A34" s="91">
        <v>33</v>
      </c>
      <c r="B34" s="77" t="s">
        <v>199</v>
      </c>
      <c r="C34" s="87">
        <v>166330</v>
      </c>
      <c r="D34" s="87">
        <v>145400</v>
      </c>
      <c r="E34" s="87">
        <v>148076</v>
      </c>
      <c r="F34" s="87">
        <v>163634.3362094</v>
      </c>
      <c r="G34" s="87">
        <v>145069.89053801601</v>
      </c>
      <c r="H34" s="87">
        <v>145875.49229044601</v>
      </c>
      <c r="I34" s="89">
        <f t="shared" si="0"/>
        <v>1.0749472166913439E-2</v>
      </c>
      <c r="J34" s="89">
        <f t="shared" si="1"/>
        <v>-0.10974568628629833</v>
      </c>
      <c r="K34" s="87">
        <f t="shared" si="2"/>
        <v>-18254</v>
      </c>
      <c r="L34" s="90">
        <f t="shared" si="3"/>
        <v>8.1414745105035463E-2</v>
      </c>
      <c r="M34" s="88">
        <f t="shared" si="4"/>
        <v>2676</v>
      </c>
      <c r="N34" s="88">
        <f t="shared" si="5"/>
        <v>805.60175242999685</v>
      </c>
    </row>
    <row r="35" spans="1:14">
      <c r="A35" s="91">
        <v>35</v>
      </c>
      <c r="B35" s="77" t="s">
        <v>200</v>
      </c>
      <c r="C35" s="87">
        <v>93975</v>
      </c>
      <c r="D35" s="87">
        <v>99538</v>
      </c>
      <c r="E35" s="87">
        <v>100688</v>
      </c>
      <c r="F35" s="87">
        <v>92239.943731804902</v>
      </c>
      <c r="G35" s="87">
        <v>97719.411503402196</v>
      </c>
      <c r="H35" s="87">
        <v>98586.435632820401</v>
      </c>
      <c r="I35" s="89">
        <f t="shared" si="0"/>
        <v>7.3093739265119289E-3</v>
      </c>
      <c r="J35" s="89">
        <f t="shared" si="1"/>
        <v>7.1433891992551207E-2</v>
      </c>
      <c r="K35" s="87">
        <f t="shared" si="2"/>
        <v>6713</v>
      </c>
      <c r="L35" s="90">
        <f t="shared" si="3"/>
        <v>-2.9940680611926319E-2</v>
      </c>
      <c r="M35" s="88">
        <f t="shared" si="4"/>
        <v>1150</v>
      </c>
      <c r="N35" s="88">
        <f t="shared" si="5"/>
        <v>867.02412941820512</v>
      </c>
    </row>
    <row r="36" spans="1:14">
      <c r="A36" s="91">
        <v>36</v>
      </c>
      <c r="B36" s="77" t="s">
        <v>201</v>
      </c>
      <c r="C36" s="87">
        <v>17136</v>
      </c>
      <c r="D36" s="87">
        <v>15334</v>
      </c>
      <c r="E36" s="87">
        <v>15133</v>
      </c>
      <c r="F36" s="87">
        <v>17136</v>
      </c>
      <c r="G36" s="87">
        <v>15334</v>
      </c>
      <c r="H36" s="87">
        <v>15133</v>
      </c>
      <c r="I36" s="89">
        <f t="shared" si="0"/>
        <v>1.098569398835065E-3</v>
      </c>
      <c r="J36" s="89">
        <f t="shared" si="1"/>
        <v>-0.11688842203548086</v>
      </c>
      <c r="K36" s="87">
        <f t="shared" si="2"/>
        <v>-2003</v>
      </c>
      <c r="L36" s="90">
        <f t="shared" si="3"/>
        <v>8.9335890459836757E-3</v>
      </c>
      <c r="M36" s="88">
        <f t="shared" si="4"/>
        <v>-201</v>
      </c>
      <c r="N36" s="88">
        <f t="shared" si="5"/>
        <v>-201</v>
      </c>
    </row>
    <row r="37" spans="1:14">
      <c r="A37" s="91">
        <v>37</v>
      </c>
      <c r="B37" s="77" t="s">
        <v>202</v>
      </c>
      <c r="C37" s="87">
        <v>14216</v>
      </c>
      <c r="D37" s="87">
        <v>16263</v>
      </c>
      <c r="E37" s="87">
        <v>16014</v>
      </c>
      <c r="F37" s="87">
        <v>14216</v>
      </c>
      <c r="G37" s="87">
        <v>16263</v>
      </c>
      <c r="H37" s="87">
        <v>16014</v>
      </c>
      <c r="I37" s="89">
        <f t="shared" si="0"/>
        <v>1.1625249688062334E-3</v>
      </c>
      <c r="J37" s="89">
        <f t="shared" si="1"/>
        <v>0.12647720877884075</v>
      </c>
      <c r="K37" s="87">
        <f t="shared" si="2"/>
        <v>1798</v>
      </c>
      <c r="L37" s="90">
        <f t="shared" si="3"/>
        <v>-8.0192676508630302E-3</v>
      </c>
      <c r="M37" s="88">
        <f t="shared" si="4"/>
        <v>-249</v>
      </c>
      <c r="N37" s="88">
        <f t="shared" si="5"/>
        <v>-249</v>
      </c>
    </row>
    <row r="38" spans="1:14">
      <c r="A38" s="91">
        <v>38</v>
      </c>
      <c r="B38" s="77" t="s">
        <v>203</v>
      </c>
      <c r="C38" s="87">
        <v>89330</v>
      </c>
      <c r="D38" s="87">
        <v>87659</v>
      </c>
      <c r="E38" s="87">
        <v>86583</v>
      </c>
      <c r="F38" s="87">
        <v>89262.918808618197</v>
      </c>
      <c r="G38" s="87">
        <v>88659.674366574807</v>
      </c>
      <c r="H38" s="87">
        <v>85627.579643233796</v>
      </c>
      <c r="I38" s="89">
        <f t="shared" si="0"/>
        <v>6.2854314583583176E-3</v>
      </c>
      <c r="J38" s="89">
        <f t="shared" si="1"/>
        <v>-3.0751147430874287E-2</v>
      </c>
      <c r="K38" s="87">
        <f t="shared" si="2"/>
        <v>-2747</v>
      </c>
      <c r="L38" s="90">
        <f t="shared" si="3"/>
        <v>1.2251906694616654E-2</v>
      </c>
      <c r="M38" s="88">
        <f t="shared" si="4"/>
        <v>-1076</v>
      </c>
      <c r="N38" s="88">
        <f t="shared" si="5"/>
        <v>-3032.0947233410116</v>
      </c>
    </row>
    <row r="39" spans="1:14">
      <c r="A39" s="91">
        <v>39</v>
      </c>
      <c r="B39" s="77" t="s">
        <v>204</v>
      </c>
      <c r="C39" s="87">
        <v>2074</v>
      </c>
      <c r="D39" s="87">
        <v>1441</v>
      </c>
      <c r="E39" s="87">
        <v>1162</v>
      </c>
      <c r="F39" s="87">
        <v>2146.9708869831602</v>
      </c>
      <c r="G39" s="87">
        <v>1491.80605666725</v>
      </c>
      <c r="H39" s="87">
        <v>1234.9743435021701</v>
      </c>
      <c r="I39" s="89">
        <f t="shared" si="0"/>
        <v>8.4354565614639881E-5</v>
      </c>
      <c r="J39" s="89">
        <f t="shared" si="1"/>
        <v>-0.43972999035679844</v>
      </c>
      <c r="K39" s="87">
        <f t="shared" si="2"/>
        <v>-912</v>
      </c>
      <c r="L39" s="90">
        <f t="shared" si="3"/>
        <v>4.0676151821952633E-3</v>
      </c>
      <c r="M39" s="88">
        <f t="shared" si="4"/>
        <v>-279</v>
      </c>
      <c r="N39" s="88">
        <f t="shared" si="5"/>
        <v>-256.83171316507992</v>
      </c>
    </row>
    <row r="40" spans="1:14" s="14" customFormat="1">
      <c r="A40" s="91">
        <v>41</v>
      </c>
      <c r="B40" s="77" t="s">
        <v>205</v>
      </c>
      <c r="C40" s="87">
        <v>1266828</v>
      </c>
      <c r="D40" s="87">
        <v>1282413</v>
      </c>
      <c r="E40" s="87">
        <v>1194432</v>
      </c>
      <c r="F40" s="87">
        <v>1270577.15423734</v>
      </c>
      <c r="G40" s="87">
        <v>1253530.09519399</v>
      </c>
      <c r="H40" s="87">
        <v>1234291.7451799901</v>
      </c>
      <c r="I40" s="89">
        <f t="shared" si="0"/>
        <v>8.6708943645633002E-2</v>
      </c>
      <c r="J40" s="89">
        <f t="shared" si="1"/>
        <v>-5.7147458060604915E-2</v>
      </c>
      <c r="K40" s="87">
        <f t="shared" si="2"/>
        <v>-72396</v>
      </c>
      <c r="L40" s="90">
        <f t="shared" si="3"/>
        <v>0.32289371571294767</v>
      </c>
      <c r="M40" s="88">
        <f t="shared" si="4"/>
        <v>-87981</v>
      </c>
      <c r="N40" s="88">
        <f t="shared" si="5"/>
        <v>-19238.350013999967</v>
      </c>
    </row>
    <row r="41" spans="1:14">
      <c r="A41" s="91">
        <v>42</v>
      </c>
      <c r="B41" s="77" t="s">
        <v>206</v>
      </c>
      <c r="C41" s="87">
        <v>364592</v>
      </c>
      <c r="D41" s="87">
        <v>396330</v>
      </c>
      <c r="E41" s="87">
        <v>368923</v>
      </c>
      <c r="F41" s="87">
        <v>360558.88207298599</v>
      </c>
      <c r="G41" s="87">
        <v>368837.06983591802</v>
      </c>
      <c r="H41" s="87">
        <v>366331.82961758599</v>
      </c>
      <c r="I41" s="89">
        <f t="shared" si="0"/>
        <v>2.6781703451161612E-2</v>
      </c>
      <c r="J41" s="89">
        <f t="shared" si="1"/>
        <v>1.1879031904155879E-2</v>
      </c>
      <c r="K41" s="87">
        <f t="shared" si="2"/>
        <v>4331</v>
      </c>
      <c r="L41" s="90">
        <f t="shared" si="3"/>
        <v>-1.9316712011061058E-2</v>
      </c>
      <c r="M41" s="88">
        <f t="shared" si="4"/>
        <v>-27407</v>
      </c>
      <c r="N41" s="88">
        <f t="shared" si="5"/>
        <v>-2505.2402183320373</v>
      </c>
    </row>
    <row r="42" spans="1:14">
      <c r="A42" s="91">
        <v>43</v>
      </c>
      <c r="B42" s="77" t="s">
        <v>207</v>
      </c>
      <c r="C42" s="87">
        <v>349210</v>
      </c>
      <c r="D42" s="87">
        <v>328749</v>
      </c>
      <c r="E42" s="87">
        <v>323744</v>
      </c>
      <c r="F42" s="87">
        <v>341721.97842574201</v>
      </c>
      <c r="G42" s="87">
        <v>320478.15220388101</v>
      </c>
      <c r="H42" s="87">
        <v>317628.77124469599</v>
      </c>
      <c r="I42" s="89">
        <f t="shared" si="0"/>
        <v>2.3501965998576572E-2</v>
      </c>
      <c r="J42" s="89">
        <f t="shared" si="1"/>
        <v>-7.2924601242805184E-2</v>
      </c>
      <c r="K42" s="87">
        <f t="shared" si="2"/>
        <v>-25466</v>
      </c>
      <c r="L42" s="90">
        <f t="shared" si="3"/>
        <v>0.11358101779581642</v>
      </c>
      <c r="M42" s="88">
        <f t="shared" si="4"/>
        <v>-5005</v>
      </c>
      <c r="N42" s="88">
        <f t="shared" si="5"/>
        <v>-2849.3809591850149</v>
      </c>
    </row>
    <row r="43" spans="1:14" s="14" customFormat="1">
      <c r="A43" s="91">
        <v>45</v>
      </c>
      <c r="B43" s="77" t="s">
        <v>208</v>
      </c>
      <c r="C43" s="87">
        <v>191019</v>
      </c>
      <c r="D43" s="87">
        <v>198403</v>
      </c>
      <c r="E43" s="87">
        <v>199761</v>
      </c>
      <c r="F43" s="87">
        <v>191019</v>
      </c>
      <c r="G43" s="87">
        <v>198403</v>
      </c>
      <c r="H43" s="87">
        <v>199761</v>
      </c>
      <c r="I43" s="89">
        <f t="shared" si="0"/>
        <v>1.4501508073791806E-2</v>
      </c>
      <c r="J43" s="89">
        <f t="shared" si="1"/>
        <v>4.5765080960532722E-2</v>
      </c>
      <c r="K43" s="87">
        <f t="shared" si="2"/>
        <v>8742</v>
      </c>
      <c r="L43" s="90">
        <f t="shared" si="3"/>
        <v>-3.8990232371437492E-2</v>
      </c>
      <c r="M43" s="88">
        <f t="shared" si="4"/>
        <v>1358</v>
      </c>
      <c r="N43" s="88">
        <f t="shared" si="5"/>
        <v>1358</v>
      </c>
    </row>
    <row r="44" spans="1:14" s="14" customFormat="1">
      <c r="A44" s="91">
        <v>46</v>
      </c>
      <c r="B44" s="77" t="s">
        <v>209</v>
      </c>
      <c r="C44" s="87">
        <v>661197</v>
      </c>
      <c r="D44" s="87">
        <v>668025</v>
      </c>
      <c r="E44" s="87">
        <v>670685</v>
      </c>
      <c r="F44" s="87">
        <v>657744.578963571</v>
      </c>
      <c r="G44" s="87">
        <v>666737.91948453896</v>
      </c>
      <c r="H44" s="87">
        <v>668048.75215743401</v>
      </c>
      <c r="I44" s="89">
        <f t="shared" si="0"/>
        <v>4.8687901754952453E-2</v>
      </c>
      <c r="J44" s="89">
        <f t="shared" si="1"/>
        <v>1.4349732379306016E-2</v>
      </c>
      <c r="K44" s="87">
        <f t="shared" si="2"/>
        <v>9488</v>
      </c>
      <c r="L44" s="90">
        <f t="shared" si="3"/>
        <v>-4.2317470228803354E-2</v>
      </c>
      <c r="M44" s="88">
        <f t="shared" si="4"/>
        <v>2660</v>
      </c>
      <c r="N44" s="88">
        <f t="shared" si="5"/>
        <v>1310.8326728950487</v>
      </c>
    </row>
    <row r="45" spans="1:14" s="14" customFormat="1">
      <c r="A45" s="91">
        <v>47</v>
      </c>
      <c r="B45" s="77" t="s">
        <v>210</v>
      </c>
      <c r="C45" s="87">
        <v>1261913</v>
      </c>
      <c r="D45" s="87">
        <v>1246983</v>
      </c>
      <c r="E45" s="87">
        <v>1250670</v>
      </c>
      <c r="F45" s="87">
        <v>1261239.23118962</v>
      </c>
      <c r="G45" s="87">
        <v>1250563.00897631</v>
      </c>
      <c r="H45" s="87">
        <v>1247804.9504541501</v>
      </c>
      <c r="I45" s="89">
        <f t="shared" si="0"/>
        <v>9.0791501357368048E-2</v>
      </c>
      <c r="J45" s="89">
        <f t="shared" si="1"/>
        <v>-8.9094890059774334E-3</v>
      </c>
      <c r="K45" s="87">
        <f t="shared" si="2"/>
        <v>-11243</v>
      </c>
      <c r="L45" s="90">
        <f t="shared" si="3"/>
        <v>5.0144953391909372E-2</v>
      </c>
      <c r="M45" s="88">
        <f t="shared" si="4"/>
        <v>3687</v>
      </c>
      <c r="N45" s="88">
        <f t="shared" si="5"/>
        <v>-2758.0585221599322</v>
      </c>
    </row>
    <row r="46" spans="1:14">
      <c r="A46" s="91">
        <v>49</v>
      </c>
      <c r="B46" s="77" t="s">
        <v>211</v>
      </c>
      <c r="C46" s="87">
        <v>564916</v>
      </c>
      <c r="D46" s="87">
        <v>548481</v>
      </c>
      <c r="E46" s="87">
        <v>545917</v>
      </c>
      <c r="F46" s="87">
        <v>556940.27315979404</v>
      </c>
      <c r="G46" s="87">
        <v>537744.30065512797</v>
      </c>
      <c r="H46" s="87">
        <v>535463.46337776806</v>
      </c>
      <c r="I46" s="89">
        <f t="shared" si="0"/>
        <v>3.9630457312088953E-2</v>
      </c>
      <c r="J46" s="89">
        <f t="shared" si="1"/>
        <v>-3.3631548761231755E-2</v>
      </c>
      <c r="K46" s="87">
        <f t="shared" si="2"/>
        <v>-18999</v>
      </c>
      <c r="L46" s="90">
        <f t="shared" si="3"/>
        <v>8.4737522858034875E-2</v>
      </c>
      <c r="M46" s="88">
        <f t="shared" si="4"/>
        <v>-2564</v>
      </c>
      <c r="N46" s="88">
        <f t="shared" si="5"/>
        <v>-2280.8372773599112</v>
      </c>
    </row>
    <row r="47" spans="1:14">
      <c r="A47" s="91">
        <v>50</v>
      </c>
      <c r="B47" s="77" t="s">
        <v>212</v>
      </c>
      <c r="C47" s="87">
        <v>15739</v>
      </c>
      <c r="D47" s="87">
        <v>14754</v>
      </c>
      <c r="E47" s="87">
        <v>14565</v>
      </c>
      <c r="F47" s="87">
        <v>16711.333406721998</v>
      </c>
      <c r="G47" s="87">
        <v>15463.379294517301</v>
      </c>
      <c r="H47" s="87">
        <v>15464.797867540099</v>
      </c>
      <c r="I47" s="89">
        <f t="shared" si="0"/>
        <v>1.057335841804845E-3</v>
      </c>
      <c r="J47" s="89">
        <f t="shared" si="1"/>
        <v>-7.4591778384903745E-2</v>
      </c>
      <c r="K47" s="87">
        <f t="shared" si="2"/>
        <v>-1174</v>
      </c>
      <c r="L47" s="90">
        <f t="shared" si="3"/>
        <v>5.2361625262031131E-3</v>
      </c>
      <c r="M47" s="88">
        <f t="shared" si="4"/>
        <v>-189</v>
      </c>
      <c r="N47" s="88">
        <f t="shared" si="5"/>
        <v>1.4185730227982276</v>
      </c>
    </row>
    <row r="48" spans="1:14">
      <c r="A48" s="91">
        <v>51</v>
      </c>
      <c r="B48" s="77" t="s">
        <v>213</v>
      </c>
      <c r="C48" s="87">
        <v>25391</v>
      </c>
      <c r="D48" s="87">
        <v>26306</v>
      </c>
      <c r="E48" s="87">
        <v>25943</v>
      </c>
      <c r="F48" s="87">
        <v>26228.390161270599</v>
      </c>
      <c r="G48" s="87">
        <v>26754.033638534798</v>
      </c>
      <c r="H48" s="87">
        <v>26797.159299356699</v>
      </c>
      <c r="I48" s="89">
        <f t="shared" si="0"/>
        <v>1.8833136796390728E-3</v>
      </c>
      <c r="J48" s="89">
        <f t="shared" si="1"/>
        <v>2.1739986609428538E-2</v>
      </c>
      <c r="K48" s="87">
        <f t="shared" si="2"/>
        <v>552</v>
      </c>
      <c r="L48" s="90">
        <f t="shared" si="3"/>
        <v>-2.4619776102760803E-3</v>
      </c>
      <c r="M48" s="88">
        <f t="shared" si="4"/>
        <v>-363</v>
      </c>
      <c r="N48" s="88">
        <f t="shared" si="5"/>
        <v>43.125660821900965</v>
      </c>
    </row>
    <row r="49" spans="1:14">
      <c r="A49" s="91">
        <v>52</v>
      </c>
      <c r="B49" s="77" t="s">
        <v>214</v>
      </c>
      <c r="C49" s="87">
        <v>238625</v>
      </c>
      <c r="D49" s="87">
        <v>240579</v>
      </c>
      <c r="E49" s="87">
        <v>239263</v>
      </c>
      <c r="F49" s="87">
        <v>238504.065177557</v>
      </c>
      <c r="G49" s="87">
        <v>238516.45625616101</v>
      </c>
      <c r="H49" s="87">
        <v>239075.14117487101</v>
      </c>
      <c r="I49" s="89">
        <f t="shared" si="0"/>
        <v>1.7369127738946284E-2</v>
      </c>
      <c r="J49" s="89">
        <f t="shared" si="1"/>
        <v>2.6736511262441067E-3</v>
      </c>
      <c r="K49" s="87">
        <f t="shared" si="2"/>
        <v>638</v>
      </c>
      <c r="L49" s="90">
        <f t="shared" si="3"/>
        <v>-2.8455465857901074E-3</v>
      </c>
      <c r="M49" s="88">
        <f t="shared" si="4"/>
        <v>-1316</v>
      </c>
      <c r="N49" s="88">
        <f t="shared" si="5"/>
        <v>558.68491871000151</v>
      </c>
    </row>
    <row r="50" spans="1:14">
      <c r="A50" s="91">
        <v>53</v>
      </c>
      <c r="B50" s="77" t="s">
        <v>215</v>
      </c>
      <c r="C50" s="87">
        <v>32764</v>
      </c>
      <c r="D50" s="87">
        <v>33996</v>
      </c>
      <c r="E50" s="87">
        <v>34274</v>
      </c>
      <c r="F50" s="87">
        <v>32764</v>
      </c>
      <c r="G50" s="87">
        <v>33996</v>
      </c>
      <c r="H50" s="87">
        <v>34274</v>
      </c>
      <c r="I50" s="89">
        <f t="shared" si="0"/>
        <v>2.4880967141791459E-3</v>
      </c>
      <c r="J50" s="89">
        <f t="shared" si="1"/>
        <v>4.6087168843853006E-2</v>
      </c>
      <c r="K50" s="87">
        <f t="shared" si="2"/>
        <v>1510</v>
      </c>
      <c r="L50" s="90">
        <f t="shared" si="3"/>
        <v>-6.7347575933276839E-3</v>
      </c>
      <c r="M50" s="88">
        <f t="shared" si="4"/>
        <v>278</v>
      </c>
      <c r="N50" s="88">
        <f t="shared" si="5"/>
        <v>278</v>
      </c>
    </row>
    <row r="51" spans="1:14" s="14" customFormat="1">
      <c r="A51" s="91">
        <v>55</v>
      </c>
      <c r="B51" s="77" t="s">
        <v>216</v>
      </c>
      <c r="C51" s="87">
        <v>219120</v>
      </c>
      <c r="D51" s="87">
        <v>213709</v>
      </c>
      <c r="E51" s="87">
        <v>192176</v>
      </c>
      <c r="F51" s="87">
        <v>285193.791379712</v>
      </c>
      <c r="G51" s="87">
        <v>243170.22523032801</v>
      </c>
      <c r="H51" s="87">
        <v>241530.611715723</v>
      </c>
      <c r="I51" s="89">
        <f t="shared" si="0"/>
        <v>1.395088037999917E-2</v>
      </c>
      <c r="J51" s="89">
        <f t="shared" si="1"/>
        <v>-0.12296458561518803</v>
      </c>
      <c r="K51" s="87">
        <f t="shared" si="2"/>
        <v>-26944</v>
      </c>
      <c r="L51" s="90">
        <f t="shared" si="3"/>
        <v>0.12017305204941796</v>
      </c>
      <c r="M51" s="88">
        <f t="shared" si="4"/>
        <v>-21533</v>
      </c>
      <c r="N51" s="88">
        <f t="shared" si="5"/>
        <v>-1639.6135146050074</v>
      </c>
    </row>
    <row r="52" spans="1:14" s="14" customFormat="1">
      <c r="A52" s="91">
        <v>56</v>
      </c>
      <c r="B52" s="77" t="s">
        <v>217</v>
      </c>
      <c r="C52" s="87">
        <v>599124</v>
      </c>
      <c r="D52" s="87">
        <v>607917</v>
      </c>
      <c r="E52" s="87">
        <v>609318</v>
      </c>
      <c r="F52" s="87">
        <v>597364.85450314905</v>
      </c>
      <c r="G52" s="87">
        <v>605435.86002783605</v>
      </c>
      <c r="H52" s="87">
        <v>606182.05801783397</v>
      </c>
      <c r="I52" s="89">
        <f t="shared" si="0"/>
        <v>4.423300792700615E-2</v>
      </c>
      <c r="J52" s="89">
        <f t="shared" si="1"/>
        <v>1.7014841668836503E-2</v>
      </c>
      <c r="K52" s="87">
        <f t="shared" si="2"/>
        <v>10194</v>
      </c>
      <c r="L52" s="90">
        <f t="shared" si="3"/>
        <v>-4.5466303911511532E-2</v>
      </c>
      <c r="M52" s="88">
        <f t="shared" si="4"/>
        <v>1401</v>
      </c>
      <c r="N52" s="88">
        <f t="shared" si="5"/>
        <v>746.19798999791965</v>
      </c>
    </row>
    <row r="53" spans="1:14">
      <c r="A53" s="91">
        <v>58</v>
      </c>
      <c r="B53" s="77" t="s">
        <v>218</v>
      </c>
      <c r="C53" s="87">
        <v>24498</v>
      </c>
      <c r="D53" s="87">
        <v>21225</v>
      </c>
      <c r="E53" s="87">
        <v>21262</v>
      </c>
      <c r="F53" s="87">
        <v>24349.580869550198</v>
      </c>
      <c r="G53" s="87">
        <v>21151.0768985008</v>
      </c>
      <c r="H53" s="87">
        <v>21113.580873793198</v>
      </c>
      <c r="I53" s="89">
        <f t="shared" si="0"/>
        <v>1.5434998055924899E-3</v>
      </c>
      <c r="J53" s="89">
        <f t="shared" si="1"/>
        <v>-0.13209241570740468</v>
      </c>
      <c r="K53" s="87">
        <f t="shared" si="2"/>
        <v>-3236</v>
      </c>
      <c r="L53" s="90">
        <f t="shared" si="3"/>
        <v>1.4432897729806878E-2</v>
      </c>
      <c r="M53" s="88">
        <f t="shared" si="4"/>
        <v>37</v>
      </c>
      <c r="N53" s="88">
        <f t="shared" si="5"/>
        <v>-37.496024707601464</v>
      </c>
    </row>
    <row r="54" spans="1:14">
      <c r="A54" s="91">
        <v>59</v>
      </c>
      <c r="B54" s="77" t="s">
        <v>219</v>
      </c>
      <c r="C54" s="87">
        <v>23407</v>
      </c>
      <c r="D54" s="87">
        <v>18520</v>
      </c>
      <c r="E54" s="87">
        <v>18539</v>
      </c>
      <c r="F54" s="87">
        <v>23411.451111964499</v>
      </c>
      <c r="G54" s="87">
        <v>18699.170771985901</v>
      </c>
      <c r="H54" s="87">
        <v>18634.7632039778</v>
      </c>
      <c r="I54" s="89">
        <f t="shared" si="0"/>
        <v>1.3458255524352917E-3</v>
      </c>
      <c r="J54" s="89">
        <f t="shared" si="1"/>
        <v>-0.20797197419575342</v>
      </c>
      <c r="K54" s="87">
        <f t="shared" si="2"/>
        <v>-4868</v>
      </c>
      <c r="L54" s="90">
        <f t="shared" si="3"/>
        <v>2.1711788055840505E-2</v>
      </c>
      <c r="M54" s="88">
        <f t="shared" si="4"/>
        <v>19</v>
      </c>
      <c r="N54" s="88">
        <f t="shared" si="5"/>
        <v>-64.407568008100498</v>
      </c>
    </row>
    <row r="55" spans="1:14">
      <c r="A55" s="91">
        <v>60</v>
      </c>
      <c r="B55" s="77" t="s">
        <v>220</v>
      </c>
      <c r="C55" s="87">
        <v>9729</v>
      </c>
      <c r="D55" s="87">
        <v>10116</v>
      </c>
      <c r="E55" s="87">
        <v>10022</v>
      </c>
      <c r="F55" s="87">
        <v>9796.2877812913503</v>
      </c>
      <c r="G55" s="87">
        <v>10125.4120036803</v>
      </c>
      <c r="H55" s="87">
        <v>10089.2885649781</v>
      </c>
      <c r="I55" s="89">
        <f t="shared" si="0"/>
        <v>7.2753997985363251E-4</v>
      </c>
      <c r="J55" s="89">
        <f t="shared" si="1"/>
        <v>3.0116147599958887E-2</v>
      </c>
      <c r="K55" s="87">
        <f t="shared" si="2"/>
        <v>293</v>
      </c>
      <c r="L55" s="90">
        <f t="shared" si="3"/>
        <v>-1.3068105793675572E-3</v>
      </c>
      <c r="M55" s="88">
        <f t="shared" si="4"/>
        <v>-94</v>
      </c>
      <c r="N55" s="88">
        <f t="shared" si="5"/>
        <v>-36.123438702199564</v>
      </c>
    </row>
    <row r="56" spans="1:14">
      <c r="A56" s="91">
        <v>61</v>
      </c>
      <c r="B56" s="77" t="s">
        <v>221</v>
      </c>
      <c r="C56" s="87">
        <v>23627</v>
      </c>
      <c r="D56" s="87">
        <v>24224</v>
      </c>
      <c r="E56" s="87">
        <v>24494</v>
      </c>
      <c r="F56" s="87">
        <v>23627</v>
      </c>
      <c r="G56" s="87">
        <v>24224</v>
      </c>
      <c r="H56" s="87">
        <v>24494</v>
      </c>
      <c r="I56" s="89">
        <f t="shared" si="0"/>
        <v>1.7781245526376846E-3</v>
      </c>
      <c r="J56" s="89">
        <f t="shared" si="1"/>
        <v>3.6695306217463072E-2</v>
      </c>
      <c r="K56" s="87">
        <f t="shared" si="2"/>
        <v>867</v>
      </c>
      <c r="L56" s="90">
        <f t="shared" si="3"/>
        <v>-3.8669104857053656E-3</v>
      </c>
      <c r="M56" s="88">
        <f t="shared" si="4"/>
        <v>270</v>
      </c>
      <c r="N56" s="88">
        <f t="shared" si="5"/>
        <v>270</v>
      </c>
    </row>
    <row r="57" spans="1:14">
      <c r="A57" s="91">
        <v>62</v>
      </c>
      <c r="B57" s="77" t="s">
        <v>222</v>
      </c>
      <c r="C57" s="87">
        <v>64923</v>
      </c>
      <c r="D57" s="87">
        <v>70856</v>
      </c>
      <c r="E57" s="87">
        <v>71605</v>
      </c>
      <c r="F57" s="87">
        <v>65309.769004445698</v>
      </c>
      <c r="G57" s="87">
        <v>71288.480914620595</v>
      </c>
      <c r="H57" s="87">
        <v>71991.769003932393</v>
      </c>
      <c r="I57" s="89">
        <f t="shared" si="0"/>
        <v>5.1981141745579083E-3</v>
      </c>
      <c r="J57" s="89">
        <f t="shared" si="1"/>
        <v>0.10292192289327357</v>
      </c>
      <c r="K57" s="87">
        <f t="shared" si="2"/>
        <v>6682</v>
      </c>
      <c r="L57" s="90">
        <f t="shared" si="3"/>
        <v>-2.9802417376566612E-2</v>
      </c>
      <c r="M57" s="88">
        <f t="shared" si="4"/>
        <v>749</v>
      </c>
      <c r="N57" s="88">
        <f t="shared" si="5"/>
        <v>703.2880893117981</v>
      </c>
    </row>
    <row r="58" spans="1:14">
      <c r="A58" s="91">
        <v>63</v>
      </c>
      <c r="B58" s="77" t="s">
        <v>223</v>
      </c>
      <c r="C58" s="87">
        <v>56829</v>
      </c>
      <c r="D58" s="87">
        <v>54303</v>
      </c>
      <c r="E58" s="87">
        <v>54629</v>
      </c>
      <c r="F58" s="87">
        <v>58020.162238252997</v>
      </c>
      <c r="G58" s="87">
        <v>55513.2934353409</v>
      </c>
      <c r="H58" s="87">
        <v>55820.189901609003</v>
      </c>
      <c r="I58" s="89">
        <f t="shared" si="0"/>
        <v>3.965753498246267E-3</v>
      </c>
      <c r="J58" s="89">
        <f t="shared" si="1"/>
        <v>-3.8712629115416425E-2</v>
      </c>
      <c r="K58" s="87">
        <f t="shared" si="2"/>
        <v>-2200</v>
      </c>
      <c r="L58" s="90">
        <f t="shared" si="3"/>
        <v>9.8122296061727843E-3</v>
      </c>
      <c r="M58" s="88">
        <f t="shared" si="4"/>
        <v>326</v>
      </c>
      <c r="N58" s="88">
        <f t="shared" si="5"/>
        <v>306.89646626810281</v>
      </c>
    </row>
    <row r="59" spans="1:14">
      <c r="A59" s="91">
        <v>64</v>
      </c>
      <c r="B59" s="77" t="s">
        <v>224</v>
      </c>
      <c r="C59" s="87">
        <v>95993</v>
      </c>
      <c r="D59" s="87">
        <v>90815</v>
      </c>
      <c r="E59" s="87">
        <v>90788</v>
      </c>
      <c r="F59" s="87">
        <v>95907.697535988103</v>
      </c>
      <c r="G59" s="87">
        <v>91107.9140131077</v>
      </c>
      <c r="H59" s="87">
        <v>90720.603237193194</v>
      </c>
      <c r="I59" s="89">
        <f t="shared" si="0"/>
        <v>6.5906904501049279E-3</v>
      </c>
      <c r="J59" s="89">
        <f t="shared" si="1"/>
        <v>-5.4222703738814292E-2</v>
      </c>
      <c r="K59" s="87">
        <f t="shared" si="2"/>
        <v>-5205</v>
      </c>
      <c r="L59" s="90">
        <f t="shared" si="3"/>
        <v>2.3214843227331521E-2</v>
      </c>
      <c r="M59" s="88">
        <f t="shared" si="4"/>
        <v>-27</v>
      </c>
      <c r="N59" s="88">
        <f t="shared" si="5"/>
        <v>-387.31077591450594</v>
      </c>
    </row>
    <row r="60" spans="1:14">
      <c r="A60" s="91">
        <v>65</v>
      </c>
      <c r="B60" s="77" t="s">
        <v>225</v>
      </c>
      <c r="C60" s="87">
        <v>25145</v>
      </c>
      <c r="D60" s="87">
        <v>24493</v>
      </c>
      <c r="E60" s="87">
        <v>24576</v>
      </c>
      <c r="F60" s="87">
        <v>25145</v>
      </c>
      <c r="G60" s="87">
        <v>24493</v>
      </c>
      <c r="H60" s="87">
        <v>24576</v>
      </c>
      <c r="I60" s="89">
        <f t="shared" si="0"/>
        <v>1.7840772844624699E-3</v>
      </c>
      <c r="J60" s="89">
        <f t="shared" si="1"/>
        <v>-2.2628753231258701E-2</v>
      </c>
      <c r="K60" s="87">
        <f t="shared" si="2"/>
        <v>-569</v>
      </c>
      <c r="L60" s="90">
        <f t="shared" si="3"/>
        <v>2.5377993845055974E-3</v>
      </c>
      <c r="M60" s="88">
        <f t="shared" si="4"/>
        <v>83</v>
      </c>
      <c r="N60" s="88">
        <f t="shared" si="5"/>
        <v>83</v>
      </c>
    </row>
    <row r="61" spans="1:14">
      <c r="A61" s="91">
        <v>66</v>
      </c>
      <c r="B61" s="77" t="s">
        <v>226</v>
      </c>
      <c r="C61" s="87">
        <v>50540</v>
      </c>
      <c r="D61" s="87">
        <v>50625</v>
      </c>
      <c r="E61" s="87">
        <v>50983</v>
      </c>
      <c r="F61" s="87">
        <v>50540</v>
      </c>
      <c r="G61" s="87">
        <v>50625</v>
      </c>
      <c r="H61" s="87">
        <v>50983</v>
      </c>
      <c r="I61" s="89">
        <f t="shared" si="0"/>
        <v>3.7010747149149618E-3</v>
      </c>
      <c r="J61" s="89">
        <f t="shared" si="1"/>
        <v>8.7653343886030868E-3</v>
      </c>
      <c r="K61" s="87">
        <f t="shared" si="2"/>
        <v>443</v>
      </c>
      <c r="L61" s="90">
        <f t="shared" si="3"/>
        <v>-1.9758262343338834E-3</v>
      </c>
      <c r="M61" s="88">
        <f t="shared" si="4"/>
        <v>358</v>
      </c>
      <c r="N61" s="88">
        <f t="shared" si="5"/>
        <v>358</v>
      </c>
    </row>
    <row r="62" spans="1:14">
      <c r="A62" s="91">
        <v>68</v>
      </c>
      <c r="B62" s="77" t="s">
        <v>227</v>
      </c>
      <c r="C62" s="87">
        <v>99098</v>
      </c>
      <c r="D62" s="87">
        <v>108603</v>
      </c>
      <c r="E62" s="87">
        <v>109391</v>
      </c>
      <c r="F62" s="87">
        <v>99098</v>
      </c>
      <c r="G62" s="87">
        <v>108603</v>
      </c>
      <c r="H62" s="87">
        <v>109391</v>
      </c>
      <c r="I62" s="89">
        <f t="shared" si="0"/>
        <v>7.9411620371351733E-3</v>
      </c>
      <c r="J62" s="89">
        <f t="shared" si="1"/>
        <v>0.10386687925084261</v>
      </c>
      <c r="K62" s="87">
        <f t="shared" si="2"/>
        <v>10293</v>
      </c>
      <c r="L62" s="90">
        <f t="shared" si="3"/>
        <v>-4.5907854243789306E-2</v>
      </c>
      <c r="M62" s="88">
        <f t="shared" si="4"/>
        <v>788</v>
      </c>
      <c r="N62" s="88">
        <f t="shared" si="5"/>
        <v>788</v>
      </c>
    </row>
    <row r="63" spans="1:14">
      <c r="A63" s="91">
        <v>69</v>
      </c>
      <c r="B63" s="77" t="s">
        <v>228</v>
      </c>
      <c r="C63" s="87">
        <v>140925</v>
      </c>
      <c r="D63" s="87">
        <v>137497</v>
      </c>
      <c r="E63" s="87">
        <v>139260</v>
      </c>
      <c r="F63" s="87">
        <v>140925</v>
      </c>
      <c r="G63" s="87">
        <v>137497</v>
      </c>
      <c r="H63" s="87">
        <v>139260</v>
      </c>
      <c r="I63" s="89">
        <f t="shared" si="0"/>
        <v>1.0109480901458478E-2</v>
      </c>
      <c r="J63" s="89">
        <f t="shared" si="1"/>
        <v>-1.1814795103778605E-2</v>
      </c>
      <c r="K63" s="87">
        <f t="shared" si="2"/>
        <v>-1665</v>
      </c>
      <c r="L63" s="90">
        <f t="shared" si="3"/>
        <v>7.4260737701262207E-3</v>
      </c>
      <c r="M63" s="88">
        <f t="shared" si="4"/>
        <v>1763</v>
      </c>
      <c r="N63" s="88">
        <f t="shared" si="5"/>
        <v>1763</v>
      </c>
    </row>
    <row r="64" spans="1:14">
      <c r="A64" s="91">
        <v>70</v>
      </c>
      <c r="B64" s="77" t="s">
        <v>229</v>
      </c>
      <c r="C64" s="87">
        <v>223754</v>
      </c>
      <c r="D64" s="87">
        <v>226582</v>
      </c>
      <c r="E64" s="87">
        <v>223951</v>
      </c>
      <c r="F64" s="87">
        <v>223754</v>
      </c>
      <c r="G64" s="87">
        <v>226582</v>
      </c>
      <c r="H64" s="87">
        <v>223951</v>
      </c>
      <c r="I64" s="89">
        <f t="shared" si="0"/>
        <v>1.6257563962103459E-2</v>
      </c>
      <c r="J64" s="89">
        <f t="shared" si="1"/>
        <v>8.8043118782234057E-4</v>
      </c>
      <c r="K64" s="87">
        <f t="shared" si="2"/>
        <v>197</v>
      </c>
      <c r="L64" s="90">
        <f t="shared" si="3"/>
        <v>-8.786405601891084E-4</v>
      </c>
      <c r="M64" s="88">
        <f t="shared" si="4"/>
        <v>-2631</v>
      </c>
      <c r="N64" s="88">
        <f t="shared" si="5"/>
        <v>-2631</v>
      </c>
    </row>
    <row r="65" spans="1:14">
      <c r="A65" s="91">
        <v>71</v>
      </c>
      <c r="B65" s="77" t="s">
        <v>230</v>
      </c>
      <c r="C65" s="87">
        <v>145546</v>
      </c>
      <c r="D65" s="87">
        <v>149865</v>
      </c>
      <c r="E65" s="87">
        <v>149297</v>
      </c>
      <c r="F65" s="87">
        <v>144789.38656846699</v>
      </c>
      <c r="G65" s="87">
        <v>149337.07546119599</v>
      </c>
      <c r="H65" s="87">
        <v>148520.89404560401</v>
      </c>
      <c r="I65" s="89">
        <f t="shared" si="0"/>
        <v>1.0838109795670302E-2</v>
      </c>
      <c r="J65" s="89">
        <f t="shared" si="1"/>
        <v>2.5771920904731151E-2</v>
      </c>
      <c r="K65" s="87">
        <f t="shared" si="2"/>
        <v>3751</v>
      </c>
      <c r="L65" s="90">
        <f t="shared" si="3"/>
        <v>-1.6729851478524599E-2</v>
      </c>
      <c r="M65" s="88">
        <f t="shared" si="4"/>
        <v>-568</v>
      </c>
      <c r="N65" s="88">
        <f t="shared" si="5"/>
        <v>-816.18141559197102</v>
      </c>
    </row>
    <row r="66" spans="1:14">
      <c r="A66" s="91">
        <v>72</v>
      </c>
      <c r="B66" s="77" t="s">
        <v>231</v>
      </c>
      <c r="C66" s="87">
        <v>11877</v>
      </c>
      <c r="D66" s="87">
        <v>11963</v>
      </c>
      <c r="E66" s="87">
        <v>12033</v>
      </c>
      <c r="F66" s="87">
        <v>12048.2716657335</v>
      </c>
      <c r="G66" s="87">
        <v>12124.712342626101</v>
      </c>
      <c r="H66" s="87">
        <v>12206.5195739584</v>
      </c>
      <c r="I66" s="89">
        <f t="shared" si="0"/>
        <v>8.7352709814196366E-4</v>
      </c>
      <c r="J66" s="89">
        <f t="shared" si="1"/>
        <v>1.3134629957059864E-2</v>
      </c>
      <c r="K66" s="87">
        <f t="shared" si="2"/>
        <v>156</v>
      </c>
      <c r="L66" s="90">
        <f t="shared" si="3"/>
        <v>-6.9577628116497927E-4</v>
      </c>
      <c r="M66" s="88">
        <f t="shared" si="4"/>
        <v>70</v>
      </c>
      <c r="N66" s="88">
        <f t="shared" si="5"/>
        <v>81.807231332299125</v>
      </c>
    </row>
    <row r="67" spans="1:14">
      <c r="A67" s="91">
        <v>73</v>
      </c>
      <c r="B67" s="77" t="s">
        <v>232</v>
      </c>
      <c r="C67" s="87">
        <v>59848</v>
      </c>
      <c r="D67" s="87">
        <v>53683</v>
      </c>
      <c r="E67" s="87">
        <v>54989</v>
      </c>
      <c r="F67" s="87">
        <v>59338.774661960699</v>
      </c>
      <c r="G67" s="87">
        <v>53767.887096880797</v>
      </c>
      <c r="H67" s="87">
        <v>54573.4879914962</v>
      </c>
      <c r="I67" s="89">
        <f t="shared" ref="I67:I91" si="6">E67/$E$91</f>
        <v>3.9918874428428851E-3</v>
      </c>
      <c r="J67" s="89">
        <f t="shared" si="1"/>
        <v>-8.1189012164149171E-2</v>
      </c>
      <c r="K67" s="87">
        <f t="shared" si="2"/>
        <v>-4859</v>
      </c>
      <c r="L67" s="90">
        <f t="shared" si="3"/>
        <v>2.1671647116542528E-2</v>
      </c>
      <c r="M67" s="88">
        <f t="shared" si="4"/>
        <v>1306</v>
      </c>
      <c r="N67" s="88">
        <f t="shared" si="5"/>
        <v>805.60089461540338</v>
      </c>
    </row>
    <row r="68" spans="1:14">
      <c r="A68" s="91">
        <v>74</v>
      </c>
      <c r="B68" s="77" t="s">
        <v>233</v>
      </c>
      <c r="C68" s="87">
        <v>31920</v>
      </c>
      <c r="D68" s="87">
        <v>39603</v>
      </c>
      <c r="E68" s="87">
        <v>40426</v>
      </c>
      <c r="F68" s="87">
        <v>32693.983648507299</v>
      </c>
      <c r="G68" s="87">
        <v>40583.5615502742</v>
      </c>
      <c r="H68" s="87">
        <v>41176.856147254402</v>
      </c>
      <c r="I68" s="89">
        <f t="shared" si="6"/>
        <v>2.9346967896191328E-3</v>
      </c>
      <c r="J68" s="89">
        <f t="shared" ref="J68:J91" si="7">(E68-C68)/C68</f>
        <v>0.26647869674185465</v>
      </c>
      <c r="K68" s="87">
        <f t="shared" ref="K68:K91" si="8">E68-C68</f>
        <v>8506</v>
      </c>
      <c r="L68" s="90">
        <f t="shared" ref="L68:L91" si="9">K68/$K$91</f>
        <v>-3.7937647740957141E-2</v>
      </c>
      <c r="M68" s="88">
        <f t="shared" ref="M68:M91" si="10">E68-D68</f>
        <v>823</v>
      </c>
      <c r="N68" s="88">
        <f t="shared" ref="N68:N91" si="11">H68-G68</f>
        <v>593.29459698020219</v>
      </c>
    </row>
    <row r="69" spans="1:14">
      <c r="A69" s="91">
        <v>75</v>
      </c>
      <c r="B69" s="77" t="s">
        <v>234</v>
      </c>
      <c r="C69" s="87">
        <v>6696</v>
      </c>
      <c r="D69" s="87">
        <v>6787</v>
      </c>
      <c r="E69" s="87">
        <v>6865</v>
      </c>
      <c r="F69" s="87">
        <v>6972.7717582749001</v>
      </c>
      <c r="G69" s="87">
        <v>7102.9167977482402</v>
      </c>
      <c r="H69" s="87">
        <v>7125.7172067633201</v>
      </c>
      <c r="I69" s="89">
        <f t="shared" si="6"/>
        <v>4.9835980459939999E-4</v>
      </c>
      <c r="J69" s="89">
        <f t="shared" si="7"/>
        <v>2.52389486260454E-2</v>
      </c>
      <c r="K69" s="87">
        <f t="shared" si="8"/>
        <v>169</v>
      </c>
      <c r="L69" s="90">
        <f t="shared" si="9"/>
        <v>-7.537576379287275E-4</v>
      </c>
      <c r="M69" s="88">
        <f t="shared" si="10"/>
        <v>78</v>
      </c>
      <c r="N69" s="88">
        <f t="shared" si="11"/>
        <v>22.800409015079822</v>
      </c>
    </row>
    <row r="70" spans="1:14">
      <c r="A70" s="91">
        <v>77</v>
      </c>
      <c r="B70" s="77" t="s">
        <v>235</v>
      </c>
      <c r="C70" s="87">
        <v>29273</v>
      </c>
      <c r="D70" s="87">
        <v>28985</v>
      </c>
      <c r="E70" s="87">
        <v>28835</v>
      </c>
      <c r="F70" s="87">
        <v>29246.186111811399</v>
      </c>
      <c r="G70" s="87">
        <v>28957.419199579301</v>
      </c>
      <c r="H70" s="87">
        <v>28807.824436390201</v>
      </c>
      <c r="I70" s="89">
        <f t="shared" si="6"/>
        <v>2.0932563678985722E-3</v>
      </c>
      <c r="J70" s="89">
        <f t="shared" si="7"/>
        <v>-1.4962593516209476E-2</v>
      </c>
      <c r="K70" s="87">
        <f t="shared" si="8"/>
        <v>-438</v>
      </c>
      <c r="L70" s="90">
        <f t="shared" si="9"/>
        <v>1.9535257125016725E-3</v>
      </c>
      <c r="M70" s="88">
        <f t="shared" si="10"/>
        <v>-150</v>
      </c>
      <c r="N70" s="88">
        <f t="shared" si="11"/>
        <v>-149.59476318909947</v>
      </c>
    </row>
    <row r="71" spans="1:14">
      <c r="A71" s="91">
        <v>78</v>
      </c>
      <c r="B71" s="77" t="s">
        <v>236</v>
      </c>
      <c r="C71" s="87">
        <v>43007</v>
      </c>
      <c r="D71" s="87">
        <v>62726</v>
      </c>
      <c r="E71" s="87">
        <v>62622</v>
      </c>
      <c r="F71" s="87">
        <v>40726.389187336099</v>
      </c>
      <c r="G71" s="87">
        <v>61766.611233450902</v>
      </c>
      <c r="H71" s="87">
        <v>60956.593378358601</v>
      </c>
      <c r="I71" s="89">
        <f t="shared" si="6"/>
        <v>4.545999662581738E-3</v>
      </c>
      <c r="J71" s="89">
        <f t="shared" si="7"/>
        <v>0.45608854372544005</v>
      </c>
      <c r="K71" s="87">
        <f t="shared" si="8"/>
        <v>19615</v>
      </c>
      <c r="L71" s="90">
        <f t="shared" si="9"/>
        <v>-8.7484947147763253E-2</v>
      </c>
      <c r="M71" s="88">
        <f t="shared" si="10"/>
        <v>-104</v>
      </c>
      <c r="N71" s="88">
        <f t="shared" si="11"/>
        <v>-810.01785509230103</v>
      </c>
    </row>
    <row r="72" spans="1:14">
      <c r="A72" s="91">
        <v>79</v>
      </c>
      <c r="B72" s="77" t="s">
        <v>237</v>
      </c>
      <c r="C72" s="87">
        <v>49066</v>
      </c>
      <c r="D72" s="87">
        <v>43643</v>
      </c>
      <c r="E72" s="87">
        <v>42923</v>
      </c>
      <c r="F72" s="87">
        <v>53469.201211628701</v>
      </c>
      <c r="G72" s="87">
        <v>46737.589136358802</v>
      </c>
      <c r="H72" s="87">
        <v>46673.1457675934</v>
      </c>
      <c r="I72" s="89">
        <f t="shared" si="6"/>
        <v>3.1159647331128982E-3</v>
      </c>
      <c r="J72" s="89">
        <f t="shared" si="7"/>
        <v>-0.12519871193902091</v>
      </c>
      <c r="K72" s="87">
        <f t="shared" si="8"/>
        <v>-6143</v>
      </c>
      <c r="L72" s="90">
        <f t="shared" si="9"/>
        <v>2.7398421123054278E-2</v>
      </c>
      <c r="M72" s="88">
        <f t="shared" si="10"/>
        <v>-720</v>
      </c>
      <c r="N72" s="88">
        <f t="shared" si="11"/>
        <v>-64.443368765401829</v>
      </c>
    </row>
    <row r="73" spans="1:14">
      <c r="A73" s="91">
        <v>80</v>
      </c>
      <c r="B73" s="77" t="s">
        <v>238</v>
      </c>
      <c r="C73" s="87">
        <v>275425</v>
      </c>
      <c r="D73" s="87">
        <v>287378</v>
      </c>
      <c r="E73" s="87">
        <v>288090</v>
      </c>
      <c r="F73" s="87">
        <v>273757.48006783001</v>
      </c>
      <c r="G73" s="87">
        <v>285338.37020679301</v>
      </c>
      <c r="H73" s="87">
        <v>285518.436948538</v>
      </c>
      <c r="I73" s="89">
        <f t="shared" si="6"/>
        <v>2.0913689163443723E-2</v>
      </c>
      <c r="J73" s="89">
        <f t="shared" si="7"/>
        <v>4.5983480076245802E-2</v>
      </c>
      <c r="K73" s="87">
        <f t="shared" si="8"/>
        <v>12665</v>
      </c>
      <c r="L73" s="90">
        <f t="shared" si="9"/>
        <v>-5.6487221800990146E-2</v>
      </c>
      <c r="M73" s="88">
        <f t="shared" si="10"/>
        <v>712</v>
      </c>
      <c r="N73" s="88">
        <f t="shared" si="11"/>
        <v>180.06674174498767</v>
      </c>
    </row>
    <row r="74" spans="1:14" s="14" customFormat="1">
      <c r="A74" s="91">
        <v>81</v>
      </c>
      <c r="B74" s="77" t="s">
        <v>239</v>
      </c>
      <c r="C74" s="87">
        <v>756506</v>
      </c>
      <c r="D74" s="87">
        <v>665738</v>
      </c>
      <c r="E74" s="87">
        <v>658230</v>
      </c>
      <c r="F74" s="87">
        <v>703911.48049539304</v>
      </c>
      <c r="G74" s="87">
        <v>645787.15446872299</v>
      </c>
      <c r="H74" s="87">
        <v>639464.32699753204</v>
      </c>
      <c r="I74" s="89">
        <f t="shared" si="6"/>
        <v>4.7783739866200013E-2</v>
      </c>
      <c r="J74" s="89">
        <f t="shared" si="7"/>
        <v>-0.12990776014995253</v>
      </c>
      <c r="K74" s="87">
        <f t="shared" si="8"/>
        <v>-98276</v>
      </c>
      <c r="L74" s="90">
        <f t="shared" si="9"/>
        <v>0.43832121671647117</v>
      </c>
      <c r="M74" s="88">
        <f t="shared" si="10"/>
        <v>-7508</v>
      </c>
      <c r="N74" s="88">
        <f t="shared" si="11"/>
        <v>-6322.8274711909471</v>
      </c>
    </row>
    <row r="75" spans="1:14" s="14" customFormat="1">
      <c r="A75" s="91">
        <v>82</v>
      </c>
      <c r="B75" s="77" t="s">
        <v>240</v>
      </c>
      <c r="C75" s="87">
        <v>402881</v>
      </c>
      <c r="D75" s="87">
        <v>405317</v>
      </c>
      <c r="E75" s="87">
        <v>407266</v>
      </c>
      <c r="F75" s="87">
        <v>400260.895431115</v>
      </c>
      <c r="G75" s="87">
        <v>404614.87261114002</v>
      </c>
      <c r="H75" s="87">
        <v>403640.33291774202</v>
      </c>
      <c r="I75" s="89">
        <f t="shared" si="6"/>
        <v>2.956518633357309E-2</v>
      </c>
      <c r="J75" s="89">
        <f t="shared" si="7"/>
        <v>1.0884107217764054E-2</v>
      </c>
      <c r="K75" s="87">
        <f t="shared" si="8"/>
        <v>4385</v>
      </c>
      <c r="L75" s="90">
        <f t="shared" si="9"/>
        <v>-1.9557557646848935E-2</v>
      </c>
      <c r="M75" s="88">
        <f t="shared" si="10"/>
        <v>1949</v>
      </c>
      <c r="N75" s="88">
        <f t="shared" si="11"/>
        <v>-974.53969339799369</v>
      </c>
    </row>
    <row r="76" spans="1:14">
      <c r="A76" s="91">
        <v>84</v>
      </c>
      <c r="B76" s="77" t="s">
        <v>166</v>
      </c>
      <c r="C76" s="87">
        <v>45728</v>
      </c>
      <c r="D76" s="87">
        <v>63379</v>
      </c>
      <c r="E76" s="87">
        <v>63981</v>
      </c>
      <c r="F76" s="87">
        <v>45626.657354904397</v>
      </c>
      <c r="G76" s="87">
        <v>63469.743615947897</v>
      </c>
      <c r="H76" s="87">
        <v>63923.992382953496</v>
      </c>
      <c r="I76" s="89">
        <f t="shared" si="6"/>
        <v>4.6446553034339717E-3</v>
      </c>
      <c r="J76" s="89">
        <f t="shared" si="7"/>
        <v>0.3991646256123163</v>
      </c>
      <c r="K76" s="87">
        <f t="shared" si="8"/>
        <v>18253</v>
      </c>
      <c r="L76" s="90">
        <f t="shared" si="9"/>
        <v>-8.1410285000669019E-2</v>
      </c>
      <c r="M76" s="88">
        <f t="shared" si="10"/>
        <v>602</v>
      </c>
      <c r="N76" s="88">
        <f t="shared" si="11"/>
        <v>454.2487670055998</v>
      </c>
    </row>
    <row r="77" spans="1:14">
      <c r="A77" s="91">
        <v>85</v>
      </c>
      <c r="B77" s="77" t="s">
        <v>241</v>
      </c>
      <c r="C77" s="87">
        <v>697049</v>
      </c>
      <c r="D77" s="87">
        <v>724431</v>
      </c>
      <c r="E77" s="87">
        <v>759780</v>
      </c>
      <c r="F77" s="87">
        <v>735795.43518088001</v>
      </c>
      <c r="G77" s="87">
        <v>797196.39782778104</v>
      </c>
      <c r="H77" s="87">
        <v>808061.71854435198</v>
      </c>
      <c r="I77" s="89">
        <f t="shared" si="6"/>
        <v>5.5155690071162729E-2</v>
      </c>
      <c r="J77" s="89">
        <f t="shared" si="7"/>
        <v>8.9995107947934791E-2</v>
      </c>
      <c r="K77" s="87">
        <f t="shared" si="8"/>
        <v>62731</v>
      </c>
      <c r="L77" s="90">
        <f t="shared" si="9"/>
        <v>-0.27978680701128406</v>
      </c>
      <c r="M77" s="88">
        <f t="shared" si="10"/>
        <v>35349</v>
      </c>
      <c r="N77" s="88">
        <f t="shared" si="11"/>
        <v>10865.320716570946</v>
      </c>
    </row>
    <row r="78" spans="1:14">
      <c r="A78" s="91">
        <v>86</v>
      </c>
      <c r="B78" s="77" t="s">
        <v>242</v>
      </c>
      <c r="C78" s="87">
        <v>281643</v>
      </c>
      <c r="D78" s="87">
        <v>282383</v>
      </c>
      <c r="E78" s="87">
        <v>284363</v>
      </c>
      <c r="F78" s="87">
        <v>281643</v>
      </c>
      <c r="G78" s="87">
        <v>282383</v>
      </c>
      <c r="H78" s="87">
        <v>284363</v>
      </c>
      <c r="I78" s="89">
        <f t="shared" si="6"/>
        <v>2.0643130242578179E-2</v>
      </c>
      <c r="J78" s="89">
        <f t="shared" si="7"/>
        <v>9.657616202071416E-3</v>
      </c>
      <c r="K78" s="87">
        <f t="shared" si="8"/>
        <v>2720</v>
      </c>
      <c r="L78" s="90">
        <f t="shared" si="9"/>
        <v>-1.2131483876722715E-2</v>
      </c>
      <c r="M78" s="88">
        <f t="shared" si="10"/>
        <v>1980</v>
      </c>
      <c r="N78" s="88">
        <f t="shared" si="11"/>
        <v>1980</v>
      </c>
    </row>
    <row r="79" spans="1:14">
      <c r="A79" s="91">
        <v>87</v>
      </c>
      <c r="B79" s="77" t="s">
        <v>243</v>
      </c>
      <c r="C79" s="87">
        <v>24028</v>
      </c>
      <c r="D79" s="87">
        <v>26628</v>
      </c>
      <c r="E79" s="87">
        <v>26996</v>
      </c>
      <c r="F79" s="87">
        <v>24493.790014547099</v>
      </c>
      <c r="G79" s="87">
        <v>27008.162644154301</v>
      </c>
      <c r="H79" s="87">
        <v>27519.2871220118</v>
      </c>
      <c r="I79" s="89">
        <f t="shared" si="6"/>
        <v>1.9597554675841811E-3</v>
      </c>
      <c r="J79" s="89">
        <f t="shared" si="7"/>
        <v>0.12352255701681372</v>
      </c>
      <c r="K79" s="87">
        <f t="shared" si="8"/>
        <v>2968</v>
      </c>
      <c r="L79" s="90">
        <f t="shared" si="9"/>
        <v>-1.3237589759600375E-2</v>
      </c>
      <c r="M79" s="88">
        <f t="shared" si="10"/>
        <v>368</v>
      </c>
      <c r="N79" s="88">
        <f t="shared" si="11"/>
        <v>511.12447785749828</v>
      </c>
    </row>
    <row r="80" spans="1:14">
      <c r="A80" s="91">
        <v>88</v>
      </c>
      <c r="B80" s="77" t="s">
        <v>244</v>
      </c>
      <c r="C80" s="87">
        <v>41664</v>
      </c>
      <c r="D80" s="87">
        <v>44130</v>
      </c>
      <c r="E80" s="87">
        <v>45165</v>
      </c>
      <c r="F80" s="87">
        <v>40515.474039507702</v>
      </c>
      <c r="G80" s="87">
        <v>43329.576483682198</v>
      </c>
      <c r="H80" s="87">
        <v>44000.192079455097</v>
      </c>
      <c r="I80" s="89">
        <f t="shared" si="6"/>
        <v>3.278721132517393E-3</v>
      </c>
      <c r="J80" s="89">
        <f t="shared" si="7"/>
        <v>8.4029377880184331E-2</v>
      </c>
      <c r="K80" s="87">
        <f t="shared" si="8"/>
        <v>3501</v>
      </c>
      <c r="L80" s="90">
        <f t="shared" si="9"/>
        <v>-1.5614825386914053E-2</v>
      </c>
      <c r="M80" s="88">
        <f t="shared" si="10"/>
        <v>1035</v>
      </c>
      <c r="N80" s="88">
        <f t="shared" si="11"/>
        <v>670.61559577289881</v>
      </c>
    </row>
    <row r="81" spans="1:14">
      <c r="A81" s="91">
        <v>90</v>
      </c>
      <c r="B81" s="77" t="s">
        <v>245</v>
      </c>
      <c r="C81" s="87">
        <v>12394</v>
      </c>
      <c r="D81" s="87">
        <v>12353</v>
      </c>
      <c r="E81" s="87">
        <v>12065</v>
      </c>
      <c r="F81" s="87">
        <v>12833.896166697299</v>
      </c>
      <c r="G81" s="87">
        <v>12683.7231181529</v>
      </c>
      <c r="H81" s="87">
        <v>12465.488841706199</v>
      </c>
      <c r="I81" s="89">
        <f t="shared" si="6"/>
        <v>8.7585011543944084E-4</v>
      </c>
      <c r="J81" s="89">
        <f t="shared" si="7"/>
        <v>-2.6545102468936582E-2</v>
      </c>
      <c r="K81" s="87">
        <f t="shared" si="8"/>
        <v>-329</v>
      </c>
      <c r="L81" s="90">
        <f t="shared" si="9"/>
        <v>1.4673743365594754E-3</v>
      </c>
      <c r="M81" s="88">
        <f t="shared" si="10"/>
        <v>-288</v>
      </c>
      <c r="N81" s="88">
        <f t="shared" si="11"/>
        <v>-218.23427644670119</v>
      </c>
    </row>
    <row r="82" spans="1:14">
      <c r="A82" s="91">
        <v>91</v>
      </c>
      <c r="B82" s="77" t="s">
        <v>246</v>
      </c>
      <c r="C82" s="87">
        <v>3029</v>
      </c>
      <c r="D82" s="87">
        <v>3673</v>
      </c>
      <c r="E82" s="87">
        <v>3398</v>
      </c>
      <c r="F82" s="87">
        <v>3097.4693565940202</v>
      </c>
      <c r="G82" s="87">
        <v>3635.08005082606</v>
      </c>
      <c r="H82" s="87">
        <v>3500.0956704313598</v>
      </c>
      <c r="I82" s="89">
        <f t="shared" si="6"/>
        <v>2.4667539927585746E-4</v>
      </c>
      <c r="J82" s="89">
        <f t="shared" si="7"/>
        <v>0.12182238362495873</v>
      </c>
      <c r="K82" s="87">
        <f t="shared" si="8"/>
        <v>369</v>
      </c>
      <c r="L82" s="90">
        <f t="shared" si="9"/>
        <v>-1.6457785112171624E-3</v>
      </c>
      <c r="M82" s="88">
        <f t="shared" si="10"/>
        <v>-275</v>
      </c>
      <c r="N82" s="88">
        <f t="shared" si="11"/>
        <v>-134.98438039470011</v>
      </c>
    </row>
    <row r="83" spans="1:14">
      <c r="A83" s="91">
        <v>92</v>
      </c>
      <c r="B83" s="77" t="s">
        <v>247</v>
      </c>
      <c r="C83" s="87">
        <v>10804</v>
      </c>
      <c r="D83" s="87">
        <v>9170</v>
      </c>
      <c r="E83" s="87">
        <v>9063</v>
      </c>
      <c r="F83" s="87">
        <v>11092.7452322919</v>
      </c>
      <c r="G83" s="87">
        <v>9405.8459328079498</v>
      </c>
      <c r="H83" s="87">
        <v>9303.00689377454</v>
      </c>
      <c r="I83" s="89">
        <f t="shared" si="6"/>
        <v>6.5792205521986342E-4</v>
      </c>
      <c r="J83" s="89">
        <f t="shared" si="7"/>
        <v>-0.16114402073306183</v>
      </c>
      <c r="K83" s="87">
        <f t="shared" si="8"/>
        <v>-1741</v>
      </c>
      <c r="L83" s="90">
        <f t="shared" si="9"/>
        <v>7.7650417019758259E-3</v>
      </c>
      <c r="M83" s="88">
        <f t="shared" si="10"/>
        <v>-107</v>
      </c>
      <c r="N83" s="88">
        <f t="shared" si="11"/>
        <v>-102.83903903340979</v>
      </c>
    </row>
    <row r="84" spans="1:14">
      <c r="A84" s="91">
        <v>93</v>
      </c>
      <c r="B84" s="77" t="s">
        <v>248</v>
      </c>
      <c r="C84" s="87">
        <v>43985</v>
      </c>
      <c r="D84" s="87">
        <v>44238</v>
      </c>
      <c r="E84" s="87">
        <v>44207</v>
      </c>
      <c r="F84" s="87">
        <v>45603.346680535498</v>
      </c>
      <c r="G84" s="87">
        <v>45527.254385678003</v>
      </c>
      <c r="H84" s="87">
        <v>45418.353510319903</v>
      </c>
      <c r="I84" s="89">
        <f t="shared" si="6"/>
        <v>3.2091758021741698E-3</v>
      </c>
      <c r="J84" s="89">
        <f t="shared" si="7"/>
        <v>5.047175173354553E-3</v>
      </c>
      <c r="K84" s="87">
        <f t="shared" si="8"/>
        <v>222</v>
      </c>
      <c r="L84" s="90">
        <f t="shared" si="9"/>
        <v>-9.9014316935016277E-4</v>
      </c>
      <c r="M84" s="88">
        <f t="shared" si="10"/>
        <v>-31</v>
      </c>
      <c r="N84" s="88">
        <f t="shared" si="11"/>
        <v>-108.90087535810017</v>
      </c>
    </row>
    <row r="85" spans="1:14">
      <c r="A85" s="91">
        <v>94</v>
      </c>
      <c r="B85" s="77" t="s">
        <v>249</v>
      </c>
      <c r="C85" s="87">
        <v>43157</v>
      </c>
      <c r="D85" s="87">
        <v>46235</v>
      </c>
      <c r="E85" s="87">
        <v>47263</v>
      </c>
      <c r="F85" s="87">
        <v>42450.859566746403</v>
      </c>
      <c r="G85" s="87">
        <v>45744.513654654802</v>
      </c>
      <c r="H85" s="87">
        <v>46298.912004936501</v>
      </c>
      <c r="I85" s="89">
        <f t="shared" si="6"/>
        <v>3.43102395408324E-3</v>
      </c>
      <c r="J85" s="89">
        <f t="shared" si="7"/>
        <v>9.5140996825543944E-2</v>
      </c>
      <c r="K85" s="87">
        <f t="shared" si="8"/>
        <v>4106</v>
      </c>
      <c r="L85" s="90">
        <f t="shared" si="9"/>
        <v>-1.8313188528611569E-2</v>
      </c>
      <c r="M85" s="88">
        <f t="shared" si="10"/>
        <v>1028</v>
      </c>
      <c r="N85" s="88">
        <f t="shared" si="11"/>
        <v>554.39835028169909</v>
      </c>
    </row>
    <row r="86" spans="1:14">
      <c r="A86" s="91">
        <v>95</v>
      </c>
      <c r="B86" s="77" t="s">
        <v>250</v>
      </c>
      <c r="C86" s="87">
        <v>66452</v>
      </c>
      <c r="D86" s="87">
        <v>63997</v>
      </c>
      <c r="E86" s="87">
        <v>64630</v>
      </c>
      <c r="F86" s="87">
        <v>66201.581499408698</v>
      </c>
      <c r="G86" s="87">
        <v>64153.143580844699</v>
      </c>
      <c r="H86" s="87">
        <v>64343.652623396803</v>
      </c>
      <c r="I86" s="89">
        <f t="shared" si="6"/>
        <v>4.6917689979984302E-3</v>
      </c>
      <c r="J86" s="89">
        <f t="shared" si="7"/>
        <v>-2.7418286883765727E-2</v>
      </c>
      <c r="K86" s="87">
        <f t="shared" si="8"/>
        <v>-1822</v>
      </c>
      <c r="L86" s="90">
        <f t="shared" si="9"/>
        <v>8.1263101556576425E-3</v>
      </c>
      <c r="M86" s="88">
        <f t="shared" si="10"/>
        <v>633</v>
      </c>
      <c r="N86" s="88">
        <f t="shared" si="11"/>
        <v>190.5090425521048</v>
      </c>
    </row>
    <row r="87" spans="1:14">
      <c r="A87" s="91">
        <v>96</v>
      </c>
      <c r="B87" s="77" t="s">
        <v>251</v>
      </c>
      <c r="C87" s="87">
        <v>105312</v>
      </c>
      <c r="D87" s="87">
        <v>107699</v>
      </c>
      <c r="E87" s="87">
        <v>104051</v>
      </c>
      <c r="F87" s="87">
        <v>107433.770637212</v>
      </c>
      <c r="G87" s="87">
        <v>107074.451009631</v>
      </c>
      <c r="H87" s="87">
        <v>106069.108278125</v>
      </c>
      <c r="I87" s="89">
        <f t="shared" si="6"/>
        <v>7.5535085256186706E-3</v>
      </c>
      <c r="J87" s="89">
        <f t="shared" si="7"/>
        <v>-1.1973944089942267E-2</v>
      </c>
      <c r="K87" s="87">
        <f t="shared" si="8"/>
        <v>-1261</v>
      </c>
      <c r="L87" s="90">
        <f t="shared" si="9"/>
        <v>5.6241916060835824E-3</v>
      </c>
      <c r="M87" s="88">
        <f t="shared" si="10"/>
        <v>-3648</v>
      </c>
      <c r="N87" s="88">
        <f t="shared" si="11"/>
        <v>-1005.3427315059962</v>
      </c>
    </row>
    <row r="88" spans="1:14">
      <c r="A88" s="91">
        <v>97</v>
      </c>
      <c r="B88" s="77" t="s">
        <v>252</v>
      </c>
      <c r="C88" s="87">
        <v>30693</v>
      </c>
      <c r="D88" s="87">
        <v>24161</v>
      </c>
      <c r="E88" s="87">
        <v>23735</v>
      </c>
      <c r="F88" s="87">
        <v>30693</v>
      </c>
      <c r="G88" s="87">
        <v>24161</v>
      </c>
      <c r="H88" s="87">
        <v>23735</v>
      </c>
      <c r="I88" s="89">
        <f t="shared" si="6"/>
        <v>1.7230254861131478E-3</v>
      </c>
      <c r="J88" s="89">
        <f t="shared" si="7"/>
        <v>-0.22669664092789887</v>
      </c>
      <c r="K88" s="87">
        <f t="shared" si="8"/>
        <v>-6958</v>
      </c>
      <c r="L88" s="90">
        <f t="shared" si="9"/>
        <v>3.1033406181704651E-2</v>
      </c>
      <c r="M88" s="88">
        <f t="shared" si="10"/>
        <v>-426</v>
      </c>
      <c r="N88" s="88">
        <f t="shared" si="11"/>
        <v>-426</v>
      </c>
    </row>
    <row r="89" spans="1:14">
      <c r="A89" s="91">
        <v>98</v>
      </c>
      <c r="B89" s="77" t="s">
        <v>253</v>
      </c>
      <c r="C89" s="87">
        <v>2047</v>
      </c>
      <c r="D89" s="87">
        <v>1838</v>
      </c>
      <c r="E89" s="87">
        <v>1802</v>
      </c>
      <c r="F89" s="87">
        <v>2071.18514702828</v>
      </c>
      <c r="G89" s="87">
        <v>1828.9841550603901</v>
      </c>
      <c r="H89" s="87">
        <v>1823.2855217249401</v>
      </c>
      <c r="I89" s="89">
        <f t="shared" si="6"/>
        <v>1.3081491156418336E-4</v>
      </c>
      <c r="J89" s="89">
        <f t="shared" si="7"/>
        <v>-0.11968734733756717</v>
      </c>
      <c r="K89" s="87">
        <f t="shared" si="8"/>
        <v>-245</v>
      </c>
      <c r="L89" s="90">
        <f t="shared" si="9"/>
        <v>1.0927255697783327E-3</v>
      </c>
      <c r="M89" s="88">
        <f t="shared" si="10"/>
        <v>-36</v>
      </c>
      <c r="N89" s="88">
        <f t="shared" si="11"/>
        <v>-5.6986333354500402</v>
      </c>
    </row>
    <row r="90" spans="1:14">
      <c r="A90" s="91">
        <v>99</v>
      </c>
      <c r="B90" s="77" t="s">
        <v>254</v>
      </c>
      <c r="C90" s="87">
        <v>4136</v>
      </c>
      <c r="D90" s="87">
        <v>4552</v>
      </c>
      <c r="E90" s="87">
        <v>4564</v>
      </c>
      <c r="F90" s="87">
        <v>4148.0825411688902</v>
      </c>
      <c r="G90" s="87">
        <v>4553.37144178785</v>
      </c>
      <c r="H90" s="87">
        <v>4572.1149304807404</v>
      </c>
      <c r="I90" s="89">
        <f t="shared" si="6"/>
        <v>3.3132034205268199E-4</v>
      </c>
      <c r="J90" s="89">
        <f t="shared" si="7"/>
        <v>0.10348162475822051</v>
      </c>
      <c r="K90" s="87">
        <f t="shared" si="8"/>
        <v>428</v>
      </c>
      <c r="L90" s="90">
        <f t="shared" si="9"/>
        <v>-1.9089246688372508E-3</v>
      </c>
      <c r="M90" s="88">
        <f t="shared" si="10"/>
        <v>12</v>
      </c>
      <c r="N90" s="88">
        <f t="shared" si="11"/>
        <v>18.743488692890423</v>
      </c>
    </row>
    <row r="91" spans="1:14" s="98" customFormat="1">
      <c r="A91" s="159" t="s">
        <v>255</v>
      </c>
      <c r="B91" s="159"/>
      <c r="C91" s="57">
        <v>13999398</v>
      </c>
      <c r="D91" s="57">
        <v>13900383</v>
      </c>
      <c r="E91" s="57">
        <v>13775188</v>
      </c>
      <c r="F91" s="57">
        <v>14039929.0884634</v>
      </c>
      <c r="G91" s="57">
        <v>13858624.139208499</v>
      </c>
      <c r="H91" s="57">
        <v>13824206.3072742</v>
      </c>
      <c r="I91" s="61">
        <f t="shared" si="6"/>
        <v>1</v>
      </c>
      <c r="J91" s="61">
        <f t="shared" si="7"/>
        <v>-1.6015688674613008E-2</v>
      </c>
      <c r="K91" s="57">
        <f t="shared" si="8"/>
        <v>-224210</v>
      </c>
      <c r="L91" s="62">
        <f t="shared" si="9"/>
        <v>1</v>
      </c>
      <c r="M91" s="57">
        <f t="shared" si="10"/>
        <v>-125195</v>
      </c>
      <c r="N91" s="56">
        <f t="shared" si="11"/>
        <v>-34417.83193429932</v>
      </c>
    </row>
    <row r="92" spans="1:14">
      <c r="A92" s="14"/>
      <c r="B92" s="14"/>
      <c r="C92" s="7"/>
      <c r="D92" s="7"/>
      <c r="E92" s="7"/>
      <c r="F92" s="7"/>
      <c r="G92" s="7"/>
      <c r="H92" s="7"/>
      <c r="I92" s="14"/>
      <c r="J92" s="14"/>
      <c r="K92" s="14"/>
      <c r="L92" s="14"/>
    </row>
    <row r="93" spans="1:14">
      <c r="D93" s="113"/>
      <c r="E93" s="113"/>
      <c r="F93" s="127"/>
      <c r="G93" s="147"/>
      <c r="H93" s="147"/>
    </row>
    <row r="94" spans="1:14">
      <c r="E94" s="127"/>
      <c r="F94" s="127"/>
    </row>
    <row r="95" spans="1:14">
      <c r="E95" s="127"/>
      <c r="F95" s="127"/>
      <c r="G95" s="127"/>
      <c r="H95" s="127"/>
      <c r="I95" s="4"/>
      <c r="K95" s="8"/>
    </row>
    <row r="96" spans="1:14">
      <c r="E96" s="127"/>
      <c r="F96" s="127"/>
      <c r="G96" s="127"/>
      <c r="H96" s="127"/>
      <c r="I96" s="17"/>
    </row>
    <row r="97" spans="3:9">
      <c r="I97" s="17"/>
    </row>
    <row r="99" spans="3:9">
      <c r="C99" s="16"/>
      <c r="D99" s="16"/>
      <c r="E99" s="16"/>
      <c r="F99" s="16"/>
      <c r="G99" s="16"/>
      <c r="H99" s="16"/>
      <c r="I99" s="17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79"/>
  <sheetViews>
    <sheetView topLeftCell="N1" zoomScale="80" zoomScaleNormal="80" workbookViewId="0">
      <pane ySplit="2" topLeftCell="A3" activePane="bottomLeft" state="frozen"/>
      <selection pane="bottomLeft" activeCell="V18" sqref="V18"/>
    </sheetView>
  </sheetViews>
  <sheetFormatPr defaultColWidth="8.81640625" defaultRowHeight="14.5"/>
  <cols>
    <col min="1" max="1" width="17.26953125" style="3" bestFit="1" customWidth="1"/>
    <col min="2" max="2" width="34.453125" style="3" bestFit="1" customWidth="1"/>
    <col min="3" max="3" width="10.1796875" style="109" customWidth="1"/>
    <col min="4" max="4" width="10.1796875" customWidth="1"/>
    <col min="5" max="5" width="13.26953125" style="109" customWidth="1"/>
    <col min="6" max="7" width="10.1796875" style="143" customWidth="1"/>
    <col min="8" max="8" width="14.26953125" style="143" customWidth="1"/>
    <col min="9" max="9" width="17.81640625" style="3" customWidth="1"/>
    <col min="10" max="10" width="28.453125" style="3" customWidth="1"/>
    <col min="11" max="11" width="26.7265625" style="3" customWidth="1"/>
    <col min="12" max="12" width="22" style="3" customWidth="1"/>
    <col min="13" max="13" width="22.453125" style="3" customWidth="1"/>
    <col min="14" max="14" width="34.08984375" style="3" customWidth="1"/>
    <col min="15" max="16384" width="8.81640625" style="3"/>
  </cols>
  <sheetData>
    <row r="1" spans="1:14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4" ht="43.5">
      <c r="A2" s="85" t="s">
        <v>167</v>
      </c>
      <c r="B2" s="84" t="s">
        <v>165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82" t="s">
        <v>265</v>
      </c>
      <c r="J2" s="82" t="s">
        <v>286</v>
      </c>
      <c r="K2" s="82" t="s">
        <v>287</v>
      </c>
      <c r="L2" s="82" t="s">
        <v>266</v>
      </c>
      <c r="M2" s="86" t="s">
        <v>289</v>
      </c>
      <c r="N2" s="149" t="s">
        <v>288</v>
      </c>
    </row>
    <row r="3" spans="1:14">
      <c r="A3" s="36">
        <v>10</v>
      </c>
      <c r="B3" s="77" t="s">
        <v>176</v>
      </c>
      <c r="C3" s="87">
        <v>441794</v>
      </c>
      <c r="D3" s="87">
        <v>437154</v>
      </c>
      <c r="E3" s="87">
        <v>434823</v>
      </c>
      <c r="F3" s="87">
        <v>440327.20441208401</v>
      </c>
      <c r="G3" s="87">
        <v>434533.63865901699</v>
      </c>
      <c r="H3" s="87">
        <v>433814.42219917697</v>
      </c>
      <c r="I3" s="81">
        <f t="shared" ref="I3:I27" si="0">E3/$E$27</f>
        <v>0.12354196653178537</v>
      </c>
      <c r="J3" s="81">
        <f t="shared" ref="J3:J27" si="1">(E3-C3)/C3</f>
        <v>-1.5778847155008897E-2</v>
      </c>
      <c r="K3" s="47">
        <f t="shared" ref="K3:K27" si="2">E3-C3</f>
        <v>-6971</v>
      </c>
      <c r="L3" s="35">
        <f>K3/$K$27</f>
        <v>0.11795461852146398</v>
      </c>
      <c r="M3" s="60">
        <f>E3-D3</f>
        <v>-2331</v>
      </c>
      <c r="N3" s="88">
        <f>H3-G3</f>
        <v>-719.21645984001225</v>
      </c>
    </row>
    <row r="4" spans="1:14">
      <c r="A4" s="36">
        <v>11</v>
      </c>
      <c r="B4" s="77" t="s">
        <v>177</v>
      </c>
      <c r="C4" s="87">
        <v>15104</v>
      </c>
      <c r="D4" s="87">
        <v>14942</v>
      </c>
      <c r="E4" s="87">
        <v>14695</v>
      </c>
      <c r="F4" s="87">
        <v>15531.085082040499</v>
      </c>
      <c r="G4" s="87">
        <v>15133.458927978099</v>
      </c>
      <c r="H4" s="87">
        <v>15130.2593212307</v>
      </c>
      <c r="I4" s="81">
        <f t="shared" si="0"/>
        <v>4.1751452848275876E-3</v>
      </c>
      <c r="J4" s="81">
        <f t="shared" si="1"/>
        <v>-2.7078919491525424E-2</v>
      </c>
      <c r="K4" s="47">
        <f t="shared" si="2"/>
        <v>-409</v>
      </c>
      <c r="L4" s="35">
        <f t="shared" ref="L4:L27" si="3">K4/$K$27</f>
        <v>6.9205908729420128E-3</v>
      </c>
      <c r="M4" s="60">
        <f t="shared" ref="M4:M27" si="4">E4-D4</f>
        <v>-247</v>
      </c>
      <c r="N4" s="88">
        <f t="shared" ref="N4:N27" si="5">H4-G4</f>
        <v>-3.1996067473992298</v>
      </c>
    </row>
    <row r="5" spans="1:14" ht="17.25" customHeight="1">
      <c r="A5" s="36">
        <v>12</v>
      </c>
      <c r="B5" s="77" t="s">
        <v>178</v>
      </c>
      <c r="C5" s="87">
        <v>3769</v>
      </c>
      <c r="D5" s="87">
        <v>3707</v>
      </c>
      <c r="E5" s="87">
        <v>3807</v>
      </c>
      <c r="F5" s="87">
        <v>3739.8104662874498</v>
      </c>
      <c r="G5" s="87">
        <v>3910.45361005734</v>
      </c>
      <c r="H5" s="87">
        <v>3804.9877218146999</v>
      </c>
      <c r="I5" s="81">
        <f t="shared" si="0"/>
        <v>1.0816453282979669E-3</v>
      </c>
      <c r="J5" s="81">
        <f t="shared" si="1"/>
        <v>1.0082249933669409E-2</v>
      </c>
      <c r="K5" s="47">
        <f t="shared" si="2"/>
        <v>38</v>
      </c>
      <c r="L5" s="35">
        <f t="shared" si="3"/>
        <v>-6.4298888306062705E-4</v>
      </c>
      <c r="M5" s="60">
        <f t="shared" si="4"/>
        <v>100</v>
      </c>
      <c r="N5" s="88">
        <f t="shared" si="5"/>
        <v>-105.46588824264018</v>
      </c>
    </row>
    <row r="6" spans="1:14">
      <c r="A6" s="36">
        <v>13</v>
      </c>
      <c r="B6" s="77" t="s">
        <v>179</v>
      </c>
      <c r="C6" s="87">
        <v>420927</v>
      </c>
      <c r="D6" s="87">
        <v>411074</v>
      </c>
      <c r="E6" s="87">
        <v>408554</v>
      </c>
      <c r="F6" s="87">
        <v>420678.96296901698</v>
      </c>
      <c r="G6" s="87">
        <v>411037.78560287599</v>
      </c>
      <c r="H6" s="87">
        <v>408870.94823028799</v>
      </c>
      <c r="I6" s="81">
        <f t="shared" si="0"/>
        <v>0.11607841488243961</v>
      </c>
      <c r="J6" s="81">
        <f t="shared" si="1"/>
        <v>-2.9394645627389072E-2</v>
      </c>
      <c r="K6" s="47">
        <f t="shared" si="2"/>
        <v>-12373</v>
      </c>
      <c r="L6" s="35">
        <f t="shared" si="3"/>
        <v>0.20936056447655629</v>
      </c>
      <c r="M6" s="60">
        <f t="shared" si="4"/>
        <v>-2520</v>
      </c>
      <c r="N6" s="88">
        <f t="shared" si="5"/>
        <v>-2166.8373725879937</v>
      </c>
    </row>
    <row r="7" spans="1:14">
      <c r="A7" s="36">
        <v>14</v>
      </c>
      <c r="B7" s="77" t="s">
        <v>180</v>
      </c>
      <c r="C7" s="87">
        <v>482816</v>
      </c>
      <c r="D7" s="87">
        <v>466341</v>
      </c>
      <c r="E7" s="87">
        <v>466829</v>
      </c>
      <c r="F7" s="87">
        <v>478002.420125807</v>
      </c>
      <c r="G7" s="87">
        <v>463258.08722220198</v>
      </c>
      <c r="H7" s="87">
        <v>461666.36966144602</v>
      </c>
      <c r="I7" s="81">
        <f t="shared" si="0"/>
        <v>0.13263551535697704</v>
      </c>
      <c r="J7" s="81">
        <f t="shared" si="1"/>
        <v>-3.3111992974549309E-2</v>
      </c>
      <c r="K7" s="47">
        <f t="shared" si="2"/>
        <v>-15987</v>
      </c>
      <c r="L7" s="35">
        <f t="shared" si="3"/>
        <v>0.27051219140763805</v>
      </c>
      <c r="M7" s="60">
        <f t="shared" si="4"/>
        <v>488</v>
      </c>
      <c r="N7" s="88">
        <f t="shared" si="5"/>
        <v>-1591.717560755962</v>
      </c>
    </row>
    <row r="8" spans="1:14">
      <c r="A8" s="36">
        <v>15</v>
      </c>
      <c r="B8" s="77" t="s">
        <v>181</v>
      </c>
      <c r="C8" s="87">
        <v>60716</v>
      </c>
      <c r="D8" s="87">
        <v>60641</v>
      </c>
      <c r="E8" s="87">
        <v>60271</v>
      </c>
      <c r="F8" s="87">
        <v>60721.472497886898</v>
      </c>
      <c r="G8" s="87">
        <v>60486.484626586498</v>
      </c>
      <c r="H8" s="87">
        <v>60304.0929378574</v>
      </c>
      <c r="I8" s="81">
        <f t="shared" si="0"/>
        <v>1.7124204250550768E-2</v>
      </c>
      <c r="J8" s="81">
        <f t="shared" si="1"/>
        <v>-7.3292048224520723E-3</v>
      </c>
      <c r="K8" s="47">
        <f t="shared" si="2"/>
        <v>-445</v>
      </c>
      <c r="L8" s="35">
        <f t="shared" si="3"/>
        <v>7.529738235841554E-3</v>
      </c>
      <c r="M8" s="60">
        <f t="shared" si="4"/>
        <v>-370</v>
      </c>
      <c r="N8" s="88">
        <f t="shared" si="5"/>
        <v>-182.39168872909795</v>
      </c>
    </row>
    <row r="9" spans="1:14">
      <c r="A9" s="36">
        <v>16</v>
      </c>
      <c r="B9" s="77" t="s">
        <v>182</v>
      </c>
      <c r="C9" s="87">
        <v>66355</v>
      </c>
      <c r="D9" s="87">
        <v>64398</v>
      </c>
      <c r="E9" s="87">
        <v>63986</v>
      </c>
      <c r="F9" s="87">
        <v>66355.000000000102</v>
      </c>
      <c r="G9" s="87">
        <v>64398</v>
      </c>
      <c r="H9" s="87">
        <v>63986</v>
      </c>
      <c r="I9" s="81">
        <f t="shared" si="0"/>
        <v>1.8179710527048521E-2</v>
      </c>
      <c r="J9" s="81">
        <f t="shared" si="1"/>
        <v>-3.5701906412478335E-2</v>
      </c>
      <c r="K9" s="47">
        <f t="shared" si="2"/>
        <v>-2369</v>
      </c>
      <c r="L9" s="35">
        <f t="shared" si="3"/>
        <v>4.0085280630805936E-2</v>
      </c>
      <c r="M9" s="60">
        <f t="shared" si="4"/>
        <v>-412</v>
      </c>
      <c r="N9" s="88">
        <f t="shared" si="5"/>
        <v>-412</v>
      </c>
    </row>
    <row r="10" spans="1:14">
      <c r="A10" s="36">
        <v>17</v>
      </c>
      <c r="B10" s="77" t="s">
        <v>183</v>
      </c>
      <c r="C10" s="87">
        <v>51540</v>
      </c>
      <c r="D10" s="87">
        <v>53307</v>
      </c>
      <c r="E10" s="87">
        <v>53117</v>
      </c>
      <c r="F10" s="87">
        <v>51504.006770993299</v>
      </c>
      <c r="G10" s="87">
        <v>53027.946789322297</v>
      </c>
      <c r="H10" s="87">
        <v>53089.457333180202</v>
      </c>
      <c r="I10" s="81">
        <f t="shared" si="0"/>
        <v>1.50916088529559E-2</v>
      </c>
      <c r="J10" s="81">
        <f t="shared" si="1"/>
        <v>3.0597594101668606E-2</v>
      </c>
      <c r="K10" s="47">
        <f t="shared" si="2"/>
        <v>1577</v>
      </c>
      <c r="L10" s="35">
        <f t="shared" si="3"/>
        <v>-2.6684038647016024E-2</v>
      </c>
      <c r="M10" s="60">
        <f t="shared" si="4"/>
        <v>-190</v>
      </c>
      <c r="N10" s="88">
        <f t="shared" si="5"/>
        <v>61.51054385790485</v>
      </c>
    </row>
    <row r="11" spans="1:14">
      <c r="A11" s="36">
        <v>18</v>
      </c>
      <c r="B11" s="77" t="s">
        <v>184</v>
      </c>
      <c r="C11" s="87">
        <v>58783</v>
      </c>
      <c r="D11" s="87">
        <v>54485</v>
      </c>
      <c r="E11" s="87">
        <v>54578</v>
      </c>
      <c r="F11" s="87">
        <v>58783</v>
      </c>
      <c r="G11" s="87">
        <v>54485</v>
      </c>
      <c r="H11" s="87">
        <v>54578.000000000102</v>
      </c>
      <c r="I11" s="81">
        <f t="shared" si="0"/>
        <v>1.5506708360348422E-2</v>
      </c>
      <c r="J11" s="81">
        <f t="shared" si="1"/>
        <v>-7.1534287123828325E-2</v>
      </c>
      <c r="K11" s="47">
        <f t="shared" si="2"/>
        <v>-4205</v>
      </c>
      <c r="L11" s="35">
        <f t="shared" si="3"/>
        <v>7.1151796138682555E-2</v>
      </c>
      <c r="M11" s="60">
        <f t="shared" si="4"/>
        <v>93</v>
      </c>
      <c r="N11" s="88">
        <f t="shared" si="5"/>
        <v>93.000000000101863</v>
      </c>
    </row>
    <row r="12" spans="1:14">
      <c r="A12" s="36">
        <v>19</v>
      </c>
      <c r="B12" s="77" t="s">
        <v>185</v>
      </c>
      <c r="C12" s="87">
        <v>8002</v>
      </c>
      <c r="D12" s="87">
        <v>7952</v>
      </c>
      <c r="E12" s="87">
        <v>7988</v>
      </c>
      <c r="F12" s="87">
        <v>8002</v>
      </c>
      <c r="G12" s="87">
        <v>7952</v>
      </c>
      <c r="H12" s="87">
        <v>7988</v>
      </c>
      <c r="I12" s="81">
        <f t="shared" si="0"/>
        <v>2.2695515845663674E-3</v>
      </c>
      <c r="J12" s="81">
        <f t="shared" si="1"/>
        <v>-1.7495626093476631E-3</v>
      </c>
      <c r="K12" s="47">
        <f t="shared" si="2"/>
        <v>-14</v>
      </c>
      <c r="L12" s="35">
        <f t="shared" si="3"/>
        <v>2.3689064112759946E-4</v>
      </c>
      <c r="M12" s="60">
        <f t="shared" si="4"/>
        <v>36</v>
      </c>
      <c r="N12" s="88">
        <f t="shared" si="5"/>
        <v>36</v>
      </c>
    </row>
    <row r="13" spans="1:14">
      <c r="A13" s="36">
        <v>20</v>
      </c>
      <c r="B13" s="77" t="s">
        <v>186</v>
      </c>
      <c r="C13" s="87">
        <v>74175</v>
      </c>
      <c r="D13" s="87">
        <v>74907</v>
      </c>
      <c r="E13" s="87">
        <v>74779</v>
      </c>
      <c r="F13" s="87">
        <v>74499.512823651807</v>
      </c>
      <c r="G13" s="87">
        <v>74845.891665910502</v>
      </c>
      <c r="H13" s="87">
        <v>74941.363922464996</v>
      </c>
      <c r="I13" s="81">
        <f t="shared" si="0"/>
        <v>2.1246219071393138E-2</v>
      </c>
      <c r="J13" s="81">
        <f t="shared" si="1"/>
        <v>8.1429052915402769E-3</v>
      </c>
      <c r="K13" s="47">
        <f t="shared" si="2"/>
        <v>604</v>
      </c>
      <c r="L13" s="35">
        <f t="shared" si="3"/>
        <v>-1.0220139088647861E-2</v>
      </c>
      <c r="M13" s="60">
        <f t="shared" si="4"/>
        <v>-128</v>
      </c>
      <c r="N13" s="88">
        <f t="shared" si="5"/>
        <v>95.472256554494379</v>
      </c>
    </row>
    <row r="14" spans="1:14">
      <c r="A14" s="36">
        <v>21</v>
      </c>
      <c r="B14" s="77" t="s">
        <v>187</v>
      </c>
      <c r="C14" s="87">
        <v>20405</v>
      </c>
      <c r="D14" s="87">
        <v>20213</v>
      </c>
      <c r="E14" s="87">
        <v>20566</v>
      </c>
      <c r="F14" s="87">
        <v>20405</v>
      </c>
      <c r="G14" s="87">
        <v>20213</v>
      </c>
      <c r="H14" s="87">
        <v>20566</v>
      </c>
      <c r="I14" s="81">
        <f t="shared" si="0"/>
        <v>5.8432145578607804E-3</v>
      </c>
      <c r="J14" s="81">
        <f t="shared" si="1"/>
        <v>7.8902229845626073E-3</v>
      </c>
      <c r="K14" s="47">
        <f t="shared" si="2"/>
        <v>161</v>
      </c>
      <c r="L14" s="35">
        <f t="shared" si="3"/>
        <v>-2.7242423729673935E-3</v>
      </c>
      <c r="M14" s="60">
        <f t="shared" si="4"/>
        <v>353</v>
      </c>
      <c r="N14" s="88">
        <f t="shared" si="5"/>
        <v>353</v>
      </c>
    </row>
    <row r="15" spans="1:14">
      <c r="A15" s="36">
        <v>22</v>
      </c>
      <c r="B15" s="77" t="s">
        <v>188</v>
      </c>
      <c r="C15" s="87">
        <v>198187</v>
      </c>
      <c r="D15" s="87">
        <v>198373</v>
      </c>
      <c r="E15" s="87">
        <v>197808</v>
      </c>
      <c r="F15" s="87">
        <v>198187</v>
      </c>
      <c r="G15" s="87">
        <v>198373</v>
      </c>
      <c r="H15" s="87">
        <v>197808</v>
      </c>
      <c r="I15" s="81">
        <f t="shared" si="0"/>
        <v>5.6201234331485224E-2</v>
      </c>
      <c r="J15" s="81">
        <f t="shared" si="1"/>
        <v>-1.9123353196728342E-3</v>
      </c>
      <c r="K15" s="47">
        <f t="shared" si="2"/>
        <v>-379</v>
      </c>
      <c r="L15" s="35">
        <f t="shared" si="3"/>
        <v>6.4129680705257283E-3</v>
      </c>
      <c r="M15" s="60">
        <f t="shared" si="4"/>
        <v>-565</v>
      </c>
      <c r="N15" s="88">
        <f t="shared" si="5"/>
        <v>-565</v>
      </c>
    </row>
    <row r="16" spans="1:14">
      <c r="A16" s="36">
        <v>23</v>
      </c>
      <c r="B16" s="77" t="s">
        <v>189</v>
      </c>
      <c r="C16" s="87">
        <v>222421</v>
      </c>
      <c r="D16" s="87">
        <v>222589</v>
      </c>
      <c r="E16" s="87">
        <v>217688</v>
      </c>
      <c r="F16" s="87">
        <v>225541.67824646801</v>
      </c>
      <c r="G16" s="87">
        <v>221124.99867731001</v>
      </c>
      <c r="H16" s="87">
        <v>220471.413995226</v>
      </c>
      <c r="I16" s="81">
        <f t="shared" si="0"/>
        <v>6.1849542481357461E-2</v>
      </c>
      <c r="J16" s="81">
        <f t="shared" si="1"/>
        <v>-2.1279465518094065E-2</v>
      </c>
      <c r="K16" s="47">
        <f t="shared" si="2"/>
        <v>-4733</v>
      </c>
      <c r="L16" s="35">
        <f t="shared" si="3"/>
        <v>8.0085957461209153E-2</v>
      </c>
      <c r="M16" s="60">
        <f t="shared" si="4"/>
        <v>-4901</v>
      </c>
      <c r="N16" s="88">
        <f t="shared" si="5"/>
        <v>-653.58468208400882</v>
      </c>
    </row>
    <row r="17" spans="1:14">
      <c r="A17" s="36">
        <v>24</v>
      </c>
      <c r="B17" s="77" t="s">
        <v>190</v>
      </c>
      <c r="C17" s="87">
        <v>149301</v>
      </c>
      <c r="D17" s="87">
        <v>146121</v>
      </c>
      <c r="E17" s="87">
        <v>145268</v>
      </c>
      <c r="F17" s="87">
        <v>148876.36435970501</v>
      </c>
      <c r="G17" s="87">
        <v>145082.90718853701</v>
      </c>
      <c r="H17" s="87">
        <v>144845.55969165199</v>
      </c>
      <c r="I17" s="81">
        <f t="shared" si="0"/>
        <v>4.1273562792537188E-2</v>
      </c>
      <c r="J17" s="81">
        <f t="shared" si="1"/>
        <v>-2.7012545126958293E-2</v>
      </c>
      <c r="K17" s="47">
        <f t="shared" si="2"/>
        <v>-4033</v>
      </c>
      <c r="L17" s="35">
        <f t="shared" si="3"/>
        <v>6.8241425404829179E-2</v>
      </c>
      <c r="M17" s="60">
        <f t="shared" si="4"/>
        <v>-853</v>
      </c>
      <c r="N17" s="88">
        <f t="shared" si="5"/>
        <v>-237.34749688502052</v>
      </c>
    </row>
    <row r="18" spans="1:14">
      <c r="A18" s="36">
        <v>25</v>
      </c>
      <c r="B18" s="77" t="s">
        <v>191</v>
      </c>
      <c r="C18" s="87">
        <v>393638</v>
      </c>
      <c r="D18" s="87">
        <v>380737</v>
      </c>
      <c r="E18" s="87">
        <v>383438</v>
      </c>
      <c r="F18" s="87">
        <v>393870.26046977198</v>
      </c>
      <c r="G18" s="87">
        <v>383290.76874898898</v>
      </c>
      <c r="H18" s="87">
        <v>384064.79065809399</v>
      </c>
      <c r="I18" s="81">
        <f t="shared" si="0"/>
        <v>0.10894245374098131</v>
      </c>
      <c r="J18" s="81">
        <f t="shared" si="1"/>
        <v>-2.5912132466885819E-2</v>
      </c>
      <c r="K18" s="47">
        <f t="shared" si="2"/>
        <v>-10200</v>
      </c>
      <c r="L18" s="35">
        <f t="shared" si="3"/>
        <v>0.17259175282153674</v>
      </c>
      <c r="M18" s="60">
        <f t="shared" si="4"/>
        <v>2701</v>
      </c>
      <c r="N18" s="88">
        <f t="shared" si="5"/>
        <v>774.0219091050094</v>
      </c>
    </row>
    <row r="19" spans="1:14">
      <c r="A19" s="36">
        <v>26</v>
      </c>
      <c r="B19" s="77" t="s">
        <v>192</v>
      </c>
      <c r="C19" s="87">
        <v>33431</v>
      </c>
      <c r="D19" s="87">
        <v>32615</v>
      </c>
      <c r="E19" s="87">
        <v>33237</v>
      </c>
      <c r="F19" s="87">
        <v>33431</v>
      </c>
      <c r="G19" s="87">
        <v>32615</v>
      </c>
      <c r="H19" s="87">
        <v>33237</v>
      </c>
      <c r="I19" s="81">
        <f t="shared" si="0"/>
        <v>9.4433007030836694E-3</v>
      </c>
      <c r="J19" s="81">
        <f t="shared" si="1"/>
        <v>-5.8029972181508184E-3</v>
      </c>
      <c r="K19" s="47">
        <f t="shared" si="2"/>
        <v>-194</v>
      </c>
      <c r="L19" s="35">
        <f t="shared" si="3"/>
        <v>3.2826274556253068E-3</v>
      </c>
      <c r="M19" s="60">
        <f t="shared" si="4"/>
        <v>622</v>
      </c>
      <c r="N19" s="88">
        <f t="shared" si="5"/>
        <v>622</v>
      </c>
    </row>
    <row r="20" spans="1:14">
      <c r="A20" s="36">
        <v>27</v>
      </c>
      <c r="B20" s="77" t="s">
        <v>193</v>
      </c>
      <c r="C20" s="87">
        <v>130808</v>
      </c>
      <c r="D20" s="87">
        <v>134595</v>
      </c>
      <c r="E20" s="87">
        <v>133490</v>
      </c>
      <c r="F20" s="87">
        <v>130808</v>
      </c>
      <c r="G20" s="87">
        <v>134595</v>
      </c>
      <c r="H20" s="87">
        <v>133490</v>
      </c>
      <c r="I20" s="81">
        <f t="shared" si="0"/>
        <v>3.7927195921853327E-2</v>
      </c>
      <c r="J20" s="81">
        <f t="shared" si="1"/>
        <v>2.0503333129472202E-2</v>
      </c>
      <c r="K20" s="47">
        <f t="shared" si="2"/>
        <v>2682</v>
      </c>
      <c r="L20" s="35">
        <f t="shared" si="3"/>
        <v>-4.5381478536015839E-2</v>
      </c>
      <c r="M20" s="60">
        <f t="shared" si="4"/>
        <v>-1105</v>
      </c>
      <c r="N20" s="88">
        <f t="shared" si="5"/>
        <v>-1105</v>
      </c>
    </row>
    <row r="21" spans="1:14">
      <c r="A21" s="36">
        <v>28</v>
      </c>
      <c r="B21" s="77" t="s">
        <v>194</v>
      </c>
      <c r="C21" s="87">
        <v>139862</v>
      </c>
      <c r="D21" s="87">
        <v>143418</v>
      </c>
      <c r="E21" s="87">
        <v>144100</v>
      </c>
      <c r="F21" s="87">
        <v>139862</v>
      </c>
      <c r="G21" s="87">
        <v>143418</v>
      </c>
      <c r="H21" s="87">
        <v>144100</v>
      </c>
      <c r="I21" s="81">
        <f t="shared" si="0"/>
        <v>4.0941710482725782E-2</v>
      </c>
      <c r="J21" s="81">
        <f t="shared" si="1"/>
        <v>3.0301296992749995E-2</v>
      </c>
      <c r="K21" s="47">
        <f t="shared" si="2"/>
        <v>4238</v>
      </c>
      <c r="L21" s="35">
        <f t="shared" si="3"/>
        <v>-7.1710181221340458E-2</v>
      </c>
      <c r="M21" s="60">
        <f t="shared" si="4"/>
        <v>682</v>
      </c>
      <c r="N21" s="88">
        <f t="shared" si="5"/>
        <v>682</v>
      </c>
    </row>
    <row r="22" spans="1:14">
      <c r="A22" s="36">
        <v>29</v>
      </c>
      <c r="B22" s="77" t="s">
        <v>195</v>
      </c>
      <c r="C22" s="87">
        <v>173070</v>
      </c>
      <c r="D22" s="87">
        <v>191025</v>
      </c>
      <c r="E22" s="87">
        <v>191226</v>
      </c>
      <c r="F22" s="87">
        <v>173070</v>
      </c>
      <c r="G22" s="87">
        <v>191025</v>
      </c>
      <c r="H22" s="87">
        <v>191226</v>
      </c>
      <c r="I22" s="81">
        <f t="shared" si="0"/>
        <v>5.4331155647256907E-2</v>
      </c>
      <c r="J22" s="81">
        <f t="shared" si="1"/>
        <v>0.10490552955451551</v>
      </c>
      <c r="K22" s="47">
        <f t="shared" si="2"/>
        <v>18156</v>
      </c>
      <c r="L22" s="35">
        <f t="shared" si="3"/>
        <v>-0.30721332002233542</v>
      </c>
      <c r="M22" s="60">
        <f t="shared" si="4"/>
        <v>201</v>
      </c>
      <c r="N22" s="88">
        <f t="shared" si="5"/>
        <v>201</v>
      </c>
    </row>
    <row r="23" spans="1:14">
      <c r="A23" s="36">
        <v>30</v>
      </c>
      <c r="B23" s="77" t="s">
        <v>196</v>
      </c>
      <c r="C23" s="87">
        <v>47961</v>
      </c>
      <c r="D23" s="87">
        <v>49118</v>
      </c>
      <c r="E23" s="87">
        <v>49384</v>
      </c>
      <c r="F23" s="87">
        <v>47451.999337273199</v>
      </c>
      <c r="G23" s="87">
        <v>49206.453869027297</v>
      </c>
      <c r="H23" s="87">
        <v>48923.4680788154</v>
      </c>
      <c r="I23" s="81">
        <f t="shared" si="0"/>
        <v>1.403098841414941E-2</v>
      </c>
      <c r="J23" s="81">
        <f t="shared" si="1"/>
        <v>2.9669940159713099E-2</v>
      </c>
      <c r="K23" s="47">
        <f t="shared" si="2"/>
        <v>1423</v>
      </c>
      <c r="L23" s="35">
        <f t="shared" si="3"/>
        <v>-2.4078241594612429E-2</v>
      </c>
      <c r="M23" s="60">
        <f t="shared" si="4"/>
        <v>266</v>
      </c>
      <c r="N23" s="88">
        <f t="shared" si="5"/>
        <v>-282.98579021189653</v>
      </c>
    </row>
    <row r="24" spans="1:14">
      <c r="A24" s="36">
        <v>31</v>
      </c>
      <c r="B24" s="77" t="s">
        <v>197</v>
      </c>
      <c r="C24" s="87">
        <v>164723</v>
      </c>
      <c r="D24" s="87">
        <v>157659</v>
      </c>
      <c r="E24" s="87">
        <v>157406</v>
      </c>
      <c r="F24" s="87">
        <v>164723</v>
      </c>
      <c r="G24" s="87">
        <v>157659</v>
      </c>
      <c r="H24" s="87">
        <v>157406</v>
      </c>
      <c r="I24" s="81">
        <f t="shared" si="0"/>
        <v>4.4722212909395799E-2</v>
      </c>
      <c r="J24" s="81">
        <f t="shared" si="1"/>
        <v>-4.4420026347261769E-2</v>
      </c>
      <c r="K24" s="47">
        <f t="shared" si="2"/>
        <v>-7317</v>
      </c>
      <c r="L24" s="35">
        <f t="shared" si="3"/>
        <v>0.12380920150933179</v>
      </c>
      <c r="M24" s="60">
        <f t="shared" si="4"/>
        <v>-253</v>
      </c>
      <c r="N24" s="88">
        <f t="shared" si="5"/>
        <v>-253</v>
      </c>
    </row>
    <row r="25" spans="1:14">
      <c r="A25" s="36">
        <v>32</v>
      </c>
      <c r="B25" s="77" t="s">
        <v>198</v>
      </c>
      <c r="C25" s="87">
        <v>54619</v>
      </c>
      <c r="D25" s="87">
        <v>54468</v>
      </c>
      <c r="E25" s="87">
        <v>54524</v>
      </c>
      <c r="F25" s="87">
        <v>54619</v>
      </c>
      <c r="G25" s="87">
        <v>54468</v>
      </c>
      <c r="H25" s="87">
        <v>54524</v>
      </c>
      <c r="I25" s="81">
        <f t="shared" si="0"/>
        <v>1.549136587342221E-2</v>
      </c>
      <c r="J25" s="81">
        <f t="shared" si="1"/>
        <v>-1.7393214815357293E-3</v>
      </c>
      <c r="K25" s="47">
        <f t="shared" si="2"/>
        <v>-95</v>
      </c>
      <c r="L25" s="35">
        <f t="shared" si="3"/>
        <v>1.6074722076515678E-3</v>
      </c>
      <c r="M25" s="60">
        <f t="shared" si="4"/>
        <v>56</v>
      </c>
      <c r="N25" s="88">
        <f t="shared" si="5"/>
        <v>56</v>
      </c>
    </row>
    <row r="26" spans="1:14">
      <c r="A26" s="36">
        <v>33</v>
      </c>
      <c r="B26" s="77" t="s">
        <v>199</v>
      </c>
      <c r="C26" s="87">
        <v>166330</v>
      </c>
      <c r="D26" s="87">
        <v>145400</v>
      </c>
      <c r="E26" s="87">
        <v>148076</v>
      </c>
      <c r="F26" s="87">
        <v>163634.3362094</v>
      </c>
      <c r="G26" s="87">
        <v>145069.89053801601</v>
      </c>
      <c r="H26" s="87">
        <v>145875.49229044601</v>
      </c>
      <c r="I26" s="81">
        <f t="shared" si="0"/>
        <v>4.2071372112700227E-2</v>
      </c>
      <c r="J26" s="81">
        <f t="shared" si="1"/>
        <v>-0.10974568628629833</v>
      </c>
      <c r="K26" s="47">
        <f t="shared" si="2"/>
        <v>-18254</v>
      </c>
      <c r="L26" s="35">
        <f t="shared" si="3"/>
        <v>0.30887155451022857</v>
      </c>
      <c r="M26" s="60">
        <f t="shared" si="4"/>
        <v>2676</v>
      </c>
      <c r="N26" s="88">
        <f t="shared" si="5"/>
        <v>805.60175242999685</v>
      </c>
    </row>
    <row r="27" spans="1:14" s="98" customFormat="1">
      <c r="A27" s="159" t="s">
        <v>256</v>
      </c>
      <c r="B27" s="159"/>
      <c r="C27" s="57">
        <v>3578737</v>
      </c>
      <c r="D27" s="57">
        <v>3525239</v>
      </c>
      <c r="E27" s="57">
        <v>3519638</v>
      </c>
      <c r="F27" s="57">
        <v>3564228.24054382</v>
      </c>
      <c r="G27" s="57">
        <v>3510553.05128077</v>
      </c>
      <c r="H27" s="57">
        <v>3504463.6341842702</v>
      </c>
      <c r="I27" s="89">
        <f t="shared" si="0"/>
        <v>1</v>
      </c>
      <c r="J27" s="89">
        <f t="shared" si="1"/>
        <v>-1.6513926561242138E-2</v>
      </c>
      <c r="K27" s="87">
        <f t="shared" si="2"/>
        <v>-59099</v>
      </c>
      <c r="L27" s="90">
        <f t="shared" si="3"/>
        <v>1</v>
      </c>
      <c r="M27" s="87">
        <f t="shared" si="4"/>
        <v>-5601</v>
      </c>
      <c r="N27" s="88">
        <f t="shared" si="5"/>
        <v>-6089.4170964998193</v>
      </c>
    </row>
    <row r="28" spans="1:14">
      <c r="I28" s="51"/>
      <c r="K28" s="13"/>
      <c r="L28" s="12"/>
      <c r="N28" s="5"/>
    </row>
    <row r="29" spans="1:14">
      <c r="C29" s="110"/>
      <c r="D29" s="97"/>
      <c r="E29" s="110"/>
      <c r="F29" s="114"/>
      <c r="G29" s="114"/>
      <c r="H29" s="114"/>
      <c r="N29" s="5"/>
    </row>
    <row r="30" spans="1:14">
      <c r="E30" s="147"/>
      <c r="F30" s="147"/>
      <c r="N30" s="5"/>
    </row>
    <row r="31" spans="1:14">
      <c r="B31" s="4"/>
      <c r="N31" s="5"/>
    </row>
    <row r="32" spans="1:14">
      <c r="B32" s="4"/>
      <c r="N32" s="5"/>
    </row>
    <row r="33" spans="2:14">
      <c r="B33" s="4"/>
      <c r="N33" s="5"/>
    </row>
    <row r="34" spans="2:14">
      <c r="B34" s="50"/>
      <c r="N34" s="5"/>
    </row>
    <row r="35" spans="2:14">
      <c r="B35" s="4"/>
      <c r="N35" s="5"/>
    </row>
    <row r="36" spans="2:14">
      <c r="B36" s="4"/>
      <c r="N36" s="5"/>
    </row>
    <row r="37" spans="2:14">
      <c r="B37" s="4"/>
      <c r="N37" s="4"/>
    </row>
    <row r="38" spans="2:14">
      <c r="N38" s="4"/>
    </row>
    <row r="39" spans="2:14">
      <c r="N39" s="4"/>
    </row>
    <row r="40" spans="2:14">
      <c r="N40" s="4"/>
    </row>
    <row r="41" spans="2:14">
      <c r="N41" s="4"/>
    </row>
    <row r="42" spans="2:14">
      <c r="N42" s="4"/>
    </row>
    <row r="43" spans="2:14">
      <c r="N43" s="4"/>
    </row>
    <row r="44" spans="2:14">
      <c r="N44" s="4"/>
    </row>
    <row r="45" spans="2:14">
      <c r="N45" s="4"/>
    </row>
    <row r="46" spans="2:14">
      <c r="N46" s="4"/>
    </row>
    <row r="47" spans="2:14">
      <c r="N47" s="4"/>
    </row>
    <row r="48" spans="2:14">
      <c r="N48" s="4"/>
    </row>
    <row r="49" spans="14:14">
      <c r="N49" s="4"/>
    </row>
    <row r="50" spans="14:14">
      <c r="N50" s="4"/>
    </row>
    <row r="51" spans="14:14">
      <c r="N51" s="4"/>
    </row>
    <row r="52" spans="14:14">
      <c r="N52" s="4"/>
    </row>
    <row r="53" spans="14:14">
      <c r="N53" s="4"/>
    </row>
    <row r="54" spans="14:14">
      <c r="N54" s="4"/>
    </row>
    <row r="55" spans="14:14">
      <c r="N55" s="4"/>
    </row>
    <row r="56" spans="14:14">
      <c r="N56" s="4"/>
    </row>
    <row r="57" spans="14:14">
      <c r="N57" s="4"/>
    </row>
    <row r="58" spans="14:14">
      <c r="N58" s="4"/>
    </row>
    <row r="59" spans="14:14">
      <c r="N59" s="4"/>
    </row>
    <row r="60" spans="14:14">
      <c r="N60" s="4"/>
    </row>
    <row r="61" spans="14:14">
      <c r="N61" s="4"/>
    </row>
    <row r="62" spans="14:14">
      <c r="N62" s="4"/>
    </row>
    <row r="63" spans="14:14">
      <c r="N63" s="4"/>
    </row>
    <row r="64" spans="14:14">
      <c r="N64" s="4"/>
    </row>
    <row r="65" spans="14:14">
      <c r="N65" s="4"/>
    </row>
    <row r="66" spans="14:14">
      <c r="N66" s="4"/>
    </row>
    <row r="67" spans="14:14">
      <c r="N67" s="4"/>
    </row>
    <row r="68" spans="14:14">
      <c r="N68" s="4"/>
    </row>
    <row r="69" spans="14:14">
      <c r="N69" s="4"/>
    </row>
    <row r="70" spans="14:14">
      <c r="N70" s="4"/>
    </row>
    <row r="71" spans="14:14">
      <c r="N71" s="4"/>
    </row>
    <row r="72" spans="14:14">
      <c r="N72" s="4"/>
    </row>
    <row r="73" spans="14:14">
      <c r="N73" s="4"/>
    </row>
    <row r="74" spans="14:14">
      <c r="N74" s="4"/>
    </row>
    <row r="75" spans="14:14">
      <c r="N75" s="4"/>
    </row>
    <row r="76" spans="14:14">
      <c r="N76" s="4"/>
    </row>
    <row r="77" spans="14:14">
      <c r="N77" s="4"/>
    </row>
    <row r="78" spans="14:14">
      <c r="N78" s="4"/>
    </row>
    <row r="79" spans="14:14">
      <c r="N79" s="4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88"/>
  <sheetViews>
    <sheetView topLeftCell="L1" zoomScale="80" zoomScaleNormal="80" workbookViewId="0">
      <pane ySplit="2" topLeftCell="A3" activePane="bottomLeft" state="frozen"/>
      <selection activeCell="W1" sqref="W1"/>
      <selection pane="bottomLeft" activeCell="P1" sqref="P1:X1048576"/>
    </sheetView>
  </sheetViews>
  <sheetFormatPr defaultColWidth="9.1796875" defaultRowHeight="14.5"/>
  <cols>
    <col min="1" max="1" width="11.81640625" style="3" customWidth="1"/>
    <col min="2" max="2" width="16.453125" style="3" bestFit="1" customWidth="1"/>
    <col min="3" max="8" width="12" style="3" customWidth="1"/>
    <col min="9" max="9" width="18.1796875" style="3" customWidth="1"/>
    <col min="10" max="10" width="30.453125" style="3" customWidth="1"/>
    <col min="11" max="11" width="27.453125" style="3" customWidth="1"/>
    <col min="12" max="12" width="22.26953125" style="3" customWidth="1"/>
    <col min="13" max="13" width="29.7265625" style="3" customWidth="1"/>
    <col min="14" max="14" width="25.453125" style="3" customWidth="1"/>
    <col min="15" max="15" width="9.90625" style="3" customWidth="1"/>
    <col min="16" max="16384" width="9.1796875" style="3"/>
  </cols>
  <sheetData>
    <row r="1" spans="1:16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6" ht="43.5">
      <c r="A2" s="82" t="s">
        <v>257</v>
      </c>
      <c r="B2" s="83" t="s">
        <v>258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82" t="s">
        <v>267</v>
      </c>
      <c r="J2" s="82" t="s">
        <v>286</v>
      </c>
      <c r="K2" s="82" t="s">
        <v>287</v>
      </c>
      <c r="L2" s="82" t="s">
        <v>268</v>
      </c>
      <c r="M2" s="86" t="s">
        <v>289</v>
      </c>
      <c r="N2" s="149" t="s">
        <v>288</v>
      </c>
    </row>
    <row r="3" spans="1:16">
      <c r="A3" s="37">
        <v>1</v>
      </c>
      <c r="B3" s="92" t="s">
        <v>1</v>
      </c>
      <c r="C3" s="88">
        <v>302721</v>
      </c>
      <c r="D3" s="88">
        <v>297436</v>
      </c>
      <c r="E3" s="88">
        <v>296955</v>
      </c>
      <c r="F3" s="88">
        <v>300559.417208737</v>
      </c>
      <c r="G3" s="87">
        <v>295488.26166702399</v>
      </c>
      <c r="H3" s="88">
        <v>295233.12810007401</v>
      </c>
      <c r="I3" s="89">
        <f t="shared" ref="I3:I66" si="0">E3/$E$84</f>
        <v>2.1557237549135445E-2</v>
      </c>
      <c r="J3" s="89">
        <f t="shared" ref="J3:J66" si="1">(E3-C3)/C3</f>
        <v>-1.9047241519418872E-2</v>
      </c>
      <c r="K3" s="87">
        <f t="shared" ref="K3:K66" si="2">E3-C3</f>
        <v>-5766</v>
      </c>
      <c r="L3" s="90">
        <f>K3/$K$84</f>
        <v>2.5716961776905578E-2</v>
      </c>
      <c r="M3" s="88">
        <f t="shared" ref="M3:M66" si="3">E3-D3</f>
        <v>-481</v>
      </c>
      <c r="N3" s="88">
        <f>H3-G3</f>
        <v>-255.1335669499822</v>
      </c>
      <c r="P3" s="5"/>
    </row>
    <row r="4" spans="1:16">
      <c r="A4" s="37">
        <v>2</v>
      </c>
      <c r="B4" s="92" t="s">
        <v>2</v>
      </c>
      <c r="C4" s="88">
        <v>49576</v>
      </c>
      <c r="D4" s="88">
        <v>49133</v>
      </c>
      <c r="E4" s="88">
        <v>48506</v>
      </c>
      <c r="F4" s="88">
        <v>47416.886568634902</v>
      </c>
      <c r="G4" s="87">
        <v>47363.777418971702</v>
      </c>
      <c r="H4" s="88">
        <v>46508.574133224203</v>
      </c>
      <c r="I4" s="89">
        <f t="shared" si="0"/>
        <v>3.5212586572321192E-3</v>
      </c>
      <c r="J4" s="89">
        <f t="shared" si="1"/>
        <v>-2.1583024043892205E-2</v>
      </c>
      <c r="K4" s="87">
        <f t="shared" si="2"/>
        <v>-1070</v>
      </c>
      <c r="L4" s="90">
        <f t="shared" ref="L4:L67" si="4">K4/$K$84</f>
        <v>4.7723116720931272E-3</v>
      </c>
      <c r="M4" s="88">
        <f t="shared" si="3"/>
        <v>-627</v>
      </c>
      <c r="N4" s="88">
        <f t="shared" ref="N4:N67" si="5">H4-G4</f>
        <v>-855.20328574749874</v>
      </c>
      <c r="P4" s="5"/>
    </row>
    <row r="5" spans="1:16">
      <c r="A5" s="37">
        <v>3</v>
      </c>
      <c r="B5" s="92" t="s">
        <v>3</v>
      </c>
      <c r="C5" s="88">
        <v>89651</v>
      </c>
      <c r="D5" s="88">
        <v>90480</v>
      </c>
      <c r="E5" s="88">
        <v>88447</v>
      </c>
      <c r="F5" s="88">
        <v>90030.899187895804</v>
      </c>
      <c r="G5" s="87">
        <v>89453.973640902303</v>
      </c>
      <c r="H5" s="88">
        <v>88865.393511839793</v>
      </c>
      <c r="I5" s="89">
        <f t="shared" si="0"/>
        <v>6.4207472159363635E-3</v>
      </c>
      <c r="J5" s="89">
        <f t="shared" si="1"/>
        <v>-1.3429855774057177E-2</v>
      </c>
      <c r="K5" s="87">
        <f t="shared" si="2"/>
        <v>-1204</v>
      </c>
      <c r="L5" s="90">
        <f t="shared" si="4"/>
        <v>5.369965657196378E-3</v>
      </c>
      <c r="M5" s="88">
        <f t="shared" si="3"/>
        <v>-2033</v>
      </c>
      <c r="N5" s="88">
        <f t="shared" si="5"/>
        <v>-588.58012906250951</v>
      </c>
      <c r="P5" s="5"/>
    </row>
    <row r="6" spans="1:16">
      <c r="A6" s="37">
        <v>4</v>
      </c>
      <c r="B6" s="92" t="s">
        <v>4</v>
      </c>
      <c r="C6" s="88">
        <v>22243</v>
      </c>
      <c r="D6" s="88">
        <v>23526</v>
      </c>
      <c r="E6" s="88">
        <v>21574</v>
      </c>
      <c r="F6" s="88">
        <v>22500.558279338598</v>
      </c>
      <c r="G6" s="87">
        <v>21832.835164238801</v>
      </c>
      <c r="H6" s="88">
        <v>21795.298175980999</v>
      </c>
      <c r="I6" s="89">
        <f t="shared" si="0"/>
        <v>1.5661492242428925E-3</v>
      </c>
      <c r="J6" s="89">
        <f t="shared" si="1"/>
        <v>-3.0076878118958775E-2</v>
      </c>
      <c r="K6" s="87">
        <f t="shared" si="2"/>
        <v>-669</v>
      </c>
      <c r="L6" s="90">
        <f t="shared" si="4"/>
        <v>2.9838098211498148E-3</v>
      </c>
      <c r="M6" s="88">
        <f t="shared" si="3"/>
        <v>-1952</v>
      </c>
      <c r="N6" s="88">
        <f t="shared" si="5"/>
        <v>-37.536988257801568</v>
      </c>
      <c r="P6" s="5"/>
    </row>
    <row r="7" spans="1:16">
      <c r="A7" s="37">
        <v>5</v>
      </c>
      <c r="B7" s="92" t="s">
        <v>5</v>
      </c>
      <c r="C7" s="88">
        <v>42491</v>
      </c>
      <c r="D7" s="88">
        <v>39246</v>
      </c>
      <c r="E7" s="88">
        <v>38736</v>
      </c>
      <c r="F7" s="88">
        <v>41840.131329119402</v>
      </c>
      <c r="G7" s="87">
        <v>39074.690387372502</v>
      </c>
      <c r="H7" s="88">
        <v>38351.9925558865</v>
      </c>
      <c r="I7" s="89">
        <f t="shared" si="0"/>
        <v>2.8120124385961195E-3</v>
      </c>
      <c r="J7" s="89">
        <f t="shared" si="1"/>
        <v>-8.8371655174036862E-2</v>
      </c>
      <c r="K7" s="87">
        <f t="shared" si="2"/>
        <v>-3755</v>
      </c>
      <c r="L7" s="90">
        <f t="shared" si="4"/>
        <v>1.6747691895990367E-2</v>
      </c>
      <c r="M7" s="88">
        <f t="shared" si="3"/>
        <v>-510</v>
      </c>
      <c r="N7" s="88">
        <f t="shared" si="5"/>
        <v>-722.69783148600254</v>
      </c>
      <c r="P7" s="5"/>
    </row>
    <row r="8" spans="1:16">
      <c r="A8" s="37">
        <v>6</v>
      </c>
      <c r="B8" s="92" t="s">
        <v>6</v>
      </c>
      <c r="C8" s="88">
        <v>1225685</v>
      </c>
      <c r="D8" s="88">
        <v>1216597</v>
      </c>
      <c r="E8" s="88">
        <v>1206519</v>
      </c>
      <c r="F8" s="88">
        <v>1236901.26166805</v>
      </c>
      <c r="G8" s="87">
        <v>1237236.8514213299</v>
      </c>
      <c r="H8" s="88">
        <v>1228204.07028928</v>
      </c>
      <c r="I8" s="89">
        <f t="shared" si="0"/>
        <v>8.7586390835464462E-2</v>
      </c>
      <c r="J8" s="89">
        <f t="shared" si="1"/>
        <v>-1.5636970347193611E-2</v>
      </c>
      <c r="K8" s="87">
        <f t="shared" si="2"/>
        <v>-19166</v>
      </c>
      <c r="L8" s="90">
        <f t="shared" si="4"/>
        <v>8.5482360287230719E-2</v>
      </c>
      <c r="M8" s="88">
        <f t="shared" si="3"/>
        <v>-10078</v>
      </c>
      <c r="N8" s="88">
        <f t="shared" si="5"/>
        <v>-9032.7811320498586</v>
      </c>
      <c r="P8" s="5"/>
    </row>
    <row r="9" spans="1:16">
      <c r="A9" s="37">
        <v>7</v>
      </c>
      <c r="B9" s="92" t="s">
        <v>7</v>
      </c>
      <c r="C9" s="88">
        <v>476718</v>
      </c>
      <c r="D9" s="88">
        <v>453864</v>
      </c>
      <c r="E9" s="88">
        <v>429043</v>
      </c>
      <c r="F9" s="88">
        <v>526300.53729429503</v>
      </c>
      <c r="G9" s="87">
        <v>472853.45561589999</v>
      </c>
      <c r="H9" s="88">
        <v>468066.512062111</v>
      </c>
      <c r="I9" s="89">
        <f t="shared" si="0"/>
        <v>3.1146072198796851E-2</v>
      </c>
      <c r="J9" s="89">
        <f t="shared" si="1"/>
        <v>-0.10000671256382179</v>
      </c>
      <c r="K9" s="87">
        <f t="shared" si="2"/>
        <v>-47675</v>
      </c>
      <c r="L9" s="90">
        <f t="shared" si="4"/>
        <v>0.21263547567013069</v>
      </c>
      <c r="M9" s="88">
        <f t="shared" si="3"/>
        <v>-24821</v>
      </c>
      <c r="N9" s="88">
        <f t="shared" si="5"/>
        <v>-4786.9435537889949</v>
      </c>
      <c r="P9" s="5"/>
    </row>
    <row r="10" spans="1:16">
      <c r="A10" s="37">
        <v>8</v>
      </c>
      <c r="B10" s="92" t="s">
        <v>8</v>
      </c>
      <c r="C10" s="88">
        <v>25015</v>
      </c>
      <c r="D10" s="88">
        <v>23215</v>
      </c>
      <c r="E10" s="88">
        <v>22621</v>
      </c>
      <c r="F10" s="88">
        <v>24221.849049247201</v>
      </c>
      <c r="G10" s="87">
        <v>22619.851646900599</v>
      </c>
      <c r="H10" s="88">
        <v>22290.740331382902</v>
      </c>
      <c r="I10" s="89">
        <f t="shared" si="0"/>
        <v>1.6421554464447236E-3</v>
      </c>
      <c r="J10" s="89">
        <f t="shared" si="1"/>
        <v>-9.5702578452928247E-2</v>
      </c>
      <c r="K10" s="87">
        <f t="shared" si="2"/>
        <v>-2394</v>
      </c>
      <c r="L10" s="90">
        <f t="shared" si="4"/>
        <v>1.0677489853262567E-2</v>
      </c>
      <c r="M10" s="88">
        <f t="shared" si="3"/>
        <v>-594</v>
      </c>
      <c r="N10" s="88">
        <f t="shared" si="5"/>
        <v>-329.11131551769722</v>
      </c>
      <c r="P10" s="5"/>
    </row>
    <row r="11" spans="1:16">
      <c r="A11" s="37">
        <v>9</v>
      </c>
      <c r="B11" s="92" t="s">
        <v>9</v>
      </c>
      <c r="C11" s="88">
        <v>151509</v>
      </c>
      <c r="D11" s="88">
        <v>154009</v>
      </c>
      <c r="E11" s="88">
        <v>152544</v>
      </c>
      <c r="F11" s="88">
        <v>155427.38338423599</v>
      </c>
      <c r="G11" s="87">
        <v>156402.31357216099</v>
      </c>
      <c r="H11" s="88">
        <v>156347.99929644301</v>
      </c>
      <c r="I11" s="89">
        <f t="shared" si="0"/>
        <v>1.107382345707369E-2</v>
      </c>
      <c r="J11" s="89">
        <f t="shared" si="1"/>
        <v>6.8312773498604047E-3</v>
      </c>
      <c r="K11" s="87">
        <f t="shared" si="2"/>
        <v>1035</v>
      </c>
      <c r="L11" s="90">
        <f t="shared" si="4"/>
        <v>-4.616208019267651E-3</v>
      </c>
      <c r="M11" s="88">
        <f t="shared" si="3"/>
        <v>-1465</v>
      </c>
      <c r="N11" s="88">
        <f t="shared" si="5"/>
        <v>-54.314275717973942</v>
      </c>
      <c r="P11" s="5"/>
    </row>
    <row r="12" spans="1:16">
      <c r="A12" s="37">
        <v>10</v>
      </c>
      <c r="B12" s="92" t="s">
        <v>10</v>
      </c>
      <c r="C12" s="88">
        <v>165762</v>
      </c>
      <c r="D12" s="88">
        <v>163826</v>
      </c>
      <c r="E12" s="88">
        <v>163222</v>
      </c>
      <c r="F12" s="88">
        <v>166849.10275899401</v>
      </c>
      <c r="G12" s="87">
        <v>164679.007479455</v>
      </c>
      <c r="H12" s="88">
        <v>164434.22387914301</v>
      </c>
      <c r="I12" s="89">
        <f t="shared" si="0"/>
        <v>1.1848985291525603E-2</v>
      </c>
      <c r="J12" s="89">
        <f t="shared" si="1"/>
        <v>-1.532317418950061E-2</v>
      </c>
      <c r="K12" s="87">
        <f t="shared" si="2"/>
        <v>-2540</v>
      </c>
      <c r="L12" s="90">
        <f t="shared" si="4"/>
        <v>1.1328665090763124E-2</v>
      </c>
      <c r="M12" s="88">
        <f t="shared" si="3"/>
        <v>-604</v>
      </c>
      <c r="N12" s="88">
        <f t="shared" si="5"/>
        <v>-244.78360031198827</v>
      </c>
      <c r="P12" s="5"/>
    </row>
    <row r="13" spans="1:16">
      <c r="A13" s="37">
        <v>11</v>
      </c>
      <c r="B13" s="92" t="s">
        <v>11</v>
      </c>
      <c r="C13" s="88">
        <v>42591</v>
      </c>
      <c r="D13" s="88">
        <v>42428</v>
      </c>
      <c r="E13" s="88">
        <v>41783</v>
      </c>
      <c r="F13" s="88">
        <v>42813.5558615314</v>
      </c>
      <c r="G13" s="87">
        <v>42416.134924268503</v>
      </c>
      <c r="H13" s="88">
        <v>42142.831807559</v>
      </c>
      <c r="I13" s="89">
        <f t="shared" si="0"/>
        <v>3.0332072418902739E-3</v>
      </c>
      <c r="J13" s="89">
        <f t="shared" si="1"/>
        <v>-1.8971144138433003E-2</v>
      </c>
      <c r="K13" s="87">
        <f t="shared" si="2"/>
        <v>-808</v>
      </c>
      <c r="L13" s="90">
        <f t="shared" si="4"/>
        <v>3.603764328085277E-3</v>
      </c>
      <c r="M13" s="88">
        <f t="shared" si="3"/>
        <v>-645</v>
      </c>
      <c r="N13" s="88">
        <f t="shared" si="5"/>
        <v>-273.30311670950323</v>
      </c>
      <c r="P13" s="5"/>
    </row>
    <row r="14" spans="1:16">
      <c r="A14" s="37">
        <v>12</v>
      </c>
      <c r="B14" s="92" t="s">
        <v>12</v>
      </c>
      <c r="C14" s="88">
        <v>25461</v>
      </c>
      <c r="D14" s="88">
        <v>27471</v>
      </c>
      <c r="E14" s="88">
        <v>22646</v>
      </c>
      <c r="F14" s="88">
        <v>27154.284332090101</v>
      </c>
      <c r="G14" s="87">
        <v>25296.587984470501</v>
      </c>
      <c r="H14" s="88">
        <v>24489.384384883</v>
      </c>
      <c r="I14" s="89">
        <f t="shared" si="0"/>
        <v>1.6439703037083777E-3</v>
      </c>
      <c r="J14" s="89">
        <f t="shared" si="1"/>
        <v>-0.11056125054004164</v>
      </c>
      <c r="K14" s="87">
        <f t="shared" si="2"/>
        <v>-2815</v>
      </c>
      <c r="L14" s="90">
        <f t="shared" si="4"/>
        <v>1.2555193791534722E-2</v>
      </c>
      <c r="M14" s="88">
        <f t="shared" si="3"/>
        <v>-4825</v>
      </c>
      <c r="N14" s="88">
        <f t="shared" si="5"/>
        <v>-807.20359958750123</v>
      </c>
      <c r="P14" s="5"/>
    </row>
    <row r="15" spans="1:16">
      <c r="A15" s="37">
        <v>13</v>
      </c>
      <c r="B15" s="92" t="s">
        <v>13</v>
      </c>
      <c r="C15" s="88">
        <v>22483</v>
      </c>
      <c r="D15" s="88">
        <v>20406</v>
      </c>
      <c r="E15" s="88">
        <v>19527</v>
      </c>
      <c r="F15" s="88">
        <v>22140.213954914001</v>
      </c>
      <c r="G15" s="87">
        <v>18990.159880033301</v>
      </c>
      <c r="H15" s="88">
        <v>19218.246208354201</v>
      </c>
      <c r="I15" s="89">
        <f t="shared" si="0"/>
        <v>1.4175487114948995E-3</v>
      </c>
      <c r="J15" s="89">
        <f t="shared" si="1"/>
        <v>-0.13147711604323267</v>
      </c>
      <c r="K15" s="87">
        <f t="shared" si="2"/>
        <v>-2956</v>
      </c>
      <c r="L15" s="90">
        <f t="shared" si="4"/>
        <v>1.3184068507203068E-2</v>
      </c>
      <c r="M15" s="88">
        <f t="shared" si="3"/>
        <v>-879</v>
      </c>
      <c r="N15" s="88">
        <f t="shared" si="5"/>
        <v>228.08632832090007</v>
      </c>
      <c r="P15" s="5"/>
    </row>
    <row r="16" spans="1:16">
      <c r="A16" s="37">
        <v>14</v>
      </c>
      <c r="B16" s="92" t="s">
        <v>14</v>
      </c>
      <c r="C16" s="88">
        <v>58450</v>
      </c>
      <c r="D16" s="88">
        <v>57235</v>
      </c>
      <c r="E16" s="88">
        <v>56341</v>
      </c>
      <c r="F16" s="88">
        <v>57778.340927437101</v>
      </c>
      <c r="G16" s="87">
        <v>56182.736139649802</v>
      </c>
      <c r="H16" s="88">
        <v>55949.211009263803</v>
      </c>
      <c r="I16" s="89">
        <f t="shared" si="0"/>
        <v>4.0900349236612961E-3</v>
      </c>
      <c r="J16" s="89">
        <f t="shared" si="1"/>
        <v>-3.6082121471343029E-2</v>
      </c>
      <c r="K16" s="87">
        <f t="shared" si="2"/>
        <v>-2109</v>
      </c>
      <c r="L16" s="90">
        <f t="shared" si="4"/>
        <v>9.4063601088265458E-3</v>
      </c>
      <c r="M16" s="88">
        <f t="shared" si="3"/>
        <v>-894</v>
      </c>
      <c r="N16" s="88">
        <f t="shared" si="5"/>
        <v>-233.52513038599864</v>
      </c>
      <c r="P16" s="5"/>
    </row>
    <row r="17" spans="1:16">
      <c r="A17" s="37">
        <v>15</v>
      </c>
      <c r="B17" s="92" t="s">
        <v>15</v>
      </c>
      <c r="C17" s="88">
        <v>37579</v>
      </c>
      <c r="D17" s="88">
        <v>35605</v>
      </c>
      <c r="E17" s="88">
        <v>34335</v>
      </c>
      <c r="F17" s="88">
        <v>37222.998365220301</v>
      </c>
      <c r="G17" s="87">
        <v>35062.178016217702</v>
      </c>
      <c r="H17" s="88">
        <v>34636.861455272199</v>
      </c>
      <c r="I17" s="89">
        <f t="shared" si="0"/>
        <v>2.4925249659024616E-3</v>
      </c>
      <c r="J17" s="89">
        <f t="shared" si="1"/>
        <v>-8.6324809068894864E-2</v>
      </c>
      <c r="K17" s="87">
        <f t="shared" si="2"/>
        <v>-3244</v>
      </c>
      <c r="L17" s="90">
        <f t="shared" si="4"/>
        <v>1.4468578564738415E-2</v>
      </c>
      <c r="M17" s="88">
        <f t="shared" si="3"/>
        <v>-1270</v>
      </c>
      <c r="N17" s="88">
        <f t="shared" si="5"/>
        <v>-425.31656094550272</v>
      </c>
      <c r="P17" s="5"/>
    </row>
    <row r="18" spans="1:16">
      <c r="A18" s="37">
        <v>16</v>
      </c>
      <c r="B18" s="92" t="s">
        <v>16</v>
      </c>
      <c r="C18" s="88">
        <v>656276</v>
      </c>
      <c r="D18" s="88">
        <v>662333</v>
      </c>
      <c r="E18" s="88">
        <v>664033</v>
      </c>
      <c r="F18" s="88">
        <v>656058.16071147402</v>
      </c>
      <c r="G18" s="87">
        <v>662566.57357990101</v>
      </c>
      <c r="H18" s="88">
        <v>663215.36580357095</v>
      </c>
      <c r="I18" s="89">
        <f t="shared" si="0"/>
        <v>4.8205004534239385E-2</v>
      </c>
      <c r="J18" s="89">
        <f t="shared" si="1"/>
        <v>1.1819722190054184E-2</v>
      </c>
      <c r="K18" s="87">
        <f t="shared" si="2"/>
        <v>7757</v>
      </c>
      <c r="L18" s="90">
        <f t="shared" si="4"/>
        <v>-3.4597029570491947E-2</v>
      </c>
      <c r="M18" s="88">
        <f t="shared" si="3"/>
        <v>1700</v>
      </c>
      <c r="N18" s="88">
        <f t="shared" si="5"/>
        <v>648.79222366993781</v>
      </c>
    </row>
    <row r="19" spans="1:16">
      <c r="A19" s="37">
        <v>17</v>
      </c>
      <c r="B19" s="92" t="s">
        <v>17</v>
      </c>
      <c r="C19" s="88">
        <v>79424</v>
      </c>
      <c r="D19" s="88">
        <v>80279</v>
      </c>
      <c r="E19" s="88">
        <v>80352</v>
      </c>
      <c r="F19" s="88">
        <v>80466.523093354102</v>
      </c>
      <c r="G19" s="87">
        <v>81008.905582153602</v>
      </c>
      <c r="H19" s="88">
        <v>81462.313850140999</v>
      </c>
      <c r="I19" s="89">
        <f t="shared" si="0"/>
        <v>5.8330964339651844E-3</v>
      </c>
      <c r="J19" s="89">
        <f t="shared" si="1"/>
        <v>1.1684125705076551E-2</v>
      </c>
      <c r="K19" s="87">
        <f t="shared" si="2"/>
        <v>928</v>
      </c>
      <c r="L19" s="90">
        <f t="shared" si="4"/>
        <v>-4.1389768520583379E-3</v>
      </c>
      <c r="M19" s="88">
        <f t="shared" si="3"/>
        <v>73</v>
      </c>
      <c r="N19" s="88">
        <f t="shared" si="5"/>
        <v>453.40826798739727</v>
      </c>
    </row>
    <row r="20" spans="1:16">
      <c r="A20" s="37">
        <v>18</v>
      </c>
      <c r="B20" s="92" t="s">
        <v>18</v>
      </c>
      <c r="C20" s="88">
        <v>25634</v>
      </c>
      <c r="D20" s="88">
        <v>25980</v>
      </c>
      <c r="E20" s="88">
        <v>24726</v>
      </c>
      <c r="F20" s="88">
        <v>25301.872965640901</v>
      </c>
      <c r="G20" s="87">
        <v>25061.9594376774</v>
      </c>
      <c r="H20" s="88">
        <v>24589.5810127886</v>
      </c>
      <c r="I20" s="89">
        <f t="shared" si="0"/>
        <v>1.794966428044394E-3</v>
      </c>
      <c r="J20" s="89">
        <f t="shared" si="1"/>
        <v>-3.5421705547319965E-2</v>
      </c>
      <c r="K20" s="87">
        <f t="shared" si="2"/>
        <v>-908</v>
      </c>
      <c r="L20" s="90">
        <f t="shared" si="4"/>
        <v>4.0497747647294949E-3</v>
      </c>
      <c r="M20" s="88">
        <f t="shared" si="3"/>
        <v>-1254</v>
      </c>
      <c r="N20" s="88">
        <f t="shared" si="5"/>
        <v>-472.37842488880051</v>
      </c>
    </row>
    <row r="21" spans="1:16">
      <c r="A21" s="37">
        <v>19</v>
      </c>
      <c r="B21" s="92" t="s">
        <v>19</v>
      </c>
      <c r="C21" s="88">
        <v>59598</v>
      </c>
      <c r="D21" s="88">
        <v>59884</v>
      </c>
      <c r="E21" s="88">
        <v>57202</v>
      </c>
      <c r="F21" s="88">
        <v>59143.100187701799</v>
      </c>
      <c r="G21" s="87">
        <v>58069.301121499397</v>
      </c>
      <c r="H21" s="88">
        <v>57220.709070770703</v>
      </c>
      <c r="I21" s="89">
        <f t="shared" si="0"/>
        <v>4.1525386078215413E-3</v>
      </c>
      <c r="J21" s="89">
        <f t="shared" si="1"/>
        <v>-4.020269136548206E-2</v>
      </c>
      <c r="K21" s="87">
        <f t="shared" si="2"/>
        <v>-2396</v>
      </c>
      <c r="L21" s="90">
        <f t="shared" si="4"/>
        <v>1.0686410061995451E-2</v>
      </c>
      <c r="M21" s="88">
        <f t="shared" si="3"/>
        <v>-2682</v>
      </c>
      <c r="N21" s="88">
        <f t="shared" si="5"/>
        <v>-848.59205072869372</v>
      </c>
    </row>
    <row r="22" spans="1:16">
      <c r="A22" s="37">
        <v>20</v>
      </c>
      <c r="B22" s="92" t="s">
        <v>20</v>
      </c>
      <c r="C22" s="88">
        <v>192244</v>
      </c>
      <c r="D22" s="88">
        <v>188363</v>
      </c>
      <c r="E22" s="88">
        <v>187059</v>
      </c>
      <c r="F22" s="88">
        <v>189316.491654137</v>
      </c>
      <c r="G22" s="87">
        <v>186325.36516923399</v>
      </c>
      <c r="H22" s="88">
        <v>185652.65813451601</v>
      </c>
      <c r="I22" s="89">
        <f t="shared" si="0"/>
        <v>1.357941539527446E-2</v>
      </c>
      <c r="J22" s="89">
        <f t="shared" si="1"/>
        <v>-2.6970932772934397E-2</v>
      </c>
      <c r="K22" s="87">
        <f t="shared" si="2"/>
        <v>-5185</v>
      </c>
      <c r="L22" s="90">
        <f t="shared" si="4"/>
        <v>2.3125641140002675E-2</v>
      </c>
      <c r="M22" s="88">
        <f t="shared" si="3"/>
        <v>-1304</v>
      </c>
      <c r="N22" s="88">
        <f t="shared" si="5"/>
        <v>-672.70703471798333</v>
      </c>
    </row>
    <row r="23" spans="1:16">
      <c r="A23" s="37">
        <v>21</v>
      </c>
      <c r="B23" s="92" t="s">
        <v>21</v>
      </c>
      <c r="C23" s="88">
        <v>128638</v>
      </c>
      <c r="D23" s="88">
        <v>133192</v>
      </c>
      <c r="E23" s="88">
        <v>129016</v>
      </c>
      <c r="F23" s="88">
        <v>124921.111206122</v>
      </c>
      <c r="G23" s="87">
        <v>125202.232577018</v>
      </c>
      <c r="H23" s="88">
        <v>124879.681377546</v>
      </c>
      <c r="I23" s="89">
        <f t="shared" si="0"/>
        <v>9.3658249891035977E-3</v>
      </c>
      <c r="J23" s="89">
        <f t="shared" si="1"/>
        <v>2.9384785211212859E-3</v>
      </c>
      <c r="K23" s="87">
        <f t="shared" si="2"/>
        <v>378</v>
      </c>
      <c r="L23" s="90">
        <f t="shared" si="4"/>
        <v>-1.685919450515142E-3</v>
      </c>
      <c r="M23" s="88">
        <f t="shared" si="3"/>
        <v>-4176</v>
      </c>
      <c r="N23" s="88">
        <f t="shared" si="5"/>
        <v>-322.55119947200001</v>
      </c>
    </row>
    <row r="24" spans="1:16">
      <c r="A24" s="37">
        <v>22</v>
      </c>
      <c r="B24" s="92" t="s">
        <v>22</v>
      </c>
      <c r="C24" s="88">
        <v>59778</v>
      </c>
      <c r="D24" s="88">
        <v>57030</v>
      </c>
      <c r="E24" s="88">
        <v>56864</v>
      </c>
      <c r="F24" s="88">
        <v>59837.383818586801</v>
      </c>
      <c r="G24" s="87">
        <v>57236.3659095482</v>
      </c>
      <c r="H24" s="88">
        <v>57054.9745234332</v>
      </c>
      <c r="I24" s="89">
        <f t="shared" si="0"/>
        <v>4.1280017376169381E-3</v>
      </c>
      <c r="J24" s="89">
        <f t="shared" si="1"/>
        <v>-4.8747030680183344E-2</v>
      </c>
      <c r="K24" s="87">
        <f t="shared" si="2"/>
        <v>-2914</v>
      </c>
      <c r="L24" s="90">
        <f t="shared" si="4"/>
        <v>1.2996744123812498E-2</v>
      </c>
      <c r="M24" s="88">
        <f t="shared" si="3"/>
        <v>-166</v>
      </c>
      <c r="N24" s="88">
        <f t="shared" si="5"/>
        <v>-181.39138611499948</v>
      </c>
    </row>
    <row r="25" spans="1:16">
      <c r="A25" s="37">
        <v>23</v>
      </c>
      <c r="B25" s="92" t="s">
        <v>23</v>
      </c>
      <c r="C25" s="88">
        <v>62911</v>
      </c>
      <c r="D25" s="88">
        <v>61014</v>
      </c>
      <c r="E25" s="88">
        <v>58757</v>
      </c>
      <c r="F25" s="88">
        <v>62945.773692471601</v>
      </c>
      <c r="G25" s="87">
        <v>59749.800565051497</v>
      </c>
      <c r="H25" s="88">
        <v>59010.489215013396</v>
      </c>
      <c r="I25" s="89">
        <f t="shared" si="0"/>
        <v>4.2654227296208226E-3</v>
      </c>
      <c r="J25" s="89">
        <f t="shared" si="1"/>
        <v>-6.6029788113366503E-2</v>
      </c>
      <c r="K25" s="87">
        <f t="shared" si="2"/>
        <v>-4154</v>
      </c>
      <c r="L25" s="90">
        <f t="shared" si="4"/>
        <v>1.8527273538200793E-2</v>
      </c>
      <c r="M25" s="88">
        <f t="shared" si="3"/>
        <v>-2257</v>
      </c>
      <c r="N25" s="88">
        <f t="shared" si="5"/>
        <v>-739.3113500381005</v>
      </c>
    </row>
    <row r="26" spans="1:16">
      <c r="A26" s="37">
        <v>24</v>
      </c>
      <c r="B26" s="92" t="s">
        <v>24</v>
      </c>
      <c r="C26" s="88">
        <v>27161</v>
      </c>
      <c r="D26" s="88">
        <v>27577</v>
      </c>
      <c r="E26" s="88">
        <v>26054</v>
      </c>
      <c r="F26" s="88">
        <v>27393.540381697399</v>
      </c>
      <c r="G26" s="87">
        <v>26461.185069501498</v>
      </c>
      <c r="H26" s="88">
        <v>26345.507197916999</v>
      </c>
      <c r="I26" s="89">
        <f t="shared" si="0"/>
        <v>1.8913716458896967E-3</v>
      </c>
      <c r="J26" s="89">
        <f t="shared" si="1"/>
        <v>-4.0756967711056295E-2</v>
      </c>
      <c r="K26" s="87">
        <f t="shared" si="2"/>
        <v>-1107</v>
      </c>
      <c r="L26" s="90">
        <f t="shared" si="4"/>
        <v>4.9373355336514877E-3</v>
      </c>
      <c r="M26" s="88">
        <f t="shared" si="3"/>
        <v>-1523</v>
      </c>
      <c r="N26" s="88">
        <f t="shared" si="5"/>
        <v>-115.67787158449937</v>
      </c>
    </row>
    <row r="27" spans="1:16">
      <c r="A27" s="37">
        <v>25</v>
      </c>
      <c r="B27" s="92" t="s">
        <v>25</v>
      </c>
      <c r="C27" s="88">
        <v>77418</v>
      </c>
      <c r="D27" s="88">
        <v>83097</v>
      </c>
      <c r="E27" s="88">
        <v>77038</v>
      </c>
      <c r="F27" s="88">
        <v>80589.7906788619</v>
      </c>
      <c r="G27" s="87">
        <v>81275.043186710202</v>
      </c>
      <c r="H27" s="88">
        <v>80367.595212664004</v>
      </c>
      <c r="I27" s="89">
        <f t="shared" si="0"/>
        <v>5.5925189550952046E-3</v>
      </c>
      <c r="J27" s="89">
        <f t="shared" si="1"/>
        <v>-4.9084192306698702E-3</v>
      </c>
      <c r="K27" s="87">
        <f t="shared" si="2"/>
        <v>-380</v>
      </c>
      <c r="L27" s="90">
        <f t="shared" si="4"/>
        <v>1.6948396592480265E-3</v>
      </c>
      <c r="M27" s="88">
        <f t="shared" si="3"/>
        <v>-6059</v>
      </c>
      <c r="N27" s="88">
        <f t="shared" si="5"/>
        <v>-907.44797404619749</v>
      </c>
    </row>
    <row r="28" spans="1:16">
      <c r="A28" s="37">
        <v>26</v>
      </c>
      <c r="B28" s="92" t="s">
        <v>26</v>
      </c>
      <c r="C28" s="88">
        <v>170779</v>
      </c>
      <c r="D28" s="88">
        <v>169451</v>
      </c>
      <c r="E28" s="88">
        <v>169210</v>
      </c>
      <c r="F28" s="88">
        <v>169312.25760957701</v>
      </c>
      <c r="G28" s="87">
        <v>167048.148528149</v>
      </c>
      <c r="H28" s="88">
        <v>166993.15109192999</v>
      </c>
      <c r="I28" s="89">
        <f t="shared" si="0"/>
        <v>1.228367990331602E-2</v>
      </c>
      <c r="J28" s="89">
        <f t="shared" si="1"/>
        <v>-9.1873122573618536E-3</v>
      </c>
      <c r="K28" s="87">
        <f t="shared" si="2"/>
        <v>-1569</v>
      </c>
      <c r="L28" s="90">
        <f t="shared" si="4"/>
        <v>6.9979037509477725E-3</v>
      </c>
      <c r="M28" s="88">
        <f t="shared" si="3"/>
        <v>-241</v>
      </c>
      <c r="N28" s="88">
        <f t="shared" si="5"/>
        <v>-54.997436219011433</v>
      </c>
    </row>
    <row r="29" spans="1:16">
      <c r="A29" s="37">
        <v>27</v>
      </c>
      <c r="B29" s="92" t="s">
        <v>27</v>
      </c>
      <c r="C29" s="88">
        <v>271807</v>
      </c>
      <c r="D29" s="88">
        <v>269026</v>
      </c>
      <c r="E29" s="88">
        <v>267027</v>
      </c>
      <c r="F29" s="88">
        <v>269240.23921279499</v>
      </c>
      <c r="G29" s="87">
        <v>264495.89443513402</v>
      </c>
      <c r="H29" s="88">
        <v>263927.638944023</v>
      </c>
      <c r="I29" s="89">
        <f t="shared" si="0"/>
        <v>1.9384635621669918E-2</v>
      </c>
      <c r="J29" s="89">
        <f t="shared" si="1"/>
        <v>-1.7586007718712174E-2</v>
      </c>
      <c r="K29" s="87">
        <f t="shared" si="2"/>
        <v>-4780</v>
      </c>
      <c r="L29" s="90">
        <f t="shared" si="4"/>
        <v>2.1319298871593596E-2</v>
      </c>
      <c r="M29" s="88">
        <f t="shared" si="3"/>
        <v>-1999</v>
      </c>
      <c r="N29" s="88">
        <f t="shared" si="5"/>
        <v>-568.25549111102009</v>
      </c>
    </row>
    <row r="30" spans="1:16">
      <c r="A30" s="37">
        <v>28</v>
      </c>
      <c r="B30" s="92" t="s">
        <v>28</v>
      </c>
      <c r="C30" s="88">
        <v>50625</v>
      </c>
      <c r="D30" s="88">
        <v>50076</v>
      </c>
      <c r="E30" s="88">
        <v>50038</v>
      </c>
      <c r="F30" s="88">
        <v>49377.776616959804</v>
      </c>
      <c r="G30" s="87">
        <v>49374.182481917604</v>
      </c>
      <c r="H30" s="88">
        <v>49248.1494157997</v>
      </c>
      <c r="I30" s="89">
        <f t="shared" si="0"/>
        <v>3.6324731103488388E-3</v>
      </c>
      <c r="J30" s="89">
        <f t="shared" si="1"/>
        <v>-1.1595061728395062E-2</v>
      </c>
      <c r="K30" s="87">
        <f t="shared" si="2"/>
        <v>-587</v>
      </c>
      <c r="L30" s="90">
        <f t="shared" si="4"/>
        <v>2.6180812631015566E-3</v>
      </c>
      <c r="M30" s="88">
        <f t="shared" si="3"/>
        <v>-38</v>
      </c>
      <c r="N30" s="88">
        <f t="shared" si="5"/>
        <v>-126.03306611790322</v>
      </c>
    </row>
    <row r="31" spans="1:16">
      <c r="A31" s="37">
        <v>29</v>
      </c>
      <c r="B31" s="92" t="s">
        <v>29</v>
      </c>
      <c r="C31" s="88">
        <v>15067</v>
      </c>
      <c r="D31" s="88">
        <v>15131</v>
      </c>
      <c r="E31" s="88">
        <v>13472</v>
      </c>
      <c r="F31" s="88">
        <v>16509.6035672209</v>
      </c>
      <c r="G31" s="87">
        <v>15044.0284619168</v>
      </c>
      <c r="H31" s="88">
        <v>14829.586080475499</v>
      </c>
      <c r="I31" s="89">
        <f t="shared" si="0"/>
        <v>9.7799028223789037E-4</v>
      </c>
      <c r="J31" s="89">
        <f t="shared" si="1"/>
        <v>-0.1058604898121723</v>
      </c>
      <c r="K31" s="87">
        <f t="shared" si="2"/>
        <v>-1595</v>
      </c>
      <c r="L31" s="90">
        <f t="shared" si="4"/>
        <v>7.1138664644752689E-3</v>
      </c>
      <c r="M31" s="88">
        <f t="shared" si="3"/>
        <v>-1659</v>
      </c>
      <c r="N31" s="88">
        <f t="shared" si="5"/>
        <v>-214.44238144130031</v>
      </c>
    </row>
    <row r="32" spans="1:16">
      <c r="A32" s="37">
        <v>30</v>
      </c>
      <c r="B32" s="92" t="s">
        <v>30</v>
      </c>
      <c r="C32" s="88">
        <v>14602</v>
      </c>
      <c r="D32" s="88">
        <v>15203</v>
      </c>
      <c r="E32" s="88">
        <v>14494</v>
      </c>
      <c r="F32" s="88">
        <v>13822.2621859463</v>
      </c>
      <c r="G32" s="87">
        <v>13827.2308992701</v>
      </c>
      <c r="H32" s="88">
        <v>13682.4167250964</v>
      </c>
      <c r="I32" s="89">
        <f t="shared" si="0"/>
        <v>1.0521816471760676E-3</v>
      </c>
      <c r="J32" s="89">
        <f t="shared" si="1"/>
        <v>-7.3962470894398027E-3</v>
      </c>
      <c r="K32" s="87">
        <f t="shared" si="2"/>
        <v>-108</v>
      </c>
      <c r="L32" s="90">
        <f t="shared" si="4"/>
        <v>4.8169127157575485E-4</v>
      </c>
      <c r="M32" s="88">
        <f t="shared" si="3"/>
        <v>-709</v>
      </c>
      <c r="N32" s="88">
        <f t="shared" si="5"/>
        <v>-144.81417417369994</v>
      </c>
    </row>
    <row r="33" spans="1:14">
      <c r="A33" s="37">
        <v>31</v>
      </c>
      <c r="B33" s="92" t="s">
        <v>31</v>
      </c>
      <c r="C33" s="88">
        <v>160602</v>
      </c>
      <c r="D33" s="88">
        <v>157083</v>
      </c>
      <c r="E33" s="88">
        <v>157459</v>
      </c>
      <c r="F33" s="88">
        <v>157790.22497743001</v>
      </c>
      <c r="G33" s="87">
        <v>155213.653869381</v>
      </c>
      <c r="H33" s="88">
        <v>155171.96151930201</v>
      </c>
      <c r="I33" s="89">
        <f t="shared" si="0"/>
        <v>1.1430624395108073E-2</v>
      </c>
      <c r="J33" s="89">
        <f t="shared" si="1"/>
        <v>-1.9570117433157744E-2</v>
      </c>
      <c r="K33" s="87">
        <f t="shared" si="2"/>
        <v>-3143</v>
      </c>
      <c r="L33" s="90">
        <f t="shared" si="4"/>
        <v>1.4018108023727755E-2</v>
      </c>
      <c r="M33" s="88">
        <f t="shared" si="3"/>
        <v>376</v>
      </c>
      <c r="N33" s="88">
        <f t="shared" si="5"/>
        <v>-41.692350078985328</v>
      </c>
    </row>
    <row r="34" spans="1:14">
      <c r="A34" s="37">
        <v>32</v>
      </c>
      <c r="B34" s="92" t="s">
        <v>32</v>
      </c>
      <c r="C34" s="88">
        <v>60733</v>
      </c>
      <c r="D34" s="88">
        <v>59727</v>
      </c>
      <c r="E34" s="88">
        <v>58561</v>
      </c>
      <c r="F34" s="88">
        <v>61775.674553525903</v>
      </c>
      <c r="G34" s="87">
        <v>60415.747127525799</v>
      </c>
      <c r="H34" s="88">
        <v>60195.694764744803</v>
      </c>
      <c r="I34" s="89">
        <f t="shared" si="0"/>
        <v>4.251194248673775E-3</v>
      </c>
      <c r="J34" s="89">
        <f t="shared" si="1"/>
        <v>-3.5763094199199777E-2</v>
      </c>
      <c r="K34" s="87">
        <f t="shared" si="2"/>
        <v>-2172</v>
      </c>
      <c r="L34" s="90">
        <f t="shared" si="4"/>
        <v>9.6873466839124036E-3</v>
      </c>
      <c r="M34" s="88">
        <f t="shared" si="3"/>
        <v>-1166</v>
      </c>
      <c r="N34" s="88">
        <f t="shared" si="5"/>
        <v>-220.05236278099619</v>
      </c>
    </row>
    <row r="35" spans="1:14">
      <c r="A35" s="37">
        <v>33</v>
      </c>
      <c r="B35" s="92" t="s">
        <v>33</v>
      </c>
      <c r="C35" s="88">
        <v>238318</v>
      </c>
      <c r="D35" s="88">
        <v>235536</v>
      </c>
      <c r="E35" s="88">
        <v>235973</v>
      </c>
      <c r="F35" s="88">
        <v>235495.73639875799</v>
      </c>
      <c r="G35" s="87">
        <v>233940.52292167701</v>
      </c>
      <c r="H35" s="88">
        <v>233716.698219738</v>
      </c>
      <c r="I35" s="89">
        <f t="shared" si="0"/>
        <v>1.7130292523049415E-2</v>
      </c>
      <c r="J35" s="89">
        <f t="shared" si="1"/>
        <v>-9.8397938888376037E-3</v>
      </c>
      <c r="K35" s="87">
        <f t="shared" si="2"/>
        <v>-2345</v>
      </c>
      <c r="L35" s="90">
        <f t="shared" si="4"/>
        <v>1.04589447393069E-2</v>
      </c>
      <c r="M35" s="88">
        <f t="shared" si="3"/>
        <v>437</v>
      </c>
      <c r="N35" s="88">
        <f t="shared" si="5"/>
        <v>-223.82470193901099</v>
      </c>
    </row>
    <row r="36" spans="1:14">
      <c r="A36" s="37">
        <v>34</v>
      </c>
      <c r="B36" s="92" t="s">
        <v>34</v>
      </c>
      <c r="C36" s="88">
        <v>4097388</v>
      </c>
      <c r="D36" s="88">
        <v>4055747</v>
      </c>
      <c r="E36" s="88">
        <v>4050072</v>
      </c>
      <c r="F36" s="88">
        <v>4078691.0248924401</v>
      </c>
      <c r="G36" s="87">
        <v>4053587.4266053201</v>
      </c>
      <c r="H36" s="88">
        <v>4034585.8804526199</v>
      </c>
      <c r="I36" s="89">
        <f t="shared" si="0"/>
        <v>0.2940121035008742</v>
      </c>
      <c r="J36" s="89">
        <f t="shared" si="1"/>
        <v>-1.1547844626869606E-2</v>
      </c>
      <c r="K36" s="87">
        <f t="shared" si="2"/>
        <v>-47316</v>
      </c>
      <c r="L36" s="90">
        <f t="shared" si="4"/>
        <v>0.21103429820257794</v>
      </c>
      <c r="M36" s="88">
        <f t="shared" si="3"/>
        <v>-5675</v>
      </c>
      <c r="N36" s="88">
        <f t="shared" si="5"/>
        <v>-19001.546152700204</v>
      </c>
    </row>
    <row r="37" spans="1:14">
      <c r="A37" s="37">
        <v>35</v>
      </c>
      <c r="B37" s="92" t="s">
        <v>35</v>
      </c>
      <c r="C37" s="88">
        <v>867821</v>
      </c>
      <c r="D37" s="88">
        <v>859121</v>
      </c>
      <c r="E37" s="88">
        <v>865178</v>
      </c>
      <c r="F37" s="88">
        <v>865391.995914403</v>
      </c>
      <c r="G37" s="87">
        <v>860949.74329349003</v>
      </c>
      <c r="H37" s="88">
        <v>858553.19593391102</v>
      </c>
      <c r="I37" s="89">
        <f t="shared" si="0"/>
        <v>6.2806983106147088E-2</v>
      </c>
      <c r="J37" s="89">
        <f t="shared" si="1"/>
        <v>-3.0455589343885434E-3</v>
      </c>
      <c r="K37" s="87">
        <f t="shared" si="2"/>
        <v>-2643</v>
      </c>
      <c r="L37" s="90">
        <f t="shared" si="4"/>
        <v>1.1788055840506668E-2</v>
      </c>
      <c r="M37" s="88">
        <f t="shared" si="3"/>
        <v>6057</v>
      </c>
      <c r="N37" s="88">
        <f t="shared" si="5"/>
        <v>-2396.5473595790099</v>
      </c>
    </row>
    <row r="38" spans="1:14">
      <c r="A38" s="37">
        <v>36</v>
      </c>
      <c r="B38" s="92" t="s">
        <v>36</v>
      </c>
      <c r="C38" s="88">
        <v>22218</v>
      </c>
      <c r="D38" s="88">
        <v>23395</v>
      </c>
      <c r="E38" s="88">
        <v>21969</v>
      </c>
      <c r="F38" s="88">
        <v>22393.7240451869</v>
      </c>
      <c r="G38" s="87">
        <v>22133.5859079045</v>
      </c>
      <c r="H38" s="88">
        <v>22237.1262008958</v>
      </c>
      <c r="I38" s="89">
        <f t="shared" si="0"/>
        <v>1.5948239690086261E-3</v>
      </c>
      <c r="J38" s="89">
        <f t="shared" si="1"/>
        <v>-1.1207129354577369E-2</v>
      </c>
      <c r="K38" s="87">
        <f t="shared" si="2"/>
        <v>-249</v>
      </c>
      <c r="L38" s="90">
        <f t="shared" si="4"/>
        <v>1.1105659872441016E-3</v>
      </c>
      <c r="M38" s="88">
        <f t="shared" si="3"/>
        <v>-1426</v>
      </c>
      <c r="N38" s="88">
        <f t="shared" si="5"/>
        <v>103.54029299129979</v>
      </c>
    </row>
    <row r="39" spans="1:14">
      <c r="A39" s="37">
        <v>37</v>
      </c>
      <c r="B39" s="92" t="s">
        <v>37</v>
      </c>
      <c r="C39" s="88">
        <v>46953</v>
      </c>
      <c r="D39" s="88">
        <v>46192</v>
      </c>
      <c r="E39" s="88">
        <v>44453</v>
      </c>
      <c r="F39" s="88">
        <v>47236.137220775403</v>
      </c>
      <c r="G39" s="87">
        <v>44894.664165371301</v>
      </c>
      <c r="H39" s="88">
        <v>44811.155145612902</v>
      </c>
      <c r="I39" s="89">
        <f t="shared" si="0"/>
        <v>3.2270339976485257E-3</v>
      </c>
      <c r="J39" s="89">
        <f t="shared" si="1"/>
        <v>-5.3244734095797927E-2</v>
      </c>
      <c r="K39" s="87">
        <f t="shared" si="2"/>
        <v>-2500</v>
      </c>
      <c r="L39" s="90">
        <f t="shared" si="4"/>
        <v>1.1150260916105437E-2</v>
      </c>
      <c r="M39" s="88">
        <f t="shared" si="3"/>
        <v>-1739</v>
      </c>
      <c r="N39" s="88">
        <f t="shared" si="5"/>
        <v>-83.509019758399518</v>
      </c>
    </row>
    <row r="40" spans="1:14">
      <c r="A40" s="37">
        <v>38</v>
      </c>
      <c r="B40" s="92" t="s">
        <v>38</v>
      </c>
      <c r="C40" s="88">
        <v>221581</v>
      </c>
      <c r="D40" s="88">
        <v>219440</v>
      </c>
      <c r="E40" s="88">
        <v>212824</v>
      </c>
      <c r="F40" s="88">
        <v>222111.98755086001</v>
      </c>
      <c r="G40" s="87">
        <v>215422.75931405299</v>
      </c>
      <c r="H40" s="88">
        <v>213876.61163811199</v>
      </c>
      <c r="I40" s="89">
        <f t="shared" si="0"/>
        <v>1.5449807291196316E-2</v>
      </c>
      <c r="J40" s="89">
        <f t="shared" si="1"/>
        <v>-3.9520536508094103E-2</v>
      </c>
      <c r="K40" s="87">
        <f t="shared" si="2"/>
        <v>-8757</v>
      </c>
      <c r="L40" s="90">
        <f t="shared" si="4"/>
        <v>3.9057133936934121E-2</v>
      </c>
      <c r="M40" s="88">
        <f t="shared" si="3"/>
        <v>-6616</v>
      </c>
      <c r="N40" s="88">
        <f t="shared" si="5"/>
        <v>-1546.1476759409998</v>
      </c>
    </row>
    <row r="41" spans="1:14">
      <c r="A41" s="37">
        <v>39</v>
      </c>
      <c r="B41" s="92" t="s">
        <v>39</v>
      </c>
      <c r="C41" s="88">
        <v>66686</v>
      </c>
      <c r="D41" s="88">
        <v>65729</v>
      </c>
      <c r="E41" s="88">
        <v>65359</v>
      </c>
      <c r="F41" s="88">
        <v>67048.463211248003</v>
      </c>
      <c r="G41" s="87">
        <v>65991.699159187498</v>
      </c>
      <c r="H41" s="88">
        <v>65802.417674170501</v>
      </c>
      <c r="I41" s="89">
        <f t="shared" si="0"/>
        <v>4.7446902358065819E-3</v>
      </c>
      <c r="J41" s="89">
        <f t="shared" si="1"/>
        <v>-1.9899229223525178E-2</v>
      </c>
      <c r="K41" s="87">
        <f t="shared" si="2"/>
        <v>-1327</v>
      </c>
      <c r="L41" s="90">
        <f t="shared" si="4"/>
        <v>5.9185584942687657E-3</v>
      </c>
      <c r="M41" s="88">
        <f t="shared" si="3"/>
        <v>-370</v>
      </c>
      <c r="N41" s="88">
        <f t="shared" si="5"/>
        <v>-189.28148501699616</v>
      </c>
    </row>
    <row r="42" spans="1:14">
      <c r="A42" s="37">
        <v>40</v>
      </c>
      <c r="B42" s="92" t="s">
        <v>40</v>
      </c>
      <c r="C42" s="88">
        <v>26589</v>
      </c>
      <c r="D42" s="88">
        <v>25268</v>
      </c>
      <c r="E42" s="88">
        <v>25238</v>
      </c>
      <c r="F42" s="88">
        <v>26572.460712747899</v>
      </c>
      <c r="G42" s="87">
        <v>25272.632728573899</v>
      </c>
      <c r="H42" s="88">
        <v>25101.852111897799</v>
      </c>
      <c r="I42" s="89">
        <f t="shared" si="0"/>
        <v>1.8321347048040287E-3</v>
      </c>
      <c r="J42" s="89">
        <f t="shared" si="1"/>
        <v>-5.0810485539132727E-2</v>
      </c>
      <c r="K42" s="87">
        <f t="shared" si="2"/>
        <v>-1351</v>
      </c>
      <c r="L42" s="90">
        <f t="shared" si="4"/>
        <v>6.0256009990633779E-3</v>
      </c>
      <c r="M42" s="88">
        <f t="shared" si="3"/>
        <v>-30</v>
      </c>
      <c r="N42" s="88">
        <f t="shared" si="5"/>
        <v>-170.78061667610018</v>
      </c>
    </row>
    <row r="43" spans="1:14">
      <c r="A43" s="37">
        <v>41</v>
      </c>
      <c r="B43" s="92" t="s">
        <v>41</v>
      </c>
      <c r="C43" s="88">
        <v>469341</v>
      </c>
      <c r="D43" s="88">
        <v>478165</v>
      </c>
      <c r="E43" s="88">
        <v>477982</v>
      </c>
      <c r="F43" s="88">
        <v>467247.22707934701</v>
      </c>
      <c r="G43" s="87">
        <v>475418.15518035402</v>
      </c>
      <c r="H43" s="88">
        <v>476184.35083170998</v>
      </c>
      <c r="I43" s="89">
        <f t="shared" si="0"/>
        <v>3.4698764183835461E-2</v>
      </c>
      <c r="J43" s="89">
        <f t="shared" si="1"/>
        <v>1.8410920844332799E-2</v>
      </c>
      <c r="K43" s="87">
        <f t="shared" si="2"/>
        <v>8641</v>
      </c>
      <c r="L43" s="90">
        <f t="shared" si="4"/>
        <v>-3.853976183042683E-2</v>
      </c>
      <c r="M43" s="88">
        <f t="shared" si="3"/>
        <v>-183</v>
      </c>
      <c r="N43" s="88">
        <f t="shared" si="5"/>
        <v>766.19565135595622</v>
      </c>
    </row>
    <row r="44" spans="1:14">
      <c r="A44" s="37">
        <v>42</v>
      </c>
      <c r="B44" s="92" t="s">
        <v>42</v>
      </c>
      <c r="C44" s="88">
        <v>299879</v>
      </c>
      <c r="D44" s="88">
        <v>300822</v>
      </c>
      <c r="E44" s="88">
        <v>293784</v>
      </c>
      <c r="F44" s="88">
        <v>300101.99967780098</v>
      </c>
      <c r="G44" s="87">
        <v>297606.937443754</v>
      </c>
      <c r="H44" s="88">
        <v>295920.49404976499</v>
      </c>
      <c r="I44" s="89">
        <f t="shared" si="0"/>
        <v>2.1327041053813566E-2</v>
      </c>
      <c r="J44" s="89">
        <f t="shared" si="1"/>
        <v>-2.0324864361959325E-2</v>
      </c>
      <c r="K44" s="87">
        <f t="shared" si="2"/>
        <v>-6095</v>
      </c>
      <c r="L44" s="90">
        <f t="shared" si="4"/>
        <v>2.7184336113465057E-2</v>
      </c>
      <c r="M44" s="88">
        <f t="shared" si="3"/>
        <v>-7038</v>
      </c>
      <c r="N44" s="88">
        <f t="shared" si="5"/>
        <v>-1686.4433939890005</v>
      </c>
    </row>
    <row r="45" spans="1:14">
      <c r="A45" s="37">
        <v>43</v>
      </c>
      <c r="B45" s="92" t="s">
        <v>43</v>
      </c>
      <c r="C45" s="88">
        <v>82330</v>
      </c>
      <c r="D45" s="88">
        <v>83506</v>
      </c>
      <c r="E45" s="88">
        <v>82783</v>
      </c>
      <c r="F45" s="88">
        <v>82371.442292574298</v>
      </c>
      <c r="G45" s="87">
        <v>82326.688428609297</v>
      </c>
      <c r="H45" s="88">
        <v>82349.037650226906</v>
      </c>
      <c r="I45" s="89">
        <f t="shared" si="0"/>
        <v>6.0095731542829031E-3</v>
      </c>
      <c r="J45" s="89">
        <f t="shared" si="1"/>
        <v>5.5022470545366209E-3</v>
      </c>
      <c r="K45" s="87">
        <f t="shared" si="2"/>
        <v>453</v>
      </c>
      <c r="L45" s="90">
        <f t="shared" si="4"/>
        <v>-2.0204272779983054E-3</v>
      </c>
      <c r="M45" s="88">
        <f t="shared" si="3"/>
        <v>-723</v>
      </c>
      <c r="N45" s="88">
        <f t="shared" si="5"/>
        <v>22.349221617609146</v>
      </c>
    </row>
    <row r="46" spans="1:14">
      <c r="A46" s="37">
        <v>44</v>
      </c>
      <c r="B46" s="92" t="s">
        <v>44</v>
      </c>
      <c r="C46" s="88">
        <v>92937</v>
      </c>
      <c r="D46" s="88">
        <v>91620</v>
      </c>
      <c r="E46" s="88">
        <v>89926</v>
      </c>
      <c r="F46" s="88">
        <v>91569.949794228494</v>
      </c>
      <c r="G46" s="87">
        <v>88921.338918118301</v>
      </c>
      <c r="H46" s="88">
        <v>88504.673746735498</v>
      </c>
      <c r="I46" s="89">
        <f t="shared" si="0"/>
        <v>6.528114171654136E-3</v>
      </c>
      <c r="J46" s="89">
        <f t="shared" si="1"/>
        <v>-3.2398291315622413E-2</v>
      </c>
      <c r="K46" s="87">
        <f t="shared" si="2"/>
        <v>-3011</v>
      </c>
      <c r="L46" s="90">
        <f t="shared" si="4"/>
        <v>1.3429374247357389E-2</v>
      </c>
      <c r="M46" s="88">
        <f t="shared" si="3"/>
        <v>-1694</v>
      </c>
      <c r="N46" s="88">
        <f t="shared" si="5"/>
        <v>-416.66517138280324</v>
      </c>
    </row>
    <row r="47" spans="1:14">
      <c r="A47" s="37">
        <v>45</v>
      </c>
      <c r="B47" s="92" t="s">
        <v>45</v>
      </c>
      <c r="C47" s="88">
        <v>231046</v>
      </c>
      <c r="D47" s="88">
        <v>235434</v>
      </c>
      <c r="E47" s="88">
        <v>234537</v>
      </c>
      <c r="F47" s="88">
        <v>229786.68639767999</v>
      </c>
      <c r="G47" s="87">
        <v>233215.683814096</v>
      </c>
      <c r="H47" s="88">
        <v>233660.98247256599</v>
      </c>
      <c r="I47" s="89">
        <f t="shared" si="0"/>
        <v>1.7026047121825125E-2</v>
      </c>
      <c r="J47" s="89">
        <f t="shared" si="1"/>
        <v>1.5109545285354431E-2</v>
      </c>
      <c r="K47" s="87">
        <f t="shared" si="2"/>
        <v>3491</v>
      </c>
      <c r="L47" s="90">
        <f t="shared" si="4"/>
        <v>-1.5570224343249632E-2</v>
      </c>
      <c r="M47" s="88">
        <f t="shared" si="3"/>
        <v>-897</v>
      </c>
      <c r="N47" s="88">
        <f t="shared" si="5"/>
        <v>445.29865846998291</v>
      </c>
    </row>
    <row r="48" spans="1:14">
      <c r="A48" s="37">
        <v>46</v>
      </c>
      <c r="B48" s="92" t="s">
        <v>46</v>
      </c>
      <c r="C48" s="88">
        <v>138248</v>
      </c>
      <c r="D48" s="88">
        <v>139722</v>
      </c>
      <c r="E48" s="88">
        <v>137829</v>
      </c>
      <c r="F48" s="88">
        <v>137211.73502265601</v>
      </c>
      <c r="G48" s="87">
        <v>137823.95163237801</v>
      </c>
      <c r="H48" s="88">
        <v>137083.804554906</v>
      </c>
      <c r="I48" s="89">
        <f t="shared" si="0"/>
        <v>1.000559847168692E-2</v>
      </c>
      <c r="J48" s="89">
        <f t="shared" si="1"/>
        <v>-3.0307852554829003E-3</v>
      </c>
      <c r="K48" s="87">
        <f t="shared" si="2"/>
        <v>-419</v>
      </c>
      <c r="L48" s="90">
        <f t="shared" si="4"/>
        <v>1.8687837295392712E-3</v>
      </c>
      <c r="M48" s="88">
        <f t="shared" si="3"/>
        <v>-1893</v>
      </c>
      <c r="N48" s="88">
        <f t="shared" si="5"/>
        <v>-740.14707747200737</v>
      </c>
    </row>
    <row r="49" spans="1:14">
      <c r="A49" s="37">
        <v>47</v>
      </c>
      <c r="B49" s="92" t="s">
        <v>47</v>
      </c>
      <c r="C49" s="88">
        <v>61288</v>
      </c>
      <c r="D49" s="88">
        <v>62250</v>
      </c>
      <c r="E49" s="88">
        <v>60201</v>
      </c>
      <c r="F49" s="88">
        <v>59786.159658440803</v>
      </c>
      <c r="G49" s="87">
        <v>59887.004568627301</v>
      </c>
      <c r="H49" s="88">
        <v>58642.856286391398</v>
      </c>
      <c r="I49" s="89">
        <f t="shared" si="0"/>
        <v>4.3702488851694804E-3</v>
      </c>
      <c r="J49" s="89">
        <f t="shared" si="1"/>
        <v>-1.7735935256493932E-2</v>
      </c>
      <c r="K49" s="87">
        <f t="shared" si="2"/>
        <v>-1087</v>
      </c>
      <c r="L49" s="90">
        <f t="shared" si="4"/>
        <v>4.8481334463226439E-3</v>
      </c>
      <c r="M49" s="88">
        <f t="shared" si="3"/>
        <v>-2049</v>
      </c>
      <c r="N49" s="88">
        <f t="shared" si="5"/>
        <v>-1244.148282235903</v>
      </c>
    </row>
    <row r="50" spans="1:14">
      <c r="A50" s="37">
        <v>48</v>
      </c>
      <c r="B50" s="92" t="s">
        <v>48</v>
      </c>
      <c r="C50" s="88">
        <v>170954</v>
      </c>
      <c r="D50" s="88">
        <v>170965</v>
      </c>
      <c r="E50" s="88">
        <v>167023</v>
      </c>
      <c r="F50" s="88">
        <v>199097.02044717301</v>
      </c>
      <c r="G50" s="87">
        <v>192324.52807931701</v>
      </c>
      <c r="H50" s="88">
        <v>192991.39510047599</v>
      </c>
      <c r="I50" s="89">
        <f t="shared" si="0"/>
        <v>1.2124916189891564E-2</v>
      </c>
      <c r="J50" s="89">
        <f t="shared" si="1"/>
        <v>-2.2994489745779566E-2</v>
      </c>
      <c r="K50" s="87">
        <f t="shared" si="2"/>
        <v>-3931</v>
      </c>
      <c r="L50" s="90">
        <f t="shared" si="4"/>
        <v>1.7532670264484188E-2</v>
      </c>
      <c r="M50" s="88">
        <f t="shared" si="3"/>
        <v>-3942</v>
      </c>
      <c r="N50" s="88">
        <f t="shared" si="5"/>
        <v>666.86702115897788</v>
      </c>
    </row>
    <row r="51" spans="1:14">
      <c r="A51" s="37">
        <v>49</v>
      </c>
      <c r="B51" s="92" t="s">
        <v>49</v>
      </c>
      <c r="C51" s="88">
        <v>22848</v>
      </c>
      <c r="D51" s="88">
        <v>21594</v>
      </c>
      <c r="E51" s="88">
        <v>20280</v>
      </c>
      <c r="F51" s="88">
        <v>22547.778405735698</v>
      </c>
      <c r="G51" s="87">
        <v>20156.705256071298</v>
      </c>
      <c r="H51" s="88">
        <v>20021.630614099398</v>
      </c>
      <c r="I51" s="89">
        <f t="shared" si="0"/>
        <v>1.4722122122761592E-3</v>
      </c>
      <c r="J51" s="89">
        <f t="shared" si="1"/>
        <v>-0.11239495798319328</v>
      </c>
      <c r="K51" s="87">
        <f t="shared" si="2"/>
        <v>-2568</v>
      </c>
      <c r="L51" s="90">
        <f t="shared" si="4"/>
        <v>1.1453548013023505E-2</v>
      </c>
      <c r="M51" s="88">
        <f t="shared" si="3"/>
        <v>-1314</v>
      </c>
      <c r="N51" s="88">
        <f t="shared" si="5"/>
        <v>-135.07464197189984</v>
      </c>
    </row>
    <row r="52" spans="1:14">
      <c r="A52" s="37">
        <v>50</v>
      </c>
      <c r="B52" s="92" t="s">
        <v>50</v>
      </c>
      <c r="C52" s="88">
        <v>40455</v>
      </c>
      <c r="D52" s="88">
        <v>37573</v>
      </c>
      <c r="E52" s="88">
        <v>35443</v>
      </c>
      <c r="F52" s="88">
        <v>41004.957590353697</v>
      </c>
      <c r="G52" s="87">
        <v>36901.024511555901</v>
      </c>
      <c r="H52" s="88">
        <v>36233.010590700098</v>
      </c>
      <c r="I52" s="89">
        <f t="shared" si="0"/>
        <v>2.5729594398276089E-3</v>
      </c>
      <c r="J52" s="89">
        <f t="shared" si="1"/>
        <v>-0.12389074280064269</v>
      </c>
      <c r="K52" s="87">
        <f t="shared" si="2"/>
        <v>-5012</v>
      </c>
      <c r="L52" s="90">
        <f t="shared" si="4"/>
        <v>2.2354043084608179E-2</v>
      </c>
      <c r="M52" s="88">
        <f t="shared" si="3"/>
        <v>-2130</v>
      </c>
      <c r="N52" s="88">
        <f t="shared" si="5"/>
        <v>-668.01392085580301</v>
      </c>
    </row>
    <row r="53" spans="1:14">
      <c r="A53" s="37">
        <v>51</v>
      </c>
      <c r="B53" s="92" t="s">
        <v>51</v>
      </c>
      <c r="C53" s="88">
        <v>40497</v>
      </c>
      <c r="D53" s="88">
        <v>38673</v>
      </c>
      <c r="E53" s="88">
        <v>36972</v>
      </c>
      <c r="F53" s="88">
        <v>40262.426829951997</v>
      </c>
      <c r="G53" s="87">
        <v>37949.615348033003</v>
      </c>
      <c r="H53" s="88">
        <v>37475.813637955798</v>
      </c>
      <c r="I53" s="89">
        <f t="shared" si="0"/>
        <v>2.68395611007269E-3</v>
      </c>
      <c r="J53" s="89">
        <f t="shared" si="1"/>
        <v>-8.7043484702570562E-2</v>
      </c>
      <c r="K53" s="87">
        <f t="shared" si="2"/>
        <v>-3525</v>
      </c>
      <c r="L53" s="90">
        <f t="shared" si="4"/>
        <v>1.5721867891708666E-2</v>
      </c>
      <c r="M53" s="88">
        <f t="shared" si="3"/>
        <v>-1701</v>
      </c>
      <c r="N53" s="88">
        <f t="shared" si="5"/>
        <v>-473.80171007720492</v>
      </c>
    </row>
    <row r="54" spans="1:14">
      <c r="A54" s="37">
        <v>52</v>
      </c>
      <c r="B54" s="92" t="s">
        <v>52</v>
      </c>
      <c r="C54" s="88">
        <v>77763</v>
      </c>
      <c r="D54" s="88">
        <v>78738</v>
      </c>
      <c r="E54" s="88">
        <v>78820</v>
      </c>
      <c r="F54" s="88">
        <v>76885.933968106896</v>
      </c>
      <c r="G54" s="87">
        <v>77933.257667456593</v>
      </c>
      <c r="H54" s="88">
        <v>78011.348199157801</v>
      </c>
      <c r="I54" s="89">
        <f t="shared" si="0"/>
        <v>5.7218819808484648E-3</v>
      </c>
      <c r="J54" s="89">
        <f t="shared" si="1"/>
        <v>1.3592582590692232E-2</v>
      </c>
      <c r="K54" s="87">
        <f t="shared" si="2"/>
        <v>1057</v>
      </c>
      <c r="L54" s="90">
        <f t="shared" si="4"/>
        <v>-4.714330315329379E-3</v>
      </c>
      <c r="M54" s="88">
        <f t="shared" si="3"/>
        <v>82</v>
      </c>
      <c r="N54" s="88">
        <f t="shared" si="5"/>
        <v>78.09053170120751</v>
      </c>
    </row>
    <row r="55" spans="1:14">
      <c r="A55" s="37">
        <v>53</v>
      </c>
      <c r="B55" s="92" t="s">
        <v>53</v>
      </c>
      <c r="C55" s="88">
        <v>51589</v>
      </c>
      <c r="D55" s="88">
        <v>48343</v>
      </c>
      <c r="E55" s="88">
        <v>46908</v>
      </c>
      <c r="F55" s="88">
        <v>52996.188851552397</v>
      </c>
      <c r="G55" s="87">
        <v>49971.0471297478</v>
      </c>
      <c r="H55" s="88">
        <v>49527.360932365802</v>
      </c>
      <c r="I55" s="89">
        <f t="shared" si="0"/>
        <v>3.4052529809393529E-3</v>
      </c>
      <c r="J55" s="89">
        <f t="shared" si="1"/>
        <v>-9.0736397293996782E-2</v>
      </c>
      <c r="K55" s="87">
        <f t="shared" si="2"/>
        <v>-4681</v>
      </c>
      <c r="L55" s="90">
        <f t="shared" si="4"/>
        <v>2.0877748539315819E-2</v>
      </c>
      <c r="M55" s="88">
        <f t="shared" si="3"/>
        <v>-1435</v>
      </c>
      <c r="N55" s="88">
        <f t="shared" si="5"/>
        <v>-443.68619738199777</v>
      </c>
    </row>
    <row r="56" spans="1:14">
      <c r="A56" s="37">
        <v>54</v>
      </c>
      <c r="B56" s="92" t="s">
        <v>54</v>
      </c>
      <c r="C56" s="88">
        <v>175410</v>
      </c>
      <c r="D56" s="88">
        <v>180204</v>
      </c>
      <c r="E56" s="88">
        <v>179634</v>
      </c>
      <c r="F56" s="88">
        <v>174244.78746350401</v>
      </c>
      <c r="G56" s="87">
        <v>178619.49951397799</v>
      </c>
      <c r="H56" s="88">
        <v>178572.31155356599</v>
      </c>
      <c r="I56" s="89">
        <f t="shared" si="0"/>
        <v>1.304040278796921E-2</v>
      </c>
      <c r="J56" s="89">
        <f t="shared" si="1"/>
        <v>2.4080725158200787E-2</v>
      </c>
      <c r="K56" s="87">
        <f t="shared" si="2"/>
        <v>4224</v>
      </c>
      <c r="L56" s="90">
        <f t="shared" si="4"/>
        <v>-1.8839480843851748E-2</v>
      </c>
      <c r="M56" s="88">
        <f t="shared" si="3"/>
        <v>-570</v>
      </c>
      <c r="N56" s="88">
        <f t="shared" si="5"/>
        <v>-47.187960412004031</v>
      </c>
    </row>
    <row r="57" spans="1:14">
      <c r="A57" s="37">
        <v>55</v>
      </c>
      <c r="B57" s="92" t="s">
        <v>55</v>
      </c>
      <c r="C57" s="88">
        <v>162993</v>
      </c>
      <c r="D57" s="88">
        <v>160729</v>
      </c>
      <c r="E57" s="88">
        <v>160683</v>
      </c>
      <c r="F57" s="88">
        <v>159675.92748235801</v>
      </c>
      <c r="G57" s="87">
        <v>159331.79963928199</v>
      </c>
      <c r="H57" s="88">
        <v>158593.21867932499</v>
      </c>
      <c r="I57" s="89">
        <f t="shared" si="0"/>
        <v>1.1664668387828899E-2</v>
      </c>
      <c r="J57" s="89">
        <f t="shared" si="1"/>
        <v>-1.4172387771253981E-2</v>
      </c>
      <c r="K57" s="87">
        <f t="shared" si="2"/>
        <v>-2310</v>
      </c>
      <c r="L57" s="90">
        <f t="shared" si="4"/>
        <v>1.0302841086481423E-2</v>
      </c>
      <c r="M57" s="88">
        <f t="shared" si="3"/>
        <v>-46</v>
      </c>
      <c r="N57" s="88">
        <f t="shared" si="5"/>
        <v>-738.58095995700569</v>
      </c>
    </row>
    <row r="58" spans="1:14">
      <c r="A58" s="37">
        <v>56</v>
      </c>
      <c r="B58" s="92" t="s">
        <v>56</v>
      </c>
      <c r="C58" s="88">
        <v>23486</v>
      </c>
      <c r="D58" s="88">
        <v>21132</v>
      </c>
      <c r="E58" s="88">
        <v>20285</v>
      </c>
      <c r="F58" s="88">
        <v>23147.637377896201</v>
      </c>
      <c r="G58" s="87">
        <v>20223.471581747501</v>
      </c>
      <c r="H58" s="88">
        <v>20070.176694892201</v>
      </c>
      <c r="I58" s="89">
        <f t="shared" si="0"/>
        <v>1.47257518372889E-3</v>
      </c>
      <c r="J58" s="89">
        <f t="shared" si="1"/>
        <v>-0.13629396236055522</v>
      </c>
      <c r="K58" s="87">
        <f t="shared" si="2"/>
        <v>-3201</v>
      </c>
      <c r="L58" s="90">
        <f t="shared" si="4"/>
        <v>1.4276794076981401E-2</v>
      </c>
      <c r="M58" s="88">
        <f t="shared" si="3"/>
        <v>-847</v>
      </c>
      <c r="N58" s="88">
        <f t="shared" si="5"/>
        <v>-153.29488685529941</v>
      </c>
    </row>
    <row r="59" spans="1:14">
      <c r="A59" s="37">
        <v>57</v>
      </c>
      <c r="B59" s="92" t="s">
        <v>57</v>
      </c>
      <c r="C59" s="88">
        <v>25046</v>
      </c>
      <c r="D59" s="88">
        <v>23607</v>
      </c>
      <c r="E59" s="88">
        <v>23066</v>
      </c>
      <c r="F59" s="88">
        <v>24671.5791623964</v>
      </c>
      <c r="G59" s="87">
        <v>23004.727341465801</v>
      </c>
      <c r="H59" s="88">
        <v>22783.727020550901</v>
      </c>
      <c r="I59" s="89">
        <f t="shared" si="0"/>
        <v>1.6744599057377657E-3</v>
      </c>
      <c r="J59" s="89">
        <f t="shared" si="1"/>
        <v>-7.9054539647049435E-2</v>
      </c>
      <c r="K59" s="87">
        <f t="shared" si="2"/>
        <v>-1980</v>
      </c>
      <c r="L59" s="90">
        <f t="shared" si="4"/>
        <v>8.8310066455555055E-3</v>
      </c>
      <c r="M59" s="88">
        <f t="shared" si="3"/>
        <v>-541</v>
      </c>
      <c r="N59" s="88">
        <f t="shared" si="5"/>
        <v>-221.00032091489993</v>
      </c>
    </row>
    <row r="60" spans="1:14">
      <c r="A60" s="37">
        <v>58</v>
      </c>
      <c r="B60" s="92" t="s">
        <v>58</v>
      </c>
      <c r="C60" s="88">
        <v>79542</v>
      </c>
      <c r="D60" s="88">
        <v>78072</v>
      </c>
      <c r="E60" s="88">
        <v>73136</v>
      </c>
      <c r="F60" s="88">
        <v>80708.763987807601</v>
      </c>
      <c r="G60" s="87">
        <v>75865.245045200994</v>
      </c>
      <c r="H60" s="88">
        <v>75191.692739742706</v>
      </c>
      <c r="I60" s="89">
        <f t="shared" si="0"/>
        <v>5.309256033384082E-3</v>
      </c>
      <c r="J60" s="89">
        <f t="shared" si="1"/>
        <v>-8.0536068994996352E-2</v>
      </c>
      <c r="K60" s="87">
        <f t="shared" si="2"/>
        <v>-6406</v>
      </c>
      <c r="L60" s="90">
        <f t="shared" si="4"/>
        <v>2.8571428571428571E-2</v>
      </c>
      <c r="M60" s="88">
        <f t="shared" si="3"/>
        <v>-4936</v>
      </c>
      <c r="N60" s="88">
        <f t="shared" si="5"/>
        <v>-673.55230545828817</v>
      </c>
    </row>
    <row r="61" spans="1:14">
      <c r="A61" s="37">
        <v>59</v>
      </c>
      <c r="B61" s="92" t="s">
        <v>59</v>
      </c>
      <c r="C61" s="88">
        <v>248536</v>
      </c>
      <c r="D61" s="88">
        <v>256353</v>
      </c>
      <c r="E61" s="88">
        <v>255681</v>
      </c>
      <c r="F61" s="88">
        <v>247258.76344886801</v>
      </c>
      <c r="G61" s="87">
        <v>253382.926189216</v>
      </c>
      <c r="H61" s="88">
        <v>253482.50022406501</v>
      </c>
      <c r="I61" s="89">
        <f t="shared" si="0"/>
        <v>1.8560980801133168E-2</v>
      </c>
      <c r="J61" s="89">
        <f t="shared" si="1"/>
        <v>2.874835033958863E-2</v>
      </c>
      <c r="K61" s="87">
        <f t="shared" si="2"/>
        <v>7145</v>
      </c>
      <c r="L61" s="90">
        <f t="shared" si="4"/>
        <v>-3.1867445698229337E-2</v>
      </c>
      <c r="M61" s="88">
        <f t="shared" si="3"/>
        <v>-672</v>
      </c>
      <c r="N61" s="88">
        <f t="shared" si="5"/>
        <v>99.574034849007148</v>
      </c>
    </row>
    <row r="62" spans="1:14">
      <c r="A62" s="37">
        <v>60</v>
      </c>
      <c r="B62" s="92" t="s">
        <v>60</v>
      </c>
      <c r="C62" s="88">
        <v>57097</v>
      </c>
      <c r="D62" s="88">
        <v>55016</v>
      </c>
      <c r="E62" s="88">
        <v>54632</v>
      </c>
      <c r="F62" s="88">
        <v>56037.4877054424</v>
      </c>
      <c r="G62" s="87">
        <v>53666.833520846798</v>
      </c>
      <c r="H62" s="88">
        <v>53593.703115460099</v>
      </c>
      <c r="I62" s="89">
        <f t="shared" si="0"/>
        <v>3.9659712811179054E-3</v>
      </c>
      <c r="J62" s="89">
        <f t="shared" si="1"/>
        <v>-4.317214564688162E-2</v>
      </c>
      <c r="K62" s="87">
        <f t="shared" si="2"/>
        <v>-2465</v>
      </c>
      <c r="L62" s="90">
        <f t="shared" si="4"/>
        <v>1.0994157263279961E-2</v>
      </c>
      <c r="M62" s="88">
        <f t="shared" si="3"/>
        <v>-384</v>
      </c>
      <c r="N62" s="88">
        <f t="shared" si="5"/>
        <v>-73.13040538669884</v>
      </c>
    </row>
    <row r="63" spans="1:14">
      <c r="A63" s="37">
        <v>61</v>
      </c>
      <c r="B63" s="92" t="s">
        <v>61</v>
      </c>
      <c r="C63" s="88">
        <v>119134</v>
      </c>
      <c r="D63" s="88">
        <v>118067</v>
      </c>
      <c r="E63" s="88">
        <v>119011</v>
      </c>
      <c r="F63" s="88">
        <v>118768.771220301</v>
      </c>
      <c r="G63" s="87">
        <v>118318.87384495301</v>
      </c>
      <c r="H63" s="88">
        <v>118661.272166033</v>
      </c>
      <c r="I63" s="89">
        <f t="shared" si="0"/>
        <v>8.6395191121892492E-3</v>
      </c>
      <c r="J63" s="89">
        <f t="shared" si="1"/>
        <v>-1.0324508536605839E-3</v>
      </c>
      <c r="K63" s="87">
        <f t="shared" si="2"/>
        <v>-123</v>
      </c>
      <c r="L63" s="90">
        <f t="shared" si="4"/>
        <v>5.4859283707238752E-4</v>
      </c>
      <c r="M63" s="88">
        <f t="shared" si="3"/>
        <v>944</v>
      </c>
      <c r="N63" s="88">
        <f t="shared" si="5"/>
        <v>342.39832107999246</v>
      </c>
    </row>
    <row r="64" spans="1:14">
      <c r="A64" s="37">
        <v>62</v>
      </c>
      <c r="B64" s="92" t="s">
        <v>62</v>
      </c>
      <c r="C64" s="88">
        <v>7743</v>
      </c>
      <c r="D64" s="88">
        <v>7213</v>
      </c>
      <c r="E64" s="88">
        <v>6138</v>
      </c>
      <c r="F64" s="88">
        <v>8357.2122173405205</v>
      </c>
      <c r="G64" s="87">
        <v>6797.2644273589603</v>
      </c>
      <c r="H64" s="88">
        <v>6633.1306326919503</v>
      </c>
      <c r="I64" s="89">
        <f t="shared" si="0"/>
        <v>4.4558375537234046E-4</v>
      </c>
      <c r="J64" s="89">
        <f t="shared" si="1"/>
        <v>-0.20728399845021309</v>
      </c>
      <c r="K64" s="87">
        <f t="shared" si="2"/>
        <v>-1605</v>
      </c>
      <c r="L64" s="90">
        <f t="shared" si="4"/>
        <v>7.1584675081396909E-3</v>
      </c>
      <c r="M64" s="88">
        <f t="shared" si="3"/>
        <v>-1075</v>
      </c>
      <c r="N64" s="88">
        <f t="shared" si="5"/>
        <v>-164.13379466701008</v>
      </c>
    </row>
    <row r="65" spans="1:14">
      <c r="A65" s="37">
        <v>63</v>
      </c>
      <c r="B65" s="92" t="s">
        <v>63</v>
      </c>
      <c r="C65" s="88">
        <v>132514</v>
      </c>
      <c r="D65" s="88">
        <v>122087</v>
      </c>
      <c r="E65" s="88">
        <v>124154</v>
      </c>
      <c r="F65" s="88">
        <v>121518.163493721</v>
      </c>
      <c r="G65" s="87">
        <v>116043.132639319</v>
      </c>
      <c r="H65" s="88">
        <v>115379.097665604</v>
      </c>
      <c r="I65" s="89">
        <f t="shared" si="0"/>
        <v>9.0128715484681585E-3</v>
      </c>
      <c r="J65" s="89">
        <f t="shared" si="1"/>
        <v>-6.3087673755225865E-2</v>
      </c>
      <c r="K65" s="87">
        <f t="shared" si="2"/>
        <v>-8360</v>
      </c>
      <c r="L65" s="90">
        <f t="shared" si="4"/>
        <v>3.7286472503456583E-2</v>
      </c>
      <c r="M65" s="88">
        <f t="shared" si="3"/>
        <v>2067</v>
      </c>
      <c r="N65" s="88">
        <f t="shared" si="5"/>
        <v>-664.03497371499543</v>
      </c>
    </row>
    <row r="66" spans="1:14">
      <c r="A66" s="37">
        <v>64</v>
      </c>
      <c r="B66" s="92" t="s">
        <v>64</v>
      </c>
      <c r="C66" s="88">
        <v>62925</v>
      </c>
      <c r="D66" s="88">
        <v>61311</v>
      </c>
      <c r="E66" s="88">
        <v>60659</v>
      </c>
      <c r="F66" s="88">
        <v>61923.9180352771</v>
      </c>
      <c r="G66" s="87">
        <v>60361.453093891803</v>
      </c>
      <c r="H66" s="88">
        <v>59919.925139204701</v>
      </c>
      <c r="I66" s="89">
        <f t="shared" si="0"/>
        <v>4.4034970702396224E-3</v>
      </c>
      <c r="J66" s="89">
        <f t="shared" si="1"/>
        <v>-3.6011124354390148E-2</v>
      </c>
      <c r="K66" s="87">
        <f t="shared" si="2"/>
        <v>-2266</v>
      </c>
      <c r="L66" s="90">
        <f t="shared" si="4"/>
        <v>1.0106596494357968E-2</v>
      </c>
      <c r="M66" s="88">
        <f t="shared" si="3"/>
        <v>-652</v>
      </c>
      <c r="N66" s="88">
        <f t="shared" si="5"/>
        <v>-441.52795468710246</v>
      </c>
    </row>
    <row r="67" spans="1:14">
      <c r="A67" s="37">
        <v>65</v>
      </c>
      <c r="B67" s="92" t="s">
        <v>65</v>
      </c>
      <c r="C67" s="88">
        <v>67388</v>
      </c>
      <c r="D67" s="88">
        <v>75077</v>
      </c>
      <c r="E67" s="88">
        <v>72677</v>
      </c>
      <c r="F67" s="88">
        <v>66740.068850216994</v>
      </c>
      <c r="G67" s="87">
        <v>71306.516195625707</v>
      </c>
      <c r="H67" s="88">
        <v>71725.263746130106</v>
      </c>
      <c r="I67" s="89">
        <f t="shared" ref="I67:I84" si="6">E67/$E$84</f>
        <v>5.2759352540233933E-3</v>
      </c>
      <c r="J67" s="89">
        <f t="shared" ref="J67:J84" si="7">(E67-C67)/C67</f>
        <v>7.8485783819077587E-2</v>
      </c>
      <c r="K67" s="87">
        <f t="shared" ref="K67:K84" si="8">E67-C67</f>
        <v>5289</v>
      </c>
      <c r="L67" s="90">
        <f t="shared" si="4"/>
        <v>-2.3589491994112661E-2</v>
      </c>
      <c r="M67" s="88">
        <f t="shared" ref="M67:M84" si="9">E67-D67</f>
        <v>-2400</v>
      </c>
      <c r="N67" s="88">
        <f t="shared" si="5"/>
        <v>418.74755050439853</v>
      </c>
    </row>
    <row r="68" spans="1:14">
      <c r="A68" s="37">
        <v>66</v>
      </c>
      <c r="B68" s="92" t="s">
        <v>66</v>
      </c>
      <c r="C68" s="88">
        <v>41451</v>
      </c>
      <c r="D68" s="88">
        <v>40085</v>
      </c>
      <c r="E68" s="88">
        <v>36622</v>
      </c>
      <c r="F68" s="88">
        <v>41004.935689635902</v>
      </c>
      <c r="G68" s="87">
        <v>37561.437849726601</v>
      </c>
      <c r="H68" s="88">
        <v>36344.094456036699</v>
      </c>
      <c r="I68" s="89">
        <f t="shared" si="6"/>
        <v>2.6585481083815335E-3</v>
      </c>
      <c r="J68" s="89">
        <f t="shared" si="7"/>
        <v>-0.11649899881788135</v>
      </c>
      <c r="K68" s="87">
        <f t="shared" si="8"/>
        <v>-4829</v>
      </c>
      <c r="L68" s="90">
        <f t="shared" ref="L68:L84" si="10">K68/$K$84</f>
        <v>2.1537843985549261E-2</v>
      </c>
      <c r="M68" s="88">
        <f t="shared" si="9"/>
        <v>-3463</v>
      </c>
      <c r="N68" s="88">
        <f t="shared" ref="N68:N84" si="11">H68-G68</f>
        <v>-1217.3433936899019</v>
      </c>
    </row>
    <row r="69" spans="1:14">
      <c r="A69" s="37">
        <v>67</v>
      </c>
      <c r="B69" s="92" t="s">
        <v>67</v>
      </c>
      <c r="C69" s="88">
        <v>90145</v>
      </c>
      <c r="D69" s="88">
        <v>83991</v>
      </c>
      <c r="E69" s="88">
        <v>84654</v>
      </c>
      <c r="F69" s="88">
        <v>88650.992926397594</v>
      </c>
      <c r="G69" s="87">
        <v>83482.511370458</v>
      </c>
      <c r="H69" s="88">
        <v>83015.553428903106</v>
      </c>
      <c r="I69" s="89">
        <f t="shared" si="6"/>
        <v>6.1453970718947717E-3</v>
      </c>
      <c r="J69" s="89">
        <f t="shared" si="7"/>
        <v>-6.0912973542625773E-2</v>
      </c>
      <c r="K69" s="87">
        <f t="shared" si="8"/>
        <v>-5491</v>
      </c>
      <c r="L69" s="90">
        <f t="shared" si="10"/>
        <v>2.449043307613398E-2</v>
      </c>
      <c r="M69" s="88">
        <f t="shared" si="9"/>
        <v>663</v>
      </c>
      <c r="N69" s="88">
        <f t="shared" si="11"/>
        <v>-466.95794155489421</v>
      </c>
    </row>
    <row r="70" spans="1:14">
      <c r="A70" s="37">
        <v>68</v>
      </c>
      <c r="B70" s="92" t="s">
        <v>68</v>
      </c>
      <c r="C70" s="88">
        <v>46349</v>
      </c>
      <c r="D70" s="88">
        <v>46611</v>
      </c>
      <c r="E70" s="88">
        <v>44505</v>
      </c>
      <c r="F70" s="88">
        <v>46310.883327186602</v>
      </c>
      <c r="G70" s="87">
        <v>45412.940142749801</v>
      </c>
      <c r="H70" s="88">
        <v>44780.846288428002</v>
      </c>
      <c r="I70" s="89">
        <f t="shared" si="6"/>
        <v>3.230808900756926E-3</v>
      </c>
      <c r="J70" s="89">
        <f t="shared" si="7"/>
        <v>-3.9785108632332949E-2</v>
      </c>
      <c r="K70" s="87">
        <f t="shared" si="8"/>
        <v>-1844</v>
      </c>
      <c r="L70" s="90">
        <f t="shared" si="10"/>
        <v>8.2244324517193705E-3</v>
      </c>
      <c r="M70" s="88">
        <f t="shared" si="9"/>
        <v>-2106</v>
      </c>
      <c r="N70" s="88">
        <f t="shared" si="11"/>
        <v>-632.09385432179988</v>
      </c>
    </row>
    <row r="71" spans="1:14">
      <c r="A71" s="37">
        <v>69</v>
      </c>
      <c r="B71" s="92" t="s">
        <v>69</v>
      </c>
      <c r="C71" s="88">
        <v>9111</v>
      </c>
      <c r="D71" s="88">
        <v>7788</v>
      </c>
      <c r="E71" s="88">
        <v>6829</v>
      </c>
      <c r="F71" s="88">
        <v>9551.8178434758192</v>
      </c>
      <c r="G71" s="87">
        <v>7366.7049439215798</v>
      </c>
      <c r="H71" s="88">
        <v>7177.4720279578396</v>
      </c>
      <c r="I71" s="89">
        <f t="shared" si="6"/>
        <v>4.9574641013973818E-4</v>
      </c>
      <c r="J71" s="89">
        <f t="shared" si="7"/>
        <v>-0.25046646910328174</v>
      </c>
      <c r="K71" s="87">
        <f t="shared" si="8"/>
        <v>-2282</v>
      </c>
      <c r="L71" s="90">
        <f t="shared" si="10"/>
        <v>1.0177958164221042E-2</v>
      </c>
      <c r="M71" s="88">
        <f t="shared" si="9"/>
        <v>-959</v>
      </c>
      <c r="N71" s="88">
        <f t="shared" si="11"/>
        <v>-189.2329159637402</v>
      </c>
    </row>
    <row r="72" spans="1:14">
      <c r="A72" s="37">
        <v>70</v>
      </c>
      <c r="B72" s="92" t="s">
        <v>70</v>
      </c>
      <c r="C72" s="88">
        <v>43499</v>
      </c>
      <c r="D72" s="88">
        <v>42712</v>
      </c>
      <c r="E72" s="88">
        <v>40733</v>
      </c>
      <c r="F72" s="88">
        <v>42954.214591460601</v>
      </c>
      <c r="G72" s="87">
        <v>41197.629928637703</v>
      </c>
      <c r="H72" s="88">
        <v>40472.587519204397</v>
      </c>
      <c r="I72" s="89">
        <f t="shared" si="6"/>
        <v>2.9569832368168043E-3</v>
      </c>
      <c r="J72" s="89">
        <f t="shared" si="7"/>
        <v>-6.3587668682038662E-2</v>
      </c>
      <c r="K72" s="87">
        <f t="shared" si="8"/>
        <v>-2766</v>
      </c>
      <c r="L72" s="90">
        <f t="shared" si="10"/>
        <v>1.2336648677579056E-2</v>
      </c>
      <c r="M72" s="88">
        <f t="shared" si="9"/>
        <v>-1979</v>
      </c>
      <c r="N72" s="88">
        <f t="shared" si="11"/>
        <v>-725.0424094333066</v>
      </c>
    </row>
    <row r="73" spans="1:14">
      <c r="A73" s="37">
        <v>71</v>
      </c>
      <c r="B73" s="92" t="s">
        <v>71</v>
      </c>
      <c r="C73" s="88">
        <v>37729</v>
      </c>
      <c r="D73" s="88">
        <v>38244</v>
      </c>
      <c r="E73" s="88">
        <v>37571</v>
      </c>
      <c r="F73" s="88">
        <v>37669.457336937601</v>
      </c>
      <c r="G73" s="87">
        <v>37768.855773358402</v>
      </c>
      <c r="H73" s="88">
        <v>37578.643171941898</v>
      </c>
      <c r="I73" s="89">
        <f t="shared" si="6"/>
        <v>2.7274400901098408E-3</v>
      </c>
      <c r="J73" s="89">
        <f t="shared" si="7"/>
        <v>-4.1877600784542392E-3</v>
      </c>
      <c r="K73" s="87">
        <f t="shared" si="8"/>
        <v>-158</v>
      </c>
      <c r="L73" s="90">
        <f t="shared" si="10"/>
        <v>7.0469648989786359E-4</v>
      </c>
      <c r="M73" s="88">
        <f t="shared" si="9"/>
        <v>-673</v>
      </c>
      <c r="N73" s="88">
        <f t="shared" si="11"/>
        <v>-190.21260141650419</v>
      </c>
    </row>
    <row r="74" spans="1:14">
      <c r="A74" s="37">
        <v>72</v>
      </c>
      <c r="B74" s="92" t="s">
        <v>72</v>
      </c>
      <c r="C74" s="88">
        <v>50261</v>
      </c>
      <c r="D74" s="88">
        <v>49306</v>
      </c>
      <c r="E74" s="88">
        <v>48677</v>
      </c>
      <c r="F74" s="88">
        <v>48449.166420612797</v>
      </c>
      <c r="G74" s="87">
        <v>47215.213251693604</v>
      </c>
      <c r="H74" s="88">
        <v>47083.592507399699</v>
      </c>
      <c r="I74" s="89">
        <f t="shared" si="6"/>
        <v>3.5336722809155129E-3</v>
      </c>
      <c r="J74" s="89">
        <f t="shared" si="7"/>
        <v>-3.1515489146654467E-2</v>
      </c>
      <c r="K74" s="87">
        <f t="shared" si="8"/>
        <v>-1584</v>
      </c>
      <c r="L74" s="90">
        <f t="shared" si="10"/>
        <v>7.0648053164444049E-3</v>
      </c>
      <c r="M74" s="88">
        <f t="shared" si="9"/>
        <v>-629</v>
      </c>
      <c r="N74" s="88">
        <f t="shared" si="11"/>
        <v>-131.62074429390486</v>
      </c>
    </row>
    <row r="75" spans="1:14">
      <c r="A75" s="37">
        <v>73</v>
      </c>
      <c r="B75" s="92" t="s">
        <v>73</v>
      </c>
      <c r="C75" s="88">
        <v>17595</v>
      </c>
      <c r="D75" s="88">
        <v>31511</v>
      </c>
      <c r="E75" s="88">
        <v>32556</v>
      </c>
      <c r="F75" s="88">
        <v>16989.880832675099</v>
      </c>
      <c r="G75" s="87">
        <v>30683.107878991501</v>
      </c>
      <c r="H75" s="88">
        <v>31335.8090432551</v>
      </c>
      <c r="I75" s="89">
        <f t="shared" si="6"/>
        <v>2.3633797230208399E-3</v>
      </c>
      <c r="J75" s="89">
        <f t="shared" si="7"/>
        <v>0.85029838022165383</v>
      </c>
      <c r="K75" s="87">
        <f t="shared" si="8"/>
        <v>14961</v>
      </c>
      <c r="L75" s="90">
        <f t="shared" si="10"/>
        <v>-6.672762142634138E-2</v>
      </c>
      <c r="M75" s="88">
        <f t="shared" si="9"/>
        <v>1045</v>
      </c>
      <c r="N75" s="88">
        <f t="shared" si="11"/>
        <v>652.70116426359891</v>
      </c>
    </row>
    <row r="76" spans="1:14">
      <c r="A76" s="37">
        <v>74</v>
      </c>
      <c r="B76" s="92" t="s">
        <v>74</v>
      </c>
      <c r="C76" s="88">
        <v>28830</v>
      </c>
      <c r="D76" s="88">
        <v>27547</v>
      </c>
      <c r="E76" s="88">
        <v>27305</v>
      </c>
      <c r="F76" s="88">
        <v>28869.484254180599</v>
      </c>
      <c r="G76" s="87">
        <v>27382.5248260718</v>
      </c>
      <c r="H76" s="88">
        <v>27345.4474740201</v>
      </c>
      <c r="I76" s="89">
        <f t="shared" si="6"/>
        <v>1.9821871033629452E-3</v>
      </c>
      <c r="J76" s="89">
        <f t="shared" si="7"/>
        <v>-5.2896288588276101E-2</v>
      </c>
      <c r="K76" s="87">
        <f t="shared" si="8"/>
        <v>-1525</v>
      </c>
      <c r="L76" s="90">
        <f t="shared" si="10"/>
        <v>6.8016591588243164E-3</v>
      </c>
      <c r="M76" s="88">
        <f t="shared" si="9"/>
        <v>-242</v>
      </c>
      <c r="N76" s="88">
        <f t="shared" si="11"/>
        <v>-37.077352051699563</v>
      </c>
    </row>
    <row r="77" spans="1:14">
      <c r="A77" s="37">
        <v>75</v>
      </c>
      <c r="B77" s="92" t="s">
        <v>75</v>
      </c>
      <c r="C77" s="88">
        <v>9552</v>
      </c>
      <c r="D77" s="88">
        <v>8539</v>
      </c>
      <c r="E77" s="88">
        <v>7993</v>
      </c>
      <c r="F77" s="88">
        <v>9671.0653708765803</v>
      </c>
      <c r="G77" s="87">
        <v>8220.7199162458801</v>
      </c>
      <c r="H77" s="88">
        <v>8123.2074816393797</v>
      </c>
      <c r="I77" s="89">
        <f t="shared" si="6"/>
        <v>5.8024616433547044E-4</v>
      </c>
      <c r="J77" s="89">
        <f t="shared" si="7"/>
        <v>-0.16321189279731993</v>
      </c>
      <c r="K77" s="87">
        <f t="shared" si="8"/>
        <v>-1559</v>
      </c>
      <c r="L77" s="90">
        <f t="shared" si="10"/>
        <v>6.9533027072833506E-3</v>
      </c>
      <c r="M77" s="88">
        <f t="shared" si="9"/>
        <v>-546</v>
      </c>
      <c r="N77" s="88">
        <f t="shared" si="11"/>
        <v>-97.512434606500392</v>
      </c>
    </row>
    <row r="78" spans="1:14">
      <c r="A78" s="37">
        <v>76</v>
      </c>
      <c r="B78" s="92" t="s">
        <v>76</v>
      </c>
      <c r="C78" s="88">
        <v>14944</v>
      </c>
      <c r="D78" s="88">
        <v>14175</v>
      </c>
      <c r="E78" s="88">
        <v>14816</v>
      </c>
      <c r="F78" s="88">
        <v>14726.3407045899</v>
      </c>
      <c r="G78" s="87">
        <v>14027.7206468817</v>
      </c>
      <c r="H78" s="88">
        <v>14573.325609497901</v>
      </c>
      <c r="I78" s="89">
        <f t="shared" si="6"/>
        <v>1.0755570087319316E-3</v>
      </c>
      <c r="J78" s="89">
        <f t="shared" si="7"/>
        <v>-8.5653104925053538E-3</v>
      </c>
      <c r="K78" s="87">
        <f t="shared" si="8"/>
        <v>-128</v>
      </c>
      <c r="L78" s="90">
        <f t="shared" si="10"/>
        <v>5.7089335890459837E-4</v>
      </c>
      <c r="M78" s="88">
        <f t="shared" si="9"/>
        <v>641</v>
      </c>
      <c r="N78" s="88">
        <f t="shared" si="11"/>
        <v>545.60496261620028</v>
      </c>
    </row>
    <row r="79" spans="1:14">
      <c r="A79" s="37">
        <v>77</v>
      </c>
      <c r="B79" s="92" t="s">
        <v>77</v>
      </c>
      <c r="C79" s="88">
        <v>52522</v>
      </c>
      <c r="D79" s="88">
        <v>51874</v>
      </c>
      <c r="E79" s="88">
        <v>52426</v>
      </c>
      <c r="F79" s="88">
        <v>52522</v>
      </c>
      <c r="G79" s="87">
        <v>51874</v>
      </c>
      <c r="H79" s="88">
        <v>52426</v>
      </c>
      <c r="I79" s="89">
        <f t="shared" si="6"/>
        <v>3.8058282761730729E-3</v>
      </c>
      <c r="J79" s="89">
        <f t="shared" si="7"/>
        <v>-1.8278054910323292E-3</v>
      </c>
      <c r="K79" s="87">
        <f t="shared" si="8"/>
        <v>-96</v>
      </c>
      <c r="L79" s="90">
        <f t="shared" si="10"/>
        <v>4.2817001917844878E-4</v>
      </c>
      <c r="M79" s="88">
        <f t="shared" si="9"/>
        <v>552</v>
      </c>
      <c r="N79" s="88">
        <f t="shared" si="11"/>
        <v>552</v>
      </c>
    </row>
    <row r="80" spans="1:14">
      <c r="A80" s="37">
        <v>78</v>
      </c>
      <c r="B80" s="92" t="s">
        <v>78</v>
      </c>
      <c r="C80" s="88">
        <v>39082</v>
      </c>
      <c r="D80" s="88">
        <v>38045</v>
      </c>
      <c r="E80" s="88">
        <v>37029</v>
      </c>
      <c r="F80" s="88">
        <v>39507.567019713199</v>
      </c>
      <c r="G80" s="87">
        <v>38057.315383814901</v>
      </c>
      <c r="H80" s="88">
        <v>37807.545811379401</v>
      </c>
      <c r="I80" s="89">
        <f t="shared" si="6"/>
        <v>2.6880939846338214E-3</v>
      </c>
      <c r="J80" s="89">
        <f t="shared" si="7"/>
        <v>-5.2530576736093341E-2</v>
      </c>
      <c r="K80" s="87">
        <f t="shared" si="8"/>
        <v>-2053</v>
      </c>
      <c r="L80" s="90">
        <f t="shared" si="10"/>
        <v>9.1565942643057844E-3</v>
      </c>
      <c r="M80" s="88">
        <f t="shared" si="9"/>
        <v>-1016</v>
      </c>
      <c r="N80" s="88">
        <f t="shared" si="11"/>
        <v>-249.76957243549987</v>
      </c>
    </row>
    <row r="81" spans="1:14">
      <c r="A81" s="37">
        <v>79</v>
      </c>
      <c r="B81" s="92" t="s">
        <v>79</v>
      </c>
      <c r="C81" s="88">
        <v>14363</v>
      </c>
      <c r="D81" s="88">
        <v>14708</v>
      </c>
      <c r="E81" s="88">
        <v>15395</v>
      </c>
      <c r="F81" s="88">
        <v>13862.152321272401</v>
      </c>
      <c r="G81" s="87">
        <v>14347.5082217503</v>
      </c>
      <c r="H81" s="88">
        <v>14830.2648444922</v>
      </c>
      <c r="I81" s="89">
        <f t="shared" si="6"/>
        <v>1.1175891029581594E-3</v>
      </c>
      <c r="J81" s="89">
        <f t="shared" si="7"/>
        <v>7.185128455058136E-2</v>
      </c>
      <c r="K81" s="87">
        <f t="shared" si="8"/>
        <v>1032</v>
      </c>
      <c r="L81" s="90">
        <f t="shared" si="10"/>
        <v>-4.6028277061683246E-3</v>
      </c>
      <c r="M81" s="88">
        <f t="shared" si="9"/>
        <v>687</v>
      </c>
      <c r="N81" s="88">
        <f t="shared" si="11"/>
        <v>482.75662274189926</v>
      </c>
    </row>
    <row r="82" spans="1:14">
      <c r="A82" s="37">
        <v>80</v>
      </c>
      <c r="B82" s="92" t="s">
        <v>80</v>
      </c>
      <c r="C82" s="88">
        <v>53057</v>
      </c>
      <c r="D82" s="88">
        <v>51290</v>
      </c>
      <c r="E82" s="88">
        <v>51177</v>
      </c>
      <c r="F82" s="88">
        <v>51943.481276759601</v>
      </c>
      <c r="G82" s="87">
        <v>50322.619594514399</v>
      </c>
      <c r="H82" s="88">
        <v>50113.929087039003</v>
      </c>
      <c r="I82" s="89">
        <f t="shared" si="6"/>
        <v>3.7151580072809168E-3</v>
      </c>
      <c r="J82" s="89">
        <f t="shared" si="7"/>
        <v>-3.5433590289688448E-2</v>
      </c>
      <c r="K82" s="87">
        <f t="shared" si="8"/>
        <v>-1880</v>
      </c>
      <c r="L82" s="90">
        <f t="shared" si="10"/>
        <v>8.384996208911288E-3</v>
      </c>
      <c r="M82" s="88">
        <f t="shared" si="9"/>
        <v>-113</v>
      </c>
      <c r="N82" s="88">
        <f t="shared" si="11"/>
        <v>-208.69050747539586</v>
      </c>
    </row>
    <row r="83" spans="1:14">
      <c r="A83" s="37">
        <v>81</v>
      </c>
      <c r="B83" s="92" t="s">
        <v>81</v>
      </c>
      <c r="C83" s="88">
        <v>71133</v>
      </c>
      <c r="D83" s="88">
        <v>68333</v>
      </c>
      <c r="E83" s="88">
        <v>69429</v>
      </c>
      <c r="F83" s="88">
        <v>70671.388446462995</v>
      </c>
      <c r="G83" s="87">
        <v>67704.240739718705</v>
      </c>
      <c r="H83" s="88">
        <v>68360.618197331205</v>
      </c>
      <c r="I83" s="89">
        <f t="shared" si="6"/>
        <v>5.0401489983294603E-3</v>
      </c>
      <c r="J83" s="89">
        <f t="shared" si="7"/>
        <v>-2.3955126312681877E-2</v>
      </c>
      <c r="K83" s="87">
        <f t="shared" si="8"/>
        <v>-1704</v>
      </c>
      <c r="L83" s="90">
        <f t="shared" si="10"/>
        <v>7.6000178404174654E-3</v>
      </c>
      <c r="M83" s="88">
        <f t="shared" si="9"/>
        <v>1096</v>
      </c>
      <c r="N83" s="88">
        <f t="shared" si="11"/>
        <v>656.37745761249971</v>
      </c>
    </row>
    <row r="84" spans="1:14" s="98" customFormat="1">
      <c r="A84" s="163" t="s">
        <v>255</v>
      </c>
      <c r="B84" s="163"/>
      <c r="C84" s="56">
        <v>13999398</v>
      </c>
      <c r="D84" s="56">
        <v>13900383</v>
      </c>
      <c r="E84" s="56">
        <v>13775188</v>
      </c>
      <c r="F84" s="56">
        <v>14039929.0884634</v>
      </c>
      <c r="G84" s="57">
        <v>13858624.139208499</v>
      </c>
      <c r="H84" s="56">
        <v>13824206.3072742</v>
      </c>
      <c r="I84" s="61">
        <f t="shared" si="6"/>
        <v>1</v>
      </c>
      <c r="J84" s="61">
        <f t="shared" si="7"/>
        <v>-1.6015688674613008E-2</v>
      </c>
      <c r="K84" s="57">
        <f t="shared" si="8"/>
        <v>-224210</v>
      </c>
      <c r="L84" s="62">
        <f t="shared" si="10"/>
        <v>1</v>
      </c>
      <c r="M84" s="57">
        <f t="shared" si="9"/>
        <v>-125195</v>
      </c>
      <c r="N84" s="88">
        <f t="shared" si="11"/>
        <v>-34417.83193429932</v>
      </c>
    </row>
    <row r="85" spans="1:14">
      <c r="C85" s="117"/>
      <c r="D85" s="115"/>
      <c r="E85" s="116"/>
      <c r="F85" s="127"/>
      <c r="G85" s="127"/>
      <c r="H85" s="127"/>
      <c r="L85" s="9"/>
    </row>
    <row r="86" spans="1:14">
      <c r="C86" s="113"/>
      <c r="D86" s="113"/>
      <c r="E86" s="113"/>
      <c r="F86" s="113"/>
      <c r="G86" s="113"/>
      <c r="H86" s="113"/>
    </row>
    <row r="88" spans="1:14">
      <c r="D88" s="127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P87"/>
  <sheetViews>
    <sheetView topLeftCell="L1" zoomScale="80" zoomScaleNormal="80" workbookViewId="0">
      <pane ySplit="2" topLeftCell="A3" activePane="bottomLeft" state="frozen"/>
      <selection activeCell="W1" sqref="W1"/>
      <selection pane="bottomLeft" activeCell="O1" sqref="O1:X1048576"/>
    </sheetView>
  </sheetViews>
  <sheetFormatPr defaultColWidth="9.1796875" defaultRowHeight="14.5"/>
  <cols>
    <col min="1" max="1" width="11.81640625" style="3" customWidth="1"/>
    <col min="2" max="2" width="16.453125" style="3" bestFit="1" customWidth="1"/>
    <col min="3" max="8" width="13.54296875" style="3" customWidth="1"/>
    <col min="9" max="9" width="18.1796875" style="3" customWidth="1"/>
    <col min="10" max="10" width="30.453125" style="3" customWidth="1"/>
    <col min="11" max="11" width="27.453125" style="3" customWidth="1"/>
    <col min="12" max="12" width="22.26953125" style="3" customWidth="1"/>
    <col min="13" max="14" width="23.1796875" style="3" customWidth="1"/>
    <col min="15" max="16384" width="9.1796875" style="3"/>
  </cols>
  <sheetData>
    <row r="1" spans="1:16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6" ht="58">
      <c r="A2" s="82" t="s">
        <v>257</v>
      </c>
      <c r="B2" s="83" t="s">
        <v>258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53" t="s">
        <v>267</v>
      </c>
      <c r="J2" s="10" t="s">
        <v>290</v>
      </c>
      <c r="K2" s="82" t="s">
        <v>291</v>
      </c>
      <c r="L2" s="82" t="s">
        <v>269</v>
      </c>
      <c r="M2" s="86" t="s">
        <v>292</v>
      </c>
      <c r="N2" s="149" t="s">
        <v>293</v>
      </c>
    </row>
    <row r="3" spans="1:16">
      <c r="A3" s="37">
        <v>1</v>
      </c>
      <c r="B3" s="92" t="s">
        <v>1</v>
      </c>
      <c r="C3" s="48">
        <v>52010</v>
      </c>
      <c r="D3" s="48">
        <v>49628</v>
      </c>
      <c r="E3" s="48">
        <v>49606</v>
      </c>
      <c r="F3" s="48">
        <v>52010</v>
      </c>
      <c r="G3" s="48">
        <v>49628</v>
      </c>
      <c r="H3" s="48">
        <v>49606</v>
      </c>
      <c r="I3" s="89">
        <f t="shared" ref="I3:I66" si="0">E3/$E$84</f>
        <v>2.5007297113770952E-2</v>
      </c>
      <c r="J3" s="89">
        <f t="shared" ref="J3:J66" si="1">(E3-C3)/C3</f>
        <v>-4.6221880407613922E-2</v>
      </c>
      <c r="K3" s="87">
        <f t="shared" ref="K3:K66" si="2">E3-C3</f>
        <v>-2404</v>
      </c>
      <c r="L3" s="90">
        <f>K3/$K$84</f>
        <v>4.6195234435049963E-2</v>
      </c>
      <c r="M3" s="88">
        <f t="shared" ref="M3:M66" si="3">E3-D3</f>
        <v>-22</v>
      </c>
      <c r="N3" s="88">
        <f>H3-G3</f>
        <v>-22</v>
      </c>
      <c r="O3" s="20"/>
      <c r="P3" s="5"/>
    </row>
    <row r="4" spans="1:16">
      <c r="A4" s="37">
        <v>2</v>
      </c>
      <c r="B4" s="92" t="s">
        <v>2</v>
      </c>
      <c r="C4" s="48">
        <v>11290</v>
      </c>
      <c r="D4" s="48">
        <v>10924</v>
      </c>
      <c r="E4" s="48">
        <v>10935</v>
      </c>
      <c r="F4" s="48">
        <v>11290</v>
      </c>
      <c r="G4" s="48">
        <v>10924</v>
      </c>
      <c r="H4" s="48">
        <v>10935</v>
      </c>
      <c r="I4" s="89">
        <f t="shared" si="0"/>
        <v>5.5125346518381923E-3</v>
      </c>
      <c r="J4" s="89">
        <f t="shared" si="1"/>
        <v>-3.1443755535872454E-2</v>
      </c>
      <c r="K4" s="87">
        <f t="shared" si="2"/>
        <v>-355</v>
      </c>
      <c r="L4" s="90">
        <f t="shared" ref="L4:L67" si="4">K4/$K$84</f>
        <v>6.8216756341275943E-3</v>
      </c>
      <c r="M4" s="88">
        <f t="shared" si="3"/>
        <v>11</v>
      </c>
      <c r="N4" s="88">
        <f t="shared" ref="N4:N67" si="5">H4-G4</f>
        <v>11</v>
      </c>
      <c r="O4" s="20"/>
      <c r="P4" s="5"/>
    </row>
    <row r="5" spans="1:16">
      <c r="A5" s="37">
        <v>3</v>
      </c>
      <c r="B5" s="92" t="s">
        <v>3</v>
      </c>
      <c r="C5" s="48">
        <v>17196</v>
      </c>
      <c r="D5" s="48">
        <v>16945</v>
      </c>
      <c r="E5" s="48">
        <v>16931</v>
      </c>
      <c r="F5" s="48">
        <v>17196</v>
      </c>
      <c r="G5" s="48">
        <v>16945</v>
      </c>
      <c r="H5" s="48">
        <v>16931</v>
      </c>
      <c r="I5" s="89">
        <f t="shared" si="0"/>
        <v>8.5352285496362538E-3</v>
      </c>
      <c r="J5" s="89">
        <f t="shared" si="1"/>
        <v>-1.5410560595487323E-2</v>
      </c>
      <c r="K5" s="87">
        <f t="shared" si="2"/>
        <v>-265</v>
      </c>
      <c r="L5" s="90">
        <f t="shared" si="4"/>
        <v>5.0922367409684862E-3</v>
      </c>
      <c r="M5" s="88">
        <f t="shared" si="3"/>
        <v>-14</v>
      </c>
      <c r="N5" s="88">
        <f t="shared" si="5"/>
        <v>-14</v>
      </c>
      <c r="O5" s="20"/>
      <c r="P5" s="5"/>
    </row>
    <row r="6" spans="1:16">
      <c r="A6" s="37">
        <v>4</v>
      </c>
      <c r="B6" s="92" t="s">
        <v>4</v>
      </c>
      <c r="C6" s="48">
        <v>5656</v>
      </c>
      <c r="D6" s="48">
        <v>5589</v>
      </c>
      <c r="E6" s="48">
        <v>5577</v>
      </c>
      <c r="F6" s="48">
        <v>5656</v>
      </c>
      <c r="G6" s="48">
        <v>5589</v>
      </c>
      <c r="H6" s="48">
        <v>5577</v>
      </c>
      <c r="I6" s="89">
        <f t="shared" si="0"/>
        <v>2.8114682901967626E-3</v>
      </c>
      <c r="J6" s="89">
        <f t="shared" si="1"/>
        <v>-1.3967468175388967E-2</v>
      </c>
      <c r="K6" s="87">
        <f t="shared" si="2"/>
        <v>-79</v>
      </c>
      <c r="L6" s="90">
        <f t="shared" si="4"/>
        <v>1.5180630284396617E-3</v>
      </c>
      <c r="M6" s="88">
        <f t="shared" si="3"/>
        <v>-12</v>
      </c>
      <c r="N6" s="88">
        <f t="shared" si="5"/>
        <v>-12</v>
      </c>
      <c r="O6" s="20"/>
      <c r="P6" s="5"/>
    </row>
    <row r="7" spans="1:16">
      <c r="A7" s="37">
        <v>5</v>
      </c>
      <c r="B7" s="92" t="s">
        <v>5</v>
      </c>
      <c r="C7" s="48">
        <v>7577</v>
      </c>
      <c r="D7" s="48">
        <v>7449</v>
      </c>
      <c r="E7" s="48">
        <v>7451</v>
      </c>
      <c r="F7" s="48">
        <v>7577</v>
      </c>
      <c r="G7" s="48">
        <v>7449</v>
      </c>
      <c r="H7" s="48">
        <v>7450.99999999999</v>
      </c>
      <c r="I7" s="89">
        <f t="shared" si="0"/>
        <v>3.756186162857464E-3</v>
      </c>
      <c r="J7" s="89">
        <f t="shared" si="1"/>
        <v>-1.6629272799260922E-2</v>
      </c>
      <c r="K7" s="87">
        <f t="shared" si="2"/>
        <v>-126</v>
      </c>
      <c r="L7" s="90">
        <f t="shared" si="4"/>
        <v>2.4212144504227517E-3</v>
      </c>
      <c r="M7" s="88">
        <f t="shared" si="3"/>
        <v>2</v>
      </c>
      <c r="N7" s="88">
        <f t="shared" si="5"/>
        <v>1.9999999999899956</v>
      </c>
      <c r="O7" s="20"/>
      <c r="P7" s="5"/>
    </row>
    <row r="8" spans="1:16">
      <c r="A8" s="37">
        <v>6</v>
      </c>
      <c r="B8" s="92" t="s">
        <v>6</v>
      </c>
      <c r="C8" s="48">
        <v>130223</v>
      </c>
      <c r="D8" s="48">
        <v>125239</v>
      </c>
      <c r="E8" s="48">
        <v>125198</v>
      </c>
      <c r="F8" s="48">
        <v>131202.66104602601</v>
      </c>
      <c r="G8" s="48">
        <v>125730.953667996</v>
      </c>
      <c r="H8" s="48">
        <v>126113.37853296001</v>
      </c>
      <c r="I8" s="89">
        <f t="shared" si="0"/>
        <v>6.3114614845984268E-2</v>
      </c>
      <c r="J8" s="89">
        <f t="shared" si="1"/>
        <v>-3.8587653486711254E-2</v>
      </c>
      <c r="K8" s="87">
        <f t="shared" si="2"/>
        <v>-5025</v>
      </c>
      <c r="L8" s="90">
        <f t="shared" si="4"/>
        <v>9.6560338201383544E-2</v>
      </c>
      <c r="M8" s="88">
        <f t="shared" si="3"/>
        <v>-41</v>
      </c>
      <c r="N8" s="88">
        <f t="shared" si="5"/>
        <v>382.4248649640067</v>
      </c>
      <c r="O8" s="20"/>
      <c r="P8" s="5"/>
    </row>
    <row r="9" spans="1:16">
      <c r="A9" s="37">
        <v>7</v>
      </c>
      <c r="B9" s="92" t="s">
        <v>7</v>
      </c>
      <c r="C9" s="48">
        <v>90714</v>
      </c>
      <c r="D9" s="48">
        <v>87504</v>
      </c>
      <c r="E9" s="48">
        <v>87432</v>
      </c>
      <c r="F9" s="48">
        <v>90714</v>
      </c>
      <c r="G9" s="48">
        <v>87504</v>
      </c>
      <c r="H9" s="48">
        <v>87432</v>
      </c>
      <c r="I9" s="89">
        <f t="shared" si="0"/>
        <v>4.4076079531734508E-2</v>
      </c>
      <c r="J9" s="89">
        <f t="shared" si="1"/>
        <v>-3.6179641510681926E-2</v>
      </c>
      <c r="K9" s="87">
        <f t="shared" si="2"/>
        <v>-3282</v>
      </c>
      <c r="L9" s="90">
        <f t="shared" si="4"/>
        <v>6.3066871637202149E-2</v>
      </c>
      <c r="M9" s="88">
        <f t="shared" si="3"/>
        <v>-72</v>
      </c>
      <c r="N9" s="88">
        <f t="shared" si="5"/>
        <v>-72</v>
      </c>
      <c r="O9" s="20"/>
      <c r="P9" s="5"/>
    </row>
    <row r="10" spans="1:16">
      <c r="A10" s="37">
        <v>8</v>
      </c>
      <c r="B10" s="92" t="s">
        <v>8</v>
      </c>
      <c r="C10" s="48">
        <v>4451</v>
      </c>
      <c r="D10" s="48">
        <v>4323</v>
      </c>
      <c r="E10" s="48">
        <v>4289</v>
      </c>
      <c r="F10" s="48">
        <v>4451</v>
      </c>
      <c r="G10" s="48">
        <v>4323</v>
      </c>
      <c r="H10" s="48">
        <v>4289</v>
      </c>
      <c r="I10" s="89">
        <f t="shared" si="0"/>
        <v>2.1621637971407414E-3</v>
      </c>
      <c r="J10" s="89">
        <f t="shared" si="1"/>
        <v>-3.6396315434733768E-2</v>
      </c>
      <c r="K10" s="87">
        <f t="shared" si="2"/>
        <v>-162</v>
      </c>
      <c r="L10" s="90">
        <f t="shared" si="4"/>
        <v>3.1129900076863949E-3</v>
      </c>
      <c r="M10" s="88">
        <f t="shared" si="3"/>
        <v>-34</v>
      </c>
      <c r="N10" s="88">
        <f t="shared" si="5"/>
        <v>-34</v>
      </c>
      <c r="O10" s="20"/>
      <c r="P10" s="5"/>
    </row>
    <row r="11" spans="1:16">
      <c r="A11" s="37">
        <v>9</v>
      </c>
      <c r="B11" s="92" t="s">
        <v>9</v>
      </c>
      <c r="C11" s="48">
        <v>35590</v>
      </c>
      <c r="D11" s="48">
        <v>34912</v>
      </c>
      <c r="E11" s="48">
        <v>34851</v>
      </c>
      <c r="F11" s="48">
        <v>35590</v>
      </c>
      <c r="G11" s="48">
        <v>34912</v>
      </c>
      <c r="H11" s="48">
        <v>34851</v>
      </c>
      <c r="I11" s="89">
        <f t="shared" si="0"/>
        <v>1.7569030192154809E-2</v>
      </c>
      <c r="J11" s="89">
        <f t="shared" si="1"/>
        <v>-2.0764259623489743E-2</v>
      </c>
      <c r="K11" s="87">
        <f t="shared" si="2"/>
        <v>-739</v>
      </c>
      <c r="L11" s="90">
        <f t="shared" si="4"/>
        <v>1.4200614911606457E-2</v>
      </c>
      <c r="M11" s="88">
        <f t="shared" si="3"/>
        <v>-61</v>
      </c>
      <c r="N11" s="88">
        <f t="shared" si="5"/>
        <v>-61</v>
      </c>
      <c r="O11" s="20"/>
      <c r="P11" s="5"/>
    </row>
    <row r="12" spans="1:16">
      <c r="A12" s="37">
        <v>10</v>
      </c>
      <c r="B12" s="92" t="s">
        <v>10</v>
      </c>
      <c r="C12" s="48">
        <v>35598</v>
      </c>
      <c r="D12" s="48">
        <v>34587</v>
      </c>
      <c r="E12" s="48">
        <v>34530</v>
      </c>
      <c r="F12" s="48">
        <v>35598</v>
      </c>
      <c r="G12" s="48">
        <v>34587</v>
      </c>
      <c r="H12" s="48">
        <v>34530</v>
      </c>
      <c r="I12" s="89">
        <f t="shared" si="0"/>
        <v>1.7407208187286034E-2</v>
      </c>
      <c r="J12" s="89">
        <f t="shared" si="1"/>
        <v>-3.0001685487948761E-2</v>
      </c>
      <c r="K12" s="87">
        <f t="shared" si="2"/>
        <v>-1068</v>
      </c>
      <c r="L12" s="90">
        <f t="shared" si="4"/>
        <v>2.0522674865488085E-2</v>
      </c>
      <c r="M12" s="88">
        <f t="shared" si="3"/>
        <v>-57</v>
      </c>
      <c r="N12" s="88">
        <f t="shared" si="5"/>
        <v>-57</v>
      </c>
      <c r="O12" s="20"/>
      <c r="P12" s="5"/>
    </row>
    <row r="13" spans="1:16">
      <c r="A13" s="37">
        <v>11</v>
      </c>
      <c r="B13" s="92" t="s">
        <v>11</v>
      </c>
      <c r="C13" s="48">
        <v>4141</v>
      </c>
      <c r="D13" s="48">
        <v>4031</v>
      </c>
      <c r="E13" s="48">
        <v>4008</v>
      </c>
      <c r="F13" s="48">
        <v>4141</v>
      </c>
      <c r="G13" s="48">
        <v>4031</v>
      </c>
      <c r="H13" s="48">
        <v>4007.99999999999</v>
      </c>
      <c r="I13" s="89">
        <f t="shared" si="0"/>
        <v>2.0205065280811591E-3</v>
      </c>
      <c r="J13" s="89">
        <f t="shared" si="1"/>
        <v>-3.2117845930934558E-2</v>
      </c>
      <c r="K13" s="87">
        <f t="shared" si="2"/>
        <v>-133</v>
      </c>
      <c r="L13" s="90">
        <f t="shared" si="4"/>
        <v>2.5557263643351267E-3</v>
      </c>
      <c r="M13" s="88">
        <f t="shared" si="3"/>
        <v>-23</v>
      </c>
      <c r="N13" s="88">
        <f t="shared" si="5"/>
        <v>-23.000000000010004</v>
      </c>
      <c r="O13" s="20"/>
      <c r="P13" s="5"/>
    </row>
    <row r="14" spans="1:16">
      <c r="A14" s="37">
        <v>12</v>
      </c>
      <c r="B14" s="92" t="s">
        <v>12</v>
      </c>
      <c r="C14" s="48">
        <v>2956</v>
      </c>
      <c r="D14" s="48">
        <v>2921</v>
      </c>
      <c r="E14" s="48">
        <v>2946</v>
      </c>
      <c r="F14" s="48">
        <v>2956</v>
      </c>
      <c r="G14" s="48">
        <v>2921</v>
      </c>
      <c r="H14" s="48">
        <v>2946</v>
      </c>
      <c r="I14" s="89">
        <f t="shared" si="0"/>
        <v>1.4851327923470796E-3</v>
      </c>
      <c r="J14" s="89">
        <f t="shared" si="1"/>
        <v>-3.3829499323410014E-3</v>
      </c>
      <c r="K14" s="87">
        <f t="shared" si="2"/>
        <v>-10</v>
      </c>
      <c r="L14" s="90">
        <f t="shared" si="4"/>
        <v>1.9215987701767871E-4</v>
      </c>
      <c r="M14" s="88">
        <f t="shared" si="3"/>
        <v>25</v>
      </c>
      <c r="N14" s="88">
        <f t="shared" si="5"/>
        <v>25</v>
      </c>
      <c r="O14" s="20"/>
      <c r="P14" s="5"/>
    </row>
    <row r="15" spans="1:16">
      <c r="A15" s="37">
        <v>13</v>
      </c>
      <c r="B15" s="92" t="s">
        <v>13</v>
      </c>
      <c r="C15" s="48">
        <v>4677</v>
      </c>
      <c r="D15" s="48">
        <v>4681</v>
      </c>
      <c r="E15" s="48">
        <v>4673</v>
      </c>
      <c r="F15" s="48">
        <v>4677</v>
      </c>
      <c r="G15" s="48">
        <v>4681</v>
      </c>
      <c r="H15" s="48">
        <v>4673</v>
      </c>
      <c r="I15" s="89">
        <f t="shared" si="0"/>
        <v>2.355745260908996E-3</v>
      </c>
      <c r="J15" s="89">
        <f t="shared" si="1"/>
        <v>-8.5524909129784047E-4</v>
      </c>
      <c r="K15" s="87">
        <f t="shared" si="2"/>
        <v>-4</v>
      </c>
      <c r="L15" s="90">
        <f t="shared" si="4"/>
        <v>7.6863950807071489E-5</v>
      </c>
      <c r="M15" s="88">
        <f t="shared" si="3"/>
        <v>-8</v>
      </c>
      <c r="N15" s="88">
        <f t="shared" si="5"/>
        <v>-8</v>
      </c>
      <c r="O15" s="20"/>
      <c r="P15" s="5"/>
    </row>
    <row r="16" spans="1:16">
      <c r="A16" s="37">
        <v>14</v>
      </c>
      <c r="B16" s="92" t="s">
        <v>14</v>
      </c>
      <c r="C16" s="48">
        <v>6764</v>
      </c>
      <c r="D16" s="48">
        <v>6557</v>
      </c>
      <c r="E16" s="48">
        <v>6555</v>
      </c>
      <c r="F16" s="48">
        <v>6764</v>
      </c>
      <c r="G16" s="48">
        <v>6556.99999999999</v>
      </c>
      <c r="H16" s="48">
        <v>6555</v>
      </c>
      <c r="I16" s="89">
        <f t="shared" si="0"/>
        <v>3.3044960807315361E-3</v>
      </c>
      <c r="J16" s="89">
        <f t="shared" si="1"/>
        <v>-3.0898876404494381E-2</v>
      </c>
      <c r="K16" s="87">
        <f t="shared" si="2"/>
        <v>-209</v>
      </c>
      <c r="L16" s="90">
        <f t="shared" si="4"/>
        <v>4.0161414296694849E-3</v>
      </c>
      <c r="M16" s="88">
        <f t="shared" si="3"/>
        <v>-2</v>
      </c>
      <c r="N16" s="88">
        <f t="shared" si="5"/>
        <v>-1.9999999999899956</v>
      </c>
      <c r="O16" s="20"/>
      <c r="P16" s="5"/>
    </row>
    <row r="17" spans="1:16">
      <c r="A17" s="37">
        <v>15</v>
      </c>
      <c r="B17" s="92" t="s">
        <v>15</v>
      </c>
      <c r="C17" s="48">
        <v>8394</v>
      </c>
      <c r="D17" s="48">
        <v>8277</v>
      </c>
      <c r="E17" s="48">
        <v>8262</v>
      </c>
      <c r="F17" s="48">
        <v>8380.8748490725193</v>
      </c>
      <c r="G17" s="48">
        <v>8242.8648391818497</v>
      </c>
      <c r="H17" s="48">
        <v>8248.8615525620407</v>
      </c>
      <c r="I17" s="89">
        <f t="shared" si="0"/>
        <v>4.1650261813888567E-3</v>
      </c>
      <c r="J17" s="89">
        <f t="shared" si="1"/>
        <v>-1.5725518227305217E-2</v>
      </c>
      <c r="K17" s="87">
        <f t="shared" si="2"/>
        <v>-132</v>
      </c>
      <c r="L17" s="90">
        <f t="shared" si="4"/>
        <v>2.5365103766333591E-3</v>
      </c>
      <c r="M17" s="88">
        <f t="shared" si="3"/>
        <v>-15</v>
      </c>
      <c r="N17" s="88">
        <f t="shared" si="5"/>
        <v>5.9967133801910677</v>
      </c>
      <c r="O17" s="20"/>
      <c r="P17" s="5"/>
    </row>
    <row r="18" spans="1:16">
      <c r="A18" s="37">
        <v>16</v>
      </c>
      <c r="B18" s="92" t="s">
        <v>16</v>
      </c>
      <c r="C18" s="48">
        <v>81062</v>
      </c>
      <c r="D18" s="48">
        <v>78597</v>
      </c>
      <c r="E18" s="48">
        <v>78557</v>
      </c>
      <c r="F18" s="48">
        <v>81062</v>
      </c>
      <c r="G18" s="48">
        <v>78597</v>
      </c>
      <c r="H18" s="48">
        <v>78557</v>
      </c>
      <c r="I18" s="89">
        <f t="shared" si="0"/>
        <v>3.9602028774069764E-2</v>
      </c>
      <c r="J18" s="89">
        <f t="shared" si="1"/>
        <v>-3.0902272334756113E-2</v>
      </c>
      <c r="K18" s="87">
        <f t="shared" si="2"/>
        <v>-2505</v>
      </c>
      <c r="L18" s="90">
        <f t="shared" si="4"/>
        <v>4.8136049192928514E-2</v>
      </c>
      <c r="M18" s="88">
        <f t="shared" si="3"/>
        <v>-40</v>
      </c>
      <c r="N18" s="88">
        <f t="shared" si="5"/>
        <v>-40</v>
      </c>
    </row>
    <row r="19" spans="1:16">
      <c r="A19" s="37">
        <v>17</v>
      </c>
      <c r="B19" s="92" t="s">
        <v>17</v>
      </c>
      <c r="C19" s="48">
        <v>15726</v>
      </c>
      <c r="D19" s="48">
        <v>15461</v>
      </c>
      <c r="E19" s="48">
        <v>15435</v>
      </c>
      <c r="F19" s="48">
        <v>15726</v>
      </c>
      <c r="G19" s="48">
        <v>15461</v>
      </c>
      <c r="H19" s="48">
        <v>15435</v>
      </c>
      <c r="I19" s="89">
        <f t="shared" si="0"/>
        <v>7.7810674303724278E-3</v>
      </c>
      <c r="J19" s="89">
        <f t="shared" si="1"/>
        <v>-1.8504387638305989E-2</v>
      </c>
      <c r="K19" s="87">
        <f t="shared" si="2"/>
        <v>-291</v>
      </c>
      <c r="L19" s="90">
        <f t="shared" si="4"/>
        <v>5.5918524212144501E-3</v>
      </c>
      <c r="M19" s="88">
        <f t="shared" si="3"/>
        <v>-26</v>
      </c>
      <c r="N19" s="88">
        <f t="shared" si="5"/>
        <v>-26</v>
      </c>
    </row>
    <row r="20" spans="1:16">
      <c r="A20" s="37">
        <v>18</v>
      </c>
      <c r="B20" s="92" t="s">
        <v>18</v>
      </c>
      <c r="C20" s="48">
        <v>2938</v>
      </c>
      <c r="D20" s="48">
        <v>2826</v>
      </c>
      <c r="E20" s="48">
        <v>2813</v>
      </c>
      <c r="F20" s="48">
        <v>2938</v>
      </c>
      <c r="G20" s="48">
        <v>2826</v>
      </c>
      <c r="H20" s="48">
        <v>2813</v>
      </c>
      <c r="I20" s="89">
        <f t="shared" si="0"/>
        <v>1.418085045781512E-3</v>
      </c>
      <c r="J20" s="89">
        <f t="shared" si="1"/>
        <v>-4.2545949625595644E-2</v>
      </c>
      <c r="K20" s="87">
        <f t="shared" si="2"/>
        <v>-125</v>
      </c>
      <c r="L20" s="90">
        <f t="shared" si="4"/>
        <v>2.4019984627209837E-3</v>
      </c>
      <c r="M20" s="88">
        <f t="shared" si="3"/>
        <v>-13</v>
      </c>
      <c r="N20" s="88">
        <f t="shared" si="5"/>
        <v>-13</v>
      </c>
    </row>
    <row r="21" spans="1:16">
      <c r="A21" s="37">
        <v>19</v>
      </c>
      <c r="B21" s="92" t="s">
        <v>19</v>
      </c>
      <c r="C21" s="48">
        <v>11936</v>
      </c>
      <c r="D21" s="48">
        <v>11453</v>
      </c>
      <c r="E21" s="48">
        <v>11511</v>
      </c>
      <c r="F21" s="48">
        <v>11936</v>
      </c>
      <c r="G21" s="48">
        <v>11453</v>
      </c>
      <c r="H21" s="48">
        <v>11511</v>
      </c>
      <c r="I21" s="89">
        <f t="shared" si="0"/>
        <v>5.8029068474905743E-3</v>
      </c>
      <c r="J21" s="89">
        <f t="shared" si="1"/>
        <v>-3.5606568364611263E-2</v>
      </c>
      <c r="K21" s="87">
        <f t="shared" si="2"/>
        <v>-425</v>
      </c>
      <c r="L21" s="90">
        <f t="shared" si="4"/>
        <v>8.1667947732513447E-3</v>
      </c>
      <c r="M21" s="88">
        <f t="shared" si="3"/>
        <v>58</v>
      </c>
      <c r="N21" s="88">
        <f t="shared" si="5"/>
        <v>58</v>
      </c>
    </row>
    <row r="22" spans="1:16">
      <c r="A22" s="37">
        <v>20</v>
      </c>
      <c r="B22" s="92" t="s">
        <v>20</v>
      </c>
      <c r="C22" s="48">
        <v>34178</v>
      </c>
      <c r="D22" s="48">
        <v>32704</v>
      </c>
      <c r="E22" s="48">
        <v>32591</v>
      </c>
      <c r="F22" s="48">
        <v>34178</v>
      </c>
      <c r="G22" s="48">
        <v>32704</v>
      </c>
      <c r="H22" s="48">
        <v>32591</v>
      </c>
      <c r="I22" s="89">
        <f t="shared" si="0"/>
        <v>1.6429722618935393E-2</v>
      </c>
      <c r="J22" s="89">
        <f t="shared" si="1"/>
        <v>-4.6433378196500674E-2</v>
      </c>
      <c r="K22" s="87">
        <f t="shared" si="2"/>
        <v>-1587</v>
      </c>
      <c r="L22" s="90">
        <f t="shared" si="4"/>
        <v>3.0495772482705612E-2</v>
      </c>
      <c r="M22" s="88">
        <f t="shared" si="3"/>
        <v>-113</v>
      </c>
      <c r="N22" s="88">
        <f t="shared" si="5"/>
        <v>-113</v>
      </c>
    </row>
    <row r="23" spans="1:16">
      <c r="A23" s="37">
        <v>21</v>
      </c>
      <c r="B23" s="92" t="s">
        <v>21</v>
      </c>
      <c r="C23" s="48">
        <v>17783</v>
      </c>
      <c r="D23" s="48">
        <v>17009</v>
      </c>
      <c r="E23" s="48">
        <v>17106</v>
      </c>
      <c r="F23" s="48">
        <v>17783</v>
      </c>
      <c r="G23" s="48">
        <v>17009</v>
      </c>
      <c r="H23" s="48">
        <v>17106</v>
      </c>
      <c r="I23" s="89">
        <f t="shared" si="0"/>
        <v>8.6234492688014742E-3</v>
      </c>
      <c r="J23" s="89">
        <f t="shared" si="1"/>
        <v>-3.8070066917842885E-2</v>
      </c>
      <c r="K23" s="87">
        <f t="shared" si="2"/>
        <v>-677</v>
      </c>
      <c r="L23" s="90">
        <f t="shared" si="4"/>
        <v>1.3009223674096848E-2</v>
      </c>
      <c r="M23" s="88">
        <f t="shared" si="3"/>
        <v>97</v>
      </c>
      <c r="N23" s="88">
        <f t="shared" si="5"/>
        <v>97</v>
      </c>
    </row>
    <row r="24" spans="1:16">
      <c r="A24" s="37">
        <v>22</v>
      </c>
      <c r="B24" s="92" t="s">
        <v>22</v>
      </c>
      <c r="C24" s="48">
        <v>11069</v>
      </c>
      <c r="D24" s="48">
        <v>10940</v>
      </c>
      <c r="E24" s="48">
        <v>10958</v>
      </c>
      <c r="F24" s="48">
        <v>11069</v>
      </c>
      <c r="G24" s="48">
        <v>10940</v>
      </c>
      <c r="H24" s="48">
        <v>10958</v>
      </c>
      <c r="I24" s="89">
        <f t="shared" si="0"/>
        <v>5.524129374928478E-3</v>
      </c>
      <c r="J24" s="89">
        <f t="shared" si="1"/>
        <v>-1.0028006143283042E-2</v>
      </c>
      <c r="K24" s="87">
        <f t="shared" si="2"/>
        <v>-111</v>
      </c>
      <c r="L24" s="90">
        <f t="shared" si="4"/>
        <v>2.1329746348962338E-3</v>
      </c>
      <c r="M24" s="88">
        <f t="shared" si="3"/>
        <v>18</v>
      </c>
      <c r="N24" s="88">
        <f t="shared" si="5"/>
        <v>18</v>
      </c>
    </row>
    <row r="25" spans="1:16">
      <c r="A25" s="37">
        <v>23</v>
      </c>
      <c r="B25" s="92" t="s">
        <v>23</v>
      </c>
      <c r="C25" s="48">
        <v>10255</v>
      </c>
      <c r="D25" s="48">
        <v>9923</v>
      </c>
      <c r="E25" s="48">
        <v>9888</v>
      </c>
      <c r="F25" s="48">
        <v>10255</v>
      </c>
      <c r="G25" s="48">
        <v>9923</v>
      </c>
      <c r="H25" s="48">
        <v>9888</v>
      </c>
      <c r="I25" s="89">
        <f t="shared" si="0"/>
        <v>4.9847226920325602E-3</v>
      </c>
      <c r="J25" s="89">
        <f t="shared" si="1"/>
        <v>-3.5787420770355925E-2</v>
      </c>
      <c r="K25" s="87">
        <f t="shared" si="2"/>
        <v>-367</v>
      </c>
      <c r="L25" s="90">
        <f t="shared" si="4"/>
        <v>7.0522674865488083E-3</v>
      </c>
      <c r="M25" s="88">
        <f t="shared" si="3"/>
        <v>-35</v>
      </c>
      <c r="N25" s="88">
        <f t="shared" si="5"/>
        <v>-35</v>
      </c>
    </row>
    <row r="26" spans="1:16">
      <c r="A26" s="37">
        <v>24</v>
      </c>
      <c r="B26" s="92" t="s">
        <v>24</v>
      </c>
      <c r="C26" s="48">
        <v>4509</v>
      </c>
      <c r="D26" s="48">
        <v>4483</v>
      </c>
      <c r="E26" s="48">
        <v>4486</v>
      </c>
      <c r="F26" s="48">
        <v>4509</v>
      </c>
      <c r="G26" s="48">
        <v>4483</v>
      </c>
      <c r="H26" s="48">
        <v>4486</v>
      </c>
      <c r="I26" s="89">
        <f t="shared" si="0"/>
        <v>2.261475121001018E-3</v>
      </c>
      <c r="J26" s="89">
        <f t="shared" si="1"/>
        <v>-5.1009092925260588E-3</v>
      </c>
      <c r="K26" s="87">
        <f t="shared" si="2"/>
        <v>-23</v>
      </c>
      <c r="L26" s="90">
        <f t="shared" si="4"/>
        <v>4.4196771714066102E-4</v>
      </c>
      <c r="M26" s="88">
        <f t="shared" si="3"/>
        <v>3</v>
      </c>
      <c r="N26" s="88">
        <f t="shared" si="5"/>
        <v>3</v>
      </c>
    </row>
    <row r="27" spans="1:16">
      <c r="A27" s="37">
        <v>25</v>
      </c>
      <c r="B27" s="92" t="s">
        <v>25</v>
      </c>
      <c r="C27" s="48">
        <v>12700</v>
      </c>
      <c r="D27" s="48">
        <v>12405</v>
      </c>
      <c r="E27" s="48">
        <v>12463</v>
      </c>
      <c r="F27" s="48">
        <v>12700</v>
      </c>
      <c r="G27" s="48">
        <v>12405</v>
      </c>
      <c r="H27" s="48">
        <v>12463</v>
      </c>
      <c r="I27" s="89">
        <f t="shared" si="0"/>
        <v>6.2828275597493722E-3</v>
      </c>
      <c r="J27" s="89">
        <f t="shared" si="1"/>
        <v>-1.8661417322834644E-2</v>
      </c>
      <c r="K27" s="87">
        <f t="shared" si="2"/>
        <v>-237</v>
      </c>
      <c r="L27" s="90">
        <f t="shared" si="4"/>
        <v>4.5541890853189855E-3</v>
      </c>
      <c r="M27" s="88">
        <f t="shared" si="3"/>
        <v>58</v>
      </c>
      <c r="N27" s="88">
        <f t="shared" si="5"/>
        <v>58</v>
      </c>
    </row>
    <row r="28" spans="1:16">
      <c r="A28" s="37">
        <v>26</v>
      </c>
      <c r="B28" s="92" t="s">
        <v>26</v>
      </c>
      <c r="C28" s="48">
        <v>17827</v>
      </c>
      <c r="D28" s="48">
        <v>17872</v>
      </c>
      <c r="E28" s="48">
        <v>17833</v>
      </c>
      <c r="F28" s="48">
        <v>17827</v>
      </c>
      <c r="G28" s="48">
        <v>17872</v>
      </c>
      <c r="H28" s="48">
        <v>17833</v>
      </c>
      <c r="I28" s="89">
        <f t="shared" si="0"/>
        <v>8.9899433421335596E-3</v>
      </c>
      <c r="J28" s="89">
        <f t="shared" si="1"/>
        <v>3.3656812699837328E-4</v>
      </c>
      <c r="K28" s="87">
        <f t="shared" si="2"/>
        <v>6</v>
      </c>
      <c r="L28" s="90">
        <f t="shared" si="4"/>
        <v>-1.1529592621060722E-4</v>
      </c>
      <c r="M28" s="88">
        <f t="shared" si="3"/>
        <v>-39</v>
      </c>
      <c r="N28" s="88">
        <f t="shared" si="5"/>
        <v>-39</v>
      </c>
    </row>
    <row r="29" spans="1:16">
      <c r="A29" s="37">
        <v>27</v>
      </c>
      <c r="B29" s="92" t="s">
        <v>27</v>
      </c>
      <c r="C29" s="48">
        <v>43727</v>
      </c>
      <c r="D29" s="48">
        <v>42914</v>
      </c>
      <c r="E29" s="48">
        <v>42936</v>
      </c>
      <c r="F29" s="48">
        <v>43727</v>
      </c>
      <c r="G29" s="48">
        <v>42914</v>
      </c>
      <c r="H29" s="48">
        <v>42936</v>
      </c>
      <c r="I29" s="89">
        <f t="shared" si="0"/>
        <v>2.1644827417587983E-2</v>
      </c>
      <c r="J29" s="89">
        <f t="shared" si="1"/>
        <v>-1.8089509913783247E-2</v>
      </c>
      <c r="K29" s="87">
        <f t="shared" si="2"/>
        <v>-791</v>
      </c>
      <c r="L29" s="90">
        <f t="shared" si="4"/>
        <v>1.5199846272098387E-2</v>
      </c>
      <c r="M29" s="88">
        <f t="shared" si="3"/>
        <v>22</v>
      </c>
      <c r="N29" s="88">
        <f t="shared" si="5"/>
        <v>22</v>
      </c>
    </row>
    <row r="30" spans="1:16">
      <c r="A30" s="37">
        <v>28</v>
      </c>
      <c r="B30" s="92" t="s">
        <v>28</v>
      </c>
      <c r="C30" s="48">
        <v>9459</v>
      </c>
      <c r="D30" s="48">
        <v>9357</v>
      </c>
      <c r="E30" s="48">
        <v>9347</v>
      </c>
      <c r="F30" s="48">
        <v>9362.4250773722597</v>
      </c>
      <c r="G30" s="48">
        <v>9241.4696459508705</v>
      </c>
      <c r="H30" s="48">
        <v>9234.9388573822907</v>
      </c>
      <c r="I30" s="89">
        <f t="shared" si="0"/>
        <v>4.7119946402132216E-3</v>
      </c>
      <c r="J30" s="89">
        <f t="shared" si="1"/>
        <v>-1.1840575113648378E-2</v>
      </c>
      <c r="K30" s="87">
        <f t="shared" si="2"/>
        <v>-112</v>
      </c>
      <c r="L30" s="90">
        <f t="shared" si="4"/>
        <v>2.1521906225980014E-3</v>
      </c>
      <c r="M30" s="88">
        <f t="shared" si="3"/>
        <v>-10</v>
      </c>
      <c r="N30" s="88">
        <f t="shared" si="5"/>
        <v>-6.5307885685797373</v>
      </c>
    </row>
    <row r="31" spans="1:16">
      <c r="A31" s="37">
        <v>29</v>
      </c>
      <c r="B31" s="92" t="s">
        <v>29</v>
      </c>
      <c r="C31" s="48">
        <v>2514</v>
      </c>
      <c r="D31" s="48">
        <v>2480</v>
      </c>
      <c r="E31" s="48">
        <v>2480</v>
      </c>
      <c r="F31" s="48">
        <v>2514</v>
      </c>
      <c r="G31" s="48">
        <v>2480</v>
      </c>
      <c r="H31" s="48">
        <v>2480</v>
      </c>
      <c r="I31" s="89">
        <f t="shared" si="0"/>
        <v>1.2502136201699785E-3</v>
      </c>
      <c r="J31" s="89">
        <f t="shared" si="1"/>
        <v>-1.3524264120922832E-2</v>
      </c>
      <c r="K31" s="87">
        <f t="shared" si="2"/>
        <v>-34</v>
      </c>
      <c r="L31" s="90">
        <f t="shared" si="4"/>
        <v>6.5334358186010764E-4</v>
      </c>
      <c r="M31" s="88">
        <f t="shared" si="3"/>
        <v>0</v>
      </c>
      <c r="N31" s="88">
        <f t="shared" si="5"/>
        <v>0</v>
      </c>
    </row>
    <row r="32" spans="1:16">
      <c r="A32" s="37">
        <v>30</v>
      </c>
      <c r="B32" s="92" t="s">
        <v>30</v>
      </c>
      <c r="C32" s="48">
        <v>3268</v>
      </c>
      <c r="D32" s="48">
        <v>3155</v>
      </c>
      <c r="E32" s="48">
        <v>3155</v>
      </c>
      <c r="F32" s="48">
        <v>3268</v>
      </c>
      <c r="G32" s="48">
        <v>3155</v>
      </c>
      <c r="H32" s="48">
        <v>3155</v>
      </c>
      <c r="I32" s="89">
        <f t="shared" si="0"/>
        <v>1.590493536950114E-3</v>
      </c>
      <c r="J32" s="89">
        <f t="shared" si="1"/>
        <v>-3.4577723378212973E-2</v>
      </c>
      <c r="K32" s="87">
        <f t="shared" si="2"/>
        <v>-113</v>
      </c>
      <c r="L32" s="90">
        <f t="shared" si="4"/>
        <v>2.1714066102997693E-3</v>
      </c>
      <c r="M32" s="88">
        <f t="shared" si="3"/>
        <v>0</v>
      </c>
      <c r="N32" s="88">
        <f t="shared" si="5"/>
        <v>0</v>
      </c>
    </row>
    <row r="33" spans="1:14">
      <c r="A33" s="37">
        <v>31</v>
      </c>
      <c r="B33" s="92" t="s">
        <v>31</v>
      </c>
      <c r="C33" s="48">
        <v>37961</v>
      </c>
      <c r="D33" s="48">
        <v>37155</v>
      </c>
      <c r="E33" s="48">
        <v>37166</v>
      </c>
      <c r="F33" s="48">
        <v>37961</v>
      </c>
      <c r="G33" s="48">
        <v>37155</v>
      </c>
      <c r="H33" s="48">
        <v>37166</v>
      </c>
      <c r="I33" s="89">
        <f t="shared" si="0"/>
        <v>1.8736064277111865E-2</v>
      </c>
      <c r="J33" s="89">
        <f t="shared" si="1"/>
        <v>-2.0942546297515872E-2</v>
      </c>
      <c r="K33" s="87">
        <f t="shared" si="2"/>
        <v>-795</v>
      </c>
      <c r="L33" s="90">
        <f t="shared" si="4"/>
        <v>1.5276710222905457E-2</v>
      </c>
      <c r="M33" s="88">
        <f t="shared" si="3"/>
        <v>11</v>
      </c>
      <c r="N33" s="88">
        <f t="shared" si="5"/>
        <v>11</v>
      </c>
    </row>
    <row r="34" spans="1:14">
      <c r="A34" s="37">
        <v>32</v>
      </c>
      <c r="B34" s="92" t="s">
        <v>32</v>
      </c>
      <c r="C34" s="48">
        <v>10736</v>
      </c>
      <c r="D34" s="48">
        <v>10389</v>
      </c>
      <c r="E34" s="48">
        <v>10418</v>
      </c>
      <c r="F34" s="48">
        <v>10736</v>
      </c>
      <c r="G34" s="48">
        <v>10389</v>
      </c>
      <c r="H34" s="48">
        <v>10418</v>
      </c>
      <c r="I34" s="89">
        <f t="shared" si="0"/>
        <v>5.2519054415043698E-3</v>
      </c>
      <c r="J34" s="89">
        <f t="shared" si="1"/>
        <v>-2.9619970193740686E-2</v>
      </c>
      <c r="K34" s="87">
        <f t="shared" si="2"/>
        <v>-318</v>
      </c>
      <c r="L34" s="90">
        <f t="shared" si="4"/>
        <v>6.1106840891621828E-3</v>
      </c>
      <c r="M34" s="88">
        <f t="shared" si="3"/>
        <v>29</v>
      </c>
      <c r="N34" s="88">
        <f t="shared" si="5"/>
        <v>29</v>
      </c>
    </row>
    <row r="35" spans="1:14">
      <c r="A35" s="37">
        <v>33</v>
      </c>
      <c r="B35" s="92" t="s">
        <v>33</v>
      </c>
      <c r="C35" s="48">
        <v>44702</v>
      </c>
      <c r="D35" s="48">
        <v>44695</v>
      </c>
      <c r="E35" s="48">
        <v>45069</v>
      </c>
      <c r="F35" s="48">
        <v>44702</v>
      </c>
      <c r="G35" s="48">
        <v>44695</v>
      </c>
      <c r="H35" s="48">
        <v>45069</v>
      </c>
      <c r="I35" s="89">
        <f t="shared" si="0"/>
        <v>2.2720111954613213E-2</v>
      </c>
      <c r="J35" s="89">
        <f t="shared" si="1"/>
        <v>8.2099234933560028E-3</v>
      </c>
      <c r="K35" s="87">
        <f t="shared" si="2"/>
        <v>367</v>
      </c>
      <c r="L35" s="90">
        <f t="shared" si="4"/>
        <v>-7.0522674865488083E-3</v>
      </c>
      <c r="M35" s="88">
        <f t="shared" si="3"/>
        <v>374</v>
      </c>
      <c r="N35" s="88">
        <f t="shared" si="5"/>
        <v>374</v>
      </c>
    </row>
    <row r="36" spans="1:14">
      <c r="A36" s="37">
        <v>34</v>
      </c>
      <c r="B36" s="92" t="s">
        <v>34</v>
      </c>
      <c r="C36" s="48">
        <v>504540</v>
      </c>
      <c r="D36" s="48">
        <v>487999</v>
      </c>
      <c r="E36" s="48">
        <v>487390</v>
      </c>
      <c r="F36" s="48">
        <v>504540</v>
      </c>
      <c r="G36" s="48">
        <v>487999</v>
      </c>
      <c r="H36" s="48">
        <v>487390</v>
      </c>
      <c r="I36" s="89">
        <f t="shared" si="0"/>
        <v>0.2457022646510669</v>
      </c>
      <c r="J36" s="89">
        <f t="shared" si="1"/>
        <v>-3.3991358465136561E-2</v>
      </c>
      <c r="K36" s="87">
        <f t="shared" si="2"/>
        <v>-17150</v>
      </c>
      <c r="L36" s="90">
        <f t="shared" si="4"/>
        <v>0.32955418908531897</v>
      </c>
      <c r="M36" s="88">
        <f t="shared" si="3"/>
        <v>-609</v>
      </c>
      <c r="N36" s="88">
        <f t="shared" si="5"/>
        <v>-609</v>
      </c>
    </row>
    <row r="37" spans="1:14">
      <c r="A37" s="37">
        <v>35</v>
      </c>
      <c r="B37" s="92" t="s">
        <v>35</v>
      </c>
      <c r="C37" s="48">
        <v>118586</v>
      </c>
      <c r="D37" s="48">
        <v>117614</v>
      </c>
      <c r="E37" s="48">
        <v>117561</v>
      </c>
      <c r="F37" s="48">
        <v>119130.327966657</v>
      </c>
      <c r="G37" s="48">
        <v>117698.170545805</v>
      </c>
      <c r="H37" s="48">
        <v>118097.792394638</v>
      </c>
      <c r="I37" s="89">
        <f t="shared" si="0"/>
        <v>5.9264662661614058E-2</v>
      </c>
      <c r="J37" s="89">
        <f t="shared" si="1"/>
        <v>-8.6435160980216884E-3</v>
      </c>
      <c r="K37" s="87">
        <f t="shared" si="2"/>
        <v>-1025</v>
      </c>
      <c r="L37" s="90">
        <f t="shared" si="4"/>
        <v>1.9696387394312068E-2</v>
      </c>
      <c r="M37" s="88">
        <f t="shared" si="3"/>
        <v>-53</v>
      </c>
      <c r="N37" s="88">
        <f t="shared" si="5"/>
        <v>399.62184883300506</v>
      </c>
    </row>
    <row r="38" spans="1:14">
      <c r="A38" s="37">
        <v>36</v>
      </c>
      <c r="B38" s="92" t="s">
        <v>36</v>
      </c>
      <c r="C38" s="48">
        <v>4408</v>
      </c>
      <c r="D38" s="48">
        <v>4392</v>
      </c>
      <c r="E38" s="48">
        <v>4385</v>
      </c>
      <c r="F38" s="48">
        <v>4408</v>
      </c>
      <c r="G38" s="48">
        <v>4392</v>
      </c>
      <c r="H38" s="48">
        <v>4385</v>
      </c>
      <c r="I38" s="89">
        <f t="shared" si="0"/>
        <v>2.210559163082805E-3</v>
      </c>
      <c r="J38" s="89">
        <f t="shared" si="1"/>
        <v>-5.2177858439201455E-3</v>
      </c>
      <c r="K38" s="87">
        <f t="shared" si="2"/>
        <v>-23</v>
      </c>
      <c r="L38" s="90">
        <f t="shared" si="4"/>
        <v>4.4196771714066102E-4</v>
      </c>
      <c r="M38" s="88">
        <f t="shared" si="3"/>
        <v>-7</v>
      </c>
      <c r="N38" s="88">
        <f t="shared" si="5"/>
        <v>-7</v>
      </c>
    </row>
    <row r="39" spans="1:14">
      <c r="A39" s="37">
        <v>37</v>
      </c>
      <c r="B39" s="92" t="s">
        <v>37</v>
      </c>
      <c r="C39" s="48">
        <v>9189</v>
      </c>
      <c r="D39" s="48">
        <v>8948</v>
      </c>
      <c r="E39" s="48">
        <v>8963</v>
      </c>
      <c r="F39" s="48">
        <v>9189</v>
      </c>
      <c r="G39" s="48">
        <v>8948</v>
      </c>
      <c r="H39" s="48">
        <v>8963</v>
      </c>
      <c r="I39" s="89">
        <f t="shared" si="0"/>
        <v>4.5184131764449669E-3</v>
      </c>
      <c r="J39" s="89">
        <f t="shared" si="1"/>
        <v>-2.4594624006964848E-2</v>
      </c>
      <c r="K39" s="87">
        <f t="shared" si="2"/>
        <v>-226</v>
      </c>
      <c r="L39" s="90">
        <f t="shared" si="4"/>
        <v>4.3428132205995387E-3</v>
      </c>
      <c r="M39" s="88">
        <f t="shared" si="3"/>
        <v>15</v>
      </c>
      <c r="N39" s="88">
        <f t="shared" si="5"/>
        <v>15</v>
      </c>
    </row>
    <row r="40" spans="1:14">
      <c r="A40" s="37">
        <v>38</v>
      </c>
      <c r="B40" s="92" t="s">
        <v>38</v>
      </c>
      <c r="C40" s="48">
        <v>30918</v>
      </c>
      <c r="D40" s="48">
        <v>30226</v>
      </c>
      <c r="E40" s="48">
        <v>30315</v>
      </c>
      <c r="F40" s="48">
        <v>30590.014065298699</v>
      </c>
      <c r="G40" s="48">
        <v>29793.4061513298</v>
      </c>
      <c r="H40" s="48">
        <v>29809.329950013202</v>
      </c>
      <c r="I40" s="89">
        <f t="shared" si="0"/>
        <v>1.5282349151392299E-2</v>
      </c>
      <c r="J40" s="89">
        <f t="shared" si="1"/>
        <v>-1.9503202018241801E-2</v>
      </c>
      <c r="K40" s="87">
        <f t="shared" si="2"/>
        <v>-603</v>
      </c>
      <c r="L40" s="90">
        <f t="shared" si="4"/>
        <v>1.1587240584166027E-2</v>
      </c>
      <c r="M40" s="88">
        <f t="shared" si="3"/>
        <v>89</v>
      </c>
      <c r="N40" s="88">
        <f t="shared" si="5"/>
        <v>15.923798683401401</v>
      </c>
    </row>
    <row r="41" spans="1:14">
      <c r="A41" s="37">
        <v>39</v>
      </c>
      <c r="B41" s="92" t="s">
        <v>39</v>
      </c>
      <c r="C41" s="48">
        <v>9600</v>
      </c>
      <c r="D41" s="48">
        <v>9270</v>
      </c>
      <c r="E41" s="48">
        <v>9287</v>
      </c>
      <c r="F41" s="48">
        <v>9625.3124122758109</v>
      </c>
      <c r="G41" s="48">
        <v>9256.1650403844196</v>
      </c>
      <c r="H41" s="48">
        <v>9306.86631371775</v>
      </c>
      <c r="I41" s="89">
        <f t="shared" si="0"/>
        <v>4.6817475364994317E-3</v>
      </c>
      <c r="J41" s="89">
        <f t="shared" si="1"/>
        <v>-3.2604166666666663E-2</v>
      </c>
      <c r="K41" s="87">
        <f t="shared" si="2"/>
        <v>-313</v>
      </c>
      <c r="L41" s="90">
        <f t="shared" si="4"/>
        <v>6.0146041506533438E-3</v>
      </c>
      <c r="M41" s="88">
        <f t="shared" si="3"/>
        <v>17</v>
      </c>
      <c r="N41" s="88">
        <f t="shared" si="5"/>
        <v>50.701273333330391</v>
      </c>
    </row>
    <row r="42" spans="1:14">
      <c r="A42" s="37">
        <v>40</v>
      </c>
      <c r="B42" s="92" t="s">
        <v>40</v>
      </c>
      <c r="C42" s="48">
        <v>5108</v>
      </c>
      <c r="D42" s="48">
        <v>4987</v>
      </c>
      <c r="E42" s="48">
        <v>5007</v>
      </c>
      <c r="F42" s="48">
        <v>5108</v>
      </c>
      <c r="G42" s="48">
        <v>4987</v>
      </c>
      <c r="H42" s="48">
        <v>5007</v>
      </c>
      <c r="I42" s="89">
        <f t="shared" si="0"/>
        <v>2.5241208049157594E-3</v>
      </c>
      <c r="J42" s="89">
        <f t="shared" si="1"/>
        <v>-1.9772905246671888E-2</v>
      </c>
      <c r="K42" s="87">
        <f t="shared" si="2"/>
        <v>-101</v>
      </c>
      <c r="L42" s="90">
        <f t="shared" si="4"/>
        <v>1.940814757878555E-3</v>
      </c>
      <c r="M42" s="88">
        <f t="shared" si="3"/>
        <v>20</v>
      </c>
      <c r="N42" s="88">
        <f t="shared" si="5"/>
        <v>20</v>
      </c>
    </row>
    <row r="43" spans="1:14">
      <c r="A43" s="37">
        <v>41</v>
      </c>
      <c r="B43" s="92" t="s">
        <v>41</v>
      </c>
      <c r="C43" s="48">
        <v>36808</v>
      </c>
      <c r="D43" s="48">
        <v>35918</v>
      </c>
      <c r="E43" s="48">
        <v>35938</v>
      </c>
      <c r="F43" s="48">
        <v>36732.8045955856</v>
      </c>
      <c r="G43" s="48">
        <v>35846.427585758902</v>
      </c>
      <c r="H43" s="48">
        <v>35911.793239948798</v>
      </c>
      <c r="I43" s="89">
        <f t="shared" si="0"/>
        <v>1.8117006887769634E-2</v>
      </c>
      <c r="J43" s="89">
        <f t="shared" si="1"/>
        <v>-2.3636166050858508E-2</v>
      </c>
      <c r="K43" s="87">
        <f t="shared" si="2"/>
        <v>-870</v>
      </c>
      <c r="L43" s="90">
        <f t="shared" si="4"/>
        <v>1.6717909300538049E-2</v>
      </c>
      <c r="M43" s="88">
        <f t="shared" si="3"/>
        <v>20</v>
      </c>
      <c r="N43" s="88">
        <f t="shared" si="5"/>
        <v>65.365654189896304</v>
      </c>
    </row>
    <row r="44" spans="1:14">
      <c r="A44" s="37">
        <v>42</v>
      </c>
      <c r="B44" s="92" t="s">
        <v>42</v>
      </c>
      <c r="C44" s="48">
        <v>59474</v>
      </c>
      <c r="D44" s="48">
        <v>58994</v>
      </c>
      <c r="E44" s="48">
        <v>59104</v>
      </c>
      <c r="F44" s="48">
        <v>59474</v>
      </c>
      <c r="G44" s="48">
        <v>58994</v>
      </c>
      <c r="H44" s="48">
        <v>59104</v>
      </c>
      <c r="I44" s="89">
        <f t="shared" si="0"/>
        <v>2.9795413631663877E-2</v>
      </c>
      <c r="J44" s="89">
        <f t="shared" si="1"/>
        <v>-6.2212059051013884E-3</v>
      </c>
      <c r="K44" s="87">
        <f t="shared" si="2"/>
        <v>-370</v>
      </c>
      <c r="L44" s="90">
        <f t="shared" si="4"/>
        <v>7.1099154496541122E-3</v>
      </c>
      <c r="M44" s="88">
        <f t="shared" si="3"/>
        <v>110</v>
      </c>
      <c r="N44" s="88">
        <f t="shared" si="5"/>
        <v>110</v>
      </c>
    </row>
    <row r="45" spans="1:14">
      <c r="A45" s="37">
        <v>43</v>
      </c>
      <c r="B45" s="92" t="s">
        <v>43</v>
      </c>
      <c r="C45" s="48">
        <v>12504</v>
      </c>
      <c r="D45" s="48">
        <v>12106</v>
      </c>
      <c r="E45" s="48">
        <v>12108</v>
      </c>
      <c r="F45" s="48">
        <v>12504</v>
      </c>
      <c r="G45" s="48">
        <v>12106</v>
      </c>
      <c r="H45" s="48">
        <v>12108</v>
      </c>
      <c r="I45" s="89">
        <f t="shared" si="0"/>
        <v>6.103865529442783E-3</v>
      </c>
      <c r="J45" s="89">
        <f t="shared" si="1"/>
        <v>-3.166986564299424E-2</v>
      </c>
      <c r="K45" s="87">
        <f t="shared" si="2"/>
        <v>-396</v>
      </c>
      <c r="L45" s="90">
        <f t="shared" si="4"/>
        <v>7.6095311299000769E-3</v>
      </c>
      <c r="M45" s="88">
        <f t="shared" si="3"/>
        <v>2</v>
      </c>
      <c r="N45" s="88">
        <f t="shared" si="5"/>
        <v>2</v>
      </c>
    </row>
    <row r="46" spans="1:14">
      <c r="A46" s="37">
        <v>44</v>
      </c>
      <c r="B46" s="92" t="s">
        <v>44</v>
      </c>
      <c r="C46" s="48">
        <v>15602</v>
      </c>
      <c r="D46" s="48">
        <v>15410</v>
      </c>
      <c r="E46" s="48">
        <v>15398</v>
      </c>
      <c r="F46" s="48">
        <v>15602</v>
      </c>
      <c r="G46" s="48">
        <v>15410</v>
      </c>
      <c r="H46" s="48">
        <v>15398</v>
      </c>
      <c r="I46" s="89">
        <f t="shared" si="0"/>
        <v>7.7624150497489237E-3</v>
      </c>
      <c r="J46" s="89">
        <f t="shared" si="1"/>
        <v>-1.3075246763235482E-2</v>
      </c>
      <c r="K46" s="87">
        <f t="shared" si="2"/>
        <v>-204</v>
      </c>
      <c r="L46" s="90">
        <f t="shared" si="4"/>
        <v>3.9200614911606459E-3</v>
      </c>
      <c r="M46" s="88">
        <f t="shared" si="3"/>
        <v>-12</v>
      </c>
      <c r="N46" s="88">
        <f t="shared" si="5"/>
        <v>-12</v>
      </c>
    </row>
    <row r="47" spans="1:14">
      <c r="A47" s="37">
        <v>45</v>
      </c>
      <c r="B47" s="92" t="s">
        <v>45</v>
      </c>
      <c r="C47" s="48">
        <v>37254</v>
      </c>
      <c r="D47" s="48">
        <v>37587</v>
      </c>
      <c r="E47" s="48">
        <v>37578</v>
      </c>
      <c r="F47" s="48">
        <v>37544.882485213799</v>
      </c>
      <c r="G47" s="48">
        <v>37755.027881369402</v>
      </c>
      <c r="H47" s="48">
        <v>37871.360268818396</v>
      </c>
      <c r="I47" s="89">
        <f t="shared" si="0"/>
        <v>1.8943761055946556E-2</v>
      </c>
      <c r="J47" s="89">
        <f t="shared" si="1"/>
        <v>8.6970526654855853E-3</v>
      </c>
      <c r="K47" s="87">
        <f t="shared" si="2"/>
        <v>324</v>
      </c>
      <c r="L47" s="90">
        <f t="shared" si="4"/>
        <v>-6.2259800153727897E-3</v>
      </c>
      <c r="M47" s="88">
        <f t="shared" si="3"/>
        <v>-9</v>
      </c>
      <c r="N47" s="88">
        <f t="shared" si="5"/>
        <v>116.33238744899427</v>
      </c>
    </row>
    <row r="48" spans="1:14">
      <c r="A48" s="37">
        <v>46</v>
      </c>
      <c r="B48" s="92" t="s">
        <v>46</v>
      </c>
      <c r="C48" s="48">
        <v>22380</v>
      </c>
      <c r="D48" s="48">
        <v>22298</v>
      </c>
      <c r="E48" s="48">
        <v>22377</v>
      </c>
      <c r="F48" s="48">
        <v>22380</v>
      </c>
      <c r="G48" s="48">
        <v>22298</v>
      </c>
      <c r="H48" s="48">
        <v>22377</v>
      </c>
      <c r="I48" s="89">
        <f t="shared" si="0"/>
        <v>1.1280657330057908E-2</v>
      </c>
      <c r="J48" s="89">
        <f t="shared" si="1"/>
        <v>-1.3404825737265417E-4</v>
      </c>
      <c r="K48" s="87">
        <f t="shared" si="2"/>
        <v>-3</v>
      </c>
      <c r="L48" s="90">
        <f t="shared" si="4"/>
        <v>5.764796310530361E-5</v>
      </c>
      <c r="M48" s="88">
        <f t="shared" si="3"/>
        <v>79</v>
      </c>
      <c r="N48" s="88">
        <f t="shared" si="5"/>
        <v>79</v>
      </c>
    </row>
    <row r="49" spans="1:14">
      <c r="A49" s="37">
        <v>47</v>
      </c>
      <c r="B49" s="92" t="s">
        <v>47</v>
      </c>
      <c r="C49" s="48">
        <v>10134</v>
      </c>
      <c r="D49" s="48">
        <v>9700</v>
      </c>
      <c r="E49" s="48">
        <v>9687</v>
      </c>
      <c r="F49" s="48">
        <v>10122.981616187401</v>
      </c>
      <c r="G49" s="48">
        <v>9663.51900492393</v>
      </c>
      <c r="H49" s="48">
        <v>9691.0627667170193</v>
      </c>
      <c r="I49" s="89">
        <f t="shared" si="0"/>
        <v>4.8833948945913638E-3</v>
      </c>
      <c r="J49" s="89">
        <f t="shared" si="1"/>
        <v>-4.4108940201302543E-2</v>
      </c>
      <c r="K49" s="87">
        <f t="shared" si="2"/>
        <v>-447</v>
      </c>
      <c r="L49" s="90">
        <f t="shared" si="4"/>
        <v>8.5895465026902384E-3</v>
      </c>
      <c r="M49" s="88">
        <f t="shared" si="3"/>
        <v>-13</v>
      </c>
      <c r="N49" s="88">
        <f t="shared" si="5"/>
        <v>27.543761793089288</v>
      </c>
    </row>
    <row r="50" spans="1:14">
      <c r="A50" s="37">
        <v>48</v>
      </c>
      <c r="B50" s="92" t="s">
        <v>48</v>
      </c>
      <c r="C50" s="48">
        <v>37907</v>
      </c>
      <c r="D50" s="48">
        <v>36672</v>
      </c>
      <c r="E50" s="48">
        <v>36676</v>
      </c>
      <c r="F50" s="48">
        <v>37906.999999999898</v>
      </c>
      <c r="G50" s="48">
        <v>36672</v>
      </c>
      <c r="H50" s="48">
        <v>36676</v>
      </c>
      <c r="I50" s="89">
        <f t="shared" si="0"/>
        <v>1.8489046263449247E-2</v>
      </c>
      <c r="J50" s="89">
        <f t="shared" si="1"/>
        <v>-3.2474213206004167E-2</v>
      </c>
      <c r="K50" s="87">
        <f t="shared" si="2"/>
        <v>-1231</v>
      </c>
      <c r="L50" s="90">
        <f t="shared" si="4"/>
        <v>2.3654880860876248E-2</v>
      </c>
      <c r="M50" s="88">
        <f t="shared" si="3"/>
        <v>4</v>
      </c>
      <c r="N50" s="88">
        <f t="shared" si="5"/>
        <v>4</v>
      </c>
    </row>
    <row r="51" spans="1:14">
      <c r="A51" s="37">
        <v>49</v>
      </c>
      <c r="B51" s="92" t="s">
        <v>49</v>
      </c>
      <c r="C51" s="48">
        <v>4091</v>
      </c>
      <c r="D51" s="48">
        <v>4050</v>
      </c>
      <c r="E51" s="48">
        <v>4073</v>
      </c>
      <c r="F51" s="48">
        <v>4091</v>
      </c>
      <c r="G51" s="48">
        <v>4050</v>
      </c>
      <c r="H51" s="48">
        <v>4073</v>
      </c>
      <c r="I51" s="89">
        <f t="shared" si="0"/>
        <v>2.0532742237710979E-3</v>
      </c>
      <c r="J51" s="89">
        <f t="shared" si="1"/>
        <v>-4.3999022243950137E-3</v>
      </c>
      <c r="K51" s="87">
        <f t="shared" si="2"/>
        <v>-18</v>
      </c>
      <c r="L51" s="90">
        <f t="shared" si="4"/>
        <v>3.4588777863182169E-4</v>
      </c>
      <c r="M51" s="88">
        <f t="shared" si="3"/>
        <v>23</v>
      </c>
      <c r="N51" s="88">
        <f t="shared" si="5"/>
        <v>23</v>
      </c>
    </row>
    <row r="52" spans="1:14">
      <c r="A52" s="37">
        <v>50</v>
      </c>
      <c r="B52" s="92" t="s">
        <v>50</v>
      </c>
      <c r="C52" s="48">
        <v>9343</v>
      </c>
      <c r="D52" s="48">
        <v>9130</v>
      </c>
      <c r="E52" s="48">
        <v>9108</v>
      </c>
      <c r="F52" s="48">
        <v>9343</v>
      </c>
      <c r="G52" s="48">
        <v>9130</v>
      </c>
      <c r="H52" s="48">
        <v>9108</v>
      </c>
      <c r="I52" s="89">
        <f t="shared" si="0"/>
        <v>4.5915103437532924E-3</v>
      </c>
      <c r="J52" s="89">
        <f t="shared" si="1"/>
        <v>-2.5152520603660494E-2</v>
      </c>
      <c r="K52" s="87">
        <f t="shared" si="2"/>
        <v>-235</v>
      </c>
      <c r="L52" s="90">
        <f t="shared" si="4"/>
        <v>4.5157571099154496E-3</v>
      </c>
      <c r="M52" s="88">
        <f t="shared" si="3"/>
        <v>-22</v>
      </c>
      <c r="N52" s="88">
        <f t="shared" si="5"/>
        <v>-22</v>
      </c>
    </row>
    <row r="53" spans="1:14">
      <c r="A53" s="37">
        <v>51</v>
      </c>
      <c r="B53" s="92" t="s">
        <v>51</v>
      </c>
      <c r="C53" s="48">
        <v>8546</v>
      </c>
      <c r="D53" s="48">
        <v>8452</v>
      </c>
      <c r="E53" s="48">
        <v>8455</v>
      </c>
      <c r="F53" s="48">
        <v>8546</v>
      </c>
      <c r="G53" s="48">
        <v>8452.0000000000091</v>
      </c>
      <c r="H53" s="48">
        <v>8455</v>
      </c>
      <c r="I53" s="89">
        <f t="shared" si="0"/>
        <v>4.2623210316682135E-3</v>
      </c>
      <c r="J53" s="89">
        <f t="shared" si="1"/>
        <v>-1.0648256494266324E-2</v>
      </c>
      <c r="K53" s="87">
        <f t="shared" si="2"/>
        <v>-91</v>
      </c>
      <c r="L53" s="90">
        <f t="shared" si="4"/>
        <v>1.7486548808608763E-3</v>
      </c>
      <c r="M53" s="88">
        <f t="shared" si="3"/>
        <v>3</v>
      </c>
      <c r="N53" s="88">
        <f t="shared" si="5"/>
        <v>2.9999999999909051</v>
      </c>
    </row>
    <row r="54" spans="1:14">
      <c r="A54" s="37">
        <v>52</v>
      </c>
      <c r="B54" s="92" t="s">
        <v>52</v>
      </c>
      <c r="C54" s="48">
        <v>15364</v>
      </c>
      <c r="D54" s="48">
        <v>15196</v>
      </c>
      <c r="E54" s="48">
        <v>15152</v>
      </c>
      <c r="F54" s="48">
        <v>15364</v>
      </c>
      <c r="G54" s="48">
        <v>15196</v>
      </c>
      <c r="H54" s="48">
        <v>15152</v>
      </c>
      <c r="I54" s="89">
        <f t="shared" si="0"/>
        <v>7.6384019245223853E-3</v>
      </c>
      <c r="J54" s="89">
        <f t="shared" si="1"/>
        <v>-1.3798489976568603E-2</v>
      </c>
      <c r="K54" s="87">
        <f t="shared" si="2"/>
        <v>-212</v>
      </c>
      <c r="L54" s="90">
        <f t="shared" si="4"/>
        <v>4.0737893927747888E-3</v>
      </c>
      <c r="M54" s="88">
        <f t="shared" si="3"/>
        <v>-44</v>
      </c>
      <c r="N54" s="88">
        <f t="shared" si="5"/>
        <v>-44</v>
      </c>
    </row>
    <row r="55" spans="1:14">
      <c r="A55" s="37">
        <v>53</v>
      </c>
      <c r="B55" s="92" t="s">
        <v>53</v>
      </c>
      <c r="C55" s="48">
        <v>7573</v>
      </c>
      <c r="D55" s="48">
        <v>7279</v>
      </c>
      <c r="E55" s="48">
        <v>7268</v>
      </c>
      <c r="F55" s="48">
        <v>7573.00000000001</v>
      </c>
      <c r="G55" s="48">
        <v>7279</v>
      </c>
      <c r="H55" s="48">
        <v>7268</v>
      </c>
      <c r="I55" s="89">
        <f t="shared" si="0"/>
        <v>3.6639324965304053E-3</v>
      </c>
      <c r="J55" s="89">
        <f t="shared" si="1"/>
        <v>-4.027465997623135E-2</v>
      </c>
      <c r="K55" s="87">
        <f t="shared" si="2"/>
        <v>-305</v>
      </c>
      <c r="L55" s="90">
        <f t="shared" si="4"/>
        <v>5.8608762490392008E-3</v>
      </c>
      <c r="M55" s="88">
        <f t="shared" si="3"/>
        <v>-11</v>
      </c>
      <c r="N55" s="88">
        <f t="shared" si="5"/>
        <v>-11</v>
      </c>
    </row>
    <row r="56" spans="1:14">
      <c r="A56" s="37">
        <v>54</v>
      </c>
      <c r="B56" s="92" t="s">
        <v>54</v>
      </c>
      <c r="C56" s="48">
        <v>25829</v>
      </c>
      <c r="D56" s="48">
        <v>25439</v>
      </c>
      <c r="E56" s="48">
        <v>25441</v>
      </c>
      <c r="F56" s="48">
        <v>26001.883361812299</v>
      </c>
      <c r="G56" s="48">
        <v>25474.872174368498</v>
      </c>
      <c r="H56" s="48">
        <v>25574.303819152599</v>
      </c>
      <c r="I56" s="89">
        <f t="shared" si="0"/>
        <v>1.2825276093042107E-2</v>
      </c>
      <c r="J56" s="89">
        <f t="shared" si="1"/>
        <v>-1.502187463703589E-2</v>
      </c>
      <c r="K56" s="87">
        <f t="shared" si="2"/>
        <v>-388</v>
      </c>
      <c r="L56" s="90">
        <f t="shared" si="4"/>
        <v>7.455803228285934E-3</v>
      </c>
      <c r="M56" s="88">
        <f t="shared" si="3"/>
        <v>2</v>
      </c>
      <c r="N56" s="88">
        <f t="shared" si="5"/>
        <v>99.431644784101081</v>
      </c>
    </row>
    <row r="57" spans="1:14">
      <c r="A57" s="37">
        <v>55</v>
      </c>
      <c r="B57" s="92" t="s">
        <v>55</v>
      </c>
      <c r="C57" s="48">
        <v>30022</v>
      </c>
      <c r="D57" s="48">
        <v>28914</v>
      </c>
      <c r="E57" s="48">
        <v>28862</v>
      </c>
      <c r="F57" s="48">
        <v>30022.666880219</v>
      </c>
      <c r="G57" s="48">
        <v>28608.248193962299</v>
      </c>
      <c r="H57" s="48">
        <v>28788.209744147502</v>
      </c>
      <c r="I57" s="89">
        <f t="shared" si="0"/>
        <v>1.4549865123123356E-2</v>
      </c>
      <c r="J57" s="89">
        <f t="shared" si="1"/>
        <v>-3.8638331889947371E-2</v>
      </c>
      <c r="K57" s="87">
        <f t="shared" si="2"/>
        <v>-1160</v>
      </c>
      <c r="L57" s="90">
        <f t="shared" si="4"/>
        <v>2.2290545734050732E-2</v>
      </c>
      <c r="M57" s="88">
        <f t="shared" si="3"/>
        <v>-52</v>
      </c>
      <c r="N57" s="88">
        <f t="shared" si="5"/>
        <v>179.96155018520221</v>
      </c>
    </row>
    <row r="58" spans="1:14">
      <c r="A58" s="37">
        <v>56</v>
      </c>
      <c r="B58" s="92" t="s">
        <v>56</v>
      </c>
      <c r="C58" s="48">
        <v>3131</v>
      </c>
      <c r="D58" s="48">
        <v>3089</v>
      </c>
      <c r="E58" s="48">
        <v>3097</v>
      </c>
      <c r="F58" s="48">
        <v>3131</v>
      </c>
      <c r="G58" s="48">
        <v>3089</v>
      </c>
      <c r="H58" s="48">
        <v>3097</v>
      </c>
      <c r="I58" s="89">
        <f t="shared" si="0"/>
        <v>1.5612546700267838E-3</v>
      </c>
      <c r="J58" s="89">
        <f t="shared" si="1"/>
        <v>-1.085915043117215E-2</v>
      </c>
      <c r="K58" s="87">
        <f t="shared" si="2"/>
        <v>-34</v>
      </c>
      <c r="L58" s="90">
        <f t="shared" si="4"/>
        <v>6.5334358186010764E-4</v>
      </c>
      <c r="M58" s="88">
        <f t="shared" si="3"/>
        <v>8</v>
      </c>
      <c r="N58" s="88">
        <f t="shared" si="5"/>
        <v>8</v>
      </c>
    </row>
    <row r="59" spans="1:14">
      <c r="A59" s="37">
        <v>57</v>
      </c>
      <c r="B59" s="92" t="s">
        <v>57</v>
      </c>
      <c r="C59" s="48">
        <v>4677</v>
      </c>
      <c r="D59" s="48">
        <v>4527</v>
      </c>
      <c r="E59" s="48">
        <v>4523</v>
      </c>
      <c r="F59" s="48">
        <v>4677</v>
      </c>
      <c r="G59" s="48">
        <v>4527</v>
      </c>
      <c r="H59" s="48">
        <v>4523.00000000001</v>
      </c>
      <c r="I59" s="89">
        <f t="shared" si="0"/>
        <v>2.2801275016245217E-3</v>
      </c>
      <c r="J59" s="89">
        <f t="shared" si="1"/>
        <v>-3.292709001496686E-2</v>
      </c>
      <c r="K59" s="87">
        <f t="shared" si="2"/>
        <v>-154</v>
      </c>
      <c r="L59" s="90">
        <f t="shared" si="4"/>
        <v>2.9592621060722519E-3</v>
      </c>
      <c r="M59" s="88">
        <f t="shared" si="3"/>
        <v>-4</v>
      </c>
      <c r="N59" s="88">
        <f t="shared" si="5"/>
        <v>-3.9999999999899956</v>
      </c>
    </row>
    <row r="60" spans="1:14">
      <c r="A60" s="37">
        <v>58</v>
      </c>
      <c r="B60" s="92" t="s">
        <v>58</v>
      </c>
      <c r="C60" s="48">
        <v>12045</v>
      </c>
      <c r="D60" s="48">
        <v>11775</v>
      </c>
      <c r="E60" s="48">
        <v>11773</v>
      </c>
      <c r="F60" s="48">
        <v>12045</v>
      </c>
      <c r="G60" s="48">
        <v>11775</v>
      </c>
      <c r="H60" s="48">
        <v>11773</v>
      </c>
      <c r="I60" s="89">
        <f t="shared" si="0"/>
        <v>5.9349858670407901E-3</v>
      </c>
      <c r="J60" s="89">
        <f t="shared" si="1"/>
        <v>-2.2581984225819841E-2</v>
      </c>
      <c r="K60" s="87">
        <f t="shared" si="2"/>
        <v>-272</v>
      </c>
      <c r="L60" s="90">
        <f t="shared" si="4"/>
        <v>5.2267486548808612E-3</v>
      </c>
      <c r="M60" s="88">
        <f t="shared" si="3"/>
        <v>-2</v>
      </c>
      <c r="N60" s="88">
        <f t="shared" si="5"/>
        <v>-2</v>
      </c>
    </row>
    <row r="61" spans="1:14">
      <c r="A61" s="37">
        <v>59</v>
      </c>
      <c r="B61" s="92" t="s">
        <v>59</v>
      </c>
      <c r="C61" s="48">
        <v>23820</v>
      </c>
      <c r="D61" s="48">
        <v>23514</v>
      </c>
      <c r="E61" s="48">
        <v>23438</v>
      </c>
      <c r="F61" s="48">
        <v>23971.724179660399</v>
      </c>
      <c r="G61" s="48">
        <v>23557.2257340541</v>
      </c>
      <c r="H61" s="48">
        <v>23587.277244416498</v>
      </c>
      <c r="I61" s="89">
        <f t="shared" si="0"/>
        <v>1.1815526947396758E-2</v>
      </c>
      <c r="J61" s="89">
        <f t="shared" si="1"/>
        <v>-1.603694374475231E-2</v>
      </c>
      <c r="K61" s="87">
        <f t="shared" si="2"/>
        <v>-382</v>
      </c>
      <c r="L61" s="90">
        <f t="shared" si="4"/>
        <v>7.340507302075327E-3</v>
      </c>
      <c r="M61" s="88">
        <f t="shared" si="3"/>
        <v>-76</v>
      </c>
      <c r="N61" s="88">
        <f t="shared" si="5"/>
        <v>30.051510362398403</v>
      </c>
    </row>
    <row r="62" spans="1:14">
      <c r="A62" s="37">
        <v>60</v>
      </c>
      <c r="B62" s="92" t="s">
        <v>60</v>
      </c>
      <c r="C62" s="48">
        <v>12478</v>
      </c>
      <c r="D62" s="48">
        <v>12245</v>
      </c>
      <c r="E62" s="48">
        <v>12225</v>
      </c>
      <c r="F62" s="48">
        <v>12478</v>
      </c>
      <c r="G62" s="48">
        <v>12245</v>
      </c>
      <c r="H62" s="48">
        <v>12225</v>
      </c>
      <c r="I62" s="89">
        <f t="shared" si="0"/>
        <v>6.1628473816846725E-3</v>
      </c>
      <c r="J62" s="89">
        <f t="shared" si="1"/>
        <v>-2.0275685205962495E-2</v>
      </c>
      <c r="K62" s="87">
        <f t="shared" si="2"/>
        <v>-253</v>
      </c>
      <c r="L62" s="90">
        <f t="shared" si="4"/>
        <v>4.8616448885472714E-3</v>
      </c>
      <c r="M62" s="88">
        <f t="shared" si="3"/>
        <v>-20</v>
      </c>
      <c r="N62" s="88">
        <f t="shared" si="5"/>
        <v>-20</v>
      </c>
    </row>
    <row r="63" spans="1:14">
      <c r="A63" s="37">
        <v>61</v>
      </c>
      <c r="B63" s="92" t="s">
        <v>61</v>
      </c>
      <c r="C63" s="48">
        <v>17864</v>
      </c>
      <c r="D63" s="48">
        <v>17690</v>
      </c>
      <c r="E63" s="48">
        <v>17632</v>
      </c>
      <c r="F63" s="48">
        <v>17864</v>
      </c>
      <c r="G63" s="48">
        <v>17690</v>
      </c>
      <c r="H63" s="48">
        <v>17632</v>
      </c>
      <c r="I63" s="89">
        <f t="shared" si="0"/>
        <v>8.8886155446923649E-3</v>
      </c>
      <c r="J63" s="89">
        <f t="shared" si="1"/>
        <v>-1.2987012987012988E-2</v>
      </c>
      <c r="K63" s="87">
        <f t="shared" si="2"/>
        <v>-232</v>
      </c>
      <c r="L63" s="90">
        <f t="shared" si="4"/>
        <v>4.4581091468101457E-3</v>
      </c>
      <c r="M63" s="88">
        <f t="shared" si="3"/>
        <v>-58</v>
      </c>
      <c r="N63" s="88">
        <f t="shared" si="5"/>
        <v>-58</v>
      </c>
    </row>
    <row r="64" spans="1:14">
      <c r="A64" s="37">
        <v>62</v>
      </c>
      <c r="B64" s="92" t="s">
        <v>62</v>
      </c>
      <c r="C64" s="48">
        <v>1956</v>
      </c>
      <c r="D64" s="48">
        <v>1904</v>
      </c>
      <c r="E64" s="48">
        <v>1900</v>
      </c>
      <c r="F64" s="48">
        <v>1956.17910879343</v>
      </c>
      <c r="G64" s="48">
        <v>1902.4457578645399</v>
      </c>
      <c r="H64" s="48">
        <v>1898.4976690654701</v>
      </c>
      <c r="I64" s="89">
        <f t="shared" si="0"/>
        <v>9.5782495093667719E-4</v>
      </c>
      <c r="J64" s="89">
        <f t="shared" si="1"/>
        <v>-2.8629856850715747E-2</v>
      </c>
      <c r="K64" s="87">
        <f t="shared" si="2"/>
        <v>-56</v>
      </c>
      <c r="L64" s="90">
        <f t="shared" si="4"/>
        <v>1.0760953112990007E-3</v>
      </c>
      <c r="M64" s="88">
        <f t="shared" si="3"/>
        <v>-4</v>
      </c>
      <c r="N64" s="88">
        <f t="shared" si="5"/>
        <v>-3.9480887990698648</v>
      </c>
    </row>
    <row r="65" spans="1:14">
      <c r="A65" s="37">
        <v>63</v>
      </c>
      <c r="B65" s="92" t="s">
        <v>63</v>
      </c>
      <c r="C65" s="48">
        <v>30346</v>
      </c>
      <c r="D65" s="48">
        <v>30001</v>
      </c>
      <c r="E65" s="48">
        <v>29815</v>
      </c>
      <c r="F65" s="48">
        <v>30687.845181406901</v>
      </c>
      <c r="G65" s="48">
        <v>30087.1979485304</v>
      </c>
      <c r="H65" s="48">
        <v>30116.397741360499</v>
      </c>
      <c r="I65" s="89">
        <f t="shared" si="0"/>
        <v>1.5030289953777384E-2</v>
      </c>
      <c r="J65" s="89">
        <f t="shared" si="1"/>
        <v>-1.7498187570025702E-2</v>
      </c>
      <c r="K65" s="87">
        <f t="shared" si="2"/>
        <v>-531</v>
      </c>
      <c r="L65" s="90">
        <f t="shared" si="4"/>
        <v>1.020368946963874E-2</v>
      </c>
      <c r="M65" s="88">
        <f t="shared" si="3"/>
        <v>-186</v>
      </c>
      <c r="N65" s="88">
        <f t="shared" si="5"/>
        <v>29.199792830098886</v>
      </c>
    </row>
    <row r="66" spans="1:14">
      <c r="A66" s="37">
        <v>64</v>
      </c>
      <c r="B66" s="92" t="s">
        <v>64</v>
      </c>
      <c r="C66" s="48">
        <v>11307</v>
      </c>
      <c r="D66" s="48">
        <v>10966</v>
      </c>
      <c r="E66" s="48">
        <v>10948</v>
      </c>
      <c r="F66" s="48">
        <v>11307</v>
      </c>
      <c r="G66" s="48">
        <v>10966</v>
      </c>
      <c r="H66" s="48">
        <v>10948</v>
      </c>
      <c r="I66" s="89">
        <f t="shared" si="0"/>
        <v>5.5190881909761803E-3</v>
      </c>
      <c r="J66" s="89">
        <f t="shared" si="1"/>
        <v>-3.1750243212169453E-2</v>
      </c>
      <c r="K66" s="87">
        <f t="shared" si="2"/>
        <v>-359</v>
      </c>
      <c r="L66" s="90">
        <f t="shared" si="4"/>
        <v>6.8985395849346653E-3</v>
      </c>
      <c r="M66" s="88">
        <f t="shared" si="3"/>
        <v>-18</v>
      </c>
      <c r="N66" s="88">
        <f t="shared" si="5"/>
        <v>-18</v>
      </c>
    </row>
    <row r="67" spans="1:14">
      <c r="A67" s="37">
        <v>65</v>
      </c>
      <c r="B67" s="92" t="s">
        <v>65</v>
      </c>
      <c r="C67" s="48">
        <v>12298</v>
      </c>
      <c r="D67" s="48">
        <v>12547</v>
      </c>
      <c r="E67" s="48">
        <v>12517</v>
      </c>
      <c r="F67" s="48">
        <v>12298</v>
      </c>
      <c r="G67" s="48">
        <v>12547</v>
      </c>
      <c r="H67" s="48">
        <v>12517</v>
      </c>
      <c r="I67" s="89">
        <f t="shared" ref="I67:I84" si="6">E67/$E$84</f>
        <v>6.3100499530917833E-3</v>
      </c>
      <c r="J67" s="89">
        <f t="shared" ref="J67:J84" si="7">(E67-C67)/C67</f>
        <v>1.780777362172711E-2</v>
      </c>
      <c r="K67" s="87">
        <f t="shared" ref="K67:K84" si="8">E67-C67</f>
        <v>219</v>
      </c>
      <c r="L67" s="90">
        <f t="shared" si="4"/>
        <v>-4.2083013066871637E-3</v>
      </c>
      <c r="M67" s="88">
        <f t="shared" ref="M67:M84" si="9">E67-D67</f>
        <v>-30</v>
      </c>
      <c r="N67" s="88">
        <f t="shared" si="5"/>
        <v>-30</v>
      </c>
    </row>
    <row r="68" spans="1:14">
      <c r="A68" s="37">
        <v>66</v>
      </c>
      <c r="B68" s="92" t="s">
        <v>66</v>
      </c>
      <c r="C68" s="48">
        <v>9932</v>
      </c>
      <c r="D68" s="48">
        <v>9758</v>
      </c>
      <c r="E68" s="48">
        <v>9828</v>
      </c>
      <c r="F68" s="48">
        <v>9932.0000000000091</v>
      </c>
      <c r="G68" s="48">
        <v>9758</v>
      </c>
      <c r="H68" s="48">
        <v>9828</v>
      </c>
      <c r="I68" s="89">
        <f t="shared" si="6"/>
        <v>4.9544755883187703E-3</v>
      </c>
      <c r="J68" s="89">
        <f t="shared" si="7"/>
        <v>-1.0471204188481676E-2</v>
      </c>
      <c r="K68" s="87">
        <f t="shared" si="8"/>
        <v>-104</v>
      </c>
      <c r="L68" s="90">
        <f t="shared" ref="L68:L84" si="10">K68/$K$84</f>
        <v>1.9984627209838584E-3</v>
      </c>
      <c r="M68" s="88">
        <f t="shared" si="9"/>
        <v>70</v>
      </c>
      <c r="N68" s="88">
        <f t="shared" ref="N68:N84" si="11">H68-G68</f>
        <v>70</v>
      </c>
    </row>
    <row r="69" spans="1:14">
      <c r="A69" s="37">
        <v>67</v>
      </c>
      <c r="B69" s="92" t="s">
        <v>67</v>
      </c>
      <c r="C69" s="48">
        <v>11321</v>
      </c>
      <c r="D69" s="48">
        <v>10556</v>
      </c>
      <c r="E69" s="48">
        <v>10566</v>
      </c>
      <c r="F69" s="48">
        <v>11350.1552598123</v>
      </c>
      <c r="G69" s="48">
        <v>10554.9727994686</v>
      </c>
      <c r="H69" s="48">
        <v>10558.8486763621</v>
      </c>
      <c r="I69" s="89">
        <f t="shared" si="6"/>
        <v>5.3265149639983847E-3</v>
      </c>
      <c r="J69" s="89">
        <f t="shared" si="7"/>
        <v>-6.669022171186291E-2</v>
      </c>
      <c r="K69" s="87">
        <f t="shared" si="8"/>
        <v>-755</v>
      </c>
      <c r="L69" s="90">
        <f t="shared" si="10"/>
        <v>1.4508070714834743E-2</v>
      </c>
      <c r="M69" s="88">
        <f t="shared" si="9"/>
        <v>10</v>
      </c>
      <c r="N69" s="88">
        <f t="shared" si="11"/>
        <v>3.87587689350039</v>
      </c>
    </row>
    <row r="70" spans="1:14">
      <c r="A70" s="37">
        <v>68</v>
      </c>
      <c r="B70" s="92" t="s">
        <v>68</v>
      </c>
      <c r="C70" s="48">
        <v>10421</v>
      </c>
      <c r="D70" s="48">
        <v>10228</v>
      </c>
      <c r="E70" s="48">
        <v>10230</v>
      </c>
      <c r="F70" s="48">
        <v>10409.673397512601</v>
      </c>
      <c r="G70" s="48">
        <v>10210.4832310074</v>
      </c>
      <c r="H70" s="48">
        <v>10225.7172858427</v>
      </c>
      <c r="I70" s="89">
        <f t="shared" si="6"/>
        <v>5.1571311832011623E-3</v>
      </c>
      <c r="J70" s="89">
        <f t="shared" si="7"/>
        <v>-1.8328375395835334E-2</v>
      </c>
      <c r="K70" s="87">
        <f t="shared" si="8"/>
        <v>-191</v>
      </c>
      <c r="L70" s="90">
        <f t="shared" si="10"/>
        <v>3.6702536510376635E-3</v>
      </c>
      <c r="M70" s="88">
        <f t="shared" si="9"/>
        <v>2</v>
      </c>
      <c r="N70" s="88">
        <f t="shared" si="11"/>
        <v>15.234054835300412</v>
      </c>
    </row>
    <row r="71" spans="1:14">
      <c r="A71" s="37">
        <v>69</v>
      </c>
      <c r="B71" s="92" t="s">
        <v>69</v>
      </c>
      <c r="C71" s="48">
        <v>1621</v>
      </c>
      <c r="D71" s="48">
        <v>1553</v>
      </c>
      <c r="E71" s="48">
        <v>1556</v>
      </c>
      <c r="F71" s="48">
        <v>1621</v>
      </c>
      <c r="G71" s="48">
        <v>1553</v>
      </c>
      <c r="H71" s="48">
        <v>1556</v>
      </c>
      <c r="I71" s="89">
        <f t="shared" si="6"/>
        <v>7.8440822297761565E-4</v>
      </c>
      <c r="J71" s="89">
        <f t="shared" si="7"/>
        <v>-4.0098704503392965E-2</v>
      </c>
      <c r="K71" s="87">
        <f t="shared" si="8"/>
        <v>-65</v>
      </c>
      <c r="L71" s="90">
        <f t="shared" si="10"/>
        <v>1.2490392006149116E-3</v>
      </c>
      <c r="M71" s="88">
        <f t="shared" si="9"/>
        <v>3</v>
      </c>
      <c r="N71" s="88">
        <f t="shared" si="11"/>
        <v>3</v>
      </c>
    </row>
    <row r="72" spans="1:14">
      <c r="A72" s="37">
        <v>70</v>
      </c>
      <c r="B72" s="92" t="s">
        <v>70</v>
      </c>
      <c r="C72" s="48">
        <v>6629</v>
      </c>
      <c r="D72" s="48">
        <v>6566</v>
      </c>
      <c r="E72" s="48">
        <v>6563</v>
      </c>
      <c r="F72" s="48">
        <v>6629</v>
      </c>
      <c r="G72" s="48">
        <v>6566</v>
      </c>
      <c r="H72" s="48">
        <v>6563</v>
      </c>
      <c r="I72" s="89">
        <f t="shared" si="6"/>
        <v>3.3085290278933748E-3</v>
      </c>
      <c r="J72" s="89">
        <f t="shared" si="7"/>
        <v>-9.9562528284809163E-3</v>
      </c>
      <c r="K72" s="87">
        <f t="shared" si="8"/>
        <v>-66</v>
      </c>
      <c r="L72" s="90">
        <f t="shared" si="10"/>
        <v>1.2682551883166796E-3</v>
      </c>
      <c r="M72" s="88">
        <f t="shared" si="9"/>
        <v>-3</v>
      </c>
      <c r="N72" s="88">
        <f t="shared" si="11"/>
        <v>-3</v>
      </c>
    </row>
    <row r="73" spans="1:14">
      <c r="A73" s="37">
        <v>71</v>
      </c>
      <c r="B73" s="92" t="s">
        <v>71</v>
      </c>
      <c r="C73" s="48">
        <v>5682</v>
      </c>
      <c r="D73" s="48">
        <v>5448</v>
      </c>
      <c r="E73" s="48">
        <v>5415</v>
      </c>
      <c r="F73" s="48">
        <v>5685.8956835146701</v>
      </c>
      <c r="G73" s="48">
        <v>5437.9433479071704</v>
      </c>
      <c r="H73" s="48">
        <v>5424.6463596446501</v>
      </c>
      <c r="I73" s="89">
        <f t="shared" si="6"/>
        <v>2.7298011101695298E-3</v>
      </c>
      <c r="J73" s="89">
        <f t="shared" si="7"/>
        <v>-4.6990496304118265E-2</v>
      </c>
      <c r="K73" s="87">
        <f t="shared" si="8"/>
        <v>-267</v>
      </c>
      <c r="L73" s="90">
        <f t="shared" si="10"/>
        <v>5.1306687163720213E-3</v>
      </c>
      <c r="M73" s="88">
        <f t="shared" si="9"/>
        <v>-33</v>
      </c>
      <c r="N73" s="88">
        <f t="shared" si="11"/>
        <v>-13.296988262520244</v>
      </c>
    </row>
    <row r="74" spans="1:14">
      <c r="A74" s="37">
        <v>72</v>
      </c>
      <c r="B74" s="92" t="s">
        <v>72</v>
      </c>
      <c r="C74" s="48">
        <v>5952</v>
      </c>
      <c r="D74" s="48">
        <v>5627</v>
      </c>
      <c r="E74" s="48">
        <v>5579</v>
      </c>
      <c r="F74" s="48">
        <v>5952</v>
      </c>
      <c r="G74" s="48">
        <v>5627</v>
      </c>
      <c r="H74" s="48">
        <v>5579</v>
      </c>
      <c r="I74" s="89">
        <f t="shared" si="6"/>
        <v>2.812476526987222E-3</v>
      </c>
      <c r="J74" s="89">
        <f t="shared" si="7"/>
        <v>-6.2668010752688172E-2</v>
      </c>
      <c r="K74" s="87">
        <f t="shared" si="8"/>
        <v>-373</v>
      </c>
      <c r="L74" s="90">
        <f t="shared" si="10"/>
        <v>7.1675634127594161E-3</v>
      </c>
      <c r="M74" s="88">
        <f t="shared" si="9"/>
        <v>-48</v>
      </c>
      <c r="N74" s="88">
        <f t="shared" si="11"/>
        <v>-48</v>
      </c>
    </row>
    <row r="75" spans="1:14">
      <c r="A75" s="37">
        <v>73</v>
      </c>
      <c r="B75" s="92" t="s">
        <v>73</v>
      </c>
      <c r="C75" s="48">
        <v>4854</v>
      </c>
      <c r="D75" s="48">
        <v>4374</v>
      </c>
      <c r="E75" s="48">
        <v>4383</v>
      </c>
      <c r="F75" s="48">
        <v>4854</v>
      </c>
      <c r="G75" s="48">
        <v>4374</v>
      </c>
      <c r="H75" s="48">
        <v>4383</v>
      </c>
      <c r="I75" s="89">
        <f t="shared" si="6"/>
        <v>2.2095509262923451E-3</v>
      </c>
      <c r="J75" s="89">
        <f t="shared" si="7"/>
        <v>-9.7033374536464767E-2</v>
      </c>
      <c r="K75" s="87">
        <f t="shared" si="8"/>
        <v>-471</v>
      </c>
      <c r="L75" s="90">
        <f t="shared" si="10"/>
        <v>9.050730207532668E-3</v>
      </c>
      <c r="M75" s="88">
        <f t="shared" si="9"/>
        <v>9</v>
      </c>
      <c r="N75" s="88">
        <f t="shared" si="11"/>
        <v>9</v>
      </c>
    </row>
    <row r="76" spans="1:14">
      <c r="A76" s="37">
        <v>74</v>
      </c>
      <c r="B76" s="92" t="s">
        <v>74</v>
      </c>
      <c r="C76" s="48">
        <v>4011</v>
      </c>
      <c r="D76" s="48">
        <v>3975</v>
      </c>
      <c r="E76" s="48">
        <v>3961</v>
      </c>
      <c r="F76" s="48">
        <v>4011</v>
      </c>
      <c r="G76" s="48">
        <v>3975</v>
      </c>
      <c r="H76" s="48">
        <v>3961</v>
      </c>
      <c r="I76" s="89">
        <f t="shared" si="6"/>
        <v>1.9968129635053568E-3</v>
      </c>
      <c r="J76" s="89">
        <f t="shared" si="7"/>
        <v>-1.2465719272001994E-2</v>
      </c>
      <c r="K76" s="87">
        <f t="shared" si="8"/>
        <v>-50</v>
      </c>
      <c r="L76" s="90">
        <f t="shared" si="10"/>
        <v>9.6079938508839349E-4</v>
      </c>
      <c r="M76" s="88">
        <f t="shared" si="9"/>
        <v>-14</v>
      </c>
      <c r="N76" s="88">
        <f t="shared" si="11"/>
        <v>-14</v>
      </c>
    </row>
    <row r="77" spans="1:14">
      <c r="A77" s="37">
        <v>75</v>
      </c>
      <c r="B77" s="92" t="s">
        <v>75</v>
      </c>
      <c r="C77" s="48">
        <v>1975</v>
      </c>
      <c r="D77" s="48">
        <v>1909</v>
      </c>
      <c r="E77" s="48">
        <v>1922</v>
      </c>
      <c r="F77" s="48">
        <v>1975</v>
      </c>
      <c r="G77" s="48">
        <v>1909</v>
      </c>
      <c r="H77" s="48">
        <v>1922</v>
      </c>
      <c r="I77" s="89">
        <f t="shared" si="6"/>
        <v>9.6891555563173343E-4</v>
      </c>
      <c r="J77" s="89">
        <f t="shared" si="7"/>
        <v>-2.6835443037974683E-2</v>
      </c>
      <c r="K77" s="87">
        <f t="shared" si="8"/>
        <v>-53</v>
      </c>
      <c r="L77" s="90">
        <f t="shared" si="10"/>
        <v>1.0184473481936972E-3</v>
      </c>
      <c r="M77" s="88">
        <f t="shared" si="9"/>
        <v>13</v>
      </c>
      <c r="N77" s="88">
        <f t="shared" si="11"/>
        <v>13</v>
      </c>
    </row>
    <row r="78" spans="1:14">
      <c r="A78" s="37">
        <v>76</v>
      </c>
      <c r="B78" s="92" t="s">
        <v>76</v>
      </c>
      <c r="C78" s="48">
        <v>3449</v>
      </c>
      <c r="D78" s="48">
        <v>3428</v>
      </c>
      <c r="E78" s="48">
        <v>3433</v>
      </c>
      <c r="F78" s="48">
        <v>3449</v>
      </c>
      <c r="G78" s="48">
        <v>3428</v>
      </c>
      <c r="H78" s="48">
        <v>3433</v>
      </c>
      <c r="I78" s="89">
        <f t="shared" si="6"/>
        <v>1.7306384508240067E-3</v>
      </c>
      <c r="J78" s="89">
        <f t="shared" si="7"/>
        <v>-4.6390258045810378E-3</v>
      </c>
      <c r="K78" s="87">
        <f t="shared" si="8"/>
        <v>-16</v>
      </c>
      <c r="L78" s="90">
        <f t="shared" si="10"/>
        <v>3.0745580322828596E-4</v>
      </c>
      <c r="M78" s="88">
        <f t="shared" si="9"/>
        <v>5</v>
      </c>
      <c r="N78" s="88">
        <f t="shared" si="11"/>
        <v>5</v>
      </c>
    </row>
    <row r="79" spans="1:14">
      <c r="A79" s="37">
        <v>77</v>
      </c>
      <c r="B79" s="92" t="s">
        <v>77</v>
      </c>
      <c r="C79" s="48">
        <v>6944</v>
      </c>
      <c r="D79" s="48">
        <v>6872</v>
      </c>
      <c r="E79" s="48">
        <v>6867</v>
      </c>
      <c r="F79" s="48">
        <v>6944</v>
      </c>
      <c r="G79" s="48">
        <v>6872</v>
      </c>
      <c r="H79" s="48">
        <v>6867</v>
      </c>
      <c r="I79" s="89">
        <f t="shared" si="6"/>
        <v>3.4617810200432433E-3</v>
      </c>
      <c r="J79" s="89">
        <f t="shared" si="7"/>
        <v>-1.1088709677419355E-2</v>
      </c>
      <c r="K79" s="87">
        <f t="shared" si="8"/>
        <v>-77</v>
      </c>
      <c r="L79" s="90">
        <f t="shared" si="10"/>
        <v>1.479631053036126E-3</v>
      </c>
      <c r="M79" s="88">
        <f t="shared" si="9"/>
        <v>-5</v>
      </c>
      <c r="N79" s="88">
        <f t="shared" si="11"/>
        <v>-5</v>
      </c>
    </row>
    <row r="80" spans="1:14">
      <c r="A80" s="37">
        <v>78</v>
      </c>
      <c r="B80" s="92" t="s">
        <v>78</v>
      </c>
      <c r="C80" s="48">
        <v>4717</v>
      </c>
      <c r="D80" s="48">
        <v>4612</v>
      </c>
      <c r="E80" s="48">
        <v>4626</v>
      </c>
      <c r="F80" s="48">
        <v>4717</v>
      </c>
      <c r="G80" s="48">
        <v>4612</v>
      </c>
      <c r="H80" s="48">
        <v>4626</v>
      </c>
      <c r="I80" s="89">
        <f t="shared" si="6"/>
        <v>2.3320516963331941E-3</v>
      </c>
      <c r="J80" s="89">
        <f t="shared" si="7"/>
        <v>-1.9291922832308669E-2</v>
      </c>
      <c r="K80" s="87">
        <f t="shared" si="8"/>
        <v>-91</v>
      </c>
      <c r="L80" s="90">
        <f t="shared" si="10"/>
        <v>1.7486548808608763E-3</v>
      </c>
      <c r="M80" s="88">
        <f t="shared" si="9"/>
        <v>14</v>
      </c>
      <c r="N80" s="88">
        <f t="shared" si="11"/>
        <v>14</v>
      </c>
    </row>
    <row r="81" spans="1:14">
      <c r="A81" s="37">
        <v>79</v>
      </c>
      <c r="B81" s="92" t="s">
        <v>79</v>
      </c>
      <c r="C81" s="48">
        <v>3491</v>
      </c>
      <c r="D81" s="48">
        <v>3312</v>
      </c>
      <c r="E81" s="48">
        <v>3338</v>
      </c>
      <c r="F81" s="48">
        <v>3491</v>
      </c>
      <c r="G81" s="48">
        <v>3312</v>
      </c>
      <c r="H81" s="48">
        <v>3338</v>
      </c>
      <c r="I81" s="89">
        <f t="shared" si="6"/>
        <v>1.6827472032771729E-3</v>
      </c>
      <c r="J81" s="89">
        <f t="shared" si="7"/>
        <v>-4.3826983672300202E-2</v>
      </c>
      <c r="K81" s="87">
        <f t="shared" si="8"/>
        <v>-153</v>
      </c>
      <c r="L81" s="90">
        <f t="shared" si="10"/>
        <v>2.9400461183704844E-3</v>
      </c>
      <c r="M81" s="88">
        <f t="shared" si="9"/>
        <v>26</v>
      </c>
      <c r="N81" s="88">
        <f t="shared" si="11"/>
        <v>26</v>
      </c>
    </row>
    <row r="82" spans="1:14">
      <c r="A82" s="37">
        <v>80</v>
      </c>
      <c r="B82" s="92" t="s">
        <v>80</v>
      </c>
      <c r="C82" s="48">
        <v>11050</v>
      </c>
      <c r="D82" s="48">
        <v>10947</v>
      </c>
      <c r="E82" s="48">
        <v>10918</v>
      </c>
      <c r="F82" s="48">
        <v>11050</v>
      </c>
      <c r="G82" s="48">
        <v>10947</v>
      </c>
      <c r="H82" s="48">
        <v>10918</v>
      </c>
      <c r="I82" s="89">
        <f t="shared" si="6"/>
        <v>5.5039646391192854E-3</v>
      </c>
      <c r="J82" s="89">
        <f t="shared" si="7"/>
        <v>-1.1945701357466063E-2</v>
      </c>
      <c r="K82" s="87">
        <f t="shared" si="8"/>
        <v>-132</v>
      </c>
      <c r="L82" s="90">
        <f t="shared" si="10"/>
        <v>2.5365103766333591E-3</v>
      </c>
      <c r="M82" s="88">
        <f t="shared" si="9"/>
        <v>-29</v>
      </c>
      <c r="N82" s="88">
        <f t="shared" si="11"/>
        <v>-29</v>
      </c>
    </row>
    <row r="83" spans="1:14">
      <c r="A83" s="37">
        <v>81</v>
      </c>
      <c r="B83" s="92" t="s">
        <v>81</v>
      </c>
      <c r="C83" s="48">
        <v>8963</v>
      </c>
      <c r="D83" s="48">
        <v>8985</v>
      </c>
      <c r="E83" s="48">
        <v>9019</v>
      </c>
      <c r="F83" s="48">
        <v>8963.0000000000091</v>
      </c>
      <c r="G83" s="48">
        <v>8984.9999999999909</v>
      </c>
      <c r="H83" s="48">
        <v>9018.9999999999909</v>
      </c>
      <c r="I83" s="89">
        <f t="shared" si="6"/>
        <v>4.5466438065778379E-3</v>
      </c>
      <c r="J83" s="89">
        <f t="shared" si="7"/>
        <v>6.2479080664955928E-3</v>
      </c>
      <c r="K83" s="87">
        <f t="shared" si="8"/>
        <v>56</v>
      </c>
      <c r="L83" s="90">
        <f t="shared" si="10"/>
        <v>-1.0760953112990007E-3</v>
      </c>
      <c r="M83" s="88">
        <f t="shared" si="9"/>
        <v>34</v>
      </c>
      <c r="N83" s="88">
        <f t="shared" si="11"/>
        <v>34</v>
      </c>
    </row>
    <row r="84" spans="1:14" s="98" customFormat="1">
      <c r="A84" s="164" t="s">
        <v>255</v>
      </c>
      <c r="B84" s="164"/>
      <c r="C84" s="56">
        <v>2035701</v>
      </c>
      <c r="D84" s="56">
        <v>1984374</v>
      </c>
      <c r="E84" s="56">
        <v>1983661</v>
      </c>
      <c r="F84" s="56">
        <v>2032932.6153003999</v>
      </c>
      <c r="G84" s="56">
        <v>1980786.9807681399</v>
      </c>
      <c r="H84" s="56">
        <v>1983578.5213633799</v>
      </c>
      <c r="I84" s="89">
        <f t="shared" si="6"/>
        <v>1</v>
      </c>
      <c r="J84" s="89">
        <f t="shared" si="7"/>
        <v>-2.5563675608549587E-2</v>
      </c>
      <c r="K84" s="87">
        <f t="shared" si="8"/>
        <v>-52040</v>
      </c>
      <c r="L84" s="90">
        <f t="shared" si="10"/>
        <v>1</v>
      </c>
      <c r="M84" s="87">
        <f t="shared" si="9"/>
        <v>-713</v>
      </c>
      <c r="N84" s="88">
        <f t="shared" si="11"/>
        <v>2791.5405952399597</v>
      </c>
    </row>
    <row r="85" spans="1:14">
      <c r="C85" s="119"/>
      <c r="D85" s="117"/>
      <c r="E85" s="118"/>
      <c r="F85" s="127"/>
      <c r="G85" s="127"/>
      <c r="H85" s="127"/>
      <c r="L85" s="9"/>
    </row>
    <row r="86" spans="1:14">
      <c r="C86" s="119"/>
      <c r="D86" s="117"/>
      <c r="E86" s="118">
        <f>E84-C84</f>
        <v>-52040</v>
      </c>
      <c r="F86" s="127">
        <f>E84-D84</f>
        <v>-713</v>
      </c>
      <c r="G86" s="127"/>
      <c r="H86" s="127"/>
    </row>
    <row r="87" spans="1:14">
      <c r="E87" s="127">
        <f>H84-F84</f>
        <v>-49354.09393702005</v>
      </c>
      <c r="F87" s="127">
        <f>H84-G84</f>
        <v>2791.5405952399597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N87"/>
  <sheetViews>
    <sheetView topLeftCell="N1" zoomScale="80" zoomScaleNormal="80" workbookViewId="0">
      <pane ySplit="2" topLeftCell="A3" activePane="bottomLeft" state="frozen"/>
      <selection activeCell="W1" sqref="W1"/>
      <selection pane="bottomLeft" activeCell="AA14" sqref="AA14"/>
    </sheetView>
  </sheetViews>
  <sheetFormatPr defaultColWidth="9.1796875" defaultRowHeight="14.5"/>
  <cols>
    <col min="1" max="1" width="11.81640625" style="3" customWidth="1"/>
    <col min="2" max="2" width="16.453125" style="3" bestFit="1" customWidth="1"/>
    <col min="3" max="8" width="12" style="3" customWidth="1"/>
    <col min="9" max="9" width="18.1796875" style="3" customWidth="1"/>
    <col min="10" max="10" width="30.453125" style="3" customWidth="1"/>
    <col min="11" max="11" width="27.453125" style="3" customWidth="1"/>
    <col min="12" max="12" width="22.26953125" style="3" customWidth="1"/>
    <col min="13" max="14" width="25.1796875" style="3" customWidth="1"/>
    <col min="15" max="16384" width="9.1796875" style="3"/>
  </cols>
  <sheetData>
    <row r="1" spans="1:14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4" ht="43.5">
      <c r="A2" s="82" t="s">
        <v>257</v>
      </c>
      <c r="B2" s="83" t="s">
        <v>258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53" t="s">
        <v>267</v>
      </c>
      <c r="J2" s="10" t="s">
        <v>294</v>
      </c>
      <c r="K2" s="82" t="s">
        <v>295</v>
      </c>
      <c r="L2" s="82" t="s">
        <v>269</v>
      </c>
      <c r="M2" s="86" t="s">
        <v>296</v>
      </c>
      <c r="N2" s="149" t="s">
        <v>297</v>
      </c>
    </row>
    <row r="3" spans="1:14">
      <c r="A3" s="37">
        <v>1</v>
      </c>
      <c r="B3" s="92" t="s">
        <v>1</v>
      </c>
      <c r="C3" s="49">
        <v>17711</v>
      </c>
      <c r="D3" s="49">
        <v>16060</v>
      </c>
      <c r="E3" s="49">
        <v>15987</v>
      </c>
      <c r="F3" s="49">
        <v>17711</v>
      </c>
      <c r="G3" s="49">
        <v>16060</v>
      </c>
      <c r="H3" s="49">
        <v>15987</v>
      </c>
      <c r="I3" s="89">
        <f>E3/$E$84</f>
        <v>2.2269862761814019E-2</v>
      </c>
      <c r="J3" s="89">
        <f t="shared" ref="J3:J66" si="0">(E3-C3)/C3</f>
        <v>-9.734063576308509E-2</v>
      </c>
      <c r="K3" s="87">
        <f t="shared" ref="K3:K66" si="1">E3-C3</f>
        <v>-1724</v>
      </c>
      <c r="L3" s="90">
        <f>K3/$K$84</f>
        <v>2.169699715573007E-2</v>
      </c>
      <c r="M3" s="88">
        <f t="shared" ref="M3:M66" si="2">E3-D3</f>
        <v>-73</v>
      </c>
      <c r="N3" s="88">
        <f>H3-G3</f>
        <v>-73</v>
      </c>
    </row>
    <row r="4" spans="1:14">
      <c r="A4" s="37">
        <v>2</v>
      </c>
      <c r="B4" s="92" t="s">
        <v>2</v>
      </c>
      <c r="C4" s="49">
        <v>5877</v>
      </c>
      <c r="D4" s="49">
        <v>4992</v>
      </c>
      <c r="E4" s="49">
        <v>4977</v>
      </c>
      <c r="F4" s="49">
        <v>5877</v>
      </c>
      <c r="G4" s="49">
        <v>4992</v>
      </c>
      <c r="H4" s="49">
        <v>4977</v>
      </c>
      <c r="I4" s="89">
        <f t="shared" ref="I4:I67" si="3">E4/$E$84</f>
        <v>6.9329522090165992E-3</v>
      </c>
      <c r="J4" s="89">
        <f t="shared" si="0"/>
        <v>-0.15313935681470137</v>
      </c>
      <c r="K4" s="87">
        <f t="shared" si="1"/>
        <v>-900</v>
      </c>
      <c r="L4" s="90">
        <f t="shared" ref="L4:L67" si="4">K4/$K$84</f>
        <v>1.1326738654383448E-2</v>
      </c>
      <c r="M4" s="88">
        <f t="shared" si="2"/>
        <v>-15</v>
      </c>
      <c r="N4" s="88">
        <f t="shared" ref="N4:N67" si="5">H4-G4</f>
        <v>-15</v>
      </c>
    </row>
    <row r="5" spans="1:14">
      <c r="A5" s="37">
        <v>3</v>
      </c>
      <c r="B5" s="92" t="s">
        <v>3</v>
      </c>
      <c r="C5" s="49">
        <v>18567</v>
      </c>
      <c r="D5" s="49">
        <v>17228</v>
      </c>
      <c r="E5" s="49">
        <v>17075</v>
      </c>
      <c r="F5" s="49">
        <v>18567</v>
      </c>
      <c r="G5" s="49">
        <v>17228</v>
      </c>
      <c r="H5" s="49">
        <v>17075</v>
      </c>
      <c r="I5" s="89">
        <f t="shared" si="3"/>
        <v>2.3785444840055944E-2</v>
      </c>
      <c r="J5" s="89">
        <f t="shared" si="0"/>
        <v>-8.0357623741045936E-2</v>
      </c>
      <c r="K5" s="87">
        <f t="shared" si="1"/>
        <v>-1492</v>
      </c>
      <c r="L5" s="90">
        <f t="shared" si="4"/>
        <v>1.8777215635933448E-2</v>
      </c>
      <c r="M5" s="88">
        <f t="shared" si="2"/>
        <v>-153</v>
      </c>
      <c r="N5" s="88">
        <f t="shared" si="5"/>
        <v>-153</v>
      </c>
    </row>
    <row r="6" spans="1:14">
      <c r="A6" s="37">
        <v>4</v>
      </c>
      <c r="B6" s="92" t="s">
        <v>4</v>
      </c>
      <c r="C6" s="49">
        <v>3513</v>
      </c>
      <c r="D6" s="49">
        <v>3171</v>
      </c>
      <c r="E6" s="49">
        <v>3111</v>
      </c>
      <c r="F6" s="49">
        <v>3513</v>
      </c>
      <c r="G6" s="49">
        <v>3171</v>
      </c>
      <c r="H6" s="49">
        <v>3111</v>
      </c>
      <c r="I6" s="89">
        <f t="shared" si="3"/>
        <v>4.3336175049730041E-3</v>
      </c>
      <c r="J6" s="89">
        <f t="shared" si="0"/>
        <v>-0.11443210930828351</v>
      </c>
      <c r="K6" s="87">
        <f t="shared" si="1"/>
        <v>-402</v>
      </c>
      <c r="L6" s="90">
        <f t="shared" si="4"/>
        <v>5.0592765989579402E-3</v>
      </c>
      <c r="M6" s="88">
        <f t="shared" si="2"/>
        <v>-60</v>
      </c>
      <c r="N6" s="88">
        <f t="shared" si="5"/>
        <v>-60</v>
      </c>
    </row>
    <row r="7" spans="1:14">
      <c r="A7" s="37">
        <v>5</v>
      </c>
      <c r="B7" s="92" t="s">
        <v>5</v>
      </c>
      <c r="C7" s="49">
        <v>5601</v>
      </c>
      <c r="D7" s="49">
        <v>5055</v>
      </c>
      <c r="E7" s="49">
        <v>5115</v>
      </c>
      <c r="F7" s="49">
        <v>5601</v>
      </c>
      <c r="G7" s="49">
        <v>5055</v>
      </c>
      <c r="H7" s="49">
        <v>5115</v>
      </c>
      <c r="I7" s="89">
        <f t="shared" si="3"/>
        <v>7.1251859652641959E-3</v>
      </c>
      <c r="J7" s="89">
        <f t="shared" si="0"/>
        <v>-8.6770219603642201E-2</v>
      </c>
      <c r="K7" s="87">
        <f t="shared" si="1"/>
        <v>-486</v>
      </c>
      <c r="L7" s="90">
        <f t="shared" si="4"/>
        <v>6.1164388733670619E-3</v>
      </c>
      <c r="M7" s="88">
        <f t="shared" si="2"/>
        <v>60</v>
      </c>
      <c r="N7" s="88">
        <f t="shared" si="5"/>
        <v>60</v>
      </c>
    </row>
    <row r="8" spans="1:14">
      <c r="A8" s="37">
        <v>6</v>
      </c>
      <c r="B8" s="92" t="s">
        <v>6</v>
      </c>
      <c r="C8" s="49">
        <v>16648</v>
      </c>
      <c r="D8" s="49">
        <v>15484</v>
      </c>
      <c r="E8" s="49">
        <v>15393</v>
      </c>
      <c r="F8" s="49">
        <v>16885.0156337675</v>
      </c>
      <c r="G8" s="49">
        <v>15555.452144257501</v>
      </c>
      <c r="H8" s="49">
        <v>15630.0133100616</v>
      </c>
      <c r="I8" s="89">
        <f t="shared" si="3"/>
        <v>2.1442421811009145E-2</v>
      </c>
      <c r="J8" s="89">
        <f t="shared" si="0"/>
        <v>-7.5384430562229696E-2</v>
      </c>
      <c r="K8" s="87">
        <f t="shared" si="1"/>
        <v>-1255</v>
      </c>
      <c r="L8" s="90">
        <f t="shared" si="4"/>
        <v>1.579450779027914E-2</v>
      </c>
      <c r="M8" s="88">
        <f t="shared" si="2"/>
        <v>-91</v>
      </c>
      <c r="N8" s="88">
        <f t="shared" si="5"/>
        <v>74.561165804099801</v>
      </c>
    </row>
    <row r="9" spans="1:14">
      <c r="A9" s="37">
        <v>7</v>
      </c>
      <c r="B9" s="92" t="s">
        <v>7</v>
      </c>
      <c r="C9" s="49">
        <v>41355</v>
      </c>
      <c r="D9" s="49">
        <v>38149</v>
      </c>
      <c r="E9" s="49">
        <v>37994</v>
      </c>
      <c r="F9" s="49">
        <v>41521.807852372498</v>
      </c>
      <c r="G9" s="49">
        <v>38206.019606702197</v>
      </c>
      <c r="H9" s="49">
        <v>38089.7842886035</v>
      </c>
      <c r="I9" s="89">
        <f t="shared" si="3"/>
        <v>5.2925574890371037E-2</v>
      </c>
      <c r="J9" s="89">
        <f t="shared" si="0"/>
        <v>-8.127191391609237E-2</v>
      </c>
      <c r="K9" s="87">
        <f t="shared" si="1"/>
        <v>-3361</v>
      </c>
      <c r="L9" s="90">
        <f t="shared" si="4"/>
        <v>4.2299076241536407E-2</v>
      </c>
      <c r="M9" s="88">
        <f t="shared" si="2"/>
        <v>-155</v>
      </c>
      <c r="N9" s="88">
        <f t="shared" si="5"/>
        <v>-116.23531809869746</v>
      </c>
    </row>
    <row r="10" spans="1:14">
      <c r="A10" s="37">
        <v>8</v>
      </c>
      <c r="B10" s="92" t="s">
        <v>8</v>
      </c>
      <c r="C10" s="49">
        <v>1454</v>
      </c>
      <c r="D10" s="49">
        <v>1262</v>
      </c>
      <c r="E10" s="49">
        <v>1257</v>
      </c>
      <c r="F10" s="49">
        <v>1448.5037187278499</v>
      </c>
      <c r="G10" s="49">
        <v>1252.94677596979</v>
      </c>
      <c r="H10" s="49">
        <v>1249.4748512486699</v>
      </c>
      <c r="I10" s="89">
        <f t="shared" si="3"/>
        <v>1.7509987797335474E-3</v>
      </c>
      <c r="J10" s="89">
        <f t="shared" si="0"/>
        <v>-0.13548830811554333</v>
      </c>
      <c r="K10" s="87">
        <f t="shared" si="1"/>
        <v>-197</v>
      </c>
      <c r="L10" s="90">
        <f t="shared" si="4"/>
        <v>2.4792972387928216E-3</v>
      </c>
      <c r="M10" s="88">
        <f t="shared" si="2"/>
        <v>-5</v>
      </c>
      <c r="N10" s="88">
        <f t="shared" si="5"/>
        <v>-3.4719247211201036</v>
      </c>
    </row>
    <row r="11" spans="1:14">
      <c r="A11" s="37">
        <v>9</v>
      </c>
      <c r="B11" s="92" t="s">
        <v>9</v>
      </c>
      <c r="C11" s="49">
        <v>22855</v>
      </c>
      <c r="D11" s="49">
        <v>21256</v>
      </c>
      <c r="E11" s="49">
        <v>21178</v>
      </c>
      <c r="F11" s="49">
        <v>22855</v>
      </c>
      <c r="G11" s="49">
        <v>21256</v>
      </c>
      <c r="H11" s="49">
        <v>21178</v>
      </c>
      <c r="I11" s="89">
        <f t="shared" si="3"/>
        <v>2.950091659283776E-2</v>
      </c>
      <c r="J11" s="89">
        <f t="shared" si="0"/>
        <v>-7.3375628965215489E-2</v>
      </c>
      <c r="K11" s="87">
        <f t="shared" si="1"/>
        <v>-1677</v>
      </c>
      <c r="L11" s="90">
        <f t="shared" si="4"/>
        <v>2.1105489692667824E-2</v>
      </c>
      <c r="M11" s="88">
        <f t="shared" si="2"/>
        <v>-78</v>
      </c>
      <c r="N11" s="88">
        <f t="shared" si="5"/>
        <v>-78</v>
      </c>
    </row>
    <row r="12" spans="1:14">
      <c r="A12" s="37">
        <v>10</v>
      </c>
      <c r="B12" s="92" t="s">
        <v>10</v>
      </c>
      <c r="C12" s="49">
        <v>26033</v>
      </c>
      <c r="D12" s="49">
        <v>23715</v>
      </c>
      <c r="E12" s="49">
        <v>23543</v>
      </c>
      <c r="F12" s="49">
        <v>26033</v>
      </c>
      <c r="G12" s="49">
        <v>23715</v>
      </c>
      <c r="H12" s="49">
        <v>23543</v>
      </c>
      <c r="I12" s="89">
        <f t="shared" si="3"/>
        <v>3.2795357415486795E-2</v>
      </c>
      <c r="J12" s="89">
        <f t="shared" si="0"/>
        <v>-9.5647831598355937E-2</v>
      </c>
      <c r="K12" s="87">
        <f t="shared" si="1"/>
        <v>-2490</v>
      </c>
      <c r="L12" s="90">
        <f t="shared" si="4"/>
        <v>3.1337310277127536E-2</v>
      </c>
      <c r="M12" s="88">
        <f t="shared" si="2"/>
        <v>-172</v>
      </c>
      <c r="N12" s="88">
        <f t="shared" si="5"/>
        <v>-172</v>
      </c>
    </row>
    <row r="13" spans="1:14">
      <c r="A13" s="37">
        <v>11</v>
      </c>
      <c r="B13" s="92" t="s">
        <v>11</v>
      </c>
      <c r="C13" s="49">
        <v>2308</v>
      </c>
      <c r="D13" s="49">
        <v>2086</v>
      </c>
      <c r="E13" s="49">
        <v>2070</v>
      </c>
      <c r="F13" s="49">
        <v>2291.9990267262601</v>
      </c>
      <c r="G13" s="49">
        <v>2062.01236220378</v>
      </c>
      <c r="H13" s="49">
        <v>2047.8065180931001</v>
      </c>
      <c r="I13" s="89">
        <f t="shared" si="3"/>
        <v>2.8835063437139563E-3</v>
      </c>
      <c r="J13" s="89">
        <f t="shared" si="0"/>
        <v>-0.10311958405545928</v>
      </c>
      <c r="K13" s="87">
        <f t="shared" si="1"/>
        <v>-238</v>
      </c>
      <c r="L13" s="90">
        <f t="shared" si="4"/>
        <v>2.995293110825845E-3</v>
      </c>
      <c r="M13" s="88">
        <f t="shared" si="2"/>
        <v>-16</v>
      </c>
      <c r="N13" s="88">
        <f t="shared" si="5"/>
        <v>-14.205844110679891</v>
      </c>
    </row>
    <row r="14" spans="1:14">
      <c r="A14" s="37">
        <v>12</v>
      </c>
      <c r="B14" s="92" t="s">
        <v>12</v>
      </c>
      <c r="C14" s="49">
        <v>956</v>
      </c>
      <c r="D14" s="49">
        <v>772</v>
      </c>
      <c r="E14" s="49">
        <v>770</v>
      </c>
      <c r="F14" s="49">
        <v>955.99999999999898</v>
      </c>
      <c r="G14" s="49">
        <v>772</v>
      </c>
      <c r="H14" s="49">
        <v>770</v>
      </c>
      <c r="I14" s="89">
        <f t="shared" si="3"/>
        <v>1.0726086399322446E-3</v>
      </c>
      <c r="J14" s="89">
        <f t="shared" si="0"/>
        <v>-0.19456066945606695</v>
      </c>
      <c r="K14" s="87">
        <f t="shared" si="1"/>
        <v>-186</v>
      </c>
      <c r="L14" s="90">
        <f t="shared" si="4"/>
        <v>2.3408593219059128E-3</v>
      </c>
      <c r="M14" s="88">
        <f t="shared" si="2"/>
        <v>-2</v>
      </c>
      <c r="N14" s="88">
        <f t="shared" si="5"/>
        <v>-2</v>
      </c>
    </row>
    <row r="15" spans="1:14">
      <c r="A15" s="37">
        <v>13</v>
      </c>
      <c r="B15" s="92" t="s">
        <v>13</v>
      </c>
      <c r="C15" s="49">
        <v>3132</v>
      </c>
      <c r="D15" s="49">
        <v>2748</v>
      </c>
      <c r="E15" s="49">
        <v>2669</v>
      </c>
      <c r="F15" s="49">
        <v>3120.8752208440001</v>
      </c>
      <c r="G15" s="49">
        <v>2704.1213769627798</v>
      </c>
      <c r="H15" s="49">
        <v>2658.7802120142401</v>
      </c>
      <c r="I15" s="89">
        <f t="shared" si="3"/>
        <v>3.7179122856872216E-3</v>
      </c>
      <c r="J15" s="89">
        <f t="shared" si="0"/>
        <v>-0.14782886334610473</v>
      </c>
      <c r="K15" s="87">
        <f t="shared" si="1"/>
        <v>-463</v>
      </c>
      <c r="L15" s="90">
        <f t="shared" si="4"/>
        <v>5.826977774421707E-3</v>
      </c>
      <c r="M15" s="88">
        <f t="shared" si="2"/>
        <v>-79</v>
      </c>
      <c r="N15" s="88">
        <f t="shared" si="5"/>
        <v>-45.341164948539699</v>
      </c>
    </row>
    <row r="16" spans="1:14">
      <c r="A16" s="37">
        <v>14</v>
      </c>
      <c r="B16" s="92" t="s">
        <v>14</v>
      </c>
      <c r="C16" s="49">
        <v>3979</v>
      </c>
      <c r="D16" s="49">
        <v>3428</v>
      </c>
      <c r="E16" s="49">
        <v>3411</v>
      </c>
      <c r="F16" s="49">
        <v>4018.2743872748501</v>
      </c>
      <c r="G16" s="49">
        <v>3448.8412028584598</v>
      </c>
      <c r="H16" s="49">
        <v>3450.22489632303</v>
      </c>
      <c r="I16" s="89">
        <f t="shared" si="3"/>
        <v>4.7515169750764752E-3</v>
      </c>
      <c r="J16" s="89">
        <f t="shared" si="0"/>
        <v>-0.14274943453128927</v>
      </c>
      <c r="K16" s="87">
        <f t="shared" si="1"/>
        <v>-568</v>
      </c>
      <c r="L16" s="90">
        <f t="shared" si="4"/>
        <v>7.1484306174331097E-3</v>
      </c>
      <c r="M16" s="88">
        <f t="shared" si="2"/>
        <v>-17</v>
      </c>
      <c r="N16" s="88">
        <f t="shared" si="5"/>
        <v>1.3836934645701149</v>
      </c>
    </row>
    <row r="17" spans="1:14">
      <c r="A17" s="37">
        <v>15</v>
      </c>
      <c r="B17" s="92" t="s">
        <v>15</v>
      </c>
      <c r="C17" s="49">
        <v>7602</v>
      </c>
      <c r="D17" s="49">
        <v>7064</v>
      </c>
      <c r="E17" s="49">
        <v>7037</v>
      </c>
      <c r="F17" s="49">
        <v>7617.4257490042501</v>
      </c>
      <c r="G17" s="49">
        <v>7036.85499280781</v>
      </c>
      <c r="H17" s="49">
        <v>7017.1776867186099</v>
      </c>
      <c r="I17" s="89">
        <f t="shared" si="3"/>
        <v>9.8025285703937735E-3</v>
      </c>
      <c r="J17" s="89">
        <f t="shared" si="0"/>
        <v>-7.4322546698237305E-2</v>
      </c>
      <c r="K17" s="87">
        <f t="shared" si="1"/>
        <v>-565</v>
      </c>
      <c r="L17" s="90">
        <f t="shared" si="4"/>
        <v>7.1106748219184977E-3</v>
      </c>
      <c r="M17" s="88">
        <f t="shared" si="2"/>
        <v>-27</v>
      </c>
      <c r="N17" s="88">
        <f t="shared" si="5"/>
        <v>-19.677306089200101</v>
      </c>
    </row>
    <row r="18" spans="1:14">
      <c r="A18" s="37">
        <v>16</v>
      </c>
      <c r="B18" s="92" t="s">
        <v>16</v>
      </c>
      <c r="C18" s="49">
        <v>20386</v>
      </c>
      <c r="D18" s="49">
        <v>18551</v>
      </c>
      <c r="E18" s="49">
        <v>18414</v>
      </c>
      <c r="F18" s="49">
        <v>20386</v>
      </c>
      <c r="G18" s="49">
        <v>18551</v>
      </c>
      <c r="H18" s="49">
        <v>18414</v>
      </c>
      <c r="I18" s="89">
        <f t="shared" si="3"/>
        <v>2.5650669474951107E-2</v>
      </c>
      <c r="J18" s="89">
        <f t="shared" si="0"/>
        <v>-9.6733052094574709E-2</v>
      </c>
      <c r="K18" s="87">
        <f t="shared" si="1"/>
        <v>-1972</v>
      </c>
      <c r="L18" s="90">
        <f t="shared" si="4"/>
        <v>2.4818142918271287E-2</v>
      </c>
      <c r="M18" s="88">
        <f t="shared" si="2"/>
        <v>-137</v>
      </c>
      <c r="N18" s="88">
        <f t="shared" si="5"/>
        <v>-137</v>
      </c>
    </row>
    <row r="19" spans="1:14">
      <c r="A19" s="37">
        <v>17</v>
      </c>
      <c r="B19" s="92" t="s">
        <v>17</v>
      </c>
      <c r="C19" s="49">
        <v>12001</v>
      </c>
      <c r="D19" s="49">
        <v>11228</v>
      </c>
      <c r="E19" s="49">
        <v>11179</v>
      </c>
      <c r="F19" s="49">
        <v>12254.3304979105</v>
      </c>
      <c r="G19" s="49">
        <v>11359.6064236767</v>
      </c>
      <c r="H19" s="49">
        <v>11431.961427346199</v>
      </c>
      <c r="I19" s="89">
        <f t="shared" si="3"/>
        <v>1.5572327254289042E-2</v>
      </c>
      <c r="J19" s="89">
        <f t="shared" si="0"/>
        <v>-6.8494292142321472E-2</v>
      </c>
      <c r="K19" s="87">
        <f t="shared" si="1"/>
        <v>-822</v>
      </c>
      <c r="L19" s="90">
        <f t="shared" si="4"/>
        <v>1.0345087971003549E-2</v>
      </c>
      <c r="M19" s="88">
        <f t="shared" si="2"/>
        <v>-49</v>
      </c>
      <c r="N19" s="88">
        <f t="shared" si="5"/>
        <v>72.355003669499638</v>
      </c>
    </row>
    <row r="20" spans="1:14">
      <c r="A20" s="37">
        <v>18</v>
      </c>
      <c r="B20" s="92" t="s">
        <v>18</v>
      </c>
      <c r="C20" s="49">
        <v>4386</v>
      </c>
      <c r="D20" s="49">
        <v>3816</v>
      </c>
      <c r="E20" s="49">
        <v>3801</v>
      </c>
      <c r="F20" s="49">
        <v>4413.43844680233</v>
      </c>
      <c r="G20" s="49">
        <v>3823.0374783962802</v>
      </c>
      <c r="H20" s="49">
        <v>3806.4830215980901</v>
      </c>
      <c r="I20" s="89">
        <f t="shared" si="3"/>
        <v>5.294786286210989E-3</v>
      </c>
      <c r="J20" s="89">
        <f t="shared" si="0"/>
        <v>-0.13337893296853626</v>
      </c>
      <c r="K20" s="87">
        <f t="shared" si="1"/>
        <v>-585</v>
      </c>
      <c r="L20" s="90">
        <f t="shared" si="4"/>
        <v>7.3623801253492414E-3</v>
      </c>
      <c r="M20" s="88">
        <f t="shared" si="2"/>
        <v>-15</v>
      </c>
      <c r="N20" s="88">
        <f t="shared" si="5"/>
        <v>-16.554456798190131</v>
      </c>
    </row>
    <row r="21" spans="1:14">
      <c r="A21" s="37">
        <v>19</v>
      </c>
      <c r="B21" s="92" t="s">
        <v>19</v>
      </c>
      <c r="C21" s="49">
        <v>8135</v>
      </c>
      <c r="D21" s="49">
        <v>6814</v>
      </c>
      <c r="E21" s="49">
        <v>6808</v>
      </c>
      <c r="F21" s="49">
        <v>8095.8961192392098</v>
      </c>
      <c r="G21" s="49">
        <v>6774.5654711470197</v>
      </c>
      <c r="H21" s="49">
        <v>6734.31660538493</v>
      </c>
      <c r="I21" s="89">
        <f t="shared" si="3"/>
        <v>9.4835319748814567E-3</v>
      </c>
      <c r="J21" s="89">
        <f t="shared" si="0"/>
        <v>-0.16312231100184388</v>
      </c>
      <c r="K21" s="87">
        <f t="shared" si="1"/>
        <v>-1327</v>
      </c>
      <c r="L21" s="90">
        <f t="shared" si="4"/>
        <v>1.6700646882629816E-2</v>
      </c>
      <c r="M21" s="88">
        <f t="shared" si="2"/>
        <v>-6</v>
      </c>
      <c r="N21" s="88">
        <f t="shared" si="5"/>
        <v>-40.248865762089736</v>
      </c>
    </row>
    <row r="22" spans="1:14">
      <c r="A22" s="37">
        <v>20</v>
      </c>
      <c r="B22" s="92" t="s">
        <v>20</v>
      </c>
      <c r="C22" s="49">
        <v>17333</v>
      </c>
      <c r="D22" s="49">
        <v>16178</v>
      </c>
      <c r="E22" s="49">
        <v>15942</v>
      </c>
      <c r="F22" s="49">
        <v>17492.8101942129</v>
      </c>
      <c r="G22" s="49">
        <v>16220.2141123206</v>
      </c>
      <c r="H22" s="49">
        <v>16100.9147086087</v>
      </c>
      <c r="I22" s="89">
        <f t="shared" si="3"/>
        <v>2.2207177841298498E-2</v>
      </c>
      <c r="J22" s="89">
        <f t="shared" si="0"/>
        <v>-8.02515432989096E-2</v>
      </c>
      <c r="K22" s="87">
        <f t="shared" si="1"/>
        <v>-1391</v>
      </c>
      <c r="L22" s="90">
        <f t="shared" si="4"/>
        <v>1.7506103853608197E-2</v>
      </c>
      <c r="M22" s="88">
        <f t="shared" si="2"/>
        <v>-236</v>
      </c>
      <c r="N22" s="88">
        <f t="shared" si="5"/>
        <v>-119.2994037119006</v>
      </c>
    </row>
    <row r="23" spans="1:14">
      <c r="A23" s="37">
        <v>21</v>
      </c>
      <c r="B23" s="92" t="s">
        <v>21</v>
      </c>
      <c r="C23" s="49">
        <v>7341</v>
      </c>
      <c r="D23" s="49">
        <v>6396</v>
      </c>
      <c r="E23" s="49">
        <v>6399</v>
      </c>
      <c r="F23" s="49">
        <v>7340.99999999999</v>
      </c>
      <c r="G23" s="49">
        <v>6396</v>
      </c>
      <c r="H23" s="49">
        <v>6399</v>
      </c>
      <c r="I23" s="89">
        <f t="shared" si="3"/>
        <v>8.9137956973070562E-3</v>
      </c>
      <c r="J23" s="89">
        <f t="shared" si="0"/>
        <v>-0.128320392317123</v>
      </c>
      <c r="K23" s="87">
        <f t="shared" si="1"/>
        <v>-942</v>
      </c>
      <c r="L23" s="90">
        <f t="shared" si="4"/>
        <v>1.1855319791588008E-2</v>
      </c>
      <c r="M23" s="88">
        <f t="shared" si="2"/>
        <v>3</v>
      </c>
      <c r="N23" s="88">
        <f t="shared" si="5"/>
        <v>3</v>
      </c>
    </row>
    <row r="24" spans="1:14">
      <c r="A24" s="37">
        <v>22</v>
      </c>
      <c r="B24" s="92" t="s">
        <v>22</v>
      </c>
      <c r="C24" s="49">
        <v>9929</v>
      </c>
      <c r="D24" s="49">
        <v>9104</v>
      </c>
      <c r="E24" s="49">
        <v>9065</v>
      </c>
      <c r="F24" s="49">
        <v>10104.2772518291</v>
      </c>
      <c r="G24" s="49">
        <v>9163.0201366733199</v>
      </c>
      <c r="H24" s="49">
        <v>9240.2719786011203</v>
      </c>
      <c r="I24" s="89">
        <f t="shared" si="3"/>
        <v>1.2627528988293243E-2</v>
      </c>
      <c r="J24" s="89">
        <f t="shared" si="0"/>
        <v>-8.7017826568637324E-2</v>
      </c>
      <c r="K24" s="87">
        <f t="shared" si="1"/>
        <v>-864</v>
      </c>
      <c r="L24" s="90">
        <f t="shared" si="4"/>
        <v>1.087366910820811E-2</v>
      </c>
      <c r="M24" s="88">
        <f t="shared" si="2"/>
        <v>-39</v>
      </c>
      <c r="N24" s="88">
        <f t="shared" si="5"/>
        <v>77.251841927800342</v>
      </c>
    </row>
    <row r="25" spans="1:14">
      <c r="A25" s="37">
        <v>23</v>
      </c>
      <c r="B25" s="92" t="s">
        <v>23</v>
      </c>
      <c r="C25" s="49">
        <v>6136</v>
      </c>
      <c r="D25" s="49">
        <v>5410</v>
      </c>
      <c r="E25" s="49">
        <v>5347</v>
      </c>
      <c r="F25" s="49">
        <v>6164.0385815386198</v>
      </c>
      <c r="G25" s="49">
        <v>5408.6374918584197</v>
      </c>
      <c r="H25" s="49">
        <v>5371.6873441253501</v>
      </c>
      <c r="I25" s="89">
        <f t="shared" si="3"/>
        <v>7.4483615554775473E-3</v>
      </c>
      <c r="J25" s="89">
        <f t="shared" si="0"/>
        <v>-0.12858539765319427</v>
      </c>
      <c r="K25" s="87">
        <f t="shared" si="1"/>
        <v>-789</v>
      </c>
      <c r="L25" s="90">
        <f t="shared" si="4"/>
        <v>9.9297742203428227E-3</v>
      </c>
      <c r="M25" s="88">
        <f t="shared" si="2"/>
        <v>-63</v>
      </c>
      <c r="N25" s="88">
        <f t="shared" si="5"/>
        <v>-36.950147733069571</v>
      </c>
    </row>
    <row r="26" spans="1:14">
      <c r="A26" s="37">
        <v>24</v>
      </c>
      <c r="B26" s="92" t="s">
        <v>24</v>
      </c>
      <c r="C26" s="49">
        <v>4500</v>
      </c>
      <c r="D26" s="49">
        <v>3947</v>
      </c>
      <c r="E26" s="49">
        <v>3911</v>
      </c>
      <c r="F26" s="49">
        <v>4500</v>
      </c>
      <c r="G26" s="49">
        <v>3947</v>
      </c>
      <c r="H26" s="49">
        <v>3911</v>
      </c>
      <c r="I26" s="89">
        <f t="shared" si="3"/>
        <v>5.4480160919155958E-3</v>
      </c>
      <c r="J26" s="89">
        <f t="shared" si="0"/>
        <v>-0.13088888888888889</v>
      </c>
      <c r="K26" s="87">
        <f t="shared" si="1"/>
        <v>-589</v>
      </c>
      <c r="L26" s="90">
        <f t="shared" si="4"/>
        <v>7.4127211860353899E-3</v>
      </c>
      <c r="M26" s="88">
        <f t="shared" si="2"/>
        <v>-36</v>
      </c>
      <c r="N26" s="88">
        <f t="shared" si="5"/>
        <v>-36</v>
      </c>
    </row>
    <row r="27" spans="1:14">
      <c r="A27" s="37">
        <v>25</v>
      </c>
      <c r="B27" s="92" t="s">
        <v>25</v>
      </c>
      <c r="C27" s="49">
        <v>7472</v>
      </c>
      <c r="D27" s="49">
        <v>6839</v>
      </c>
      <c r="E27" s="49">
        <v>6826</v>
      </c>
      <c r="F27" s="49">
        <v>7431.0876664768302</v>
      </c>
      <c r="G27" s="49">
        <v>6778.1489442453403</v>
      </c>
      <c r="H27" s="49">
        <v>6746.4933919455298</v>
      </c>
      <c r="I27" s="89">
        <f t="shared" si="3"/>
        <v>9.5086059430876634E-3</v>
      </c>
      <c r="J27" s="89">
        <f t="shared" si="0"/>
        <v>-8.6456102783725911E-2</v>
      </c>
      <c r="K27" s="87">
        <f t="shared" si="1"/>
        <v>-646</v>
      </c>
      <c r="L27" s="90">
        <f t="shared" si="4"/>
        <v>8.130081300813009E-3</v>
      </c>
      <c r="M27" s="88">
        <f t="shared" si="2"/>
        <v>-13</v>
      </c>
      <c r="N27" s="88">
        <f t="shared" si="5"/>
        <v>-31.655552299810552</v>
      </c>
    </row>
    <row r="28" spans="1:14">
      <c r="A28" s="37">
        <v>26</v>
      </c>
      <c r="B28" s="92" t="s">
        <v>26</v>
      </c>
      <c r="C28" s="49">
        <v>7077</v>
      </c>
      <c r="D28" s="49">
        <v>6905</v>
      </c>
      <c r="E28" s="49">
        <v>6877</v>
      </c>
      <c r="F28" s="49">
        <v>7077</v>
      </c>
      <c r="G28" s="49">
        <v>6905</v>
      </c>
      <c r="H28" s="49">
        <v>6877</v>
      </c>
      <c r="I28" s="89">
        <f t="shared" si="3"/>
        <v>9.5796488530052546E-3</v>
      </c>
      <c r="J28" s="89">
        <f t="shared" si="0"/>
        <v>-2.8260562385191465E-2</v>
      </c>
      <c r="K28" s="87">
        <f t="shared" si="1"/>
        <v>-200</v>
      </c>
      <c r="L28" s="90">
        <f t="shared" si="4"/>
        <v>2.5170530343074328E-3</v>
      </c>
      <c r="M28" s="88">
        <f t="shared" si="2"/>
        <v>-28</v>
      </c>
      <c r="N28" s="88">
        <f t="shared" si="5"/>
        <v>-28</v>
      </c>
    </row>
    <row r="29" spans="1:14">
      <c r="A29" s="37">
        <v>27</v>
      </c>
      <c r="B29" s="92" t="s">
        <v>27</v>
      </c>
      <c r="C29" s="49">
        <v>17018</v>
      </c>
      <c r="D29" s="49">
        <v>15749</v>
      </c>
      <c r="E29" s="49">
        <v>15649</v>
      </c>
      <c r="F29" s="49">
        <v>17018</v>
      </c>
      <c r="G29" s="49">
        <v>15749</v>
      </c>
      <c r="H29" s="49">
        <v>15649</v>
      </c>
      <c r="I29" s="89">
        <f t="shared" si="3"/>
        <v>2.1799029358830772E-2</v>
      </c>
      <c r="J29" s="89">
        <f t="shared" si="0"/>
        <v>-8.0444235515336707E-2</v>
      </c>
      <c r="K29" s="87">
        <f t="shared" si="1"/>
        <v>-1369</v>
      </c>
      <c r="L29" s="90">
        <f t="shared" si="4"/>
        <v>1.7229228019834376E-2</v>
      </c>
      <c r="M29" s="88">
        <f t="shared" si="2"/>
        <v>-100</v>
      </c>
      <c r="N29" s="88">
        <f t="shared" si="5"/>
        <v>-100</v>
      </c>
    </row>
    <row r="30" spans="1:14">
      <c r="A30" s="37">
        <v>28</v>
      </c>
      <c r="B30" s="92" t="s">
        <v>28</v>
      </c>
      <c r="C30" s="49">
        <v>8376</v>
      </c>
      <c r="D30" s="49">
        <v>7075</v>
      </c>
      <c r="E30" s="49">
        <v>6960</v>
      </c>
      <c r="F30" s="49">
        <v>8517.5386704263601</v>
      </c>
      <c r="G30" s="49">
        <v>7111.1902444740099</v>
      </c>
      <c r="H30" s="49">
        <v>7094.5183586845596</v>
      </c>
      <c r="I30" s="89">
        <f t="shared" si="3"/>
        <v>9.6952677064005479E-3</v>
      </c>
      <c r="J30" s="89">
        <f t="shared" si="0"/>
        <v>-0.16905444126074498</v>
      </c>
      <c r="K30" s="87">
        <f t="shared" si="1"/>
        <v>-1416</v>
      </c>
      <c r="L30" s="90">
        <f t="shared" si="4"/>
        <v>1.7820735482896626E-2</v>
      </c>
      <c r="M30" s="88">
        <f t="shared" si="2"/>
        <v>-115</v>
      </c>
      <c r="N30" s="88">
        <f t="shared" si="5"/>
        <v>-16.671885789450243</v>
      </c>
    </row>
    <row r="31" spans="1:14">
      <c r="A31" s="37">
        <v>29</v>
      </c>
      <c r="B31" s="92" t="s">
        <v>29</v>
      </c>
      <c r="C31" s="49">
        <v>2568</v>
      </c>
      <c r="D31" s="49">
        <v>2136</v>
      </c>
      <c r="E31" s="49">
        <v>2142</v>
      </c>
      <c r="F31" s="49">
        <v>2568</v>
      </c>
      <c r="G31" s="49">
        <v>2136</v>
      </c>
      <c r="H31" s="49">
        <v>2142</v>
      </c>
      <c r="I31" s="89">
        <f t="shared" si="3"/>
        <v>2.9838022165387893E-3</v>
      </c>
      <c r="J31" s="89">
        <f t="shared" si="0"/>
        <v>-0.16588785046728971</v>
      </c>
      <c r="K31" s="87">
        <f t="shared" si="1"/>
        <v>-426</v>
      </c>
      <c r="L31" s="90">
        <f t="shared" si="4"/>
        <v>5.3613229630748317E-3</v>
      </c>
      <c r="M31" s="88">
        <f t="shared" si="2"/>
        <v>6</v>
      </c>
      <c r="N31" s="88">
        <f t="shared" si="5"/>
        <v>6</v>
      </c>
    </row>
    <row r="32" spans="1:14">
      <c r="A32" s="37">
        <v>30</v>
      </c>
      <c r="B32" s="92" t="s">
        <v>30</v>
      </c>
      <c r="C32" s="49">
        <v>1494</v>
      </c>
      <c r="D32" s="49">
        <v>1523</v>
      </c>
      <c r="E32" s="49">
        <v>1377</v>
      </c>
      <c r="F32" s="49">
        <v>1494</v>
      </c>
      <c r="G32" s="49">
        <v>1523</v>
      </c>
      <c r="H32" s="49">
        <v>1377</v>
      </c>
      <c r="I32" s="89">
        <f t="shared" si="3"/>
        <v>1.9181585677749361E-3</v>
      </c>
      <c r="J32" s="89">
        <f t="shared" si="0"/>
        <v>-7.8313253012048195E-2</v>
      </c>
      <c r="K32" s="87">
        <f t="shared" si="1"/>
        <v>-117</v>
      </c>
      <c r="L32" s="90">
        <f t="shared" si="4"/>
        <v>1.4724760250698482E-3</v>
      </c>
      <c r="M32" s="88">
        <f t="shared" si="2"/>
        <v>-146</v>
      </c>
      <c r="N32" s="88">
        <f t="shared" si="5"/>
        <v>-146</v>
      </c>
    </row>
    <row r="33" spans="1:14">
      <c r="A33" s="37">
        <v>31</v>
      </c>
      <c r="B33" s="92" t="s">
        <v>31</v>
      </c>
      <c r="C33" s="49">
        <v>23098</v>
      </c>
      <c r="D33" s="49">
        <v>18590</v>
      </c>
      <c r="E33" s="49">
        <v>18349</v>
      </c>
      <c r="F33" s="49">
        <v>23295.7309045929</v>
      </c>
      <c r="G33" s="49">
        <v>18795.378940078601</v>
      </c>
      <c r="H33" s="49">
        <v>18573.364622950401</v>
      </c>
      <c r="I33" s="89">
        <f t="shared" si="3"/>
        <v>2.5560124589762021E-2</v>
      </c>
      <c r="J33" s="89">
        <f t="shared" si="0"/>
        <v>-0.20560221664213352</v>
      </c>
      <c r="K33" s="87">
        <f t="shared" si="1"/>
        <v>-4749</v>
      </c>
      <c r="L33" s="90">
        <f t="shared" si="4"/>
        <v>5.9767424299629994E-2</v>
      </c>
      <c r="M33" s="88">
        <f t="shared" si="2"/>
        <v>-241</v>
      </c>
      <c r="N33" s="88">
        <f t="shared" si="5"/>
        <v>-222.01431712819976</v>
      </c>
    </row>
    <row r="34" spans="1:14">
      <c r="A34" s="37">
        <v>32</v>
      </c>
      <c r="B34" s="92" t="s">
        <v>32</v>
      </c>
      <c r="C34" s="49">
        <v>6723</v>
      </c>
      <c r="D34" s="49">
        <v>5978</v>
      </c>
      <c r="E34" s="49">
        <v>5927</v>
      </c>
      <c r="F34" s="49">
        <v>6680.14768575372</v>
      </c>
      <c r="G34" s="49">
        <v>5917.0639603604996</v>
      </c>
      <c r="H34" s="49">
        <v>5866.3897471506498</v>
      </c>
      <c r="I34" s="89">
        <f t="shared" si="3"/>
        <v>8.2563005310109273E-3</v>
      </c>
      <c r="J34" s="89">
        <f t="shared" si="0"/>
        <v>-0.11839952402201398</v>
      </c>
      <c r="K34" s="87">
        <f t="shared" si="1"/>
        <v>-796</v>
      </c>
      <c r="L34" s="90">
        <f t="shared" si="4"/>
        <v>1.0017871076543583E-2</v>
      </c>
      <c r="M34" s="88">
        <f t="shared" si="2"/>
        <v>-51</v>
      </c>
      <c r="N34" s="88">
        <f t="shared" si="5"/>
        <v>-50.674213209849768</v>
      </c>
    </row>
    <row r="35" spans="1:14">
      <c r="A35" s="37">
        <v>33</v>
      </c>
      <c r="B35" s="92" t="s">
        <v>33</v>
      </c>
      <c r="C35" s="49">
        <v>31995</v>
      </c>
      <c r="D35" s="49">
        <v>28899</v>
      </c>
      <c r="E35" s="49">
        <v>28610</v>
      </c>
      <c r="F35" s="49">
        <v>31843.502121269299</v>
      </c>
      <c r="G35" s="49">
        <v>28676.4865594496</v>
      </c>
      <c r="H35" s="49">
        <v>28328.2433646391</v>
      </c>
      <c r="I35" s="89">
        <f t="shared" si="3"/>
        <v>3.985367946553444E-2</v>
      </c>
      <c r="J35" s="89">
        <f t="shared" si="0"/>
        <v>-0.10579778090326614</v>
      </c>
      <c r="K35" s="87">
        <f t="shared" si="1"/>
        <v>-3385</v>
      </c>
      <c r="L35" s="90">
        <f t="shared" si="4"/>
        <v>4.2601122605653303E-2</v>
      </c>
      <c r="M35" s="88">
        <f t="shared" si="2"/>
        <v>-289</v>
      </c>
      <c r="N35" s="88">
        <f t="shared" si="5"/>
        <v>-348.24319481050043</v>
      </c>
    </row>
    <row r="36" spans="1:14">
      <c r="A36" s="37">
        <v>34</v>
      </c>
      <c r="B36" s="92" t="s">
        <v>34</v>
      </c>
      <c r="C36" s="49">
        <v>5942</v>
      </c>
      <c r="D36" s="49">
        <v>5233</v>
      </c>
      <c r="E36" s="49">
        <v>5188</v>
      </c>
      <c r="F36" s="49">
        <v>5942</v>
      </c>
      <c r="G36" s="49">
        <v>5233</v>
      </c>
      <c r="H36" s="49">
        <v>5188</v>
      </c>
      <c r="I36" s="89">
        <f t="shared" si="3"/>
        <v>7.2268748363227076E-3</v>
      </c>
      <c r="J36" s="89">
        <f t="shared" si="0"/>
        <v>-0.12689330191854595</v>
      </c>
      <c r="K36" s="87">
        <f t="shared" si="1"/>
        <v>-754</v>
      </c>
      <c r="L36" s="90">
        <f t="shared" si="4"/>
        <v>9.4892899393390212E-3</v>
      </c>
      <c r="M36" s="88">
        <f t="shared" si="2"/>
        <v>-45</v>
      </c>
      <c r="N36" s="88">
        <f t="shared" si="5"/>
        <v>-45</v>
      </c>
    </row>
    <row r="37" spans="1:14" ht="15.75" customHeight="1">
      <c r="A37" s="37">
        <v>35</v>
      </c>
      <c r="B37" s="92" t="s">
        <v>35</v>
      </c>
      <c r="C37" s="49">
        <v>28394</v>
      </c>
      <c r="D37" s="49">
        <v>27236</v>
      </c>
      <c r="E37" s="49">
        <v>27142</v>
      </c>
      <c r="F37" s="49">
        <v>28394</v>
      </c>
      <c r="G37" s="49">
        <v>27236</v>
      </c>
      <c r="H37" s="49">
        <v>27142</v>
      </c>
      <c r="I37" s="89">
        <f t="shared" si="3"/>
        <v>3.7808758058494783E-2</v>
      </c>
      <c r="J37" s="89">
        <f t="shared" si="0"/>
        <v>-4.409382263858562E-2</v>
      </c>
      <c r="K37" s="87">
        <f t="shared" si="1"/>
        <v>-1252</v>
      </c>
      <c r="L37" s="90">
        <f t="shared" si="4"/>
        <v>1.5756751994764531E-2</v>
      </c>
      <c r="M37" s="88">
        <f t="shared" si="2"/>
        <v>-94</v>
      </c>
      <c r="N37" s="88">
        <f t="shared" si="5"/>
        <v>-94</v>
      </c>
    </row>
    <row r="38" spans="1:14">
      <c r="A38" s="37">
        <v>36</v>
      </c>
      <c r="B38" s="92" t="s">
        <v>36</v>
      </c>
      <c r="C38" s="49">
        <v>4660</v>
      </c>
      <c r="D38" s="49">
        <v>4304</v>
      </c>
      <c r="E38" s="49">
        <v>4277</v>
      </c>
      <c r="F38" s="49">
        <v>4660</v>
      </c>
      <c r="G38" s="49">
        <v>4304</v>
      </c>
      <c r="H38" s="49">
        <v>4277</v>
      </c>
      <c r="I38" s="89">
        <f t="shared" si="3"/>
        <v>5.9578534454418309E-3</v>
      </c>
      <c r="J38" s="89">
        <f t="shared" si="0"/>
        <v>-8.2188841201716739E-2</v>
      </c>
      <c r="K38" s="87">
        <f t="shared" si="1"/>
        <v>-383</v>
      </c>
      <c r="L38" s="90">
        <f t="shared" si="4"/>
        <v>4.8201565606987339E-3</v>
      </c>
      <c r="M38" s="88">
        <f t="shared" si="2"/>
        <v>-27</v>
      </c>
      <c r="N38" s="88">
        <f t="shared" si="5"/>
        <v>-27</v>
      </c>
    </row>
    <row r="39" spans="1:14">
      <c r="A39" s="37">
        <v>37</v>
      </c>
      <c r="B39" s="92" t="s">
        <v>37</v>
      </c>
      <c r="C39" s="49">
        <v>9400</v>
      </c>
      <c r="D39" s="49">
        <v>8565</v>
      </c>
      <c r="E39" s="49">
        <v>8801</v>
      </c>
      <c r="F39" s="49">
        <v>9431.5396936185207</v>
      </c>
      <c r="G39" s="49">
        <v>8661.0318935539799</v>
      </c>
      <c r="H39" s="49">
        <v>8803.1393612339307</v>
      </c>
      <c r="I39" s="89">
        <f t="shared" si="3"/>
        <v>1.2259777454602187E-2</v>
      </c>
      <c r="J39" s="89">
        <f t="shared" si="0"/>
        <v>-6.3723404255319152E-2</v>
      </c>
      <c r="K39" s="87">
        <f t="shared" si="1"/>
        <v>-599</v>
      </c>
      <c r="L39" s="90">
        <f t="shared" si="4"/>
        <v>7.5385738377507618E-3</v>
      </c>
      <c r="M39" s="88">
        <f t="shared" si="2"/>
        <v>236</v>
      </c>
      <c r="N39" s="88">
        <f t="shared" si="5"/>
        <v>142.10746767995079</v>
      </c>
    </row>
    <row r="40" spans="1:14">
      <c r="A40" s="37">
        <v>38</v>
      </c>
      <c r="B40" s="92" t="s">
        <v>38</v>
      </c>
      <c r="C40" s="49">
        <v>12105</v>
      </c>
      <c r="D40" s="49">
        <v>11294</v>
      </c>
      <c r="E40" s="49">
        <v>11259</v>
      </c>
      <c r="F40" s="49">
        <v>12146.4670782998</v>
      </c>
      <c r="G40" s="49">
        <v>11295.980114334399</v>
      </c>
      <c r="H40" s="49">
        <v>11277.3604361915</v>
      </c>
      <c r="I40" s="89">
        <f t="shared" si="3"/>
        <v>1.5683767112983301E-2</v>
      </c>
      <c r="J40" s="89">
        <f t="shared" si="0"/>
        <v>-6.9888475836431221E-2</v>
      </c>
      <c r="K40" s="87">
        <f t="shared" si="1"/>
        <v>-846</v>
      </c>
      <c r="L40" s="90">
        <f t="shared" si="4"/>
        <v>1.0647134335120441E-2</v>
      </c>
      <c r="M40" s="88">
        <f t="shared" si="2"/>
        <v>-35</v>
      </c>
      <c r="N40" s="88">
        <f t="shared" si="5"/>
        <v>-18.61967814289892</v>
      </c>
    </row>
    <row r="41" spans="1:14">
      <c r="A41" s="37">
        <v>39</v>
      </c>
      <c r="B41" s="92" t="s">
        <v>39</v>
      </c>
      <c r="C41" s="49">
        <v>5117</v>
      </c>
      <c r="D41" s="49">
        <v>4738</v>
      </c>
      <c r="E41" s="49">
        <v>4696</v>
      </c>
      <c r="F41" s="49">
        <v>5194.4186258131904</v>
      </c>
      <c r="G41" s="49">
        <v>4775.4360415894198</v>
      </c>
      <c r="H41" s="49">
        <v>4773.4186202206702</v>
      </c>
      <c r="I41" s="89">
        <f t="shared" si="3"/>
        <v>6.5415197053530138E-3</v>
      </c>
      <c r="J41" s="89">
        <f t="shared" si="0"/>
        <v>-8.2274770373265582E-2</v>
      </c>
      <c r="K41" s="87">
        <f t="shared" si="1"/>
        <v>-421</v>
      </c>
      <c r="L41" s="90">
        <f t="shared" si="4"/>
        <v>5.2983966372171466E-3</v>
      </c>
      <c r="M41" s="88">
        <f t="shared" si="2"/>
        <v>-42</v>
      </c>
      <c r="N41" s="88">
        <f t="shared" si="5"/>
        <v>-2.0174213687496376</v>
      </c>
    </row>
    <row r="42" spans="1:14">
      <c r="A42" s="37">
        <v>40</v>
      </c>
      <c r="B42" s="92" t="s">
        <v>40</v>
      </c>
      <c r="C42" s="49">
        <v>4050</v>
      </c>
      <c r="D42" s="49">
        <v>3684</v>
      </c>
      <c r="E42" s="49">
        <v>3622</v>
      </c>
      <c r="F42" s="49">
        <v>4050</v>
      </c>
      <c r="G42" s="49">
        <v>3684</v>
      </c>
      <c r="H42" s="49">
        <v>3622</v>
      </c>
      <c r="I42" s="89">
        <f t="shared" si="3"/>
        <v>5.0454396023825844E-3</v>
      </c>
      <c r="J42" s="89">
        <f t="shared" si="0"/>
        <v>-0.10567901234567902</v>
      </c>
      <c r="K42" s="87">
        <f t="shared" si="1"/>
        <v>-428</v>
      </c>
      <c r="L42" s="90">
        <f t="shared" si="4"/>
        <v>5.3864934934179064E-3</v>
      </c>
      <c r="M42" s="88">
        <f t="shared" si="2"/>
        <v>-62</v>
      </c>
      <c r="N42" s="88">
        <f t="shared" si="5"/>
        <v>-62</v>
      </c>
    </row>
    <row r="43" spans="1:14">
      <c r="A43" s="37">
        <v>41</v>
      </c>
      <c r="B43" s="92" t="s">
        <v>41</v>
      </c>
      <c r="C43" s="49">
        <v>2862</v>
      </c>
      <c r="D43" s="49">
        <v>2577</v>
      </c>
      <c r="E43" s="49">
        <v>2551</v>
      </c>
      <c r="F43" s="49">
        <v>2862</v>
      </c>
      <c r="G43" s="49">
        <v>2577</v>
      </c>
      <c r="H43" s="49">
        <v>2551</v>
      </c>
      <c r="I43" s="89">
        <f t="shared" si="3"/>
        <v>3.5535384941131893E-3</v>
      </c>
      <c r="J43" s="89">
        <f t="shared" si="0"/>
        <v>-0.10866526904262754</v>
      </c>
      <c r="K43" s="87">
        <f t="shared" si="1"/>
        <v>-311</v>
      </c>
      <c r="L43" s="90">
        <f t="shared" si="4"/>
        <v>3.9140174683480579E-3</v>
      </c>
      <c r="M43" s="88">
        <f t="shared" si="2"/>
        <v>-26</v>
      </c>
      <c r="N43" s="88">
        <f t="shared" si="5"/>
        <v>-26</v>
      </c>
    </row>
    <row r="44" spans="1:14">
      <c r="A44" s="37">
        <v>42</v>
      </c>
      <c r="B44" s="92" t="s">
        <v>42</v>
      </c>
      <c r="C44" s="49">
        <v>45168</v>
      </c>
      <c r="D44" s="49">
        <v>41506</v>
      </c>
      <c r="E44" s="49">
        <v>41368</v>
      </c>
      <c r="F44" s="49">
        <v>45451.978411926597</v>
      </c>
      <c r="G44" s="49">
        <v>41680.721525879802</v>
      </c>
      <c r="H44" s="49">
        <v>41632.651114027802</v>
      </c>
      <c r="I44" s="89">
        <f t="shared" si="3"/>
        <v>5.762555093080142E-2</v>
      </c>
      <c r="J44" s="89">
        <f t="shared" si="0"/>
        <v>-8.413035777541622E-2</v>
      </c>
      <c r="K44" s="87">
        <f t="shared" si="1"/>
        <v>-3800</v>
      </c>
      <c r="L44" s="90">
        <f t="shared" si="4"/>
        <v>4.7824007651841222E-2</v>
      </c>
      <c r="M44" s="88">
        <f t="shared" si="2"/>
        <v>-138</v>
      </c>
      <c r="N44" s="88">
        <f t="shared" si="5"/>
        <v>-48.070411852000689</v>
      </c>
    </row>
    <row r="45" spans="1:14">
      <c r="A45" s="37">
        <v>43</v>
      </c>
      <c r="B45" s="92" t="s">
        <v>43</v>
      </c>
      <c r="C45" s="49">
        <v>7861</v>
      </c>
      <c r="D45" s="49">
        <v>6876</v>
      </c>
      <c r="E45" s="49">
        <v>6801</v>
      </c>
      <c r="F45" s="49">
        <v>7861</v>
      </c>
      <c r="G45" s="49">
        <v>6876</v>
      </c>
      <c r="H45" s="49">
        <v>6801</v>
      </c>
      <c r="I45" s="89">
        <f t="shared" si="3"/>
        <v>9.4737809872457081E-3</v>
      </c>
      <c r="J45" s="89">
        <f t="shared" si="0"/>
        <v>-0.13484289530594071</v>
      </c>
      <c r="K45" s="87">
        <f t="shared" si="1"/>
        <v>-1060</v>
      </c>
      <c r="L45" s="90">
        <f t="shared" si="4"/>
        <v>1.3340381081829394E-2</v>
      </c>
      <c r="M45" s="88">
        <f t="shared" si="2"/>
        <v>-75</v>
      </c>
      <c r="N45" s="88">
        <f t="shared" si="5"/>
        <v>-75</v>
      </c>
    </row>
    <row r="46" spans="1:14">
      <c r="A46" s="37">
        <v>44</v>
      </c>
      <c r="B46" s="92" t="s">
        <v>44</v>
      </c>
      <c r="C46" s="49">
        <v>14149</v>
      </c>
      <c r="D46" s="49">
        <v>12476</v>
      </c>
      <c r="E46" s="49">
        <v>12451</v>
      </c>
      <c r="F46" s="49">
        <v>14149</v>
      </c>
      <c r="G46" s="49">
        <v>12476</v>
      </c>
      <c r="H46" s="49">
        <v>12451</v>
      </c>
      <c r="I46" s="89">
        <f t="shared" si="3"/>
        <v>1.7344221007527763E-2</v>
      </c>
      <c r="J46" s="89">
        <f t="shared" si="0"/>
        <v>-0.12000848116474662</v>
      </c>
      <c r="K46" s="87">
        <f t="shared" si="1"/>
        <v>-1698</v>
      </c>
      <c r="L46" s="90">
        <f t="shared" si="4"/>
        <v>2.1369780261270104E-2</v>
      </c>
      <c r="M46" s="88">
        <f t="shared" si="2"/>
        <v>-25</v>
      </c>
      <c r="N46" s="88">
        <f t="shared" si="5"/>
        <v>-25</v>
      </c>
    </row>
    <row r="47" spans="1:14">
      <c r="A47" s="37">
        <v>45</v>
      </c>
      <c r="B47" s="92" t="s">
        <v>45</v>
      </c>
      <c r="C47" s="49">
        <v>34951</v>
      </c>
      <c r="D47" s="49">
        <v>33197</v>
      </c>
      <c r="E47" s="49">
        <v>32898</v>
      </c>
      <c r="F47" s="49">
        <v>34951</v>
      </c>
      <c r="G47" s="49">
        <v>33197</v>
      </c>
      <c r="H47" s="49">
        <v>32898</v>
      </c>
      <c r="I47" s="89">
        <f t="shared" si="3"/>
        <v>4.5826855891546732E-2</v>
      </c>
      <c r="J47" s="89">
        <f t="shared" si="0"/>
        <v>-5.8739377986323713E-2</v>
      </c>
      <c r="K47" s="87">
        <f t="shared" si="1"/>
        <v>-2053</v>
      </c>
      <c r="L47" s="90">
        <f t="shared" si="4"/>
        <v>2.5837549397165798E-2</v>
      </c>
      <c r="M47" s="88">
        <f t="shared" si="2"/>
        <v>-299</v>
      </c>
      <c r="N47" s="88">
        <f t="shared" si="5"/>
        <v>-299</v>
      </c>
    </row>
    <row r="48" spans="1:14">
      <c r="A48" s="37">
        <v>46</v>
      </c>
      <c r="B48" s="92" t="s">
        <v>46</v>
      </c>
      <c r="C48" s="49">
        <v>11307</v>
      </c>
      <c r="D48" s="49">
        <v>9910</v>
      </c>
      <c r="E48" s="49">
        <v>9859</v>
      </c>
      <c r="F48" s="49">
        <v>11307</v>
      </c>
      <c r="G48" s="49">
        <v>9910</v>
      </c>
      <c r="H48" s="49">
        <v>9859</v>
      </c>
      <c r="I48" s="89">
        <f t="shared" si="3"/>
        <v>1.3733569585833764E-2</v>
      </c>
      <c r="J48" s="89">
        <f t="shared" si="0"/>
        <v>-0.12806226231537984</v>
      </c>
      <c r="K48" s="87">
        <f t="shared" si="1"/>
        <v>-1448</v>
      </c>
      <c r="L48" s="90">
        <f t="shared" si="4"/>
        <v>1.8223463968385815E-2</v>
      </c>
      <c r="M48" s="88">
        <f t="shared" si="2"/>
        <v>-51</v>
      </c>
      <c r="N48" s="88">
        <f t="shared" si="5"/>
        <v>-51</v>
      </c>
    </row>
    <row r="49" spans="1:14">
      <c r="A49" s="37">
        <v>47</v>
      </c>
      <c r="B49" s="92" t="s">
        <v>47</v>
      </c>
      <c r="C49" s="49">
        <v>9205</v>
      </c>
      <c r="D49" s="49">
        <v>7592</v>
      </c>
      <c r="E49" s="49">
        <v>7521</v>
      </c>
      <c r="F49" s="49">
        <v>9205</v>
      </c>
      <c r="G49" s="49">
        <v>7592</v>
      </c>
      <c r="H49" s="49">
        <v>7521</v>
      </c>
      <c r="I49" s="89">
        <f t="shared" si="3"/>
        <v>1.0476739715494041E-2</v>
      </c>
      <c r="J49" s="89">
        <f t="shared" si="0"/>
        <v>-0.18294405214557305</v>
      </c>
      <c r="K49" s="87">
        <f t="shared" si="1"/>
        <v>-1684</v>
      </c>
      <c r="L49" s="90">
        <f t="shared" si="4"/>
        <v>2.1193586548868586E-2</v>
      </c>
      <c r="M49" s="88">
        <f t="shared" si="2"/>
        <v>-71</v>
      </c>
      <c r="N49" s="88">
        <f t="shared" si="5"/>
        <v>-71</v>
      </c>
    </row>
    <row r="50" spans="1:14">
      <c r="A50" s="37">
        <v>48</v>
      </c>
      <c r="B50" s="92" t="s">
        <v>48</v>
      </c>
      <c r="C50" s="49">
        <v>13198</v>
      </c>
      <c r="D50" s="49">
        <v>11997</v>
      </c>
      <c r="E50" s="49">
        <v>11961</v>
      </c>
      <c r="F50" s="49">
        <v>13202.4286251839</v>
      </c>
      <c r="G50" s="49">
        <v>11930.0769878684</v>
      </c>
      <c r="H50" s="49">
        <v>11965.414628131701</v>
      </c>
      <c r="I50" s="89">
        <f t="shared" si="3"/>
        <v>1.6661651873025426E-2</v>
      </c>
      <c r="J50" s="89">
        <f t="shared" si="0"/>
        <v>-9.3726322170025758E-2</v>
      </c>
      <c r="K50" s="87">
        <f t="shared" si="1"/>
        <v>-1237</v>
      </c>
      <c r="L50" s="90">
        <f t="shared" si="4"/>
        <v>1.5567973017191473E-2</v>
      </c>
      <c r="M50" s="88">
        <f t="shared" si="2"/>
        <v>-36</v>
      </c>
      <c r="N50" s="88">
        <f t="shared" si="5"/>
        <v>35.337640263300273</v>
      </c>
    </row>
    <row r="51" spans="1:14">
      <c r="A51" s="37">
        <v>49</v>
      </c>
      <c r="B51" s="92" t="s">
        <v>49</v>
      </c>
      <c r="C51" s="49">
        <v>2570</v>
      </c>
      <c r="D51" s="49">
        <v>2130</v>
      </c>
      <c r="E51" s="49">
        <v>2100</v>
      </c>
      <c r="F51" s="49">
        <v>2608.2117200272901</v>
      </c>
      <c r="G51" s="49">
        <v>2148.0261808045998</v>
      </c>
      <c r="H51" s="49">
        <v>2135.6205508223502</v>
      </c>
      <c r="I51" s="89">
        <f t="shared" si="3"/>
        <v>2.9252962907243035E-3</v>
      </c>
      <c r="J51" s="89">
        <f t="shared" si="0"/>
        <v>-0.1828793774319066</v>
      </c>
      <c r="K51" s="87">
        <f t="shared" si="1"/>
        <v>-470</v>
      </c>
      <c r="L51" s="90">
        <f t="shared" si="4"/>
        <v>5.9150746306224676E-3</v>
      </c>
      <c r="M51" s="88">
        <f t="shared" si="2"/>
        <v>-30</v>
      </c>
      <c r="N51" s="88">
        <f t="shared" si="5"/>
        <v>-12.405629982249593</v>
      </c>
    </row>
    <row r="52" spans="1:14">
      <c r="A52" s="37">
        <v>50</v>
      </c>
      <c r="B52" s="92" t="s">
        <v>50</v>
      </c>
      <c r="C52" s="49">
        <v>8503</v>
      </c>
      <c r="D52" s="49">
        <v>7786</v>
      </c>
      <c r="E52" s="49">
        <v>7738</v>
      </c>
      <c r="F52" s="49">
        <v>8503</v>
      </c>
      <c r="G52" s="49">
        <v>7786</v>
      </c>
      <c r="H52" s="49">
        <v>7738</v>
      </c>
      <c r="I52" s="89">
        <f t="shared" si="3"/>
        <v>1.0779020332202219E-2</v>
      </c>
      <c r="J52" s="89">
        <f t="shared" si="0"/>
        <v>-8.9968246501234861E-2</v>
      </c>
      <c r="K52" s="87">
        <f t="shared" si="1"/>
        <v>-765</v>
      </c>
      <c r="L52" s="90">
        <f t="shared" si="4"/>
        <v>9.6277278562259313E-3</v>
      </c>
      <c r="M52" s="88">
        <f t="shared" si="2"/>
        <v>-48</v>
      </c>
      <c r="N52" s="88">
        <f t="shared" si="5"/>
        <v>-48</v>
      </c>
    </row>
    <row r="53" spans="1:14">
      <c r="A53" s="37">
        <v>51</v>
      </c>
      <c r="B53" s="92" t="s">
        <v>51</v>
      </c>
      <c r="C53" s="49">
        <v>13134</v>
      </c>
      <c r="D53" s="49">
        <v>12508</v>
      </c>
      <c r="E53" s="49">
        <v>12416</v>
      </c>
      <c r="F53" s="49">
        <v>13134</v>
      </c>
      <c r="G53" s="49">
        <v>12508</v>
      </c>
      <c r="H53" s="49">
        <v>12416</v>
      </c>
      <c r="I53" s="89">
        <f t="shared" si="3"/>
        <v>1.7295466069349025E-2</v>
      </c>
      <c r="J53" s="89">
        <f t="shared" si="0"/>
        <v>-5.4667275772803413E-2</v>
      </c>
      <c r="K53" s="87">
        <f t="shared" si="1"/>
        <v>-718</v>
      </c>
      <c r="L53" s="90">
        <f t="shared" si="4"/>
        <v>9.0362203931636832E-3</v>
      </c>
      <c r="M53" s="88">
        <f t="shared" si="2"/>
        <v>-92</v>
      </c>
      <c r="N53" s="88">
        <f t="shared" si="5"/>
        <v>-92</v>
      </c>
    </row>
    <row r="54" spans="1:14">
      <c r="A54" s="37">
        <v>52</v>
      </c>
      <c r="B54" s="92" t="s">
        <v>52</v>
      </c>
      <c r="C54" s="49">
        <v>11798</v>
      </c>
      <c r="D54" s="49">
        <v>10123</v>
      </c>
      <c r="E54" s="49">
        <v>10003</v>
      </c>
      <c r="F54" s="49">
        <v>11798</v>
      </c>
      <c r="G54" s="49">
        <v>10123</v>
      </c>
      <c r="H54" s="49">
        <v>10003</v>
      </c>
      <c r="I54" s="89">
        <f t="shared" si="3"/>
        <v>1.3934161331483431E-2</v>
      </c>
      <c r="J54" s="89">
        <f t="shared" si="0"/>
        <v>-0.1521444312595355</v>
      </c>
      <c r="K54" s="87">
        <f t="shared" si="1"/>
        <v>-1795</v>
      </c>
      <c r="L54" s="90">
        <f t="shared" si="4"/>
        <v>2.259055098290921E-2</v>
      </c>
      <c r="M54" s="88">
        <f t="shared" si="2"/>
        <v>-120</v>
      </c>
      <c r="N54" s="88">
        <f t="shared" si="5"/>
        <v>-120</v>
      </c>
    </row>
    <row r="55" spans="1:14">
      <c r="A55" s="37">
        <v>53</v>
      </c>
      <c r="B55" s="92" t="s">
        <v>53</v>
      </c>
      <c r="C55" s="49">
        <v>8912</v>
      </c>
      <c r="D55" s="49">
        <v>7955</v>
      </c>
      <c r="E55" s="49">
        <v>8048</v>
      </c>
      <c r="F55" s="49">
        <v>8912</v>
      </c>
      <c r="G55" s="49">
        <v>7955</v>
      </c>
      <c r="H55" s="49">
        <v>8048</v>
      </c>
      <c r="I55" s="89">
        <f t="shared" si="3"/>
        <v>1.1210849784642473E-2</v>
      </c>
      <c r="J55" s="89">
        <f t="shared" si="0"/>
        <v>-9.6947935368043081E-2</v>
      </c>
      <c r="K55" s="87">
        <f t="shared" si="1"/>
        <v>-864</v>
      </c>
      <c r="L55" s="90">
        <f t="shared" si="4"/>
        <v>1.087366910820811E-2</v>
      </c>
      <c r="M55" s="88">
        <f t="shared" si="2"/>
        <v>93</v>
      </c>
      <c r="N55" s="88">
        <f t="shared" si="5"/>
        <v>93</v>
      </c>
    </row>
    <row r="56" spans="1:14">
      <c r="A56" s="37">
        <v>54</v>
      </c>
      <c r="B56" s="92" t="s">
        <v>54</v>
      </c>
      <c r="C56" s="49">
        <v>10522</v>
      </c>
      <c r="D56" s="49">
        <v>9250</v>
      </c>
      <c r="E56" s="49">
        <v>9187</v>
      </c>
      <c r="F56" s="49">
        <v>10549.7515716665</v>
      </c>
      <c r="G56" s="49">
        <v>9224.6033074980096</v>
      </c>
      <c r="H56" s="49">
        <v>9203.7747614597192</v>
      </c>
      <c r="I56" s="89">
        <f t="shared" si="3"/>
        <v>1.2797474772801989E-2</v>
      </c>
      <c r="J56" s="89">
        <f t="shared" si="0"/>
        <v>-0.12687701957802699</v>
      </c>
      <c r="K56" s="87">
        <f t="shared" si="1"/>
        <v>-1335</v>
      </c>
      <c r="L56" s="90">
        <f t="shared" si="4"/>
        <v>1.6801329004002115E-2</v>
      </c>
      <c r="M56" s="88">
        <f t="shared" si="2"/>
        <v>-63</v>
      </c>
      <c r="N56" s="88">
        <f t="shared" si="5"/>
        <v>-20.828546038290369</v>
      </c>
    </row>
    <row r="57" spans="1:14">
      <c r="A57" s="37">
        <v>55</v>
      </c>
      <c r="B57" s="92" t="s">
        <v>55</v>
      </c>
      <c r="C57" s="49">
        <v>23360</v>
      </c>
      <c r="D57" s="49">
        <v>20494</v>
      </c>
      <c r="E57" s="49">
        <v>20280</v>
      </c>
      <c r="F57" s="49">
        <v>23497.6606737416</v>
      </c>
      <c r="G57" s="49">
        <v>20423.781710168299</v>
      </c>
      <c r="H57" s="49">
        <v>20409.039512184201</v>
      </c>
      <c r="I57" s="89">
        <f t="shared" si="3"/>
        <v>2.82500041789947E-2</v>
      </c>
      <c r="J57" s="89">
        <f t="shared" si="0"/>
        <v>-0.13184931506849315</v>
      </c>
      <c r="K57" s="87">
        <f t="shared" si="1"/>
        <v>-3080</v>
      </c>
      <c r="L57" s="90">
        <f t="shared" si="4"/>
        <v>3.8762616728334469E-2</v>
      </c>
      <c r="M57" s="88">
        <f t="shared" si="2"/>
        <v>-214</v>
      </c>
      <c r="N57" s="88">
        <f t="shared" si="5"/>
        <v>-14.742197984098311</v>
      </c>
    </row>
    <row r="58" spans="1:14">
      <c r="A58" s="37">
        <v>56</v>
      </c>
      <c r="B58" s="92" t="s">
        <v>56</v>
      </c>
      <c r="C58" s="49">
        <v>2032</v>
      </c>
      <c r="D58" s="49">
        <v>1796</v>
      </c>
      <c r="E58" s="49">
        <v>1784</v>
      </c>
      <c r="F58" s="49">
        <v>2036.2970340464999</v>
      </c>
      <c r="G58" s="49">
        <v>1800.94158716777</v>
      </c>
      <c r="H58" s="49">
        <v>1778.5650187901699</v>
      </c>
      <c r="I58" s="89">
        <f t="shared" si="3"/>
        <v>2.4851088488819797E-3</v>
      </c>
      <c r="J58" s="89">
        <f t="shared" si="0"/>
        <v>-0.12204724409448819</v>
      </c>
      <c r="K58" s="87">
        <f t="shared" si="1"/>
        <v>-248</v>
      </c>
      <c r="L58" s="90">
        <f t="shared" si="4"/>
        <v>3.1211457625412169E-3</v>
      </c>
      <c r="M58" s="88">
        <f t="shared" si="2"/>
        <v>-12</v>
      </c>
      <c r="N58" s="88">
        <f t="shared" si="5"/>
        <v>-22.376568377600051</v>
      </c>
    </row>
    <row r="59" spans="1:14">
      <c r="A59" s="37">
        <v>57</v>
      </c>
      <c r="B59" s="92" t="s">
        <v>57</v>
      </c>
      <c r="C59" s="49">
        <v>3553</v>
      </c>
      <c r="D59" s="49">
        <v>3118</v>
      </c>
      <c r="E59" s="49">
        <v>3095</v>
      </c>
      <c r="F59" s="49">
        <v>3553</v>
      </c>
      <c r="G59" s="49">
        <v>3118</v>
      </c>
      <c r="H59" s="49">
        <v>3095</v>
      </c>
      <c r="I59" s="89">
        <f t="shared" si="3"/>
        <v>4.3113295332341522E-3</v>
      </c>
      <c r="J59" s="89">
        <f t="shared" si="0"/>
        <v>-0.12890515057697721</v>
      </c>
      <c r="K59" s="87">
        <f t="shared" si="1"/>
        <v>-458</v>
      </c>
      <c r="L59" s="90">
        <f t="shared" si="4"/>
        <v>5.7640514485640211E-3</v>
      </c>
      <c r="M59" s="88">
        <f t="shared" si="2"/>
        <v>-23</v>
      </c>
      <c r="N59" s="88">
        <f t="shared" si="5"/>
        <v>-23</v>
      </c>
    </row>
    <row r="60" spans="1:14">
      <c r="A60" s="37">
        <v>58</v>
      </c>
      <c r="B60" s="92" t="s">
        <v>58</v>
      </c>
      <c r="C60" s="49">
        <v>13754</v>
      </c>
      <c r="D60" s="49">
        <v>12518</v>
      </c>
      <c r="E60" s="49">
        <v>12434</v>
      </c>
      <c r="F60" s="49">
        <v>13754</v>
      </c>
      <c r="G60" s="49">
        <v>12518</v>
      </c>
      <c r="H60" s="49">
        <v>12434</v>
      </c>
      <c r="I60" s="89">
        <f t="shared" si="3"/>
        <v>1.7320540037555232E-2</v>
      </c>
      <c r="J60" s="89">
        <f t="shared" si="0"/>
        <v>-9.5972080849207497E-2</v>
      </c>
      <c r="K60" s="87">
        <f t="shared" si="1"/>
        <v>-1320</v>
      </c>
      <c r="L60" s="90">
        <f t="shared" si="4"/>
        <v>1.6612550026429057E-2</v>
      </c>
      <c r="M60" s="88">
        <f t="shared" si="2"/>
        <v>-84</v>
      </c>
      <c r="N60" s="88">
        <f t="shared" si="5"/>
        <v>-84</v>
      </c>
    </row>
    <row r="61" spans="1:14">
      <c r="A61" s="37">
        <v>59</v>
      </c>
      <c r="B61" s="92" t="s">
        <v>59</v>
      </c>
      <c r="C61" s="49">
        <v>7946</v>
      </c>
      <c r="D61" s="49">
        <v>7370</v>
      </c>
      <c r="E61" s="49">
        <v>7387</v>
      </c>
      <c r="F61" s="49">
        <v>7955.3541621144605</v>
      </c>
      <c r="G61" s="49">
        <v>7353.3266554974598</v>
      </c>
      <c r="H61" s="49">
        <v>7391.1802537045596</v>
      </c>
      <c r="I61" s="89">
        <f t="shared" si="3"/>
        <v>1.0290077952181157E-2</v>
      </c>
      <c r="J61" s="89">
        <f t="shared" si="0"/>
        <v>-7.0349861565567579E-2</v>
      </c>
      <c r="K61" s="87">
        <f t="shared" si="1"/>
        <v>-559</v>
      </c>
      <c r="L61" s="90">
        <f t="shared" si="4"/>
        <v>7.0351632308892752E-3</v>
      </c>
      <c r="M61" s="88">
        <f t="shared" si="2"/>
        <v>17</v>
      </c>
      <c r="N61" s="88">
        <f t="shared" si="5"/>
        <v>37.853598207099822</v>
      </c>
    </row>
    <row r="62" spans="1:14">
      <c r="A62" s="37">
        <v>60</v>
      </c>
      <c r="B62" s="92" t="s">
        <v>60</v>
      </c>
      <c r="C62" s="49">
        <v>10128</v>
      </c>
      <c r="D62" s="49">
        <v>9098</v>
      </c>
      <c r="E62" s="49">
        <v>8997</v>
      </c>
      <c r="F62" s="49">
        <v>10213.2220905335</v>
      </c>
      <c r="G62" s="49">
        <v>8976.3090126008901</v>
      </c>
      <c r="H62" s="49">
        <v>9082.2220510957704</v>
      </c>
      <c r="I62" s="89">
        <f t="shared" si="3"/>
        <v>1.2532805108403123E-2</v>
      </c>
      <c r="J62" s="89">
        <f t="shared" si="0"/>
        <v>-0.11167061611374407</v>
      </c>
      <c r="K62" s="87">
        <f t="shared" si="1"/>
        <v>-1131</v>
      </c>
      <c r="L62" s="90">
        <f t="shared" si="4"/>
        <v>1.4233934909008534E-2</v>
      </c>
      <c r="M62" s="88">
        <f t="shared" si="2"/>
        <v>-101</v>
      </c>
      <c r="N62" s="88">
        <f t="shared" si="5"/>
        <v>105.91303849488031</v>
      </c>
    </row>
    <row r="63" spans="1:14">
      <c r="A63" s="37">
        <v>61</v>
      </c>
      <c r="B63" s="92" t="s">
        <v>61</v>
      </c>
      <c r="C63" s="49">
        <v>6173</v>
      </c>
      <c r="D63" s="49">
        <v>5132</v>
      </c>
      <c r="E63" s="49">
        <v>5252</v>
      </c>
      <c r="F63" s="49">
        <v>6173</v>
      </c>
      <c r="G63" s="49">
        <v>5132</v>
      </c>
      <c r="H63" s="49">
        <v>5252</v>
      </c>
      <c r="I63" s="89">
        <f t="shared" si="3"/>
        <v>7.3160267232781151E-3</v>
      </c>
      <c r="J63" s="89">
        <f t="shared" si="0"/>
        <v>-0.14919812084885792</v>
      </c>
      <c r="K63" s="87">
        <f t="shared" si="1"/>
        <v>-921</v>
      </c>
      <c r="L63" s="90">
        <f t="shared" si="4"/>
        <v>1.1591029222985728E-2</v>
      </c>
      <c r="M63" s="88">
        <f t="shared" si="2"/>
        <v>120</v>
      </c>
      <c r="N63" s="88">
        <f t="shared" si="5"/>
        <v>120</v>
      </c>
    </row>
    <row r="64" spans="1:14">
      <c r="A64" s="37">
        <v>62</v>
      </c>
      <c r="B64" s="92" t="s">
        <v>62</v>
      </c>
      <c r="C64" s="49">
        <v>1242</v>
      </c>
      <c r="D64" s="49">
        <v>1024</v>
      </c>
      <c r="E64" s="49">
        <v>1035</v>
      </c>
      <c r="F64" s="49">
        <v>1253.82597627822</v>
      </c>
      <c r="G64" s="49">
        <v>1040.8471672503499</v>
      </c>
      <c r="H64" s="49">
        <v>1044.4196165846299</v>
      </c>
      <c r="I64" s="89">
        <f t="shared" si="3"/>
        <v>1.4417531718569781E-3</v>
      </c>
      <c r="J64" s="89">
        <f t="shared" si="0"/>
        <v>-0.16666666666666666</v>
      </c>
      <c r="K64" s="87">
        <f t="shared" si="1"/>
        <v>-207</v>
      </c>
      <c r="L64" s="90">
        <f t="shared" si="4"/>
        <v>2.605149890508193E-3</v>
      </c>
      <c r="M64" s="88">
        <f t="shared" si="2"/>
        <v>11</v>
      </c>
      <c r="N64" s="88">
        <f t="shared" si="5"/>
        <v>3.5724493342800088</v>
      </c>
    </row>
    <row r="65" spans="1:14">
      <c r="A65" s="37">
        <v>63</v>
      </c>
      <c r="B65" s="92" t="s">
        <v>63</v>
      </c>
      <c r="C65" s="49">
        <v>20605</v>
      </c>
      <c r="D65" s="49">
        <v>18577</v>
      </c>
      <c r="E65" s="49">
        <v>18537</v>
      </c>
      <c r="F65" s="49">
        <v>20726.337372022699</v>
      </c>
      <c r="G65" s="49">
        <v>18683.9940785525</v>
      </c>
      <c r="H65" s="49">
        <v>18627.9021221679</v>
      </c>
      <c r="I65" s="89">
        <f t="shared" si="3"/>
        <v>2.582200825769353E-2</v>
      </c>
      <c r="J65" s="89">
        <f t="shared" si="0"/>
        <v>-0.10036398932297987</v>
      </c>
      <c r="K65" s="87">
        <f t="shared" si="1"/>
        <v>-2068</v>
      </c>
      <c r="L65" s="90">
        <f t="shared" si="4"/>
        <v>2.6026328374738856E-2</v>
      </c>
      <c r="M65" s="88">
        <f t="shared" si="2"/>
        <v>-40</v>
      </c>
      <c r="N65" s="88">
        <f t="shared" si="5"/>
        <v>-56.091956384600053</v>
      </c>
    </row>
    <row r="66" spans="1:14">
      <c r="A66" s="37">
        <v>64</v>
      </c>
      <c r="B66" s="92" t="s">
        <v>64</v>
      </c>
      <c r="C66" s="49">
        <v>7666</v>
      </c>
      <c r="D66" s="49">
        <v>7191</v>
      </c>
      <c r="E66" s="49">
        <v>7120</v>
      </c>
      <c r="F66" s="49">
        <v>7666</v>
      </c>
      <c r="G66" s="49">
        <v>7191</v>
      </c>
      <c r="H66" s="49">
        <v>7120</v>
      </c>
      <c r="I66" s="89">
        <f t="shared" si="3"/>
        <v>9.9181474237890668E-3</v>
      </c>
      <c r="J66" s="89">
        <f t="shared" si="0"/>
        <v>-7.1223584659535613E-2</v>
      </c>
      <c r="K66" s="87">
        <f t="shared" si="1"/>
        <v>-546</v>
      </c>
      <c r="L66" s="90">
        <f t="shared" si="4"/>
        <v>6.8715547836592913E-3</v>
      </c>
      <c r="M66" s="88">
        <f t="shared" si="2"/>
        <v>-71</v>
      </c>
      <c r="N66" s="88">
        <f t="shared" si="5"/>
        <v>-71</v>
      </c>
    </row>
    <row r="67" spans="1:14">
      <c r="A67" s="37">
        <v>65</v>
      </c>
      <c r="B67" s="92" t="s">
        <v>65</v>
      </c>
      <c r="C67" s="49">
        <v>3310</v>
      </c>
      <c r="D67" s="49">
        <v>2634</v>
      </c>
      <c r="E67" s="49">
        <v>2613</v>
      </c>
      <c r="F67" s="49">
        <v>3334.6803238256698</v>
      </c>
      <c r="G67" s="49">
        <v>2645.6375268025599</v>
      </c>
      <c r="H67" s="49">
        <v>2628.7462212117298</v>
      </c>
      <c r="I67" s="89">
        <f t="shared" si="3"/>
        <v>3.6399043846012404E-3</v>
      </c>
      <c r="J67" s="89">
        <f t="shared" ref="J67:J84" si="6">(E67-C67)/C67</f>
        <v>-0.21057401812688822</v>
      </c>
      <c r="K67" s="87">
        <f t="shared" ref="K67:K83" si="7">E67-C67</f>
        <v>-697</v>
      </c>
      <c r="L67" s="90">
        <f t="shared" si="4"/>
        <v>8.771929824561403E-3</v>
      </c>
      <c r="M67" s="88">
        <f t="shared" ref="M67:M83" si="8">E67-D67</f>
        <v>-21</v>
      </c>
      <c r="N67" s="88">
        <f t="shared" si="5"/>
        <v>-16.891305590830143</v>
      </c>
    </row>
    <row r="68" spans="1:14">
      <c r="A68" s="37">
        <v>66</v>
      </c>
      <c r="B68" s="92" t="s">
        <v>66</v>
      </c>
      <c r="C68" s="49">
        <v>12958</v>
      </c>
      <c r="D68" s="49">
        <v>11587</v>
      </c>
      <c r="E68" s="49">
        <v>11548</v>
      </c>
      <c r="F68" s="49">
        <v>12958</v>
      </c>
      <c r="G68" s="49">
        <v>11587</v>
      </c>
      <c r="H68" s="49">
        <v>11548</v>
      </c>
      <c r="I68" s="89">
        <f t="shared" ref="I68:I83" si="9">E68/$E$84</f>
        <v>1.6086343602516311E-2</v>
      </c>
      <c r="J68" s="89">
        <f t="shared" si="6"/>
        <v>-0.108813088439574</v>
      </c>
      <c r="K68" s="87">
        <f t="shared" si="7"/>
        <v>-1410</v>
      </c>
      <c r="L68" s="90">
        <f t="shared" ref="L68:L84" si="10">K68/$K$84</f>
        <v>1.77452238918674E-2</v>
      </c>
      <c r="M68" s="88">
        <f t="shared" si="8"/>
        <v>-39</v>
      </c>
      <c r="N68" s="88">
        <f t="shared" ref="N68:N84" si="11">H68-G68</f>
        <v>-39</v>
      </c>
    </row>
    <row r="69" spans="1:14">
      <c r="A69" s="37">
        <v>67</v>
      </c>
      <c r="B69" s="92" t="s">
        <v>67</v>
      </c>
      <c r="C69" s="49">
        <v>1676</v>
      </c>
      <c r="D69" s="49">
        <v>1402</v>
      </c>
      <c r="E69" s="49">
        <v>1385</v>
      </c>
      <c r="F69" s="49">
        <v>1676</v>
      </c>
      <c r="G69" s="49">
        <v>1402</v>
      </c>
      <c r="H69" s="49">
        <v>1385</v>
      </c>
      <c r="I69" s="89">
        <f t="shared" si="9"/>
        <v>1.9293025536443621E-3</v>
      </c>
      <c r="J69" s="89">
        <f t="shared" si="6"/>
        <v>-0.17362768496420047</v>
      </c>
      <c r="K69" s="87">
        <f t="shared" si="7"/>
        <v>-291</v>
      </c>
      <c r="L69" s="90">
        <f t="shared" si="10"/>
        <v>3.6623121649173146E-3</v>
      </c>
      <c r="M69" s="88">
        <f t="shared" si="8"/>
        <v>-17</v>
      </c>
      <c r="N69" s="88">
        <f t="shared" si="11"/>
        <v>-17</v>
      </c>
    </row>
    <row r="70" spans="1:14">
      <c r="A70" s="37">
        <v>68</v>
      </c>
      <c r="B70" s="92" t="s">
        <v>68</v>
      </c>
      <c r="C70" s="49">
        <v>10441</v>
      </c>
      <c r="D70" s="49">
        <v>9672</v>
      </c>
      <c r="E70" s="49">
        <v>9574</v>
      </c>
      <c r="F70" s="49">
        <v>10441</v>
      </c>
      <c r="G70" s="49">
        <v>9672</v>
      </c>
      <c r="H70" s="49">
        <v>9574</v>
      </c>
      <c r="I70" s="89">
        <f t="shared" si="9"/>
        <v>1.3336565089235466E-2</v>
      </c>
      <c r="J70" s="89">
        <f t="shared" si="6"/>
        <v>-8.3038023177856524E-2</v>
      </c>
      <c r="K70" s="87">
        <f t="shared" si="7"/>
        <v>-867</v>
      </c>
      <c r="L70" s="90">
        <f t="shared" si="10"/>
        <v>1.0911424903722721E-2</v>
      </c>
      <c r="M70" s="88">
        <f t="shared" si="8"/>
        <v>-98</v>
      </c>
      <c r="N70" s="88">
        <f t="shared" si="11"/>
        <v>-98</v>
      </c>
    </row>
    <row r="71" spans="1:14">
      <c r="A71" s="37">
        <v>69</v>
      </c>
      <c r="B71" s="92" t="s">
        <v>69</v>
      </c>
      <c r="C71" s="49">
        <v>1668</v>
      </c>
      <c r="D71" s="49">
        <v>1621</v>
      </c>
      <c r="E71" s="49">
        <v>1593</v>
      </c>
      <c r="F71" s="49">
        <v>1682.17219633691</v>
      </c>
      <c r="G71" s="49">
        <v>1610.5378179529</v>
      </c>
      <c r="H71" s="49">
        <v>1598.0932174457701</v>
      </c>
      <c r="I71" s="89">
        <f t="shared" si="9"/>
        <v>2.2190461862494357E-3</v>
      </c>
      <c r="J71" s="89">
        <f t="shared" si="6"/>
        <v>-4.4964028776978415E-2</v>
      </c>
      <c r="K71" s="87">
        <f t="shared" si="7"/>
        <v>-75</v>
      </c>
      <c r="L71" s="90">
        <f t="shared" si="10"/>
        <v>9.4389488786528729E-4</v>
      </c>
      <c r="M71" s="88">
        <f t="shared" si="8"/>
        <v>-28</v>
      </c>
      <c r="N71" s="88">
        <f t="shared" si="11"/>
        <v>-12.444600507129962</v>
      </c>
    </row>
    <row r="72" spans="1:14">
      <c r="A72" s="37">
        <v>70</v>
      </c>
      <c r="B72" s="92" t="s">
        <v>70</v>
      </c>
      <c r="C72" s="49">
        <v>6224</v>
      </c>
      <c r="D72" s="49">
        <v>5579</v>
      </c>
      <c r="E72" s="49">
        <v>5558</v>
      </c>
      <c r="F72" s="49">
        <v>6224</v>
      </c>
      <c r="G72" s="49">
        <v>5579</v>
      </c>
      <c r="H72" s="49">
        <v>5558</v>
      </c>
      <c r="I72" s="89">
        <f t="shared" si="9"/>
        <v>7.7422841827836566E-3</v>
      </c>
      <c r="J72" s="89">
        <f t="shared" si="6"/>
        <v>-0.10700514138817481</v>
      </c>
      <c r="K72" s="87">
        <f t="shared" si="7"/>
        <v>-666</v>
      </c>
      <c r="L72" s="90">
        <f t="shared" si="10"/>
        <v>8.381786604243751E-3</v>
      </c>
      <c r="M72" s="88">
        <f t="shared" si="8"/>
        <v>-21</v>
      </c>
      <c r="N72" s="88">
        <f t="shared" si="11"/>
        <v>-21</v>
      </c>
    </row>
    <row r="73" spans="1:14">
      <c r="A73" s="37">
        <v>71</v>
      </c>
      <c r="B73" s="92" t="s">
        <v>71</v>
      </c>
      <c r="C73" s="49">
        <v>3414</v>
      </c>
      <c r="D73" s="49">
        <v>3147</v>
      </c>
      <c r="E73" s="49">
        <v>3093</v>
      </c>
      <c r="F73" s="49">
        <v>3414</v>
      </c>
      <c r="G73" s="49">
        <v>3147</v>
      </c>
      <c r="H73" s="49">
        <v>3093</v>
      </c>
      <c r="I73" s="89">
        <f t="shared" si="9"/>
        <v>4.3085435367667957E-3</v>
      </c>
      <c r="J73" s="89">
        <f t="shared" si="6"/>
        <v>-9.4024604569420037E-2</v>
      </c>
      <c r="K73" s="87">
        <f t="shared" si="7"/>
        <v>-321</v>
      </c>
      <c r="L73" s="90">
        <f t="shared" si="10"/>
        <v>4.0398701200634298E-3</v>
      </c>
      <c r="M73" s="88">
        <f t="shared" si="8"/>
        <v>-54</v>
      </c>
      <c r="N73" s="88">
        <f t="shared" si="11"/>
        <v>-54</v>
      </c>
    </row>
    <row r="74" spans="1:14">
      <c r="A74" s="37">
        <v>72</v>
      </c>
      <c r="B74" s="92" t="s">
        <v>72</v>
      </c>
      <c r="C74" s="49">
        <v>1178</v>
      </c>
      <c r="D74" s="49">
        <v>948</v>
      </c>
      <c r="E74" s="49">
        <v>946</v>
      </c>
      <c r="F74" s="49">
        <v>1163.61264720648</v>
      </c>
      <c r="G74" s="49">
        <v>930.24376284134303</v>
      </c>
      <c r="H74" s="49">
        <v>934.48112297602097</v>
      </c>
      <c r="I74" s="89">
        <f t="shared" si="9"/>
        <v>1.3177763290596147E-3</v>
      </c>
      <c r="J74" s="89">
        <f t="shared" si="6"/>
        <v>-0.19694397283531409</v>
      </c>
      <c r="K74" s="87">
        <f t="shared" si="7"/>
        <v>-232</v>
      </c>
      <c r="L74" s="90">
        <f t="shared" si="10"/>
        <v>2.9197815197966222E-3</v>
      </c>
      <c r="M74" s="88">
        <f t="shared" si="8"/>
        <v>-2</v>
      </c>
      <c r="N74" s="88">
        <f t="shared" si="11"/>
        <v>4.2373601346779424</v>
      </c>
    </row>
    <row r="75" spans="1:14">
      <c r="A75" s="37">
        <v>73</v>
      </c>
      <c r="B75" s="92" t="s">
        <v>73</v>
      </c>
      <c r="C75" s="49">
        <v>929</v>
      </c>
      <c r="D75" s="49">
        <v>1127</v>
      </c>
      <c r="E75" s="49">
        <v>1015</v>
      </c>
      <c r="F75" s="49">
        <v>929</v>
      </c>
      <c r="G75" s="49">
        <v>1127</v>
      </c>
      <c r="H75" s="49">
        <v>1015</v>
      </c>
      <c r="I75" s="89">
        <f t="shared" si="9"/>
        <v>1.4138932071834133E-3</v>
      </c>
      <c r="J75" s="89">
        <f t="shared" si="6"/>
        <v>9.2572658772874059E-2</v>
      </c>
      <c r="K75" s="87">
        <f t="shared" si="7"/>
        <v>86</v>
      </c>
      <c r="L75" s="90">
        <f t="shared" si="10"/>
        <v>-1.0823328047521962E-3</v>
      </c>
      <c r="M75" s="88">
        <f t="shared" si="8"/>
        <v>-112</v>
      </c>
      <c r="N75" s="88">
        <f t="shared" si="11"/>
        <v>-112</v>
      </c>
    </row>
    <row r="76" spans="1:14">
      <c r="A76" s="37">
        <v>74</v>
      </c>
      <c r="B76" s="92" t="s">
        <v>74</v>
      </c>
      <c r="C76" s="49">
        <v>718</v>
      </c>
      <c r="D76" s="49">
        <v>645</v>
      </c>
      <c r="E76" s="49">
        <v>639</v>
      </c>
      <c r="F76" s="49">
        <v>718</v>
      </c>
      <c r="G76" s="49">
        <v>645</v>
      </c>
      <c r="H76" s="49">
        <v>639</v>
      </c>
      <c r="I76" s="89">
        <f t="shared" si="9"/>
        <v>8.9012587132039514E-4</v>
      </c>
      <c r="J76" s="89">
        <f t="shared" si="6"/>
        <v>-0.11002785515320335</v>
      </c>
      <c r="K76" s="87">
        <f t="shared" si="7"/>
        <v>-79</v>
      </c>
      <c r="L76" s="90">
        <f t="shared" si="10"/>
        <v>9.9423594855143596E-4</v>
      </c>
      <c r="M76" s="88">
        <f t="shared" si="8"/>
        <v>-6</v>
      </c>
      <c r="N76" s="88">
        <f t="shared" si="11"/>
        <v>-6</v>
      </c>
    </row>
    <row r="77" spans="1:14">
      <c r="A77" s="37">
        <v>75</v>
      </c>
      <c r="B77" s="92" t="s">
        <v>75</v>
      </c>
      <c r="C77" s="49">
        <v>3369</v>
      </c>
      <c r="D77" s="49">
        <v>3215</v>
      </c>
      <c r="E77" s="49">
        <v>3219</v>
      </c>
      <c r="F77" s="49">
        <v>3378.8304677197302</v>
      </c>
      <c r="G77" s="49">
        <v>3182.0176582977701</v>
      </c>
      <c r="H77" s="49">
        <v>3222.4414576162899</v>
      </c>
      <c r="I77" s="89">
        <f t="shared" si="9"/>
        <v>4.4840613142102534E-3</v>
      </c>
      <c r="J77" s="89">
        <f t="shared" si="6"/>
        <v>-4.4523597506678537E-2</v>
      </c>
      <c r="K77" s="87">
        <f t="shared" si="7"/>
        <v>-150</v>
      </c>
      <c r="L77" s="90">
        <f t="shared" si="10"/>
        <v>1.8877897757305746E-3</v>
      </c>
      <c r="M77" s="88">
        <f t="shared" si="8"/>
        <v>4</v>
      </c>
      <c r="N77" s="88">
        <f t="shared" si="11"/>
        <v>40.423799318519741</v>
      </c>
    </row>
    <row r="78" spans="1:14">
      <c r="A78" s="37">
        <v>76</v>
      </c>
      <c r="B78" s="92" t="s">
        <v>76</v>
      </c>
      <c r="C78" s="49">
        <v>1960</v>
      </c>
      <c r="D78" s="49">
        <v>1711</v>
      </c>
      <c r="E78" s="49">
        <v>1711</v>
      </c>
      <c r="F78" s="49">
        <v>1960</v>
      </c>
      <c r="G78" s="49">
        <v>1711</v>
      </c>
      <c r="H78" s="49">
        <v>1711</v>
      </c>
      <c r="I78" s="89">
        <f t="shared" si="9"/>
        <v>2.3834199778234679E-3</v>
      </c>
      <c r="J78" s="89">
        <f t="shared" si="6"/>
        <v>-0.12704081632653061</v>
      </c>
      <c r="K78" s="87">
        <f t="shared" si="7"/>
        <v>-249</v>
      </c>
      <c r="L78" s="90">
        <f t="shared" si="10"/>
        <v>3.1337310277127538E-3</v>
      </c>
      <c r="M78" s="88">
        <f t="shared" si="8"/>
        <v>0</v>
      </c>
      <c r="N78" s="88">
        <f t="shared" si="11"/>
        <v>0</v>
      </c>
    </row>
    <row r="79" spans="1:14">
      <c r="A79" s="37">
        <v>77</v>
      </c>
      <c r="B79" s="92" t="s">
        <v>77</v>
      </c>
      <c r="C79" s="49">
        <v>1560</v>
      </c>
      <c r="D79" s="49">
        <v>1402</v>
      </c>
      <c r="E79" s="49">
        <v>1391</v>
      </c>
      <c r="F79" s="49">
        <v>1560</v>
      </c>
      <c r="G79" s="49">
        <v>1402</v>
      </c>
      <c r="H79" s="49">
        <v>1391</v>
      </c>
      <c r="I79" s="89">
        <f t="shared" si="9"/>
        <v>1.9376605430464315E-3</v>
      </c>
      <c r="J79" s="89">
        <f t="shared" si="6"/>
        <v>-0.10833333333333334</v>
      </c>
      <c r="K79" s="87">
        <f t="shared" si="7"/>
        <v>-169</v>
      </c>
      <c r="L79" s="90">
        <f t="shared" si="10"/>
        <v>2.1269098139897807E-3</v>
      </c>
      <c r="M79" s="88">
        <f t="shared" si="8"/>
        <v>-11</v>
      </c>
      <c r="N79" s="88">
        <f t="shared" si="11"/>
        <v>-11</v>
      </c>
    </row>
    <row r="80" spans="1:14">
      <c r="A80" s="37">
        <v>78</v>
      </c>
      <c r="B80" s="92" t="s">
        <v>78</v>
      </c>
      <c r="C80" s="49">
        <v>1247</v>
      </c>
      <c r="D80" s="49">
        <v>1118</v>
      </c>
      <c r="E80" s="49">
        <v>1112</v>
      </c>
      <c r="F80" s="49">
        <v>1244.0283415188001</v>
      </c>
      <c r="G80" s="49">
        <v>1114.40028543885</v>
      </c>
      <c r="H80" s="49">
        <v>1104.5002642033801</v>
      </c>
      <c r="I80" s="89">
        <f t="shared" si="9"/>
        <v>1.5490140358502026E-3</v>
      </c>
      <c r="J80" s="89">
        <f t="shared" si="6"/>
        <v>-0.1082598235765838</v>
      </c>
      <c r="K80" s="87">
        <f t="shared" si="7"/>
        <v>-135</v>
      </c>
      <c r="L80" s="90">
        <f t="shared" si="10"/>
        <v>1.6990107981575172E-3</v>
      </c>
      <c r="M80" s="88">
        <f t="shared" si="8"/>
        <v>-6</v>
      </c>
      <c r="N80" s="88">
        <f t="shared" si="11"/>
        <v>-9.9000212354699215</v>
      </c>
    </row>
    <row r="81" spans="1:14">
      <c r="A81" s="37">
        <v>79</v>
      </c>
      <c r="B81" s="92" t="s">
        <v>79</v>
      </c>
      <c r="C81" s="49">
        <v>2365</v>
      </c>
      <c r="D81" s="49">
        <v>2312</v>
      </c>
      <c r="E81" s="49">
        <v>2340</v>
      </c>
      <c r="F81" s="49">
        <v>2365</v>
      </c>
      <c r="G81" s="49">
        <v>2312</v>
      </c>
      <c r="H81" s="49">
        <v>2340</v>
      </c>
      <c r="I81" s="89">
        <f t="shared" si="9"/>
        <v>3.259615866807081E-3</v>
      </c>
      <c r="J81" s="89">
        <f t="shared" si="6"/>
        <v>-1.0570824524312896E-2</v>
      </c>
      <c r="K81" s="87">
        <f t="shared" si="7"/>
        <v>-25</v>
      </c>
      <c r="L81" s="90">
        <f t="shared" si="10"/>
        <v>3.146316292884291E-4</v>
      </c>
      <c r="M81" s="88">
        <f t="shared" si="8"/>
        <v>28</v>
      </c>
      <c r="N81" s="88">
        <f t="shared" si="11"/>
        <v>28</v>
      </c>
    </row>
    <row r="82" spans="1:14">
      <c r="A82" s="37">
        <v>80</v>
      </c>
      <c r="B82" s="92" t="s">
        <v>80</v>
      </c>
      <c r="C82" s="49">
        <v>5913</v>
      </c>
      <c r="D82" s="49">
        <v>5262</v>
      </c>
      <c r="E82" s="49">
        <v>5241</v>
      </c>
      <c r="F82" s="49">
        <v>5923.8362035238997</v>
      </c>
      <c r="G82" s="49">
        <v>5263.4426079581899</v>
      </c>
      <c r="H82" s="49">
        <v>5250.7160046896897</v>
      </c>
      <c r="I82" s="89">
        <f t="shared" si="9"/>
        <v>7.3007037427076545E-3</v>
      </c>
      <c r="J82" s="89">
        <f t="shared" si="6"/>
        <v>-0.11364789446981227</v>
      </c>
      <c r="K82" s="87">
        <f t="shared" si="7"/>
        <v>-672</v>
      </c>
      <c r="L82" s="90">
        <f t="shared" si="10"/>
        <v>8.4572981952729751E-3</v>
      </c>
      <c r="M82" s="88">
        <f t="shared" si="8"/>
        <v>-21</v>
      </c>
      <c r="N82" s="88">
        <f t="shared" si="11"/>
        <v>-12.726603268500185</v>
      </c>
    </row>
    <row r="83" spans="1:14">
      <c r="A83" s="37">
        <v>81</v>
      </c>
      <c r="B83" s="92" t="s">
        <v>81</v>
      </c>
      <c r="C83" s="49">
        <v>4578</v>
      </c>
      <c r="D83" s="49">
        <v>3990</v>
      </c>
      <c r="E83" s="49">
        <v>3920</v>
      </c>
      <c r="F83" s="49">
        <v>4578</v>
      </c>
      <c r="G83" s="49">
        <v>3990</v>
      </c>
      <c r="H83" s="49">
        <v>3920</v>
      </c>
      <c r="I83" s="89">
        <f t="shared" si="9"/>
        <v>5.4605530760187E-3</v>
      </c>
      <c r="J83" s="89">
        <f t="shared" si="6"/>
        <v>-0.14373088685015289</v>
      </c>
      <c r="K83" s="87">
        <f t="shared" si="7"/>
        <v>-658</v>
      </c>
      <c r="L83" s="90">
        <f t="shared" si="10"/>
        <v>8.2811044828714538E-3</v>
      </c>
      <c r="M83" s="88">
        <f t="shared" si="8"/>
        <v>-70</v>
      </c>
      <c r="N83" s="88">
        <f t="shared" si="11"/>
        <v>-70</v>
      </c>
    </row>
    <row r="84" spans="1:14" s="98" customFormat="1">
      <c r="A84" s="164" t="s">
        <v>255</v>
      </c>
      <c r="B84" s="164"/>
      <c r="C84" s="58">
        <v>797334</v>
      </c>
      <c r="D84" s="58">
        <v>722235</v>
      </c>
      <c r="E84" s="58">
        <v>717876</v>
      </c>
      <c r="F84" s="58">
        <v>797334</v>
      </c>
      <c r="G84" s="58">
        <v>722235</v>
      </c>
      <c r="H84" s="58">
        <v>717876.00000000105</v>
      </c>
      <c r="I84" s="89">
        <f>SUM(I3:I83)</f>
        <v>1</v>
      </c>
      <c r="J84" s="89">
        <f t="shared" si="6"/>
        <v>-9.9654598951004217E-2</v>
      </c>
      <c r="K84" s="87">
        <f>SUM(K3:K83)</f>
        <v>-79458</v>
      </c>
      <c r="L84" s="90">
        <f t="shared" si="10"/>
        <v>1</v>
      </c>
      <c r="M84" s="87">
        <f>SUM(M3:M83)</f>
        <v>-4359</v>
      </c>
      <c r="N84" s="88">
        <f t="shared" si="11"/>
        <v>-4358.9999999989523</v>
      </c>
    </row>
    <row r="85" spans="1:14">
      <c r="C85" s="120"/>
      <c r="D85" s="119"/>
      <c r="E85" s="121"/>
      <c r="F85" s="127"/>
      <c r="G85" s="127"/>
      <c r="H85" s="127"/>
      <c r="L85" s="9"/>
    </row>
    <row r="86" spans="1:14">
      <c r="E86" s="127">
        <f>E84-C84</f>
        <v>-79458</v>
      </c>
      <c r="F86" s="127">
        <f>E84-D84</f>
        <v>-4359</v>
      </c>
    </row>
    <row r="87" spans="1:14">
      <c r="C87" s="120"/>
      <c r="D87" s="119"/>
      <c r="E87" s="121">
        <f>H84-F84</f>
        <v>-79457.999999998952</v>
      </c>
      <c r="F87" s="127">
        <f>H84-G84</f>
        <v>-4358.9999999989523</v>
      </c>
      <c r="G87" s="127"/>
      <c r="H87" s="127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N87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S18" sqref="S18"/>
    </sheetView>
  </sheetViews>
  <sheetFormatPr defaultColWidth="9.1796875" defaultRowHeight="14.5"/>
  <cols>
    <col min="1" max="1" width="11.81640625" style="3" customWidth="1"/>
    <col min="2" max="2" width="16.453125" style="3" bestFit="1" customWidth="1"/>
    <col min="3" max="8" width="12" style="3" customWidth="1"/>
    <col min="9" max="9" width="18.1796875" style="3" customWidth="1"/>
    <col min="10" max="10" width="30.453125" style="3" customWidth="1"/>
    <col min="11" max="11" width="27.453125" style="3" customWidth="1"/>
    <col min="12" max="12" width="22.26953125" style="3" customWidth="1"/>
    <col min="13" max="14" width="27.54296875" style="3" customWidth="1"/>
    <col min="15" max="16384" width="9.1796875" style="3"/>
  </cols>
  <sheetData>
    <row r="1" spans="1:14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4" ht="43.5">
      <c r="A2" s="82" t="s">
        <v>257</v>
      </c>
      <c r="B2" s="83" t="s">
        <v>258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53" t="s">
        <v>267</v>
      </c>
      <c r="J2" s="10" t="s">
        <v>298</v>
      </c>
      <c r="K2" s="82" t="s">
        <v>299</v>
      </c>
      <c r="L2" s="82" t="s">
        <v>269</v>
      </c>
      <c r="M2" s="86" t="s">
        <v>300</v>
      </c>
      <c r="N2" s="149" t="s">
        <v>301</v>
      </c>
    </row>
    <row r="3" spans="1:14">
      <c r="A3" s="37">
        <v>1</v>
      </c>
      <c r="B3" s="92" t="s">
        <v>1</v>
      </c>
      <c r="C3" s="27">
        <v>73686</v>
      </c>
      <c r="D3" s="27">
        <v>73676</v>
      </c>
      <c r="E3" s="27">
        <v>73583</v>
      </c>
      <c r="F3" s="27">
        <v>73686</v>
      </c>
      <c r="G3" s="27">
        <v>73676</v>
      </c>
      <c r="H3" s="27">
        <v>73583</v>
      </c>
      <c r="I3" s="89">
        <f t="shared" ref="I3:I66" si="0">E3/$E$84</f>
        <v>2.4671187186258194E-2</v>
      </c>
      <c r="J3" s="89">
        <f t="shared" ref="J3:J66" si="1">(E3-C3)/C3</f>
        <v>-1.3978231957223895E-3</v>
      </c>
      <c r="K3" s="87">
        <f t="shared" ref="K3:K66" si="2">E3-C3</f>
        <v>-103</v>
      </c>
      <c r="L3" s="90">
        <f>K3/$K$84</f>
        <v>2.0427186006385977E-3</v>
      </c>
      <c r="M3" s="38">
        <f t="shared" ref="M3:M66" si="3">E3-D3</f>
        <v>-93</v>
      </c>
      <c r="N3" s="38">
        <f>H3-G3</f>
        <v>-93</v>
      </c>
    </row>
    <row r="4" spans="1:14">
      <c r="A4" s="37">
        <v>2</v>
      </c>
      <c r="B4" s="92" t="s">
        <v>2</v>
      </c>
      <c r="C4" s="27">
        <v>22341</v>
      </c>
      <c r="D4" s="27">
        <v>22970</v>
      </c>
      <c r="E4" s="27">
        <v>22935</v>
      </c>
      <c r="F4" s="27">
        <v>22341</v>
      </c>
      <c r="G4" s="27">
        <v>22970</v>
      </c>
      <c r="H4" s="27">
        <v>22935</v>
      </c>
      <c r="I4" s="89">
        <f t="shared" si="0"/>
        <v>7.6897337444359658E-3</v>
      </c>
      <c r="J4" s="89">
        <f t="shared" si="1"/>
        <v>2.6587887740029542E-2</v>
      </c>
      <c r="K4" s="87">
        <f t="shared" si="2"/>
        <v>594</v>
      </c>
      <c r="L4" s="90">
        <f t="shared" ref="L4:L67" si="4">K4/$K$84</f>
        <v>-1.1780338337663367E-2</v>
      </c>
      <c r="M4" s="38">
        <f t="shared" si="3"/>
        <v>-35</v>
      </c>
      <c r="N4" s="38">
        <f t="shared" ref="N4:N67" si="5">H4-G4</f>
        <v>-35</v>
      </c>
    </row>
    <row r="5" spans="1:14">
      <c r="A5" s="37">
        <v>3</v>
      </c>
      <c r="B5" s="92" t="s">
        <v>3</v>
      </c>
      <c r="C5" s="27">
        <v>28587</v>
      </c>
      <c r="D5" s="27">
        <v>27977</v>
      </c>
      <c r="E5" s="27">
        <v>27870</v>
      </c>
      <c r="F5" s="27">
        <v>28453.432268200901</v>
      </c>
      <c r="G5" s="27">
        <v>27920.0457056427</v>
      </c>
      <c r="H5" s="27">
        <v>27736.432274616302</v>
      </c>
      <c r="I5" s="89">
        <f t="shared" si="0"/>
        <v>9.3443592525585505E-3</v>
      </c>
      <c r="J5" s="89">
        <f t="shared" si="1"/>
        <v>-2.5081330674782243E-2</v>
      </c>
      <c r="K5" s="87">
        <f t="shared" si="2"/>
        <v>-717</v>
      </c>
      <c r="L5" s="90">
        <f t="shared" si="4"/>
        <v>1.4219701326775479E-2</v>
      </c>
      <c r="M5" s="38">
        <f t="shared" si="3"/>
        <v>-107</v>
      </c>
      <c r="N5" s="38">
        <f t="shared" si="5"/>
        <v>-183.61343102639876</v>
      </c>
    </row>
    <row r="6" spans="1:14" ht="14.25" customHeight="1">
      <c r="A6" s="37">
        <v>4</v>
      </c>
      <c r="B6" s="92" t="s">
        <v>4</v>
      </c>
      <c r="C6" s="27">
        <v>20245</v>
      </c>
      <c r="D6" s="27">
        <v>18443</v>
      </c>
      <c r="E6" s="27">
        <v>18462</v>
      </c>
      <c r="F6" s="27">
        <v>20123.938023942799</v>
      </c>
      <c r="G6" s="27">
        <v>18226.7067804779</v>
      </c>
      <c r="H6" s="27">
        <v>18392.798884516</v>
      </c>
      <c r="I6" s="89">
        <f t="shared" si="0"/>
        <v>6.1900093477120907E-3</v>
      </c>
      <c r="J6" s="89">
        <f t="shared" si="1"/>
        <v>-8.8071128673746599E-2</v>
      </c>
      <c r="K6" s="87">
        <f t="shared" si="2"/>
        <v>-1783</v>
      </c>
      <c r="L6" s="90">
        <f t="shared" si="4"/>
        <v>3.5360847232413777E-2</v>
      </c>
      <c r="M6" s="38">
        <f t="shared" si="3"/>
        <v>19</v>
      </c>
      <c r="N6" s="38">
        <f t="shared" si="5"/>
        <v>166.09210403809993</v>
      </c>
    </row>
    <row r="7" spans="1:14">
      <c r="A7" s="37">
        <v>5</v>
      </c>
      <c r="B7" s="92" t="s">
        <v>5</v>
      </c>
      <c r="C7" s="27">
        <v>16754</v>
      </c>
      <c r="D7" s="27">
        <v>17473</v>
      </c>
      <c r="E7" s="27">
        <v>17482</v>
      </c>
      <c r="F7" s="27">
        <v>16754</v>
      </c>
      <c r="G7" s="27">
        <v>17473</v>
      </c>
      <c r="H7" s="27">
        <v>17482</v>
      </c>
      <c r="I7" s="89">
        <f t="shared" si="0"/>
        <v>5.8614312326239178E-3</v>
      </c>
      <c r="J7" s="89">
        <f t="shared" si="1"/>
        <v>4.3452309896144202E-2</v>
      </c>
      <c r="K7" s="87">
        <f t="shared" si="2"/>
        <v>728</v>
      </c>
      <c r="L7" s="90">
        <f t="shared" si="4"/>
        <v>-1.4437855740435912E-2</v>
      </c>
      <c r="M7" s="38">
        <f t="shared" si="3"/>
        <v>9</v>
      </c>
      <c r="N7" s="38">
        <f t="shared" si="5"/>
        <v>9</v>
      </c>
    </row>
    <row r="8" spans="1:14">
      <c r="A8" s="37">
        <v>6</v>
      </c>
      <c r="B8" s="92" t="s">
        <v>6</v>
      </c>
      <c r="C8" s="27">
        <v>406819</v>
      </c>
      <c r="D8" s="27">
        <v>387345</v>
      </c>
      <c r="E8" s="27">
        <v>385961</v>
      </c>
      <c r="F8" s="27">
        <v>405938.05547750602</v>
      </c>
      <c r="G8" s="27">
        <v>387145.30700291798</v>
      </c>
      <c r="H8" s="27">
        <v>385237.42614822398</v>
      </c>
      <c r="I8" s="89">
        <f t="shared" si="0"/>
        <v>0.12940646722198604</v>
      </c>
      <c r="J8" s="89">
        <f t="shared" si="1"/>
        <v>-5.127095833773742E-2</v>
      </c>
      <c r="K8" s="87">
        <f t="shared" si="2"/>
        <v>-20858</v>
      </c>
      <c r="L8" s="90">
        <f t="shared" si="4"/>
        <v>0.41366043273902781</v>
      </c>
      <c r="M8" s="38">
        <f t="shared" si="3"/>
        <v>-1384</v>
      </c>
      <c r="N8" s="38">
        <f t="shared" si="5"/>
        <v>-1907.8808546939981</v>
      </c>
    </row>
    <row r="9" spans="1:14">
      <c r="A9" s="37">
        <v>7</v>
      </c>
      <c r="B9" s="92" t="s">
        <v>7</v>
      </c>
      <c r="C9" s="27">
        <v>72332</v>
      </c>
      <c r="D9" s="27">
        <v>72999</v>
      </c>
      <c r="E9" s="27">
        <v>72874</v>
      </c>
      <c r="F9" s="27">
        <v>71987.902526049496</v>
      </c>
      <c r="G9" s="27">
        <v>72314.011538845298</v>
      </c>
      <c r="H9" s="27">
        <v>72599.209953581099</v>
      </c>
      <c r="I9" s="89">
        <f t="shared" si="0"/>
        <v>2.4433470978505626E-2</v>
      </c>
      <c r="J9" s="89">
        <f t="shared" si="1"/>
        <v>7.4932256815793841E-3</v>
      </c>
      <c r="K9" s="87">
        <f t="shared" si="2"/>
        <v>542</v>
      </c>
      <c r="L9" s="90">
        <f t="shared" si="4"/>
        <v>-1.0749062927632232E-2</v>
      </c>
      <c r="M9" s="38">
        <f t="shared" si="3"/>
        <v>-125</v>
      </c>
      <c r="N9" s="38">
        <f t="shared" si="5"/>
        <v>285.19841473580163</v>
      </c>
    </row>
    <row r="10" spans="1:14">
      <c r="A10" s="37">
        <v>8</v>
      </c>
      <c r="B10" s="92" t="s">
        <v>8</v>
      </c>
      <c r="C10" s="27">
        <v>9366</v>
      </c>
      <c r="D10" s="27">
        <v>9475</v>
      </c>
      <c r="E10" s="27">
        <v>9405</v>
      </c>
      <c r="F10" s="27">
        <v>9366.0000000000091</v>
      </c>
      <c r="G10" s="27">
        <v>9475</v>
      </c>
      <c r="H10" s="27">
        <v>9405</v>
      </c>
      <c r="I10" s="89">
        <f t="shared" si="0"/>
        <v>3.1533440534737413E-3</v>
      </c>
      <c r="J10" s="89">
        <f t="shared" si="1"/>
        <v>4.1639974375400381E-3</v>
      </c>
      <c r="K10" s="87">
        <f t="shared" si="2"/>
        <v>39</v>
      </c>
      <c r="L10" s="90">
        <f t="shared" si="4"/>
        <v>-7.7345655752335241E-4</v>
      </c>
      <c r="M10" s="38">
        <f t="shared" si="3"/>
        <v>-70</v>
      </c>
      <c r="N10" s="38">
        <f t="shared" si="5"/>
        <v>-70</v>
      </c>
    </row>
    <row r="11" spans="1:14">
      <c r="A11" s="37">
        <v>9</v>
      </c>
      <c r="B11" s="92" t="s">
        <v>9</v>
      </c>
      <c r="C11" s="27">
        <v>38655</v>
      </c>
      <c r="D11" s="27">
        <v>38657</v>
      </c>
      <c r="E11" s="27">
        <v>38569</v>
      </c>
      <c r="F11" s="27">
        <v>38407.698206380701</v>
      </c>
      <c r="G11" s="27">
        <v>38402.758797185197</v>
      </c>
      <c r="H11" s="27">
        <v>38328.125075470598</v>
      </c>
      <c r="I11" s="89">
        <f t="shared" si="0"/>
        <v>1.2931560531465042E-2</v>
      </c>
      <c r="J11" s="89">
        <f t="shared" si="1"/>
        <v>-2.224809209675333E-3</v>
      </c>
      <c r="K11" s="87">
        <f t="shared" si="2"/>
        <v>-86</v>
      </c>
      <c r="L11" s="90">
        <f t="shared" si="4"/>
        <v>1.7055708704361106E-3</v>
      </c>
      <c r="M11" s="38">
        <f t="shared" si="3"/>
        <v>-88</v>
      </c>
      <c r="N11" s="38">
        <f t="shared" si="5"/>
        <v>-74.633721714599233</v>
      </c>
    </row>
    <row r="12" spans="1:14">
      <c r="A12" s="37">
        <v>10</v>
      </c>
      <c r="B12" s="92" t="s">
        <v>10</v>
      </c>
      <c r="C12" s="27">
        <v>50512</v>
      </c>
      <c r="D12" s="27">
        <v>48215</v>
      </c>
      <c r="E12" s="27">
        <v>48113</v>
      </c>
      <c r="F12" s="27">
        <v>50958.361430412901</v>
      </c>
      <c r="G12" s="27">
        <v>48819.760185678599</v>
      </c>
      <c r="H12" s="27">
        <v>48608.363116843699</v>
      </c>
      <c r="I12" s="89">
        <f t="shared" si="0"/>
        <v>1.6131509031874759E-2</v>
      </c>
      <c r="J12" s="89">
        <f t="shared" si="1"/>
        <v>-4.7493664871713651E-2</v>
      </c>
      <c r="K12" s="87">
        <f t="shared" si="2"/>
        <v>-2399</v>
      </c>
      <c r="L12" s="90">
        <f t="shared" si="4"/>
        <v>4.7577494397398015E-2</v>
      </c>
      <c r="M12" s="38">
        <f t="shared" si="3"/>
        <v>-102</v>
      </c>
      <c r="N12" s="38">
        <f t="shared" si="5"/>
        <v>-211.39706883489998</v>
      </c>
    </row>
    <row r="13" spans="1:14" ht="15.75" customHeight="1">
      <c r="A13" s="37">
        <v>11</v>
      </c>
      <c r="B13" s="92" t="s">
        <v>11</v>
      </c>
      <c r="C13" s="27">
        <v>9610</v>
      </c>
      <c r="D13" s="27">
        <v>8910</v>
      </c>
      <c r="E13" s="27">
        <v>8873</v>
      </c>
      <c r="F13" s="27">
        <v>9569.6159622263094</v>
      </c>
      <c r="G13" s="27">
        <v>8902.7006927017992</v>
      </c>
      <c r="H13" s="27">
        <v>8882.9662250799392</v>
      </c>
      <c r="I13" s="89">
        <f t="shared" si="0"/>
        <v>2.9749730767115903E-3</v>
      </c>
      <c r="J13" s="89">
        <f t="shared" si="1"/>
        <v>-7.6690946930280959E-2</v>
      </c>
      <c r="K13" s="87">
        <f t="shared" si="2"/>
        <v>-737</v>
      </c>
      <c r="L13" s="90">
        <f t="shared" si="4"/>
        <v>1.4616345715248993E-2</v>
      </c>
      <c r="M13" s="38">
        <f t="shared" si="3"/>
        <v>-37</v>
      </c>
      <c r="N13" s="38">
        <f t="shared" si="5"/>
        <v>-19.734467621859949</v>
      </c>
    </row>
    <row r="14" spans="1:14">
      <c r="A14" s="37">
        <v>12</v>
      </c>
      <c r="B14" s="92" t="s">
        <v>12</v>
      </c>
      <c r="C14" s="27">
        <v>14914</v>
      </c>
      <c r="D14" s="27">
        <v>14806</v>
      </c>
      <c r="E14" s="27">
        <v>14942</v>
      </c>
      <c r="F14" s="27">
        <v>14981.6665393853</v>
      </c>
      <c r="G14" s="27">
        <v>14901.113620128301</v>
      </c>
      <c r="H14" s="27">
        <v>15021.445950290799</v>
      </c>
      <c r="I14" s="89">
        <f t="shared" si="0"/>
        <v>5.0098104037219187E-3</v>
      </c>
      <c r="J14" s="89">
        <f t="shared" si="1"/>
        <v>1.8774306021188145E-3</v>
      </c>
      <c r="K14" s="87">
        <f t="shared" si="2"/>
        <v>28</v>
      </c>
      <c r="L14" s="90">
        <f t="shared" si="4"/>
        <v>-5.5530214386291965E-4</v>
      </c>
      <c r="M14" s="38">
        <f t="shared" si="3"/>
        <v>136</v>
      </c>
      <c r="N14" s="38">
        <f t="shared" si="5"/>
        <v>120.33233016249869</v>
      </c>
    </row>
    <row r="15" spans="1:14">
      <c r="A15" s="37">
        <v>13</v>
      </c>
      <c r="B15" s="92" t="s">
        <v>13</v>
      </c>
      <c r="C15" s="27">
        <v>15585</v>
      </c>
      <c r="D15" s="27">
        <v>14944</v>
      </c>
      <c r="E15" s="27">
        <v>15677</v>
      </c>
      <c r="F15" s="27">
        <v>15493.5171231654</v>
      </c>
      <c r="G15" s="27">
        <v>15124.1766854856</v>
      </c>
      <c r="H15" s="27">
        <v>15565.644757861701</v>
      </c>
      <c r="I15" s="89">
        <f t="shared" si="0"/>
        <v>5.2562439900380479E-3</v>
      </c>
      <c r="J15" s="89">
        <f t="shared" si="1"/>
        <v>5.9031119666345848E-3</v>
      </c>
      <c r="K15" s="87">
        <f t="shared" si="2"/>
        <v>92</v>
      </c>
      <c r="L15" s="90">
        <f t="shared" si="4"/>
        <v>-1.8245641869781648E-3</v>
      </c>
      <c r="M15" s="38">
        <f t="shared" si="3"/>
        <v>733</v>
      </c>
      <c r="N15" s="38">
        <f t="shared" si="5"/>
        <v>441.46807237610119</v>
      </c>
    </row>
    <row r="16" spans="1:14">
      <c r="A16" s="37">
        <v>14</v>
      </c>
      <c r="B16" s="92" t="s">
        <v>14</v>
      </c>
      <c r="C16" s="27">
        <v>15739</v>
      </c>
      <c r="D16" s="27">
        <v>15345</v>
      </c>
      <c r="E16" s="27">
        <v>15262</v>
      </c>
      <c r="F16" s="27">
        <v>15739</v>
      </c>
      <c r="G16" s="27">
        <v>15345</v>
      </c>
      <c r="H16" s="27">
        <v>15262</v>
      </c>
      <c r="I16" s="89">
        <f t="shared" si="0"/>
        <v>5.1171012168119336E-3</v>
      </c>
      <c r="J16" s="89">
        <f t="shared" si="1"/>
        <v>-3.030688099625135E-2</v>
      </c>
      <c r="K16" s="87">
        <f t="shared" si="2"/>
        <v>-477</v>
      </c>
      <c r="L16" s="90">
        <f t="shared" si="4"/>
        <v>9.4599686650933112E-3</v>
      </c>
      <c r="M16" s="38">
        <f t="shared" si="3"/>
        <v>-83</v>
      </c>
      <c r="N16" s="38">
        <f t="shared" si="5"/>
        <v>-83</v>
      </c>
    </row>
    <row r="17" spans="1:14">
      <c r="A17" s="37">
        <v>15</v>
      </c>
      <c r="B17" s="92" t="s">
        <v>15</v>
      </c>
      <c r="C17" s="27">
        <v>12783</v>
      </c>
      <c r="D17" s="27">
        <v>12316</v>
      </c>
      <c r="E17" s="27">
        <v>12486</v>
      </c>
      <c r="F17" s="27">
        <v>12783</v>
      </c>
      <c r="G17" s="27">
        <v>12316</v>
      </c>
      <c r="H17" s="27">
        <v>12486</v>
      </c>
      <c r="I17" s="89">
        <f t="shared" si="0"/>
        <v>4.1863534132560486E-3</v>
      </c>
      <c r="J17" s="89">
        <f t="shared" si="1"/>
        <v>-2.3233982633184699E-2</v>
      </c>
      <c r="K17" s="87">
        <f t="shared" si="2"/>
        <v>-297</v>
      </c>
      <c r="L17" s="90">
        <f t="shared" si="4"/>
        <v>5.8901691688316837E-3</v>
      </c>
      <c r="M17" s="38">
        <f t="shared" si="3"/>
        <v>170</v>
      </c>
      <c r="N17" s="38">
        <f t="shared" si="5"/>
        <v>170</v>
      </c>
    </row>
    <row r="18" spans="1:14">
      <c r="A18" s="37">
        <v>16</v>
      </c>
      <c r="B18" s="92" t="s">
        <v>16</v>
      </c>
      <c r="C18" s="27">
        <v>80157</v>
      </c>
      <c r="D18" s="27">
        <v>79397</v>
      </c>
      <c r="E18" s="27">
        <v>79007</v>
      </c>
      <c r="F18" s="27">
        <v>79986.632166044903</v>
      </c>
      <c r="G18" s="27">
        <v>79148.451098954494</v>
      </c>
      <c r="H18" s="27">
        <v>78867.262730023998</v>
      </c>
      <c r="I18" s="89">
        <f t="shared" si="0"/>
        <v>2.6489766468133957E-2</v>
      </c>
      <c r="J18" s="89">
        <f t="shared" si="1"/>
        <v>-1.4346844318025874E-2</v>
      </c>
      <c r="K18" s="87">
        <f t="shared" si="2"/>
        <v>-1150</v>
      </c>
      <c r="L18" s="90">
        <f t="shared" si="4"/>
        <v>2.280705233722706E-2</v>
      </c>
      <c r="M18" s="38">
        <f t="shared" si="3"/>
        <v>-390</v>
      </c>
      <c r="N18" s="38">
        <f t="shared" si="5"/>
        <v>-281.18836893049593</v>
      </c>
    </row>
    <row r="19" spans="1:14">
      <c r="A19" s="37">
        <v>17</v>
      </c>
      <c r="B19" s="92" t="s">
        <v>17</v>
      </c>
      <c r="C19" s="27">
        <v>24194</v>
      </c>
      <c r="D19" s="27">
        <v>23915</v>
      </c>
      <c r="E19" s="27">
        <v>23811</v>
      </c>
      <c r="F19" s="27">
        <v>24073.568983225399</v>
      </c>
      <c r="G19" s="27">
        <v>23859.653220476299</v>
      </c>
      <c r="H19" s="27">
        <v>23699.677541704601</v>
      </c>
      <c r="I19" s="89">
        <f t="shared" si="0"/>
        <v>7.9834423452698842E-3</v>
      </c>
      <c r="J19" s="89">
        <f t="shared" si="1"/>
        <v>-1.5830371166404893E-2</v>
      </c>
      <c r="K19" s="87">
        <f t="shared" si="2"/>
        <v>-383</v>
      </c>
      <c r="L19" s="90">
        <f t="shared" si="4"/>
        <v>7.5957400392677949E-3</v>
      </c>
      <c r="M19" s="38">
        <f t="shared" si="3"/>
        <v>-104</v>
      </c>
      <c r="N19" s="38">
        <f t="shared" si="5"/>
        <v>-159.97567877169786</v>
      </c>
    </row>
    <row r="20" spans="1:14">
      <c r="A20" s="37">
        <v>18</v>
      </c>
      <c r="B20" s="92" t="s">
        <v>18</v>
      </c>
      <c r="C20" s="27">
        <v>9834</v>
      </c>
      <c r="D20" s="27">
        <v>9082</v>
      </c>
      <c r="E20" s="27">
        <v>9031</v>
      </c>
      <c r="F20" s="27">
        <v>9834.0000000000091</v>
      </c>
      <c r="G20" s="27">
        <v>9082</v>
      </c>
      <c r="H20" s="27">
        <v>9030.9999999999909</v>
      </c>
      <c r="I20" s="89">
        <f t="shared" si="0"/>
        <v>3.0279479156747856E-3</v>
      </c>
      <c r="J20" s="89">
        <f t="shared" si="1"/>
        <v>-8.1655480984340043E-2</v>
      </c>
      <c r="K20" s="87">
        <f t="shared" si="2"/>
        <v>-803</v>
      </c>
      <c r="L20" s="90">
        <f t="shared" si="4"/>
        <v>1.5925272197211592E-2</v>
      </c>
      <c r="M20" s="38">
        <f t="shared" si="3"/>
        <v>-51</v>
      </c>
      <c r="N20" s="38">
        <f t="shared" si="5"/>
        <v>-51.000000000009095</v>
      </c>
    </row>
    <row r="21" spans="1:14">
      <c r="A21" s="37">
        <v>19</v>
      </c>
      <c r="B21" s="92" t="s">
        <v>19</v>
      </c>
      <c r="C21" s="27">
        <v>20640</v>
      </c>
      <c r="D21" s="27">
        <v>19864</v>
      </c>
      <c r="E21" s="27">
        <v>19752</v>
      </c>
      <c r="F21" s="27">
        <v>20567.822579143001</v>
      </c>
      <c r="G21" s="27">
        <v>19874.743754015301</v>
      </c>
      <c r="H21" s="27">
        <v>19683.464659376601</v>
      </c>
      <c r="I21" s="89">
        <f t="shared" si="0"/>
        <v>6.6225254379812162E-3</v>
      </c>
      <c r="J21" s="89">
        <f t="shared" si="1"/>
        <v>-4.3023255813953491E-2</v>
      </c>
      <c r="K21" s="87">
        <f t="shared" si="2"/>
        <v>-888</v>
      </c>
      <c r="L21" s="90">
        <f t="shared" si="4"/>
        <v>1.7611010848224026E-2</v>
      </c>
      <c r="M21" s="38">
        <f t="shared" si="3"/>
        <v>-112</v>
      </c>
      <c r="N21" s="38">
        <f t="shared" si="5"/>
        <v>-191.27909463869946</v>
      </c>
    </row>
    <row r="22" spans="1:14">
      <c r="A22" s="37">
        <v>20</v>
      </c>
      <c r="B22" s="92" t="s">
        <v>20</v>
      </c>
      <c r="C22" s="27">
        <v>36469</v>
      </c>
      <c r="D22" s="27">
        <v>35443</v>
      </c>
      <c r="E22" s="27">
        <v>35266</v>
      </c>
      <c r="F22" s="27">
        <v>36174.451054118697</v>
      </c>
      <c r="G22" s="27">
        <v>35403.900268644102</v>
      </c>
      <c r="H22" s="27">
        <v>34991.665049210598</v>
      </c>
      <c r="I22" s="89">
        <f t="shared" si="0"/>
        <v>1.1824118170101537E-2</v>
      </c>
      <c r="J22" s="89">
        <f t="shared" si="1"/>
        <v>-3.2986920398146373E-2</v>
      </c>
      <c r="K22" s="87">
        <f t="shared" si="2"/>
        <v>-1203</v>
      </c>
      <c r="L22" s="90">
        <f t="shared" si="4"/>
        <v>2.385815996668187E-2</v>
      </c>
      <c r="M22" s="38">
        <f t="shared" si="3"/>
        <v>-177</v>
      </c>
      <c r="N22" s="38">
        <f t="shared" si="5"/>
        <v>-412.23521943350352</v>
      </c>
    </row>
    <row r="23" spans="1:14">
      <c r="A23" s="37">
        <v>21</v>
      </c>
      <c r="B23" s="92" t="s">
        <v>21</v>
      </c>
      <c r="C23" s="27">
        <v>62833</v>
      </c>
      <c r="D23" s="27">
        <v>65738</v>
      </c>
      <c r="E23" s="27">
        <v>65615</v>
      </c>
      <c r="F23" s="27">
        <v>62646.355574842702</v>
      </c>
      <c r="G23" s="27">
        <v>65625.262359936503</v>
      </c>
      <c r="H23" s="27">
        <v>65432.991701127299</v>
      </c>
      <c r="I23" s="89">
        <f t="shared" si="0"/>
        <v>2.1999645940316802E-2</v>
      </c>
      <c r="J23" s="89">
        <f t="shared" si="1"/>
        <v>4.4276096955421514E-2</v>
      </c>
      <c r="K23" s="87">
        <f t="shared" si="2"/>
        <v>2782</v>
      </c>
      <c r="L23" s="90">
        <f t="shared" si="4"/>
        <v>-5.5173234436665809E-2</v>
      </c>
      <c r="M23" s="38">
        <f t="shared" si="3"/>
        <v>-123</v>
      </c>
      <c r="N23" s="38">
        <f t="shared" si="5"/>
        <v>-192.27065880920418</v>
      </c>
    </row>
    <row r="24" spans="1:14">
      <c r="A24" s="37">
        <v>22</v>
      </c>
      <c r="B24" s="92" t="s">
        <v>22</v>
      </c>
      <c r="C24" s="27">
        <v>20141</v>
      </c>
      <c r="D24" s="27">
        <v>19396</v>
      </c>
      <c r="E24" s="27">
        <v>19374</v>
      </c>
      <c r="F24" s="27">
        <v>20141</v>
      </c>
      <c r="G24" s="27">
        <v>19396</v>
      </c>
      <c r="H24" s="27">
        <v>19374</v>
      </c>
      <c r="I24" s="89">
        <f t="shared" si="0"/>
        <v>6.4957881650186348E-3</v>
      </c>
      <c r="J24" s="89">
        <f t="shared" si="1"/>
        <v>-3.8081525247008592E-2</v>
      </c>
      <c r="K24" s="87">
        <f t="shared" si="2"/>
        <v>-767</v>
      </c>
      <c r="L24" s="90">
        <f t="shared" si="4"/>
        <v>1.5211312297959264E-2</v>
      </c>
      <c r="M24" s="38">
        <f t="shared" si="3"/>
        <v>-22</v>
      </c>
      <c r="N24" s="38">
        <f t="shared" si="5"/>
        <v>-22</v>
      </c>
    </row>
    <row r="25" spans="1:14">
      <c r="A25" s="37">
        <v>23</v>
      </c>
      <c r="B25" s="92" t="s">
        <v>23</v>
      </c>
      <c r="C25" s="27">
        <v>27322</v>
      </c>
      <c r="D25" s="27">
        <v>28409</v>
      </c>
      <c r="E25" s="27">
        <v>28635</v>
      </c>
      <c r="F25" s="27">
        <v>27275.658536839099</v>
      </c>
      <c r="G25" s="27">
        <v>28543.0014612056</v>
      </c>
      <c r="H25" s="27">
        <v>28589.607428878</v>
      </c>
      <c r="I25" s="89">
        <f t="shared" si="0"/>
        <v>9.6008513526018701E-3</v>
      </c>
      <c r="J25" s="89">
        <f t="shared" si="1"/>
        <v>4.8056511236366298E-2</v>
      </c>
      <c r="K25" s="87">
        <f t="shared" si="2"/>
        <v>1313</v>
      </c>
      <c r="L25" s="90">
        <f t="shared" si="4"/>
        <v>-2.6039704103286199E-2</v>
      </c>
      <c r="M25" s="38">
        <f t="shared" si="3"/>
        <v>226</v>
      </c>
      <c r="N25" s="38">
        <f t="shared" si="5"/>
        <v>46.605967672399856</v>
      </c>
    </row>
    <row r="26" spans="1:14">
      <c r="A26" s="37">
        <v>24</v>
      </c>
      <c r="B26" s="92" t="s">
        <v>24</v>
      </c>
      <c r="C26" s="27">
        <v>14468</v>
      </c>
      <c r="D26" s="27">
        <v>13627</v>
      </c>
      <c r="E26" s="27">
        <v>13666</v>
      </c>
      <c r="F26" s="27">
        <v>14468</v>
      </c>
      <c r="G26" s="27">
        <v>13627</v>
      </c>
      <c r="H26" s="27">
        <v>13666</v>
      </c>
      <c r="I26" s="89">
        <f t="shared" si="0"/>
        <v>4.5819882865254808E-3</v>
      </c>
      <c r="J26" s="89">
        <f t="shared" si="1"/>
        <v>-5.5432679015758914E-2</v>
      </c>
      <c r="K26" s="87">
        <f t="shared" si="2"/>
        <v>-802</v>
      </c>
      <c r="L26" s="90">
        <f t="shared" si="4"/>
        <v>1.5905439977787914E-2</v>
      </c>
      <c r="M26" s="38">
        <f t="shared" si="3"/>
        <v>39</v>
      </c>
      <c r="N26" s="38">
        <f t="shared" si="5"/>
        <v>39</v>
      </c>
    </row>
    <row r="27" spans="1:14">
      <c r="A27" s="37">
        <v>25</v>
      </c>
      <c r="B27" s="92" t="s">
        <v>25</v>
      </c>
      <c r="C27" s="27">
        <v>38944</v>
      </c>
      <c r="D27" s="27">
        <v>37778</v>
      </c>
      <c r="E27" s="27">
        <v>37596</v>
      </c>
      <c r="F27" s="27">
        <v>38888.200652060499</v>
      </c>
      <c r="G27" s="27">
        <v>37859.137975281803</v>
      </c>
      <c r="H27" s="27">
        <v>37543.7294468623</v>
      </c>
      <c r="I27" s="89">
        <f t="shared" si="0"/>
        <v>1.2605329402913213E-2</v>
      </c>
      <c r="J27" s="89">
        <f t="shared" si="1"/>
        <v>-3.4613804437140509E-2</v>
      </c>
      <c r="K27" s="87">
        <f t="shared" si="2"/>
        <v>-1348</v>
      </c>
      <c r="L27" s="90">
        <f t="shared" si="4"/>
        <v>2.6733831783114847E-2</v>
      </c>
      <c r="M27" s="38">
        <f t="shared" si="3"/>
        <v>-182</v>
      </c>
      <c r="N27" s="38">
        <f t="shared" si="5"/>
        <v>-315.40852841950255</v>
      </c>
    </row>
    <row r="28" spans="1:14">
      <c r="A28" s="37">
        <v>26</v>
      </c>
      <c r="B28" s="92" t="s">
        <v>26</v>
      </c>
      <c r="C28" s="27">
        <v>41374</v>
      </c>
      <c r="D28" s="27">
        <v>41194</v>
      </c>
      <c r="E28" s="27">
        <v>41150</v>
      </c>
      <c r="F28" s="27">
        <v>41374</v>
      </c>
      <c r="G28" s="27">
        <v>41194</v>
      </c>
      <c r="H28" s="27">
        <v>41150</v>
      </c>
      <c r="I28" s="89">
        <f t="shared" si="0"/>
        <v>1.3796927995794199E-2</v>
      </c>
      <c r="J28" s="89">
        <f t="shared" si="1"/>
        <v>-5.4140281336104799E-3</v>
      </c>
      <c r="K28" s="87">
        <f t="shared" si="2"/>
        <v>-224</v>
      </c>
      <c r="L28" s="90">
        <f t="shared" si="4"/>
        <v>4.4424171509033572E-3</v>
      </c>
      <c r="M28" s="38">
        <f t="shared" si="3"/>
        <v>-44</v>
      </c>
      <c r="N28" s="38">
        <f t="shared" si="5"/>
        <v>-44</v>
      </c>
    </row>
    <row r="29" spans="1:14">
      <c r="A29" s="37">
        <v>27</v>
      </c>
      <c r="B29" s="92" t="s">
        <v>27</v>
      </c>
      <c r="C29" s="27">
        <v>51976</v>
      </c>
      <c r="D29" s="27">
        <v>53066</v>
      </c>
      <c r="E29" s="27">
        <v>53250</v>
      </c>
      <c r="F29" s="27">
        <v>51976</v>
      </c>
      <c r="G29" s="27">
        <v>53066</v>
      </c>
      <c r="H29" s="27">
        <v>53250</v>
      </c>
      <c r="I29" s="89">
        <f t="shared" si="0"/>
        <v>1.7853861865760417E-2</v>
      </c>
      <c r="J29" s="89">
        <f t="shared" si="1"/>
        <v>2.4511312913652456E-2</v>
      </c>
      <c r="K29" s="87">
        <f t="shared" si="2"/>
        <v>1274</v>
      </c>
      <c r="L29" s="90">
        <f t="shared" si="4"/>
        <v>-2.5266247545762847E-2</v>
      </c>
      <c r="M29" s="38">
        <f t="shared" si="3"/>
        <v>184</v>
      </c>
      <c r="N29" s="38">
        <f t="shared" si="5"/>
        <v>184</v>
      </c>
    </row>
    <row r="30" spans="1:14">
      <c r="A30" s="37">
        <v>28</v>
      </c>
      <c r="B30" s="92" t="s">
        <v>28</v>
      </c>
      <c r="C30" s="27">
        <v>18410</v>
      </c>
      <c r="D30" s="27">
        <v>17852</v>
      </c>
      <c r="E30" s="27">
        <v>17858</v>
      </c>
      <c r="F30" s="27">
        <v>18410</v>
      </c>
      <c r="G30" s="27">
        <v>17852</v>
      </c>
      <c r="H30" s="27">
        <v>17858</v>
      </c>
      <c r="I30" s="89">
        <f t="shared" si="0"/>
        <v>5.9874979380046857E-3</v>
      </c>
      <c r="J30" s="89">
        <f t="shared" si="1"/>
        <v>-2.9983704508419338E-2</v>
      </c>
      <c r="K30" s="87">
        <f t="shared" si="2"/>
        <v>-552</v>
      </c>
      <c r="L30" s="90">
        <f t="shared" si="4"/>
        <v>1.0947385121868988E-2</v>
      </c>
      <c r="M30" s="38">
        <f t="shared" si="3"/>
        <v>6</v>
      </c>
      <c r="N30" s="38">
        <f t="shared" si="5"/>
        <v>6</v>
      </c>
    </row>
    <row r="31" spans="1:14">
      <c r="A31" s="37">
        <v>29</v>
      </c>
      <c r="B31" s="92" t="s">
        <v>29</v>
      </c>
      <c r="C31" s="27">
        <v>7244</v>
      </c>
      <c r="D31" s="27">
        <v>7055</v>
      </c>
      <c r="E31" s="27">
        <v>7101</v>
      </c>
      <c r="F31" s="27">
        <v>7244</v>
      </c>
      <c r="G31" s="27">
        <v>7055.00000000001</v>
      </c>
      <c r="H31" s="27">
        <v>7100.99999999999</v>
      </c>
      <c r="I31" s="89">
        <f t="shared" si="0"/>
        <v>2.3808501992256285E-3</v>
      </c>
      <c r="J31" s="89">
        <f t="shared" si="1"/>
        <v>-1.9740474875759251E-2</v>
      </c>
      <c r="K31" s="87">
        <f t="shared" si="2"/>
        <v>-143</v>
      </c>
      <c r="L31" s="90">
        <f t="shared" si="4"/>
        <v>2.8360073775856257E-3</v>
      </c>
      <c r="M31" s="38">
        <f t="shared" si="3"/>
        <v>46</v>
      </c>
      <c r="N31" s="38">
        <f t="shared" si="5"/>
        <v>45.999999999979991</v>
      </c>
    </row>
    <row r="32" spans="1:14">
      <c r="A32" s="37">
        <v>30</v>
      </c>
      <c r="B32" s="92" t="s">
        <v>30</v>
      </c>
      <c r="C32" s="27">
        <v>24282</v>
      </c>
      <c r="D32" s="27">
        <v>24842</v>
      </c>
      <c r="E32" s="27">
        <v>24690</v>
      </c>
      <c r="F32" s="27">
        <v>24279.209661713601</v>
      </c>
      <c r="G32" s="27">
        <v>24971.132716986798</v>
      </c>
      <c r="H32" s="27">
        <v>24692.347909509801</v>
      </c>
      <c r="I32" s="89">
        <f t="shared" si="0"/>
        <v>8.2781567974765206E-3</v>
      </c>
      <c r="J32" s="89">
        <f t="shared" si="1"/>
        <v>1.6802569804793676E-2</v>
      </c>
      <c r="K32" s="87">
        <f t="shared" si="2"/>
        <v>408</v>
      </c>
      <c r="L32" s="90">
        <f t="shared" si="4"/>
        <v>-8.0915455248596873E-3</v>
      </c>
      <c r="M32" s="38">
        <f t="shared" si="3"/>
        <v>-152</v>
      </c>
      <c r="N32" s="38">
        <f t="shared" si="5"/>
        <v>-278.78480747699723</v>
      </c>
    </row>
    <row r="33" spans="1:14">
      <c r="A33" s="37">
        <v>31</v>
      </c>
      <c r="B33" s="92" t="s">
        <v>31</v>
      </c>
      <c r="C33" s="27">
        <v>48985</v>
      </c>
      <c r="D33" s="27">
        <v>49938</v>
      </c>
      <c r="E33" s="27">
        <v>49915</v>
      </c>
      <c r="F33" s="27">
        <v>48910.339044296401</v>
      </c>
      <c r="G33" s="27">
        <v>50058.443658074502</v>
      </c>
      <c r="H33" s="27">
        <v>50153.223666192702</v>
      </c>
      <c r="I33" s="89">
        <f t="shared" si="0"/>
        <v>1.6735690423087909E-2</v>
      </c>
      <c r="J33" s="89">
        <f t="shared" si="1"/>
        <v>1.8985403695008677E-2</v>
      </c>
      <c r="K33" s="87">
        <f t="shared" si="2"/>
        <v>930</v>
      </c>
      <c r="L33" s="90">
        <f t="shared" si="4"/>
        <v>-1.8443964064018405E-2</v>
      </c>
      <c r="M33" s="38">
        <f t="shared" si="3"/>
        <v>-23</v>
      </c>
      <c r="N33" s="38">
        <f t="shared" si="5"/>
        <v>94.780008118199476</v>
      </c>
    </row>
    <row r="34" spans="1:14">
      <c r="A34" s="37">
        <v>32</v>
      </c>
      <c r="B34" s="92" t="s">
        <v>32</v>
      </c>
      <c r="C34" s="27">
        <v>25142</v>
      </c>
      <c r="D34" s="27">
        <v>23261</v>
      </c>
      <c r="E34" s="27">
        <v>23070</v>
      </c>
      <c r="F34" s="27">
        <v>25150.0948268678</v>
      </c>
      <c r="G34" s="27">
        <v>23508.482727252602</v>
      </c>
      <c r="H34" s="27">
        <v>23077.444296957299</v>
      </c>
      <c r="I34" s="89">
        <f t="shared" si="0"/>
        <v>7.7349970562083162E-3</v>
      </c>
      <c r="J34" s="89">
        <f t="shared" si="1"/>
        <v>-8.2411900405695654E-2</v>
      </c>
      <c r="K34" s="87">
        <f t="shared" si="2"/>
        <v>-2072</v>
      </c>
      <c r="L34" s="90">
        <f t="shared" si="4"/>
        <v>4.1092358645856059E-2</v>
      </c>
      <c r="M34" s="38">
        <f t="shared" si="3"/>
        <v>-191</v>
      </c>
      <c r="N34" s="38">
        <f t="shared" si="5"/>
        <v>-431.03843029530253</v>
      </c>
    </row>
    <row r="35" spans="1:14">
      <c r="A35" s="37">
        <v>33</v>
      </c>
      <c r="B35" s="92" t="s">
        <v>33</v>
      </c>
      <c r="C35" s="27">
        <v>62115</v>
      </c>
      <c r="D35" s="27">
        <v>62626</v>
      </c>
      <c r="E35" s="27">
        <v>62523</v>
      </c>
      <c r="F35" s="27">
        <v>61867.724799801297</v>
      </c>
      <c r="G35" s="27">
        <v>62515.8292603179</v>
      </c>
      <c r="H35" s="27">
        <v>62275.967852312999</v>
      </c>
      <c r="I35" s="89">
        <f t="shared" si="0"/>
        <v>2.0962948458834528E-2</v>
      </c>
      <c r="J35" s="89">
        <f t="shared" si="1"/>
        <v>6.5684617242212024E-3</v>
      </c>
      <c r="K35" s="87">
        <f t="shared" si="2"/>
        <v>408</v>
      </c>
      <c r="L35" s="90">
        <f t="shared" si="4"/>
        <v>-8.0915455248596873E-3</v>
      </c>
      <c r="M35" s="38">
        <f t="shared" si="3"/>
        <v>-103</v>
      </c>
      <c r="N35" s="38">
        <f t="shared" si="5"/>
        <v>-239.86140800490102</v>
      </c>
    </row>
    <row r="36" spans="1:14">
      <c r="A36" s="37">
        <v>34</v>
      </c>
      <c r="B36" s="92" t="s">
        <v>34</v>
      </c>
      <c r="C36" s="27">
        <v>352139</v>
      </c>
      <c r="D36" s="27">
        <v>345379</v>
      </c>
      <c r="E36" s="27">
        <v>343552</v>
      </c>
      <c r="F36" s="27">
        <v>351588.569230225</v>
      </c>
      <c r="G36" s="27">
        <v>345977.702094801</v>
      </c>
      <c r="H36" s="27">
        <v>343159.31206733303</v>
      </c>
      <c r="I36" s="89">
        <f t="shared" si="0"/>
        <v>0.1151874169334408</v>
      </c>
      <c r="J36" s="89">
        <f t="shared" si="1"/>
        <v>-2.4385256958189806E-2</v>
      </c>
      <c r="K36" s="87">
        <f t="shared" si="2"/>
        <v>-8587</v>
      </c>
      <c r="L36" s="90">
        <f t="shared" si="4"/>
        <v>0.17029926819110328</v>
      </c>
      <c r="M36" s="38">
        <f t="shared" si="3"/>
        <v>-1827</v>
      </c>
      <c r="N36" s="38">
        <f t="shared" si="5"/>
        <v>-2818.3900274679763</v>
      </c>
    </row>
    <row r="37" spans="1:14">
      <c r="A37" s="37">
        <v>35</v>
      </c>
      <c r="B37" s="92" t="s">
        <v>35</v>
      </c>
      <c r="C37" s="27">
        <v>160830</v>
      </c>
      <c r="D37" s="27">
        <v>158327</v>
      </c>
      <c r="E37" s="27">
        <v>161749</v>
      </c>
      <c r="F37" s="27">
        <v>159312.392726725</v>
      </c>
      <c r="G37" s="27">
        <v>157690.42534432799</v>
      </c>
      <c r="H37" s="27">
        <v>160130.07322070899</v>
      </c>
      <c r="I37" s="89">
        <f t="shared" si="0"/>
        <v>5.4231817895302944E-2</v>
      </c>
      <c r="J37" s="89">
        <f t="shared" si="1"/>
        <v>5.7141080644158432E-3</v>
      </c>
      <c r="K37" s="87">
        <f t="shared" si="2"/>
        <v>919</v>
      </c>
      <c r="L37" s="90">
        <f t="shared" si="4"/>
        <v>-1.8225809650357971E-2</v>
      </c>
      <c r="M37" s="38">
        <f t="shared" si="3"/>
        <v>3422</v>
      </c>
      <c r="N37" s="38">
        <f t="shared" si="5"/>
        <v>2439.647876381001</v>
      </c>
    </row>
    <row r="38" spans="1:14">
      <c r="A38" s="37">
        <v>36</v>
      </c>
      <c r="B38" s="92" t="s">
        <v>36</v>
      </c>
      <c r="C38" s="27">
        <v>14094</v>
      </c>
      <c r="D38" s="27">
        <v>13479</v>
      </c>
      <c r="E38" s="27">
        <v>13439</v>
      </c>
      <c r="F38" s="27">
        <v>14157.402143468</v>
      </c>
      <c r="G38" s="27">
        <v>13544.503449911601</v>
      </c>
      <c r="H38" s="27">
        <v>13502.466532758701</v>
      </c>
      <c r="I38" s="89">
        <f t="shared" si="0"/>
        <v>4.5058788659897509E-3</v>
      </c>
      <c r="J38" s="89">
        <f t="shared" si="1"/>
        <v>-4.6473676741875976E-2</v>
      </c>
      <c r="K38" s="87">
        <f t="shared" si="2"/>
        <v>-655</v>
      </c>
      <c r="L38" s="90">
        <f t="shared" si="4"/>
        <v>1.2990103722507586E-2</v>
      </c>
      <c r="M38" s="38">
        <f t="shared" si="3"/>
        <v>-40</v>
      </c>
      <c r="N38" s="38">
        <f t="shared" si="5"/>
        <v>-42.03691715290006</v>
      </c>
    </row>
    <row r="39" spans="1:14">
      <c r="A39" s="37">
        <v>37</v>
      </c>
      <c r="B39" s="92" t="s">
        <v>37</v>
      </c>
      <c r="C39" s="27">
        <v>18439</v>
      </c>
      <c r="D39" s="27">
        <v>17756</v>
      </c>
      <c r="E39" s="27">
        <v>17679</v>
      </c>
      <c r="F39" s="27">
        <v>18439</v>
      </c>
      <c r="G39" s="27">
        <v>17756</v>
      </c>
      <c r="H39" s="27">
        <v>17679</v>
      </c>
      <c r="I39" s="89">
        <f t="shared" si="0"/>
        <v>5.9274821394324582E-3</v>
      </c>
      <c r="J39" s="89">
        <f t="shared" si="1"/>
        <v>-4.1216985736753621E-2</v>
      </c>
      <c r="K39" s="87">
        <f t="shared" si="2"/>
        <v>-760</v>
      </c>
      <c r="L39" s="90">
        <f t="shared" si="4"/>
        <v>1.5072486761993536E-2</v>
      </c>
      <c r="M39" s="38">
        <f t="shared" si="3"/>
        <v>-77</v>
      </c>
      <c r="N39" s="38">
        <f t="shared" si="5"/>
        <v>-77</v>
      </c>
    </row>
    <row r="40" spans="1:14">
      <c r="A40" s="37">
        <v>38</v>
      </c>
      <c r="B40" s="92" t="s">
        <v>38</v>
      </c>
      <c r="C40" s="27">
        <v>50946</v>
      </c>
      <c r="D40" s="27">
        <v>51216</v>
      </c>
      <c r="E40" s="27">
        <v>50985</v>
      </c>
      <c r="F40" s="27">
        <v>50946</v>
      </c>
      <c r="G40" s="27">
        <v>51216</v>
      </c>
      <c r="H40" s="27">
        <v>50985</v>
      </c>
      <c r="I40" s="89">
        <f t="shared" si="0"/>
        <v>1.7094444079357649E-2</v>
      </c>
      <c r="J40" s="89">
        <f t="shared" si="1"/>
        <v>7.6551642916028733E-4</v>
      </c>
      <c r="K40" s="87">
        <f t="shared" si="2"/>
        <v>39</v>
      </c>
      <c r="L40" s="90">
        <f t="shared" si="4"/>
        <v>-7.7345655752335241E-4</v>
      </c>
      <c r="M40" s="38">
        <f t="shared" si="3"/>
        <v>-231</v>
      </c>
      <c r="N40" s="38">
        <f t="shared" si="5"/>
        <v>-231</v>
      </c>
    </row>
    <row r="41" spans="1:14">
      <c r="A41" s="37">
        <v>39</v>
      </c>
      <c r="B41" s="92" t="s">
        <v>39</v>
      </c>
      <c r="C41" s="27">
        <v>13729</v>
      </c>
      <c r="D41" s="27">
        <v>13350</v>
      </c>
      <c r="E41" s="27">
        <v>13324</v>
      </c>
      <c r="F41" s="27">
        <v>13656.786902232599</v>
      </c>
      <c r="G41" s="27">
        <v>13293.5212634894</v>
      </c>
      <c r="H41" s="27">
        <v>13254.036900728201</v>
      </c>
      <c r="I41" s="89">
        <f t="shared" si="0"/>
        <v>4.4673212300355269E-3</v>
      </c>
      <c r="J41" s="89">
        <f t="shared" si="1"/>
        <v>-2.9499599388156456E-2</v>
      </c>
      <c r="K41" s="87">
        <f t="shared" si="2"/>
        <v>-405</v>
      </c>
      <c r="L41" s="90">
        <f t="shared" si="4"/>
        <v>8.0320488665886602E-3</v>
      </c>
      <c r="M41" s="38">
        <f t="shared" si="3"/>
        <v>-26</v>
      </c>
      <c r="N41" s="38">
        <f t="shared" si="5"/>
        <v>-39.484362761199009</v>
      </c>
    </row>
    <row r="42" spans="1:14">
      <c r="A42" s="37">
        <v>40</v>
      </c>
      <c r="B42" s="92" t="s">
        <v>40</v>
      </c>
      <c r="C42" s="27">
        <v>12507</v>
      </c>
      <c r="D42" s="27">
        <v>12156</v>
      </c>
      <c r="E42" s="27">
        <v>12116</v>
      </c>
      <c r="F42" s="27">
        <v>12524.146580297</v>
      </c>
      <c r="G42" s="27">
        <v>12151.521443822299</v>
      </c>
      <c r="H42" s="27">
        <v>12134.3793683848</v>
      </c>
      <c r="I42" s="89">
        <f t="shared" si="0"/>
        <v>4.0622984106207178E-3</v>
      </c>
      <c r="J42" s="89">
        <f t="shared" si="1"/>
        <v>-3.1262493003917806E-2</v>
      </c>
      <c r="K42" s="87">
        <f t="shared" si="2"/>
        <v>-391</v>
      </c>
      <c r="L42" s="90">
        <f t="shared" si="4"/>
        <v>7.7543977946572E-3</v>
      </c>
      <c r="M42" s="38">
        <f t="shared" si="3"/>
        <v>-40</v>
      </c>
      <c r="N42" s="38">
        <f t="shared" si="5"/>
        <v>-17.142075437499443</v>
      </c>
    </row>
    <row r="43" spans="1:14">
      <c r="A43" s="37">
        <v>41</v>
      </c>
      <c r="B43" s="92" t="s">
        <v>41</v>
      </c>
      <c r="C43" s="27">
        <v>58014</v>
      </c>
      <c r="D43" s="27">
        <v>58565</v>
      </c>
      <c r="E43" s="27">
        <v>58344</v>
      </c>
      <c r="F43" s="27">
        <v>57764.188168124398</v>
      </c>
      <c r="G43" s="27">
        <v>58446.730591417298</v>
      </c>
      <c r="H43" s="27">
        <v>58094.306397861299</v>
      </c>
      <c r="I43" s="89">
        <f t="shared" si="0"/>
        <v>1.9561797496637105E-2</v>
      </c>
      <c r="J43" s="89">
        <f t="shared" si="1"/>
        <v>5.6882821387940841E-3</v>
      </c>
      <c r="K43" s="87">
        <f t="shared" si="2"/>
        <v>330</v>
      </c>
      <c r="L43" s="90">
        <f t="shared" si="4"/>
        <v>-6.544632409812982E-3</v>
      </c>
      <c r="M43" s="38">
        <f t="shared" si="3"/>
        <v>-221</v>
      </c>
      <c r="N43" s="38">
        <f t="shared" si="5"/>
        <v>-352.4241935559985</v>
      </c>
    </row>
    <row r="44" spans="1:14">
      <c r="A44" s="37">
        <v>42</v>
      </c>
      <c r="B44" s="92" t="s">
        <v>42</v>
      </c>
      <c r="C44" s="27">
        <v>78193</v>
      </c>
      <c r="D44" s="27">
        <v>77024</v>
      </c>
      <c r="E44" s="27">
        <v>76644</v>
      </c>
      <c r="F44" s="27">
        <v>78015.901422722498</v>
      </c>
      <c r="G44" s="27">
        <v>76343.724620561203</v>
      </c>
      <c r="H44" s="27">
        <v>76516.600143495205</v>
      </c>
      <c r="I44" s="89">
        <f t="shared" si="0"/>
        <v>2.5697490870222373E-2</v>
      </c>
      <c r="J44" s="89">
        <f t="shared" si="1"/>
        <v>-1.9809957413067666E-2</v>
      </c>
      <c r="K44" s="87">
        <f t="shared" si="2"/>
        <v>-1549</v>
      </c>
      <c r="L44" s="90">
        <f t="shared" si="4"/>
        <v>3.0720107887273664E-2</v>
      </c>
      <c r="M44" s="38">
        <f t="shared" si="3"/>
        <v>-380</v>
      </c>
      <c r="N44" s="38">
        <f t="shared" si="5"/>
        <v>172.87552293400222</v>
      </c>
    </row>
    <row r="45" spans="1:14">
      <c r="A45" s="37">
        <v>43</v>
      </c>
      <c r="B45" s="92" t="s">
        <v>43</v>
      </c>
      <c r="C45" s="27">
        <v>22811</v>
      </c>
      <c r="D45" s="27">
        <v>22194</v>
      </c>
      <c r="E45" s="27">
        <v>22088</v>
      </c>
      <c r="F45" s="27">
        <v>22811</v>
      </c>
      <c r="G45" s="27">
        <v>22194</v>
      </c>
      <c r="H45" s="27">
        <v>22088</v>
      </c>
      <c r="I45" s="89">
        <f t="shared" si="0"/>
        <v>7.4057483735383307E-3</v>
      </c>
      <c r="J45" s="89">
        <f t="shared" si="1"/>
        <v>-3.1695234755161984E-2</v>
      </c>
      <c r="K45" s="87">
        <f t="shared" si="2"/>
        <v>-723</v>
      </c>
      <c r="L45" s="90">
        <f t="shared" si="4"/>
        <v>1.4338694643317534E-2</v>
      </c>
      <c r="M45" s="38">
        <f t="shared" si="3"/>
        <v>-106</v>
      </c>
      <c r="N45" s="38">
        <f t="shared" si="5"/>
        <v>-106</v>
      </c>
    </row>
    <row r="46" spans="1:14">
      <c r="A46" s="37">
        <v>44</v>
      </c>
      <c r="B46" s="92" t="s">
        <v>44</v>
      </c>
      <c r="C46" s="27">
        <v>39228</v>
      </c>
      <c r="D46" s="27">
        <v>38529</v>
      </c>
      <c r="E46" s="27">
        <v>38438</v>
      </c>
      <c r="F46" s="27">
        <v>39112.684502690303</v>
      </c>
      <c r="G46" s="27">
        <v>38528.490349595602</v>
      </c>
      <c r="H46" s="27">
        <v>38322.684714738098</v>
      </c>
      <c r="I46" s="89">
        <f t="shared" si="0"/>
        <v>1.2887638354856318E-2</v>
      </c>
      <c r="J46" s="89">
        <f t="shared" si="1"/>
        <v>-2.0138676455592943E-2</v>
      </c>
      <c r="K46" s="87">
        <f t="shared" si="2"/>
        <v>-790</v>
      </c>
      <c r="L46" s="90">
        <f t="shared" si="4"/>
        <v>1.5667453344703805E-2</v>
      </c>
      <c r="M46" s="38">
        <f t="shared" si="3"/>
        <v>-91</v>
      </c>
      <c r="N46" s="38">
        <f t="shared" si="5"/>
        <v>-205.80563485750463</v>
      </c>
    </row>
    <row r="47" spans="1:14">
      <c r="A47" s="37">
        <v>45</v>
      </c>
      <c r="B47" s="92" t="s">
        <v>45</v>
      </c>
      <c r="C47" s="27">
        <v>44330</v>
      </c>
      <c r="D47" s="27">
        <v>43717</v>
      </c>
      <c r="E47" s="27">
        <v>43562</v>
      </c>
      <c r="F47" s="27">
        <v>44313.895507324101</v>
      </c>
      <c r="G47" s="27">
        <v>43825.956463258</v>
      </c>
      <c r="H47" s="27">
        <v>43572.218624428897</v>
      </c>
      <c r="I47" s="89">
        <f t="shared" si="0"/>
        <v>1.4605632499460192E-2</v>
      </c>
      <c r="J47" s="89">
        <f t="shared" si="1"/>
        <v>-1.732461087299797E-2</v>
      </c>
      <c r="K47" s="87">
        <f t="shared" si="2"/>
        <v>-768</v>
      </c>
      <c r="L47" s="90">
        <f t="shared" si="4"/>
        <v>1.5231144517382941E-2</v>
      </c>
      <c r="M47" s="38">
        <f t="shared" si="3"/>
        <v>-155</v>
      </c>
      <c r="N47" s="38">
        <f t="shared" si="5"/>
        <v>-253.73783882910357</v>
      </c>
    </row>
    <row r="48" spans="1:14">
      <c r="A48" s="37">
        <v>46</v>
      </c>
      <c r="B48" s="92" t="s">
        <v>46</v>
      </c>
      <c r="C48" s="27">
        <v>37454</v>
      </c>
      <c r="D48" s="27">
        <v>36292</v>
      </c>
      <c r="E48" s="27">
        <v>36283</v>
      </c>
      <c r="F48" s="27">
        <v>37360.219324990801</v>
      </c>
      <c r="G48" s="27">
        <v>36203.316449348204</v>
      </c>
      <c r="H48" s="27">
        <v>36189.243274484899</v>
      </c>
      <c r="I48" s="89">
        <f t="shared" si="0"/>
        <v>1.2165101785453243E-2</v>
      </c>
      <c r="J48" s="89">
        <f t="shared" si="1"/>
        <v>-3.1265018422598385E-2</v>
      </c>
      <c r="K48" s="87">
        <f t="shared" si="2"/>
        <v>-1171</v>
      </c>
      <c r="L48" s="90">
        <f t="shared" si="4"/>
        <v>2.322352894512425E-2</v>
      </c>
      <c r="M48" s="38">
        <f t="shared" si="3"/>
        <v>-9</v>
      </c>
      <c r="N48" s="38">
        <f t="shared" si="5"/>
        <v>-14.073174863304303</v>
      </c>
    </row>
    <row r="49" spans="1:14">
      <c r="A49" s="37">
        <v>47</v>
      </c>
      <c r="B49" s="92" t="s">
        <v>47</v>
      </c>
      <c r="C49" s="27">
        <v>27741</v>
      </c>
      <c r="D49" s="27">
        <v>28201</v>
      </c>
      <c r="E49" s="27">
        <v>27912</v>
      </c>
      <c r="F49" s="27">
        <v>27875.7801647343</v>
      </c>
      <c r="G49" s="27">
        <v>28351.036378766599</v>
      </c>
      <c r="H49" s="27">
        <v>28047.620505560601</v>
      </c>
      <c r="I49" s="89">
        <f t="shared" si="0"/>
        <v>9.3584411717766158E-3</v>
      </c>
      <c r="J49" s="89">
        <f t="shared" si="1"/>
        <v>6.164161349626906E-3</v>
      </c>
      <c r="K49" s="87">
        <f t="shared" si="2"/>
        <v>171</v>
      </c>
      <c r="L49" s="90">
        <f t="shared" si="4"/>
        <v>-3.3913095214485453E-3</v>
      </c>
      <c r="M49" s="38">
        <f t="shared" si="3"/>
        <v>-289</v>
      </c>
      <c r="N49" s="38">
        <f t="shared" si="5"/>
        <v>-303.41587320599865</v>
      </c>
    </row>
    <row r="50" spans="1:14">
      <c r="A50" s="37">
        <v>48</v>
      </c>
      <c r="B50" s="92" t="s">
        <v>48</v>
      </c>
      <c r="C50" s="27">
        <v>36768</v>
      </c>
      <c r="D50" s="27">
        <v>36806</v>
      </c>
      <c r="E50" s="27">
        <v>36484</v>
      </c>
      <c r="F50" s="27">
        <v>36680.706079121803</v>
      </c>
      <c r="G50" s="27">
        <v>36697.6311457056</v>
      </c>
      <c r="H50" s="27">
        <v>36397.762279149501</v>
      </c>
      <c r="I50" s="89">
        <f t="shared" si="0"/>
        <v>1.223249382742541E-2</v>
      </c>
      <c r="J50" s="89">
        <f t="shared" si="1"/>
        <v>-7.7241079199303741E-3</v>
      </c>
      <c r="K50" s="87">
        <f t="shared" si="2"/>
        <v>-284</v>
      </c>
      <c r="L50" s="90">
        <f t="shared" si="4"/>
        <v>5.6323503163238997E-3</v>
      </c>
      <c r="M50" s="38">
        <f t="shared" si="3"/>
        <v>-322</v>
      </c>
      <c r="N50" s="38">
        <f t="shared" si="5"/>
        <v>-299.86886655609851</v>
      </c>
    </row>
    <row r="51" spans="1:14">
      <c r="A51" s="37">
        <v>49</v>
      </c>
      <c r="B51" s="92" t="s">
        <v>49</v>
      </c>
      <c r="C51" s="27">
        <v>15431</v>
      </c>
      <c r="D51" s="27">
        <v>14807</v>
      </c>
      <c r="E51" s="27">
        <v>14938</v>
      </c>
      <c r="F51" s="27">
        <v>15648.470451015801</v>
      </c>
      <c r="G51" s="27">
        <v>15172.6439964642</v>
      </c>
      <c r="H51" s="27">
        <v>15192.423878734</v>
      </c>
      <c r="I51" s="89">
        <f t="shared" si="0"/>
        <v>5.0084692685582934E-3</v>
      </c>
      <c r="J51" s="89">
        <f t="shared" si="1"/>
        <v>-3.1948674745641892E-2</v>
      </c>
      <c r="K51" s="87">
        <f t="shared" si="2"/>
        <v>-493</v>
      </c>
      <c r="L51" s="90">
        <f t="shared" si="4"/>
        <v>9.7772841758721214E-3</v>
      </c>
      <c r="M51" s="38">
        <f t="shared" si="3"/>
        <v>131</v>
      </c>
      <c r="N51" s="38">
        <f t="shared" si="5"/>
        <v>19.77988226980051</v>
      </c>
    </row>
    <row r="52" spans="1:14">
      <c r="A52" s="37">
        <v>50</v>
      </c>
      <c r="B52" s="92" t="s">
        <v>50</v>
      </c>
      <c r="C52" s="27">
        <v>12358</v>
      </c>
      <c r="D52" s="27">
        <v>12173</v>
      </c>
      <c r="E52" s="27">
        <v>12157</v>
      </c>
      <c r="F52" s="27">
        <v>12358</v>
      </c>
      <c r="G52" s="27">
        <v>12173</v>
      </c>
      <c r="H52" s="27">
        <v>12157</v>
      </c>
      <c r="I52" s="89">
        <f t="shared" si="0"/>
        <v>4.0760450460478759E-3</v>
      </c>
      <c r="J52" s="89">
        <f t="shared" si="1"/>
        <v>-1.6264767761773751E-2</v>
      </c>
      <c r="K52" s="87">
        <f t="shared" si="2"/>
        <v>-201</v>
      </c>
      <c r="L52" s="90">
        <f t="shared" si="4"/>
        <v>3.9862761041588165E-3</v>
      </c>
      <c r="M52" s="38">
        <f t="shared" si="3"/>
        <v>-16</v>
      </c>
      <c r="N52" s="38">
        <f t="shared" si="5"/>
        <v>-16</v>
      </c>
    </row>
    <row r="53" spans="1:14">
      <c r="A53" s="37">
        <v>51</v>
      </c>
      <c r="B53" s="92" t="s">
        <v>51</v>
      </c>
      <c r="C53" s="27">
        <v>14867</v>
      </c>
      <c r="D53" s="27">
        <v>14667</v>
      </c>
      <c r="E53" s="27">
        <v>14619</v>
      </c>
      <c r="F53" s="27">
        <v>14867</v>
      </c>
      <c r="G53" s="27">
        <v>14667</v>
      </c>
      <c r="H53" s="27">
        <v>14619</v>
      </c>
      <c r="I53" s="89">
        <f t="shared" si="0"/>
        <v>4.901513739259184E-3</v>
      </c>
      <c r="J53" s="89">
        <f t="shared" si="1"/>
        <v>-1.6681240330934283E-2</v>
      </c>
      <c r="K53" s="87">
        <f t="shared" si="2"/>
        <v>-248</v>
      </c>
      <c r="L53" s="90">
        <f t="shared" si="4"/>
        <v>4.9183904170715742E-3</v>
      </c>
      <c r="M53" s="38">
        <f t="shared" si="3"/>
        <v>-48</v>
      </c>
      <c r="N53" s="38">
        <f t="shared" si="5"/>
        <v>-48</v>
      </c>
    </row>
    <row r="54" spans="1:14">
      <c r="A54" s="37">
        <v>52</v>
      </c>
      <c r="B54" s="92" t="s">
        <v>52</v>
      </c>
      <c r="C54" s="27">
        <v>25855</v>
      </c>
      <c r="D54" s="27">
        <v>25315</v>
      </c>
      <c r="E54" s="27">
        <v>25281</v>
      </c>
      <c r="F54" s="27">
        <v>25706.981983276401</v>
      </c>
      <c r="G54" s="27">
        <v>25237.527691319301</v>
      </c>
      <c r="H54" s="27">
        <v>25132.998453375101</v>
      </c>
      <c r="I54" s="89">
        <f t="shared" si="0"/>
        <v>8.4763095179021426E-3</v>
      </c>
      <c r="J54" s="89">
        <f t="shared" si="1"/>
        <v>-2.2200734867530457E-2</v>
      </c>
      <c r="K54" s="87">
        <f t="shared" si="2"/>
        <v>-574</v>
      </c>
      <c r="L54" s="90">
        <f t="shared" si="4"/>
        <v>1.1383693949189854E-2</v>
      </c>
      <c r="M54" s="38">
        <f t="shared" si="3"/>
        <v>-34</v>
      </c>
      <c r="N54" s="38">
        <f t="shared" si="5"/>
        <v>-104.52923794419985</v>
      </c>
    </row>
    <row r="55" spans="1:14">
      <c r="A55" s="37">
        <v>53</v>
      </c>
      <c r="B55" s="92" t="s">
        <v>53</v>
      </c>
      <c r="C55" s="27">
        <v>15103</v>
      </c>
      <c r="D55" s="27">
        <v>15346</v>
      </c>
      <c r="E55" s="27">
        <v>15329</v>
      </c>
      <c r="F55" s="27">
        <v>15103</v>
      </c>
      <c r="G55" s="27">
        <v>15346</v>
      </c>
      <c r="H55" s="27">
        <v>15329</v>
      </c>
      <c r="I55" s="89">
        <f t="shared" si="0"/>
        <v>5.1395652308026561E-3</v>
      </c>
      <c r="J55" s="89">
        <f t="shared" si="1"/>
        <v>1.496391445408197E-2</v>
      </c>
      <c r="K55" s="87">
        <f t="shared" si="2"/>
        <v>226</v>
      </c>
      <c r="L55" s="90">
        <f t="shared" si="4"/>
        <v>-4.4820815897507089E-3</v>
      </c>
      <c r="M55" s="38">
        <f t="shared" si="3"/>
        <v>-17</v>
      </c>
      <c r="N55" s="38">
        <f t="shared" si="5"/>
        <v>-17</v>
      </c>
    </row>
    <row r="56" spans="1:14">
      <c r="A56" s="37">
        <v>54</v>
      </c>
      <c r="B56" s="92" t="s">
        <v>54</v>
      </c>
      <c r="C56" s="27">
        <v>30269</v>
      </c>
      <c r="D56" s="27">
        <v>30104</v>
      </c>
      <c r="E56" s="27">
        <v>29988</v>
      </c>
      <c r="F56" s="27">
        <v>30152.8944441604</v>
      </c>
      <c r="G56" s="27">
        <v>30162.188269350201</v>
      </c>
      <c r="H56" s="27">
        <v>29880.138233265901</v>
      </c>
      <c r="I56" s="89">
        <f t="shared" si="0"/>
        <v>1.0054490321698091E-2</v>
      </c>
      <c r="J56" s="89">
        <f t="shared" si="1"/>
        <v>-9.2834252865968483E-3</v>
      </c>
      <c r="K56" s="87">
        <f t="shared" si="2"/>
        <v>-281</v>
      </c>
      <c r="L56" s="90">
        <f t="shared" si="4"/>
        <v>5.5728536580528726E-3</v>
      </c>
      <c r="M56" s="38">
        <f t="shared" si="3"/>
        <v>-116</v>
      </c>
      <c r="N56" s="38">
        <f t="shared" si="5"/>
        <v>-282.05003608429979</v>
      </c>
    </row>
    <row r="57" spans="1:14">
      <c r="A57" s="37">
        <v>55</v>
      </c>
      <c r="B57" s="92" t="s">
        <v>55</v>
      </c>
      <c r="C57" s="27">
        <v>53846</v>
      </c>
      <c r="D57" s="27">
        <v>53434</v>
      </c>
      <c r="E57" s="27">
        <v>53012</v>
      </c>
      <c r="F57" s="27">
        <v>53532.055995005801</v>
      </c>
      <c r="G57" s="27">
        <v>52960.054069673803</v>
      </c>
      <c r="H57" s="27">
        <v>52752.014541102202</v>
      </c>
      <c r="I57" s="89">
        <f t="shared" si="0"/>
        <v>1.7774064323524717E-2</v>
      </c>
      <c r="J57" s="89">
        <f t="shared" si="1"/>
        <v>-1.5488615681759091E-2</v>
      </c>
      <c r="K57" s="87">
        <f t="shared" si="2"/>
        <v>-834</v>
      </c>
      <c r="L57" s="90">
        <f t="shared" si="4"/>
        <v>1.6540070999345537E-2</v>
      </c>
      <c r="M57" s="38">
        <f t="shared" si="3"/>
        <v>-422</v>
      </c>
      <c r="N57" s="38">
        <f t="shared" si="5"/>
        <v>-208.03952857160039</v>
      </c>
    </row>
    <row r="58" spans="1:14">
      <c r="A58" s="37">
        <v>56</v>
      </c>
      <c r="B58" s="92" t="s">
        <v>56</v>
      </c>
      <c r="C58" s="27">
        <v>15486</v>
      </c>
      <c r="D58" s="27">
        <v>15065</v>
      </c>
      <c r="E58" s="27">
        <v>15038</v>
      </c>
      <c r="F58" s="27">
        <v>15376.691333635699</v>
      </c>
      <c r="G58" s="27">
        <v>14940.0019667829</v>
      </c>
      <c r="H58" s="27">
        <v>14933.673705435</v>
      </c>
      <c r="I58" s="89">
        <f t="shared" si="0"/>
        <v>5.0419976476489227E-3</v>
      </c>
      <c r="J58" s="89">
        <f t="shared" si="1"/>
        <v>-2.8929355546945628E-2</v>
      </c>
      <c r="K58" s="87">
        <f t="shared" si="2"/>
        <v>-448</v>
      </c>
      <c r="L58" s="90">
        <f t="shared" si="4"/>
        <v>8.8848343018067145E-3</v>
      </c>
      <c r="M58" s="38">
        <f t="shared" si="3"/>
        <v>-27</v>
      </c>
      <c r="N58" s="38">
        <f t="shared" si="5"/>
        <v>-6.3282613479004794</v>
      </c>
    </row>
    <row r="59" spans="1:14">
      <c r="A59" s="37">
        <v>57</v>
      </c>
      <c r="B59" s="92" t="s">
        <v>57</v>
      </c>
      <c r="C59" s="27">
        <v>10460</v>
      </c>
      <c r="D59" s="27">
        <v>10154</v>
      </c>
      <c r="E59" s="27">
        <v>10124</v>
      </c>
      <c r="F59" s="27">
        <v>10460</v>
      </c>
      <c r="G59" s="27">
        <v>10154</v>
      </c>
      <c r="H59" s="27">
        <v>10124</v>
      </c>
      <c r="I59" s="89">
        <f t="shared" si="0"/>
        <v>3.3944130991353703E-3</v>
      </c>
      <c r="J59" s="89">
        <f t="shared" si="1"/>
        <v>-3.2122370936902483E-2</v>
      </c>
      <c r="K59" s="87">
        <f t="shared" si="2"/>
        <v>-336</v>
      </c>
      <c r="L59" s="90">
        <f t="shared" si="4"/>
        <v>6.6636257263550363E-3</v>
      </c>
      <c r="M59" s="38">
        <f t="shared" si="3"/>
        <v>-30</v>
      </c>
      <c r="N59" s="38">
        <f t="shared" si="5"/>
        <v>-30</v>
      </c>
    </row>
    <row r="60" spans="1:14">
      <c r="A60" s="37">
        <v>58</v>
      </c>
      <c r="B60" s="92" t="s">
        <v>58</v>
      </c>
      <c r="C60" s="27">
        <v>29361</v>
      </c>
      <c r="D60" s="27">
        <v>29249</v>
      </c>
      <c r="E60" s="27">
        <v>29209</v>
      </c>
      <c r="F60" s="27">
        <v>29496.992891563099</v>
      </c>
      <c r="G60" s="27">
        <v>29585.2736342596</v>
      </c>
      <c r="H60" s="27">
        <v>29364.905298194899</v>
      </c>
      <c r="I60" s="89">
        <f t="shared" si="0"/>
        <v>9.7933042485820847E-3</v>
      </c>
      <c r="J60" s="89">
        <f t="shared" si="1"/>
        <v>-5.1769353904839756E-3</v>
      </c>
      <c r="K60" s="87">
        <f t="shared" si="2"/>
        <v>-152</v>
      </c>
      <c r="L60" s="90">
        <f t="shared" si="4"/>
        <v>3.0144973523987071E-3</v>
      </c>
      <c r="M60" s="38">
        <f t="shared" si="3"/>
        <v>-40</v>
      </c>
      <c r="N60" s="38">
        <f t="shared" si="5"/>
        <v>-220.368336064701</v>
      </c>
    </row>
    <row r="61" spans="1:14">
      <c r="A61" s="37">
        <v>59</v>
      </c>
      <c r="B61" s="92" t="s">
        <v>59</v>
      </c>
      <c r="C61" s="27">
        <v>27763</v>
      </c>
      <c r="D61" s="27">
        <v>28208</v>
      </c>
      <c r="E61" s="27">
        <v>28121</v>
      </c>
      <c r="F61" s="27">
        <v>27633.035151401298</v>
      </c>
      <c r="G61" s="27">
        <v>28084.3315974705</v>
      </c>
      <c r="H61" s="27">
        <v>27991.050359841</v>
      </c>
      <c r="I61" s="89">
        <f t="shared" si="0"/>
        <v>9.4285154840760312E-3</v>
      </c>
      <c r="J61" s="89">
        <f t="shared" si="1"/>
        <v>1.2894860065554875E-2</v>
      </c>
      <c r="K61" s="87">
        <f t="shared" si="2"/>
        <v>358</v>
      </c>
      <c r="L61" s="90">
        <f t="shared" si="4"/>
        <v>-7.0999345536759016E-3</v>
      </c>
      <c r="M61" s="38">
        <f t="shared" si="3"/>
        <v>-87</v>
      </c>
      <c r="N61" s="38">
        <f t="shared" si="5"/>
        <v>-93.281237629500538</v>
      </c>
    </row>
    <row r="62" spans="1:14">
      <c r="A62" s="37">
        <v>60</v>
      </c>
      <c r="B62" s="92" t="s">
        <v>60</v>
      </c>
      <c r="C62" s="27">
        <v>25703</v>
      </c>
      <c r="D62" s="27">
        <v>25252</v>
      </c>
      <c r="E62" s="27">
        <v>25230</v>
      </c>
      <c r="F62" s="27">
        <v>25633.988819225098</v>
      </c>
      <c r="G62" s="27">
        <v>25288.795113127799</v>
      </c>
      <c r="H62" s="27">
        <v>25163.727732359399</v>
      </c>
      <c r="I62" s="89">
        <f t="shared" si="0"/>
        <v>8.4592100445659221E-3</v>
      </c>
      <c r="J62" s="89">
        <f t="shared" si="1"/>
        <v>-1.8402521106485624E-2</v>
      </c>
      <c r="K62" s="87">
        <f t="shared" si="2"/>
        <v>-473</v>
      </c>
      <c r="L62" s="90">
        <f t="shared" si="4"/>
        <v>9.3806397873986078E-3</v>
      </c>
      <c r="M62" s="38">
        <f t="shared" si="3"/>
        <v>-22</v>
      </c>
      <c r="N62" s="38">
        <f t="shared" si="5"/>
        <v>-125.06738076839974</v>
      </c>
    </row>
    <row r="63" spans="1:14">
      <c r="A63" s="37">
        <v>61</v>
      </c>
      <c r="B63" s="92" t="s">
        <v>61</v>
      </c>
      <c r="C63" s="27">
        <v>37211</v>
      </c>
      <c r="D63" s="27">
        <v>36648</v>
      </c>
      <c r="E63" s="27">
        <v>36595</v>
      </c>
      <c r="F63" s="27">
        <v>37078.3098333944</v>
      </c>
      <c r="G63" s="27">
        <v>36632.7825155393</v>
      </c>
      <c r="H63" s="27">
        <v>36470.304653712301</v>
      </c>
      <c r="I63" s="89">
        <f t="shared" si="0"/>
        <v>1.2269710328216008E-2</v>
      </c>
      <c r="J63" s="89">
        <f t="shared" si="1"/>
        <v>-1.6554244712584987E-2</v>
      </c>
      <c r="K63" s="87">
        <f t="shared" si="2"/>
        <v>-616</v>
      </c>
      <c r="L63" s="90">
        <f t="shared" si="4"/>
        <v>1.2216647164984233E-2</v>
      </c>
      <c r="M63" s="38">
        <f t="shared" si="3"/>
        <v>-53</v>
      </c>
      <c r="N63" s="38">
        <f t="shared" si="5"/>
        <v>-162.47786182699929</v>
      </c>
    </row>
    <row r="64" spans="1:14">
      <c r="A64" s="37">
        <v>62</v>
      </c>
      <c r="B64" s="92" t="s">
        <v>62</v>
      </c>
      <c r="C64" s="27">
        <v>10648</v>
      </c>
      <c r="D64" s="27">
        <v>10414</v>
      </c>
      <c r="E64" s="27">
        <v>10418</v>
      </c>
      <c r="F64" s="27">
        <v>10675.456558522499</v>
      </c>
      <c r="G64" s="27">
        <v>10477.594361932801</v>
      </c>
      <c r="H64" s="27">
        <v>10445.465618166299</v>
      </c>
      <c r="I64" s="89">
        <f t="shared" si="0"/>
        <v>3.4929865336618222E-3</v>
      </c>
      <c r="J64" s="89">
        <f t="shared" si="1"/>
        <v>-2.1600300525920362E-2</v>
      </c>
      <c r="K64" s="87">
        <f t="shared" si="2"/>
        <v>-230</v>
      </c>
      <c r="L64" s="90">
        <f t="shared" si="4"/>
        <v>4.5614104674454115E-3</v>
      </c>
      <c r="M64" s="38">
        <f t="shared" si="3"/>
        <v>4</v>
      </c>
      <c r="N64" s="38">
        <f t="shared" si="5"/>
        <v>-32.128743766501429</v>
      </c>
    </row>
    <row r="65" spans="1:14">
      <c r="A65" s="37">
        <v>63</v>
      </c>
      <c r="B65" s="92" t="s">
        <v>63</v>
      </c>
      <c r="C65" s="27">
        <v>51077</v>
      </c>
      <c r="D65" s="27">
        <v>50325</v>
      </c>
      <c r="E65" s="27">
        <v>50394</v>
      </c>
      <c r="F65" s="27">
        <v>50962.491882587201</v>
      </c>
      <c r="G65" s="27">
        <v>50196.145533855801</v>
      </c>
      <c r="H65" s="27">
        <v>50305.977475431799</v>
      </c>
      <c r="I65" s="89">
        <f t="shared" si="0"/>
        <v>1.6896291358932027E-2</v>
      </c>
      <c r="J65" s="89">
        <f t="shared" si="1"/>
        <v>-1.3371967813301485E-2</v>
      </c>
      <c r="K65" s="87">
        <f t="shared" si="2"/>
        <v>-683</v>
      </c>
      <c r="L65" s="90">
        <f t="shared" si="4"/>
        <v>1.3545405866370505E-2</v>
      </c>
      <c r="M65" s="38">
        <f t="shared" si="3"/>
        <v>69</v>
      </c>
      <c r="N65" s="38">
        <f t="shared" si="5"/>
        <v>109.83194157599792</v>
      </c>
    </row>
    <row r="66" spans="1:14">
      <c r="A66" s="37">
        <v>64</v>
      </c>
      <c r="B66" s="92" t="s">
        <v>64</v>
      </c>
      <c r="C66" s="27">
        <v>13459</v>
      </c>
      <c r="D66" s="27">
        <v>13022</v>
      </c>
      <c r="E66" s="27">
        <v>12982</v>
      </c>
      <c r="F66" s="27">
        <v>13459</v>
      </c>
      <c r="G66" s="27">
        <v>13022</v>
      </c>
      <c r="H66" s="27">
        <v>12982</v>
      </c>
      <c r="I66" s="89">
        <f t="shared" si="0"/>
        <v>4.3526541735455721E-3</v>
      </c>
      <c r="J66" s="89">
        <f t="shared" si="1"/>
        <v>-3.544096886841519E-2</v>
      </c>
      <c r="K66" s="87">
        <f t="shared" si="2"/>
        <v>-477</v>
      </c>
      <c r="L66" s="90">
        <f t="shared" si="4"/>
        <v>9.4599686650933112E-3</v>
      </c>
      <c r="M66" s="38">
        <f t="shared" si="3"/>
        <v>-40</v>
      </c>
      <c r="N66" s="38">
        <f t="shared" si="5"/>
        <v>-40</v>
      </c>
    </row>
    <row r="67" spans="1:14">
      <c r="A67" s="37">
        <v>65</v>
      </c>
      <c r="B67" s="92" t="s">
        <v>65</v>
      </c>
      <c r="C67" s="27">
        <v>39963</v>
      </c>
      <c r="D67" s="27">
        <v>38049</v>
      </c>
      <c r="E67" s="27">
        <v>38120</v>
      </c>
      <c r="F67" s="27">
        <v>39987.700945078002</v>
      </c>
      <c r="G67" s="27">
        <v>38159.305591482203</v>
      </c>
      <c r="H67" s="27">
        <v>38173.727257440398</v>
      </c>
      <c r="I67" s="89">
        <f t="shared" ref="I67:I84" si="6">E67/$E$84</f>
        <v>1.2781018109348114E-2</v>
      </c>
      <c r="J67" s="89">
        <f t="shared" ref="J67:J84" si="7">(E67-C67)/C67</f>
        <v>-4.6117658834421843E-2</v>
      </c>
      <c r="K67" s="87">
        <f t="shared" ref="K67:K84" si="8">E67-C67</f>
        <v>-1843</v>
      </c>
      <c r="L67" s="90">
        <f t="shared" si="4"/>
        <v>3.6550780397834319E-2</v>
      </c>
      <c r="M67" s="38">
        <f t="shared" ref="M67:M84" si="9">E67-D67</f>
        <v>71</v>
      </c>
      <c r="N67" s="38">
        <f t="shared" si="5"/>
        <v>14.421665958194353</v>
      </c>
    </row>
    <row r="68" spans="1:14">
      <c r="A68" s="37">
        <v>66</v>
      </c>
      <c r="B68" s="92" t="s">
        <v>66</v>
      </c>
      <c r="C68" s="27">
        <v>18152</v>
      </c>
      <c r="D68" s="27">
        <v>18326</v>
      </c>
      <c r="E68" s="27">
        <v>18244</v>
      </c>
      <c r="F68" s="27">
        <v>17969.871095244798</v>
      </c>
      <c r="G68" s="27">
        <v>18078.479581536001</v>
      </c>
      <c r="H68" s="27">
        <v>18057.795701108</v>
      </c>
      <c r="I68" s="89">
        <f t="shared" si="6"/>
        <v>6.1169174812945176E-3</v>
      </c>
      <c r="J68" s="89">
        <f t="shared" si="7"/>
        <v>5.0683120317320408E-3</v>
      </c>
      <c r="K68" s="87">
        <f t="shared" si="8"/>
        <v>92</v>
      </c>
      <c r="L68" s="90">
        <f t="shared" ref="L68:L84" si="10">K68/$K$84</f>
        <v>-1.8245641869781648E-3</v>
      </c>
      <c r="M68" s="38">
        <f t="shared" si="9"/>
        <v>-82</v>
      </c>
      <c r="N68" s="38">
        <f t="shared" ref="N68:N84" si="11">H68-G68</f>
        <v>-20.68388042800143</v>
      </c>
    </row>
    <row r="69" spans="1:14">
      <c r="A69" s="37">
        <v>67</v>
      </c>
      <c r="B69" s="92" t="s">
        <v>67</v>
      </c>
      <c r="C69" s="27">
        <v>23263</v>
      </c>
      <c r="D69" s="27">
        <v>22630</v>
      </c>
      <c r="E69" s="27">
        <v>22558</v>
      </c>
      <c r="F69" s="27">
        <v>23263</v>
      </c>
      <c r="G69" s="27">
        <v>22630</v>
      </c>
      <c r="H69" s="27">
        <v>22558</v>
      </c>
      <c r="I69" s="89">
        <f t="shared" si="6"/>
        <v>7.5633317552642907E-3</v>
      </c>
      <c r="J69" s="89">
        <f t="shared" si="7"/>
        <v>-3.030563555861239E-2</v>
      </c>
      <c r="K69" s="87">
        <f t="shared" si="8"/>
        <v>-705</v>
      </c>
      <c r="L69" s="90">
        <f t="shared" si="10"/>
        <v>1.3981714693691371E-2</v>
      </c>
      <c r="M69" s="38">
        <f t="shared" si="9"/>
        <v>-72</v>
      </c>
      <c r="N69" s="38">
        <f t="shared" si="11"/>
        <v>-72</v>
      </c>
    </row>
    <row r="70" spans="1:14">
      <c r="A70" s="37">
        <v>68</v>
      </c>
      <c r="B70" s="92" t="s">
        <v>68</v>
      </c>
      <c r="C70" s="27">
        <v>13609</v>
      </c>
      <c r="D70" s="27">
        <v>14013</v>
      </c>
      <c r="E70" s="27">
        <v>13976</v>
      </c>
      <c r="F70" s="27">
        <v>13609</v>
      </c>
      <c r="G70" s="27">
        <v>14013</v>
      </c>
      <c r="H70" s="27">
        <v>13976</v>
      </c>
      <c r="I70" s="89">
        <f t="shared" si="6"/>
        <v>4.6859262617064334E-3</v>
      </c>
      <c r="J70" s="89">
        <f t="shared" si="7"/>
        <v>2.6967448012344773E-2</v>
      </c>
      <c r="K70" s="87">
        <f t="shared" si="8"/>
        <v>367</v>
      </c>
      <c r="L70" s="90">
        <f t="shared" si="10"/>
        <v>-7.278424528488983E-3</v>
      </c>
      <c r="M70" s="38">
        <f t="shared" si="9"/>
        <v>-37</v>
      </c>
      <c r="N70" s="38">
        <f t="shared" si="11"/>
        <v>-37</v>
      </c>
    </row>
    <row r="71" spans="1:14">
      <c r="A71" s="37">
        <v>69</v>
      </c>
      <c r="B71" s="92" t="s">
        <v>69</v>
      </c>
      <c r="C71" s="27">
        <v>5033</v>
      </c>
      <c r="D71" s="27">
        <v>4445</v>
      </c>
      <c r="E71" s="27">
        <v>4387</v>
      </c>
      <c r="F71" s="27">
        <v>5038.3458005922303</v>
      </c>
      <c r="G71" s="27">
        <v>4471.3699312489198</v>
      </c>
      <c r="H71" s="27">
        <v>4399.4322647243098</v>
      </c>
      <c r="I71" s="89">
        <f t="shared" si="6"/>
        <v>1.4708899907059333E-3</v>
      </c>
      <c r="J71" s="89">
        <f t="shared" si="7"/>
        <v>-0.12835287105106299</v>
      </c>
      <c r="K71" s="87">
        <f t="shared" si="8"/>
        <v>-646</v>
      </c>
      <c r="L71" s="90">
        <f t="shared" si="10"/>
        <v>1.2811613747694505E-2</v>
      </c>
      <c r="M71" s="38">
        <f t="shared" si="9"/>
        <v>-58</v>
      </c>
      <c r="N71" s="38">
        <f t="shared" si="11"/>
        <v>-71.937666524609995</v>
      </c>
    </row>
    <row r="72" spans="1:14">
      <c r="A72" s="37">
        <v>70</v>
      </c>
      <c r="B72" s="92" t="s">
        <v>70</v>
      </c>
      <c r="C72" s="27">
        <v>9493</v>
      </c>
      <c r="D72" s="27">
        <v>10137</v>
      </c>
      <c r="E72" s="27">
        <v>10069</v>
      </c>
      <c r="F72" s="27">
        <v>9452.1027521754404</v>
      </c>
      <c r="G72" s="27">
        <v>10124.848838452101</v>
      </c>
      <c r="H72" s="27">
        <v>10103.845023787</v>
      </c>
      <c r="I72" s="89">
        <f t="shared" si="6"/>
        <v>3.3759724906355236E-3</v>
      </c>
      <c r="J72" s="89">
        <f t="shared" si="7"/>
        <v>6.0676287791003897E-2</v>
      </c>
      <c r="K72" s="87">
        <f t="shared" si="8"/>
        <v>576</v>
      </c>
      <c r="L72" s="90">
        <f t="shared" si="10"/>
        <v>-1.1423358388037205E-2</v>
      </c>
      <c r="M72" s="38">
        <f t="shared" si="9"/>
        <v>-68</v>
      </c>
      <c r="N72" s="38">
        <f t="shared" si="11"/>
        <v>-21.003814665100435</v>
      </c>
    </row>
    <row r="73" spans="1:14">
      <c r="A73" s="37">
        <v>71</v>
      </c>
      <c r="B73" s="92" t="s">
        <v>71</v>
      </c>
      <c r="C73" s="27">
        <v>16785</v>
      </c>
      <c r="D73" s="27">
        <v>16548</v>
      </c>
      <c r="E73" s="27">
        <v>16555</v>
      </c>
      <c r="F73" s="27">
        <v>16785</v>
      </c>
      <c r="G73" s="27">
        <v>16548</v>
      </c>
      <c r="H73" s="27">
        <v>16555</v>
      </c>
      <c r="I73" s="89">
        <f t="shared" si="6"/>
        <v>5.5506231584537781E-3</v>
      </c>
      <c r="J73" s="89">
        <f t="shared" si="7"/>
        <v>-1.3702710753649091E-2</v>
      </c>
      <c r="K73" s="87">
        <f t="shared" si="8"/>
        <v>-230</v>
      </c>
      <c r="L73" s="90">
        <f t="shared" si="10"/>
        <v>4.5614104674454115E-3</v>
      </c>
      <c r="M73" s="38">
        <f t="shared" si="9"/>
        <v>7</v>
      </c>
      <c r="N73" s="38">
        <f t="shared" si="11"/>
        <v>7</v>
      </c>
    </row>
    <row r="74" spans="1:14">
      <c r="A74" s="37">
        <v>72</v>
      </c>
      <c r="B74" s="92" t="s">
        <v>72</v>
      </c>
      <c r="C74" s="27">
        <v>21008</v>
      </c>
      <c r="D74" s="27">
        <v>20608</v>
      </c>
      <c r="E74" s="27">
        <v>20630</v>
      </c>
      <c r="F74" s="27">
        <v>21008</v>
      </c>
      <c r="G74" s="27">
        <v>20608</v>
      </c>
      <c r="H74" s="27">
        <v>20630</v>
      </c>
      <c r="I74" s="89">
        <f t="shared" si="6"/>
        <v>6.9169046063969463E-3</v>
      </c>
      <c r="J74" s="89">
        <f t="shared" si="7"/>
        <v>-1.7993145468392993E-2</v>
      </c>
      <c r="K74" s="87">
        <f t="shared" si="8"/>
        <v>-378</v>
      </c>
      <c r="L74" s="90">
        <f t="shared" si="10"/>
        <v>7.496578942149416E-3</v>
      </c>
      <c r="M74" s="38">
        <f t="shared" si="9"/>
        <v>22</v>
      </c>
      <c r="N74" s="38">
        <f t="shared" si="11"/>
        <v>22</v>
      </c>
    </row>
    <row r="75" spans="1:14">
      <c r="A75" s="37">
        <v>73</v>
      </c>
      <c r="B75" s="92" t="s">
        <v>73</v>
      </c>
      <c r="C75" s="27">
        <v>25263</v>
      </c>
      <c r="D75" s="27">
        <v>26746</v>
      </c>
      <c r="E75" s="27">
        <v>26804</v>
      </c>
      <c r="F75" s="27">
        <v>25438.041591609799</v>
      </c>
      <c r="G75" s="27">
        <v>26896.6627889827</v>
      </c>
      <c r="H75" s="27">
        <v>26963.467258139499</v>
      </c>
      <c r="I75" s="89">
        <f t="shared" si="6"/>
        <v>8.9869467314524359E-3</v>
      </c>
      <c r="J75" s="89">
        <f t="shared" si="7"/>
        <v>6.0998297906028578E-2</v>
      </c>
      <c r="K75" s="87">
        <f t="shared" si="8"/>
        <v>1541</v>
      </c>
      <c r="L75" s="90">
        <f t="shared" si="10"/>
        <v>-3.0561450131884261E-2</v>
      </c>
      <c r="M75" s="38">
        <f t="shared" si="9"/>
        <v>58</v>
      </c>
      <c r="N75" s="38">
        <f t="shared" si="11"/>
        <v>66.804469156799314</v>
      </c>
    </row>
    <row r="76" spans="1:14">
      <c r="A76" s="37">
        <v>74</v>
      </c>
      <c r="B76" s="92" t="s">
        <v>74</v>
      </c>
      <c r="C76" s="27">
        <v>8297</v>
      </c>
      <c r="D76" s="27">
        <v>8148</v>
      </c>
      <c r="E76" s="27">
        <v>8131</v>
      </c>
      <c r="F76" s="27">
        <v>8297</v>
      </c>
      <c r="G76" s="27">
        <v>8148</v>
      </c>
      <c r="H76" s="27">
        <v>8131</v>
      </c>
      <c r="I76" s="89">
        <f t="shared" si="6"/>
        <v>2.7261925038591164E-3</v>
      </c>
      <c r="J76" s="89">
        <f t="shared" si="7"/>
        <v>-2.0007231529468483E-2</v>
      </c>
      <c r="K76" s="87">
        <f t="shared" si="8"/>
        <v>-166</v>
      </c>
      <c r="L76" s="90">
        <f t="shared" si="10"/>
        <v>3.2921484243301669E-3</v>
      </c>
      <c r="M76" s="38">
        <f t="shared" si="9"/>
        <v>-17</v>
      </c>
      <c r="N76" s="38">
        <f t="shared" si="11"/>
        <v>-17</v>
      </c>
    </row>
    <row r="77" spans="1:14">
      <c r="A77" s="37">
        <v>75</v>
      </c>
      <c r="B77" s="92" t="s">
        <v>75</v>
      </c>
      <c r="C77" s="27">
        <v>5357</v>
      </c>
      <c r="D77" s="27">
        <v>4984</v>
      </c>
      <c r="E77" s="27">
        <v>4945</v>
      </c>
      <c r="F77" s="27">
        <v>5328.6046655973096</v>
      </c>
      <c r="G77" s="27">
        <v>4962.4007784196401</v>
      </c>
      <c r="H77" s="27">
        <v>4917.5047151243998</v>
      </c>
      <c r="I77" s="89">
        <f t="shared" si="6"/>
        <v>1.6579783460316481E-3</v>
      </c>
      <c r="J77" s="89">
        <f t="shared" si="7"/>
        <v>-7.6908717565801754E-2</v>
      </c>
      <c r="K77" s="87">
        <f t="shared" si="8"/>
        <v>-412</v>
      </c>
      <c r="L77" s="90">
        <f t="shared" si="10"/>
        <v>8.1708744025543907E-3</v>
      </c>
      <c r="M77" s="38">
        <f t="shared" si="9"/>
        <v>-39</v>
      </c>
      <c r="N77" s="38">
        <f t="shared" si="11"/>
        <v>-44.89606329524031</v>
      </c>
    </row>
    <row r="78" spans="1:14">
      <c r="A78" s="37">
        <v>76</v>
      </c>
      <c r="B78" s="92" t="s">
        <v>76</v>
      </c>
      <c r="C78" s="27">
        <v>7900</v>
      </c>
      <c r="D78" s="27">
        <v>8406</v>
      </c>
      <c r="E78" s="27">
        <v>8422</v>
      </c>
      <c r="F78" s="27">
        <v>7929.1480975597096</v>
      </c>
      <c r="G78" s="27">
        <v>8478.7328225865695</v>
      </c>
      <c r="H78" s="27">
        <v>8451.1733615765406</v>
      </c>
      <c r="I78" s="89">
        <f t="shared" si="6"/>
        <v>2.8237600870128494E-3</v>
      </c>
      <c r="J78" s="89">
        <f t="shared" si="7"/>
        <v>6.6075949367088604E-2</v>
      </c>
      <c r="K78" s="87">
        <f t="shared" si="8"/>
        <v>522</v>
      </c>
      <c r="L78" s="90">
        <f t="shared" si="10"/>
        <v>-1.0352418539158718E-2</v>
      </c>
      <c r="M78" s="38">
        <f t="shared" si="9"/>
        <v>16</v>
      </c>
      <c r="N78" s="38">
        <f t="shared" si="11"/>
        <v>-27.559461010028826</v>
      </c>
    </row>
    <row r="79" spans="1:14">
      <c r="A79" s="37">
        <v>77</v>
      </c>
      <c r="B79" s="92" t="s">
        <v>77</v>
      </c>
      <c r="C79" s="27">
        <v>10711</v>
      </c>
      <c r="D79" s="27">
        <v>9789</v>
      </c>
      <c r="E79" s="27">
        <v>9598</v>
      </c>
      <c r="F79" s="27">
        <v>10612.3524886097</v>
      </c>
      <c r="G79" s="27">
        <v>9688.8599114724802</v>
      </c>
      <c r="H79" s="27">
        <v>9506.2234997191008</v>
      </c>
      <c r="I79" s="89">
        <f t="shared" si="6"/>
        <v>3.2180538251186568E-3</v>
      </c>
      <c r="J79" s="89">
        <f t="shared" si="7"/>
        <v>-0.10391186630566707</v>
      </c>
      <c r="K79" s="87">
        <f t="shared" si="8"/>
        <v>-1113</v>
      </c>
      <c r="L79" s="90">
        <f t="shared" si="10"/>
        <v>2.2073260218551057E-2</v>
      </c>
      <c r="M79" s="38">
        <f t="shared" si="9"/>
        <v>-191</v>
      </c>
      <c r="N79" s="38">
        <f t="shared" si="11"/>
        <v>-182.63641175337943</v>
      </c>
    </row>
    <row r="80" spans="1:14">
      <c r="A80" s="37">
        <v>78</v>
      </c>
      <c r="B80" s="92" t="s">
        <v>78</v>
      </c>
      <c r="C80" s="27">
        <v>12076</v>
      </c>
      <c r="D80" s="27">
        <v>13619</v>
      </c>
      <c r="E80" s="27">
        <v>13607</v>
      </c>
      <c r="F80" s="27">
        <v>12076</v>
      </c>
      <c r="G80" s="27">
        <v>13619</v>
      </c>
      <c r="H80" s="27">
        <v>13607</v>
      </c>
      <c r="I80" s="89">
        <f t="shared" si="6"/>
        <v>4.5622065428620089E-3</v>
      </c>
      <c r="J80" s="89">
        <f t="shared" si="7"/>
        <v>0.12678039085789997</v>
      </c>
      <c r="K80" s="87">
        <f t="shared" si="8"/>
        <v>1531</v>
      </c>
      <c r="L80" s="90">
        <f t="shared" si="10"/>
        <v>-3.0363127937647501E-2</v>
      </c>
      <c r="M80" s="38">
        <f t="shared" si="9"/>
        <v>-12</v>
      </c>
      <c r="N80" s="38">
        <f t="shared" si="11"/>
        <v>-12</v>
      </c>
    </row>
    <row r="81" spans="1:14">
      <c r="A81" s="37">
        <v>79</v>
      </c>
      <c r="B81" s="92" t="s">
        <v>79</v>
      </c>
      <c r="C81" s="27">
        <v>6146</v>
      </c>
      <c r="D81" s="27">
        <v>6039</v>
      </c>
      <c r="E81" s="27">
        <v>6035</v>
      </c>
      <c r="F81" s="27">
        <v>6124.2744898299698</v>
      </c>
      <c r="G81" s="27">
        <v>6049.67133194498</v>
      </c>
      <c r="H81" s="27">
        <v>6013.6840514362202</v>
      </c>
      <c r="I81" s="89">
        <f t="shared" si="6"/>
        <v>2.023437678119514E-3</v>
      </c>
      <c r="J81" s="89">
        <f t="shared" si="7"/>
        <v>-1.8060527172144483E-2</v>
      </c>
      <c r="K81" s="87">
        <f t="shared" si="8"/>
        <v>-111</v>
      </c>
      <c r="L81" s="90">
        <f t="shared" si="10"/>
        <v>2.2013763560280032E-3</v>
      </c>
      <c r="M81" s="38">
        <f t="shared" si="9"/>
        <v>-4</v>
      </c>
      <c r="N81" s="38">
        <f t="shared" si="11"/>
        <v>-35.987280508759795</v>
      </c>
    </row>
    <row r="82" spans="1:14">
      <c r="A82" s="37">
        <v>80</v>
      </c>
      <c r="B82" s="92" t="s">
        <v>80</v>
      </c>
      <c r="C82" s="27">
        <v>18619</v>
      </c>
      <c r="D82" s="27">
        <v>18305</v>
      </c>
      <c r="E82" s="27">
        <v>18289</v>
      </c>
      <c r="F82" s="27">
        <v>18619</v>
      </c>
      <c r="G82" s="27">
        <v>18305</v>
      </c>
      <c r="H82" s="27">
        <v>18289</v>
      </c>
      <c r="I82" s="89">
        <f t="shared" si="6"/>
        <v>6.1320052518853011E-3</v>
      </c>
      <c r="J82" s="89">
        <f t="shared" si="7"/>
        <v>-1.7723830495730168E-2</v>
      </c>
      <c r="K82" s="87">
        <f t="shared" si="8"/>
        <v>-330</v>
      </c>
      <c r="L82" s="90">
        <f t="shared" si="10"/>
        <v>6.544632409812982E-3</v>
      </c>
      <c r="M82" s="38">
        <f t="shared" si="9"/>
        <v>-16</v>
      </c>
      <c r="N82" s="38">
        <f t="shared" si="11"/>
        <v>-16</v>
      </c>
    </row>
    <row r="83" spans="1:14">
      <c r="A83" s="37">
        <v>81</v>
      </c>
      <c r="B83" s="92" t="s">
        <v>81</v>
      </c>
      <c r="C83" s="27">
        <v>12718</v>
      </c>
      <c r="D83" s="27">
        <v>12386</v>
      </c>
      <c r="E83" s="27">
        <v>12340</v>
      </c>
      <c r="F83" s="27">
        <v>12718</v>
      </c>
      <c r="G83" s="27">
        <v>12386</v>
      </c>
      <c r="H83" s="27">
        <v>12340</v>
      </c>
      <c r="I83" s="89">
        <f t="shared" si="6"/>
        <v>4.1374019797837287E-3</v>
      </c>
      <c r="J83" s="89">
        <f t="shared" si="7"/>
        <v>-2.9721654348167949E-2</v>
      </c>
      <c r="K83" s="87">
        <f t="shared" si="8"/>
        <v>-378</v>
      </c>
      <c r="L83" s="90">
        <f t="shared" si="10"/>
        <v>7.496578942149416E-3</v>
      </c>
      <c r="M83" s="38">
        <f t="shared" si="9"/>
        <v>-46</v>
      </c>
      <c r="N83" s="38">
        <f t="shared" si="11"/>
        <v>-46</v>
      </c>
    </row>
    <row r="84" spans="1:14" s="98" customFormat="1">
      <c r="A84" s="164" t="s">
        <v>255</v>
      </c>
      <c r="B84" s="164"/>
      <c r="C84" s="57">
        <v>3032971</v>
      </c>
      <c r="D84" s="57">
        <v>2986386</v>
      </c>
      <c r="E84" s="57">
        <v>2982548</v>
      </c>
      <c r="F84" s="57">
        <v>3024196.1839768798</v>
      </c>
      <c r="G84" s="57">
        <v>2980648.2478615302</v>
      </c>
      <c r="H84" s="57">
        <v>2973922.40832663</v>
      </c>
      <c r="I84" s="89">
        <f t="shared" si="6"/>
        <v>1</v>
      </c>
      <c r="J84" s="89">
        <f t="shared" si="7"/>
        <v>-1.662495289272466E-2</v>
      </c>
      <c r="K84" s="87">
        <f t="shared" si="8"/>
        <v>-50423</v>
      </c>
      <c r="L84" s="90">
        <f t="shared" si="10"/>
        <v>1</v>
      </c>
      <c r="M84" s="99">
        <f t="shared" si="9"/>
        <v>-3838</v>
      </c>
      <c r="N84" s="38">
        <f t="shared" si="11"/>
        <v>-6725.8395349001512</v>
      </c>
    </row>
    <row r="85" spans="1:14">
      <c r="C85" s="122"/>
      <c r="D85" s="121"/>
      <c r="E85" s="123"/>
      <c r="F85" s="127"/>
      <c r="G85" s="127"/>
      <c r="H85" s="127"/>
      <c r="L85" s="9"/>
    </row>
    <row r="86" spans="1:14">
      <c r="E86" s="127">
        <f>E84-C84</f>
        <v>-50423</v>
      </c>
      <c r="F86" s="127">
        <f>E84-D84</f>
        <v>-3838</v>
      </c>
    </row>
    <row r="87" spans="1:14">
      <c r="E87" s="127">
        <f>H84-F84</f>
        <v>-50273.775650249794</v>
      </c>
      <c r="F87" s="127">
        <f>H84-G84</f>
        <v>-6725.8395349001512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6"/>
  <sheetViews>
    <sheetView topLeftCell="N1" zoomScale="80" zoomScaleNormal="80" workbookViewId="0">
      <pane ySplit="2" topLeftCell="A3" activePane="bottomLeft" state="frozen"/>
      <selection pane="bottomLeft" activeCell="AA9" sqref="AA9"/>
    </sheetView>
  </sheetViews>
  <sheetFormatPr defaultColWidth="9.1796875" defaultRowHeight="14.5"/>
  <cols>
    <col min="1" max="1" width="13.7265625" style="3" bestFit="1" customWidth="1"/>
    <col min="2" max="2" width="34.453125" style="3" bestFit="1" customWidth="1"/>
    <col min="3" max="3" width="12" style="3" bestFit="1" customWidth="1"/>
    <col min="4" max="8" width="12" style="3" customWidth="1"/>
    <col min="9" max="9" width="17.81640625" style="3" customWidth="1"/>
    <col min="10" max="10" width="27.1796875" style="3" customWidth="1"/>
    <col min="11" max="11" width="26.453125" style="3" customWidth="1"/>
    <col min="12" max="12" width="20.453125" style="3" customWidth="1"/>
    <col min="13" max="14" width="23.453125" style="3" customWidth="1"/>
    <col min="15" max="16384" width="9.1796875" style="3"/>
  </cols>
  <sheetData>
    <row r="1" spans="1:14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4" ht="40" customHeight="1">
      <c r="A2" s="85" t="s">
        <v>167</v>
      </c>
      <c r="B2" s="84" t="s">
        <v>165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82" t="s">
        <v>270</v>
      </c>
      <c r="J2" s="82" t="s">
        <v>302</v>
      </c>
      <c r="K2" s="82" t="s">
        <v>303</v>
      </c>
      <c r="L2" s="82" t="s">
        <v>271</v>
      </c>
      <c r="M2" s="86" t="s">
        <v>304</v>
      </c>
      <c r="N2" s="149" t="s">
        <v>305</v>
      </c>
    </row>
    <row r="3" spans="1:14">
      <c r="A3" s="34">
        <v>1</v>
      </c>
      <c r="B3" s="77" t="s">
        <v>168</v>
      </c>
      <c r="C3" s="88">
        <v>16334</v>
      </c>
      <c r="D3" s="88">
        <v>16465</v>
      </c>
      <c r="E3" s="88">
        <v>16356</v>
      </c>
      <c r="F3" s="88">
        <v>16445.0422320783</v>
      </c>
      <c r="G3" s="88">
        <v>16509.147412164901</v>
      </c>
      <c r="H3" s="88">
        <v>16509.0424418201</v>
      </c>
      <c r="I3" s="89">
        <f t="shared" ref="I3:I34" si="0">E3/$E$91</f>
        <v>9.3503464361665636E-3</v>
      </c>
      <c r="J3" s="89">
        <f t="shared" ref="J3:J66" si="1">(E3-C3)/C3</f>
        <v>1.3468838006611976E-3</v>
      </c>
      <c r="K3" s="87">
        <f t="shared" ref="K3:K66" si="2">E3-C3</f>
        <v>22</v>
      </c>
      <c r="L3" s="90">
        <f>K3/$K$91</f>
        <v>2.4301336573511541E-3</v>
      </c>
      <c r="M3" s="88">
        <f t="shared" ref="M3:M66" si="3">E3-D3</f>
        <v>-109</v>
      </c>
      <c r="N3" s="88">
        <f>H3-G3</f>
        <v>-0.10497034480067668</v>
      </c>
    </row>
    <row r="4" spans="1:14">
      <c r="A4" s="34">
        <v>2</v>
      </c>
      <c r="B4" s="77" t="s">
        <v>169</v>
      </c>
      <c r="C4" s="88">
        <v>3458</v>
      </c>
      <c r="D4" s="88">
        <v>3275</v>
      </c>
      <c r="E4" s="88">
        <v>2994</v>
      </c>
      <c r="F4" s="88">
        <v>3251.8379177987099</v>
      </c>
      <c r="G4" s="88">
        <v>2919.9622625443899</v>
      </c>
      <c r="H4" s="88">
        <v>2829.9805759114302</v>
      </c>
      <c r="I4" s="89">
        <f t="shared" si="0"/>
        <v>1.7116004664883035E-3</v>
      </c>
      <c r="J4" s="89">
        <f t="shared" si="1"/>
        <v>-0.1341816078658184</v>
      </c>
      <c r="K4" s="87">
        <f t="shared" si="2"/>
        <v>-464</v>
      </c>
      <c r="L4" s="90">
        <f t="shared" ref="L4:L67" si="4">K4/$K$91</f>
        <v>-5.1253728045951616E-2</v>
      </c>
      <c r="M4" s="88">
        <f t="shared" si="3"/>
        <v>-281</v>
      </c>
      <c r="N4" s="88">
        <f t="shared" ref="N4:N67" si="5">H4-G4</f>
        <v>-89.981686632959736</v>
      </c>
    </row>
    <row r="5" spans="1:14">
      <c r="A5" s="34">
        <v>3</v>
      </c>
      <c r="B5" s="77" t="s">
        <v>170</v>
      </c>
      <c r="C5" s="88">
        <v>1174</v>
      </c>
      <c r="D5" s="88">
        <v>1222</v>
      </c>
      <c r="E5" s="88">
        <v>1223</v>
      </c>
      <c r="F5" s="88">
        <v>1151.81899832249</v>
      </c>
      <c r="G5" s="88">
        <v>1201.42869216436</v>
      </c>
      <c r="H5" s="88">
        <v>1202.2940368227701</v>
      </c>
      <c r="I5" s="89">
        <f t="shared" si="0"/>
        <v>6.9916077839518879E-4</v>
      </c>
      <c r="J5" s="89">
        <f t="shared" si="1"/>
        <v>4.1737649063032366E-2</v>
      </c>
      <c r="K5" s="87">
        <f t="shared" si="2"/>
        <v>49</v>
      </c>
      <c r="L5" s="90">
        <f t="shared" si="4"/>
        <v>5.4125704186457528E-3</v>
      </c>
      <c r="M5" s="88">
        <f t="shared" si="3"/>
        <v>1</v>
      </c>
      <c r="N5" s="88">
        <f t="shared" si="5"/>
        <v>0.86534465841009478</v>
      </c>
    </row>
    <row r="6" spans="1:14">
      <c r="A6" s="34">
        <v>5</v>
      </c>
      <c r="B6" s="77" t="s">
        <v>171</v>
      </c>
      <c r="C6" s="88">
        <v>656</v>
      </c>
      <c r="D6" s="88">
        <v>616</v>
      </c>
      <c r="E6" s="88">
        <v>614</v>
      </c>
      <c r="F6" s="88">
        <v>643.41792103722798</v>
      </c>
      <c r="G6" s="88">
        <v>598.51979466875503</v>
      </c>
      <c r="H6" s="88">
        <v>601.41791796062796</v>
      </c>
      <c r="I6" s="89">
        <f t="shared" si="0"/>
        <v>3.5100958130388052E-4</v>
      </c>
      <c r="J6" s="89">
        <f t="shared" si="1"/>
        <v>-6.402439024390244E-2</v>
      </c>
      <c r="K6" s="87">
        <f t="shared" si="2"/>
        <v>-42</v>
      </c>
      <c r="L6" s="90">
        <f t="shared" si="4"/>
        <v>-4.6393460731249314E-3</v>
      </c>
      <c r="M6" s="88">
        <f t="shared" si="3"/>
        <v>-2</v>
      </c>
      <c r="N6" s="88">
        <f t="shared" si="5"/>
        <v>2.8981232918729347</v>
      </c>
    </row>
    <row r="7" spans="1:14" ht="15.75" customHeight="1">
      <c r="A7" s="34">
        <v>6</v>
      </c>
      <c r="B7" s="77" t="s">
        <v>172</v>
      </c>
      <c r="C7" s="88">
        <v>51</v>
      </c>
      <c r="D7" s="88">
        <v>44</v>
      </c>
      <c r="E7" s="88">
        <v>44</v>
      </c>
      <c r="F7" s="88">
        <v>49.107647113912599</v>
      </c>
      <c r="G7" s="88">
        <v>42.198002647629899</v>
      </c>
      <c r="H7" s="88">
        <v>42.112518797461703</v>
      </c>
      <c r="I7" s="89">
        <f t="shared" si="0"/>
        <v>2.5153781070636389E-5</v>
      </c>
      <c r="J7" s="89">
        <f t="shared" si="1"/>
        <v>-0.13725490196078433</v>
      </c>
      <c r="K7" s="87">
        <f t="shared" si="2"/>
        <v>-7</v>
      </c>
      <c r="L7" s="90">
        <f t="shared" si="4"/>
        <v>-7.7322434552082179E-4</v>
      </c>
      <c r="M7" s="88">
        <f t="shared" si="3"/>
        <v>0</v>
      </c>
      <c r="N7" s="88">
        <f t="shared" si="5"/>
        <v>-8.5483850168195374E-2</v>
      </c>
    </row>
    <row r="8" spans="1:14">
      <c r="A8" s="34">
        <v>7</v>
      </c>
      <c r="B8" s="77" t="s">
        <v>173</v>
      </c>
      <c r="C8" s="88">
        <v>924</v>
      </c>
      <c r="D8" s="88">
        <v>874</v>
      </c>
      <c r="E8" s="88">
        <v>881</v>
      </c>
      <c r="F8" s="88">
        <v>907.142118338773</v>
      </c>
      <c r="G8" s="88">
        <v>853.12568294014204</v>
      </c>
      <c r="H8" s="88">
        <v>863.558134849613</v>
      </c>
      <c r="I8" s="89">
        <f t="shared" si="0"/>
        <v>5.0364729825524231E-4</v>
      </c>
      <c r="J8" s="89">
        <f t="shared" si="1"/>
        <v>-4.6536796536796536E-2</v>
      </c>
      <c r="K8" s="87">
        <f t="shared" si="2"/>
        <v>-43</v>
      </c>
      <c r="L8" s="90">
        <f t="shared" si="4"/>
        <v>-4.7498066939136198E-3</v>
      </c>
      <c r="M8" s="88">
        <f t="shared" si="3"/>
        <v>7</v>
      </c>
      <c r="N8" s="88">
        <f t="shared" si="5"/>
        <v>10.432451909470956</v>
      </c>
    </row>
    <row r="9" spans="1:14">
      <c r="A9" s="34">
        <v>8</v>
      </c>
      <c r="B9" s="77" t="s">
        <v>174</v>
      </c>
      <c r="C9" s="88">
        <v>4697</v>
      </c>
      <c r="D9" s="88">
        <v>4784</v>
      </c>
      <c r="E9" s="88">
        <v>4760</v>
      </c>
      <c r="F9" s="88">
        <v>4693.5300916416199</v>
      </c>
      <c r="G9" s="88">
        <v>4745.4980505427402</v>
      </c>
      <c r="H9" s="88">
        <v>4756.3452828305899</v>
      </c>
      <c r="I9" s="89">
        <f t="shared" si="0"/>
        <v>2.721181770368846E-3</v>
      </c>
      <c r="J9" s="89">
        <f t="shared" si="1"/>
        <v>1.3412816691505217E-2</v>
      </c>
      <c r="K9" s="87">
        <f t="shared" si="2"/>
        <v>63</v>
      </c>
      <c r="L9" s="90">
        <f t="shared" si="4"/>
        <v>6.9590191096873966E-3</v>
      </c>
      <c r="M9" s="88">
        <f t="shared" si="3"/>
        <v>-24</v>
      </c>
      <c r="N9" s="88">
        <f t="shared" si="5"/>
        <v>10.847232287849693</v>
      </c>
    </row>
    <row r="10" spans="1:14">
      <c r="A10" s="34">
        <v>9</v>
      </c>
      <c r="B10" s="77" t="s">
        <v>175</v>
      </c>
      <c r="C10" s="88">
        <v>459</v>
      </c>
      <c r="D10" s="88">
        <v>516</v>
      </c>
      <c r="E10" s="88">
        <v>522</v>
      </c>
      <c r="F10" s="88">
        <v>450.21997937495701</v>
      </c>
      <c r="G10" s="88">
        <v>500.67030606200302</v>
      </c>
      <c r="H10" s="88">
        <v>513.782207157367</v>
      </c>
      <c r="I10" s="89">
        <f t="shared" si="0"/>
        <v>2.984153117925499E-4</v>
      </c>
      <c r="J10" s="89">
        <f t="shared" si="1"/>
        <v>0.13725490196078433</v>
      </c>
      <c r="K10" s="87">
        <f t="shared" si="2"/>
        <v>63</v>
      </c>
      <c r="L10" s="90">
        <f t="shared" si="4"/>
        <v>6.9590191096873966E-3</v>
      </c>
      <c r="M10" s="88">
        <f t="shared" si="3"/>
        <v>6</v>
      </c>
      <c r="N10" s="88">
        <f t="shared" si="5"/>
        <v>13.111901095363976</v>
      </c>
    </row>
    <row r="11" spans="1:14">
      <c r="A11" s="91">
        <v>10</v>
      </c>
      <c r="B11" s="77" t="s">
        <v>176</v>
      </c>
      <c r="C11" s="87">
        <v>41975</v>
      </c>
      <c r="D11" s="87">
        <v>41878</v>
      </c>
      <c r="E11" s="88">
        <v>41896</v>
      </c>
      <c r="F11" s="88">
        <v>41770.990450043399</v>
      </c>
      <c r="G11" s="88">
        <v>41684.009248005503</v>
      </c>
      <c r="H11" s="88">
        <v>41671.050319517097</v>
      </c>
      <c r="I11" s="89">
        <f t="shared" si="0"/>
        <v>2.395097299398596E-2</v>
      </c>
      <c r="J11" s="89">
        <f t="shared" si="1"/>
        <v>-1.8820726622989874E-3</v>
      </c>
      <c r="K11" s="87">
        <f t="shared" si="2"/>
        <v>-79</v>
      </c>
      <c r="L11" s="90">
        <f t="shared" si="4"/>
        <v>-8.7263890423064181E-3</v>
      </c>
      <c r="M11" s="88">
        <f t="shared" si="3"/>
        <v>18</v>
      </c>
      <c r="N11" s="88">
        <f t="shared" si="5"/>
        <v>-12.958928488405945</v>
      </c>
    </row>
    <row r="12" spans="1:14">
      <c r="A12" s="91">
        <v>11</v>
      </c>
      <c r="B12" s="77" t="s">
        <v>177</v>
      </c>
      <c r="C12" s="87">
        <v>648</v>
      </c>
      <c r="D12" s="87">
        <v>650</v>
      </c>
      <c r="E12" s="88">
        <v>658</v>
      </c>
      <c r="F12" s="88">
        <v>648</v>
      </c>
      <c r="G12" s="88">
        <v>650</v>
      </c>
      <c r="H12" s="88">
        <v>658</v>
      </c>
      <c r="I12" s="89">
        <f t="shared" si="0"/>
        <v>3.7616336237451695E-4</v>
      </c>
      <c r="J12" s="89">
        <f t="shared" si="1"/>
        <v>1.5432098765432098E-2</v>
      </c>
      <c r="K12" s="87">
        <f t="shared" si="2"/>
        <v>10</v>
      </c>
      <c r="L12" s="90">
        <f t="shared" si="4"/>
        <v>1.1046062078868884E-3</v>
      </c>
      <c r="M12" s="88">
        <f t="shared" si="3"/>
        <v>8</v>
      </c>
      <c r="N12" s="88">
        <f t="shared" si="5"/>
        <v>8</v>
      </c>
    </row>
    <row r="13" spans="1:14">
      <c r="A13" s="91">
        <v>12</v>
      </c>
      <c r="B13" s="77" t="s">
        <v>178</v>
      </c>
      <c r="C13" s="87">
        <v>43</v>
      </c>
      <c r="D13" s="87">
        <v>48</v>
      </c>
      <c r="E13" s="88">
        <v>49</v>
      </c>
      <c r="F13" s="88">
        <v>43</v>
      </c>
      <c r="G13" s="88">
        <v>48</v>
      </c>
      <c r="H13" s="88">
        <v>49</v>
      </c>
      <c r="I13" s="89">
        <f t="shared" si="0"/>
        <v>2.8012165283208709E-5</v>
      </c>
      <c r="J13" s="89">
        <f t="shared" si="1"/>
        <v>0.13953488372093023</v>
      </c>
      <c r="K13" s="87">
        <f t="shared" si="2"/>
        <v>6</v>
      </c>
      <c r="L13" s="90">
        <f t="shared" si="4"/>
        <v>6.6276372473213295E-4</v>
      </c>
      <c r="M13" s="88">
        <f t="shared" si="3"/>
        <v>1</v>
      </c>
      <c r="N13" s="88">
        <f t="shared" si="5"/>
        <v>1</v>
      </c>
    </row>
    <row r="14" spans="1:14">
      <c r="A14" s="91">
        <v>13</v>
      </c>
      <c r="B14" s="77" t="s">
        <v>179</v>
      </c>
      <c r="C14" s="87">
        <v>17050</v>
      </c>
      <c r="D14" s="87">
        <v>16587</v>
      </c>
      <c r="E14" s="88">
        <v>16568</v>
      </c>
      <c r="F14" s="88">
        <v>16946.014773499501</v>
      </c>
      <c r="G14" s="88">
        <v>16512.603095353399</v>
      </c>
      <c r="H14" s="88">
        <v>16460.476552920001</v>
      </c>
      <c r="I14" s="89">
        <f t="shared" si="0"/>
        <v>9.4715419267796305E-3</v>
      </c>
      <c r="J14" s="89">
        <f t="shared" si="1"/>
        <v>-2.8269794721407625E-2</v>
      </c>
      <c r="K14" s="87">
        <f t="shared" si="2"/>
        <v>-482</v>
      </c>
      <c r="L14" s="90">
        <f t="shared" si="4"/>
        <v>-5.3242019220148019E-2</v>
      </c>
      <c r="M14" s="88">
        <f t="shared" si="3"/>
        <v>-19</v>
      </c>
      <c r="N14" s="88">
        <f t="shared" si="5"/>
        <v>-52.126542433397844</v>
      </c>
    </row>
    <row r="15" spans="1:14">
      <c r="A15" s="91">
        <v>14</v>
      </c>
      <c r="B15" s="77" t="s">
        <v>180</v>
      </c>
      <c r="C15" s="87">
        <v>33265</v>
      </c>
      <c r="D15" s="87">
        <v>32468</v>
      </c>
      <c r="E15" s="88">
        <v>32228</v>
      </c>
      <c r="F15" s="88">
        <v>33108.170638615898</v>
      </c>
      <c r="G15" s="88">
        <v>32190.635047444601</v>
      </c>
      <c r="H15" s="88">
        <v>32058.591796802699</v>
      </c>
      <c r="I15" s="89">
        <f t="shared" si="0"/>
        <v>1.8424001280556126E-2</v>
      </c>
      <c r="J15" s="89">
        <f t="shared" si="1"/>
        <v>-3.1173906508342102E-2</v>
      </c>
      <c r="K15" s="87">
        <f t="shared" si="2"/>
        <v>-1037</v>
      </c>
      <c r="L15" s="90">
        <f t="shared" si="4"/>
        <v>-0.11454766375787032</v>
      </c>
      <c r="M15" s="88">
        <f t="shared" si="3"/>
        <v>-240</v>
      </c>
      <c r="N15" s="88">
        <f t="shared" si="5"/>
        <v>-132.04325064190198</v>
      </c>
    </row>
    <row r="16" spans="1:14">
      <c r="A16" s="91">
        <v>15</v>
      </c>
      <c r="B16" s="77" t="s">
        <v>181</v>
      </c>
      <c r="C16" s="87">
        <v>6550</v>
      </c>
      <c r="D16" s="87">
        <v>6372</v>
      </c>
      <c r="E16" s="88">
        <v>6334</v>
      </c>
      <c r="F16" s="88">
        <v>6538.1382569143698</v>
      </c>
      <c r="G16" s="88">
        <v>6341.4391879900604</v>
      </c>
      <c r="H16" s="88">
        <v>6321.7083967178996</v>
      </c>
      <c r="I16" s="89">
        <f t="shared" si="0"/>
        <v>3.6210011204866111E-3</v>
      </c>
      <c r="J16" s="89">
        <f t="shared" si="1"/>
        <v>-3.2977099236641223E-2</v>
      </c>
      <c r="K16" s="87">
        <f t="shared" si="2"/>
        <v>-216</v>
      </c>
      <c r="L16" s="90">
        <f t="shared" si="4"/>
        <v>-2.3859494090356786E-2</v>
      </c>
      <c r="M16" s="88">
        <f t="shared" si="3"/>
        <v>-38</v>
      </c>
      <c r="N16" s="88">
        <f t="shared" si="5"/>
        <v>-19.730791272160786</v>
      </c>
    </row>
    <row r="17" spans="1:14">
      <c r="A17" s="91">
        <v>16</v>
      </c>
      <c r="B17" s="77" t="s">
        <v>182</v>
      </c>
      <c r="C17" s="87">
        <v>10682</v>
      </c>
      <c r="D17" s="87">
        <v>10418</v>
      </c>
      <c r="E17" s="88">
        <v>10385</v>
      </c>
      <c r="F17" s="88">
        <v>10616.987523400499</v>
      </c>
      <c r="G17" s="88">
        <v>10340.707945030301</v>
      </c>
      <c r="H17" s="88">
        <v>10318.5410643955</v>
      </c>
      <c r="I17" s="89">
        <f t="shared" si="0"/>
        <v>5.9368640095127023E-3</v>
      </c>
      <c r="J17" s="89">
        <f t="shared" si="1"/>
        <v>-2.780378206328403E-2</v>
      </c>
      <c r="K17" s="87">
        <f t="shared" si="2"/>
        <v>-297</v>
      </c>
      <c r="L17" s="90">
        <f t="shared" si="4"/>
        <v>-3.2806804374240585E-2</v>
      </c>
      <c r="M17" s="88">
        <f t="shared" si="3"/>
        <v>-33</v>
      </c>
      <c r="N17" s="88">
        <f t="shared" si="5"/>
        <v>-22.166880634800691</v>
      </c>
    </row>
    <row r="18" spans="1:14">
      <c r="A18" s="91">
        <v>17</v>
      </c>
      <c r="B18" s="77" t="s">
        <v>183</v>
      </c>
      <c r="C18" s="87">
        <v>2383</v>
      </c>
      <c r="D18" s="87">
        <v>2416</v>
      </c>
      <c r="E18" s="88">
        <v>2435</v>
      </c>
      <c r="F18" s="88">
        <v>2373.4560314628602</v>
      </c>
      <c r="G18" s="88">
        <v>2412.99437139459</v>
      </c>
      <c r="H18" s="88">
        <v>2425.5528884233299</v>
      </c>
      <c r="I18" s="89">
        <f t="shared" si="0"/>
        <v>1.3920331115227183E-3</v>
      </c>
      <c r="J18" s="89">
        <f t="shared" si="1"/>
        <v>2.1821233738984473E-2</v>
      </c>
      <c r="K18" s="87">
        <f t="shared" si="2"/>
        <v>52</v>
      </c>
      <c r="L18" s="90">
        <f t="shared" si="4"/>
        <v>5.7439522810118189E-3</v>
      </c>
      <c r="M18" s="88">
        <f t="shared" si="3"/>
        <v>19</v>
      </c>
      <c r="N18" s="88">
        <f t="shared" si="5"/>
        <v>12.558517028739971</v>
      </c>
    </row>
    <row r="19" spans="1:14">
      <c r="A19" s="91">
        <v>18</v>
      </c>
      <c r="B19" s="77" t="s">
        <v>184</v>
      </c>
      <c r="C19" s="87">
        <v>8317</v>
      </c>
      <c r="D19" s="87">
        <v>7891</v>
      </c>
      <c r="E19" s="88">
        <v>7897</v>
      </c>
      <c r="F19" s="88">
        <v>8317</v>
      </c>
      <c r="G19" s="88">
        <v>7891</v>
      </c>
      <c r="H19" s="88">
        <v>7896.99999999999</v>
      </c>
      <c r="I19" s="89">
        <f t="shared" si="0"/>
        <v>4.5145320253367179E-3</v>
      </c>
      <c r="J19" s="89">
        <f t="shared" si="1"/>
        <v>-5.0498977996873876E-2</v>
      </c>
      <c r="K19" s="87">
        <f t="shared" si="2"/>
        <v>-420</v>
      </c>
      <c r="L19" s="90">
        <f t="shared" si="4"/>
        <v>-4.6393460731249309E-2</v>
      </c>
      <c r="M19" s="88">
        <f t="shared" si="3"/>
        <v>6</v>
      </c>
      <c r="N19" s="88">
        <f t="shared" si="5"/>
        <v>5.9999999999899956</v>
      </c>
    </row>
    <row r="20" spans="1:14">
      <c r="A20" s="91">
        <v>19</v>
      </c>
      <c r="B20" s="77" t="s">
        <v>185</v>
      </c>
      <c r="C20" s="87">
        <v>308</v>
      </c>
      <c r="D20" s="87">
        <v>280</v>
      </c>
      <c r="E20" s="88">
        <v>282</v>
      </c>
      <c r="F20" s="88">
        <v>306.800932325811</v>
      </c>
      <c r="G20" s="88">
        <v>280.05465003882102</v>
      </c>
      <c r="H20" s="88">
        <v>280.92699806402698</v>
      </c>
      <c r="I20" s="89">
        <f t="shared" si="0"/>
        <v>1.6121286958907868E-4</v>
      </c>
      <c r="J20" s="89">
        <f t="shared" si="1"/>
        <v>-8.4415584415584416E-2</v>
      </c>
      <c r="K20" s="87">
        <f t="shared" si="2"/>
        <v>-26</v>
      </c>
      <c r="L20" s="90">
        <f t="shared" si="4"/>
        <v>-2.8719761405059095E-3</v>
      </c>
      <c r="M20" s="88">
        <f t="shared" si="3"/>
        <v>2</v>
      </c>
      <c r="N20" s="88">
        <f t="shared" si="5"/>
        <v>0.87234802520595167</v>
      </c>
    </row>
    <row r="21" spans="1:14">
      <c r="A21" s="91">
        <v>20</v>
      </c>
      <c r="B21" s="77" t="s">
        <v>186</v>
      </c>
      <c r="C21" s="87">
        <v>4388</v>
      </c>
      <c r="D21" s="87">
        <v>4362</v>
      </c>
      <c r="E21" s="88">
        <v>4389</v>
      </c>
      <c r="F21" s="88">
        <v>4362.5587358173798</v>
      </c>
      <c r="G21" s="88">
        <v>4352.5879441798897</v>
      </c>
      <c r="H21" s="88">
        <v>4366.0586586776799</v>
      </c>
      <c r="I21" s="89">
        <f t="shared" si="0"/>
        <v>2.5090896617959799E-3</v>
      </c>
      <c r="J21" s="89">
        <f t="shared" si="1"/>
        <v>2.2789425706472196E-4</v>
      </c>
      <c r="K21" s="87">
        <f t="shared" si="2"/>
        <v>1</v>
      </c>
      <c r="L21" s="90">
        <f t="shared" si="4"/>
        <v>1.1046062078868883E-4</v>
      </c>
      <c r="M21" s="88">
        <f t="shared" si="3"/>
        <v>27</v>
      </c>
      <c r="N21" s="88">
        <f t="shared" si="5"/>
        <v>13.470714497790141</v>
      </c>
    </row>
    <row r="22" spans="1:14">
      <c r="A22" s="91">
        <v>21</v>
      </c>
      <c r="B22" s="77" t="s">
        <v>187</v>
      </c>
      <c r="C22" s="87">
        <v>342</v>
      </c>
      <c r="D22" s="87">
        <v>354</v>
      </c>
      <c r="E22" s="88">
        <v>361</v>
      </c>
      <c r="F22" s="88">
        <v>340.20142670477298</v>
      </c>
      <c r="G22" s="88">
        <v>354.54606965376098</v>
      </c>
      <c r="H22" s="88">
        <v>359.15917390931799</v>
      </c>
      <c r="I22" s="89">
        <f t="shared" si="0"/>
        <v>2.0637534014772128E-4</v>
      </c>
      <c r="J22" s="89">
        <f t="shared" si="1"/>
        <v>5.5555555555555552E-2</v>
      </c>
      <c r="K22" s="87">
        <f t="shared" si="2"/>
        <v>19</v>
      </c>
      <c r="L22" s="90">
        <f t="shared" si="4"/>
        <v>2.098751794985088E-3</v>
      </c>
      <c r="M22" s="88">
        <f t="shared" si="3"/>
        <v>7</v>
      </c>
      <c r="N22" s="88">
        <f t="shared" si="5"/>
        <v>4.6131042555570048</v>
      </c>
    </row>
    <row r="23" spans="1:14">
      <c r="A23" s="91">
        <v>22</v>
      </c>
      <c r="B23" s="77" t="s">
        <v>188</v>
      </c>
      <c r="C23" s="87">
        <v>12756</v>
      </c>
      <c r="D23" s="87">
        <v>12819</v>
      </c>
      <c r="E23" s="88">
        <v>12859</v>
      </c>
      <c r="F23" s="88">
        <v>12683.4339620795</v>
      </c>
      <c r="G23" s="88">
        <v>12776.1805233941</v>
      </c>
      <c r="H23" s="88">
        <v>12786.2931715627</v>
      </c>
      <c r="I23" s="89">
        <f t="shared" si="0"/>
        <v>7.3511925178934854E-3</v>
      </c>
      <c r="J23" s="89">
        <f t="shared" si="1"/>
        <v>8.0746315459391659E-3</v>
      </c>
      <c r="K23" s="87">
        <f t="shared" si="2"/>
        <v>103</v>
      </c>
      <c r="L23" s="90">
        <f t="shared" si="4"/>
        <v>1.137744394123495E-2</v>
      </c>
      <c r="M23" s="88">
        <f t="shared" si="3"/>
        <v>40</v>
      </c>
      <c r="N23" s="88">
        <f t="shared" si="5"/>
        <v>10.112648168600572</v>
      </c>
    </row>
    <row r="24" spans="1:14">
      <c r="A24" s="91">
        <v>23</v>
      </c>
      <c r="B24" s="77" t="s">
        <v>189</v>
      </c>
      <c r="C24" s="87">
        <v>13745</v>
      </c>
      <c r="D24" s="87">
        <v>13761</v>
      </c>
      <c r="E24" s="88">
        <v>13688</v>
      </c>
      <c r="F24" s="88">
        <v>13750.2184701881</v>
      </c>
      <c r="G24" s="88">
        <v>13689.786966723899</v>
      </c>
      <c r="H24" s="88">
        <v>13696.3054595105</v>
      </c>
      <c r="I24" s="89">
        <f t="shared" si="0"/>
        <v>7.8251126203379758E-3</v>
      </c>
      <c r="J24" s="89">
        <f t="shared" si="1"/>
        <v>-4.1469625318297561E-3</v>
      </c>
      <c r="K24" s="87">
        <f t="shared" si="2"/>
        <v>-57</v>
      </c>
      <c r="L24" s="90">
        <f t="shared" si="4"/>
        <v>-6.2962553849552636E-3</v>
      </c>
      <c r="M24" s="88">
        <f t="shared" si="3"/>
        <v>-73</v>
      </c>
      <c r="N24" s="88">
        <f t="shared" si="5"/>
        <v>6.5184927866012004</v>
      </c>
    </row>
    <row r="25" spans="1:14">
      <c r="A25" s="91">
        <v>24</v>
      </c>
      <c r="B25" s="77" t="s">
        <v>190</v>
      </c>
      <c r="C25" s="87">
        <v>7607</v>
      </c>
      <c r="D25" s="87">
        <v>7244</v>
      </c>
      <c r="E25" s="88">
        <v>7270</v>
      </c>
      <c r="F25" s="88">
        <v>7607</v>
      </c>
      <c r="G25" s="88">
        <v>7244</v>
      </c>
      <c r="H25" s="88">
        <v>7270</v>
      </c>
      <c r="I25" s="89">
        <f t="shared" si="0"/>
        <v>4.1560906450801493E-3</v>
      </c>
      <c r="J25" s="89">
        <f t="shared" si="1"/>
        <v>-4.4301301432890759E-2</v>
      </c>
      <c r="K25" s="87">
        <f t="shared" si="2"/>
        <v>-337</v>
      </c>
      <c r="L25" s="90">
        <f t="shared" si="4"/>
        <v>-3.7225229205788135E-2</v>
      </c>
      <c r="M25" s="88">
        <f t="shared" si="3"/>
        <v>26</v>
      </c>
      <c r="N25" s="88">
        <f t="shared" si="5"/>
        <v>26</v>
      </c>
    </row>
    <row r="26" spans="1:14">
      <c r="A26" s="91">
        <v>25</v>
      </c>
      <c r="B26" s="77" t="s">
        <v>191</v>
      </c>
      <c r="C26" s="87">
        <v>35379</v>
      </c>
      <c r="D26" s="87">
        <v>35137</v>
      </c>
      <c r="E26" s="88">
        <v>35209</v>
      </c>
      <c r="F26" s="88">
        <v>35379</v>
      </c>
      <c r="G26" s="88">
        <v>35137</v>
      </c>
      <c r="H26" s="88">
        <v>35209</v>
      </c>
      <c r="I26" s="89">
        <f t="shared" si="0"/>
        <v>2.0128169948091742E-2</v>
      </c>
      <c r="J26" s="89">
        <f t="shared" si="1"/>
        <v>-4.8051103762118772E-3</v>
      </c>
      <c r="K26" s="87">
        <f t="shared" si="2"/>
        <v>-170</v>
      </c>
      <c r="L26" s="90">
        <f t="shared" si="4"/>
        <v>-1.8778305534077101E-2</v>
      </c>
      <c r="M26" s="88">
        <f t="shared" si="3"/>
        <v>72</v>
      </c>
      <c r="N26" s="88">
        <f t="shared" si="5"/>
        <v>72</v>
      </c>
    </row>
    <row r="27" spans="1:14">
      <c r="A27" s="91">
        <v>26</v>
      </c>
      <c r="B27" s="77" t="s">
        <v>192</v>
      </c>
      <c r="C27" s="87">
        <v>1661</v>
      </c>
      <c r="D27" s="87">
        <v>1653</v>
      </c>
      <c r="E27" s="88">
        <v>1659</v>
      </c>
      <c r="F27" s="88">
        <v>1653.7875906853001</v>
      </c>
      <c r="G27" s="88">
        <v>1648.9823969629999</v>
      </c>
      <c r="H27" s="88">
        <v>1651.73045523769</v>
      </c>
      <c r="I27" s="89">
        <f t="shared" si="0"/>
        <v>9.4841188173149481E-4</v>
      </c>
      <c r="J27" s="89">
        <f t="shared" si="1"/>
        <v>-1.2040939193257074E-3</v>
      </c>
      <c r="K27" s="87">
        <f t="shared" si="2"/>
        <v>-2</v>
      </c>
      <c r="L27" s="90">
        <f t="shared" si="4"/>
        <v>-2.2092124157737766E-4</v>
      </c>
      <c r="M27" s="88">
        <f t="shared" si="3"/>
        <v>6</v>
      </c>
      <c r="N27" s="88">
        <f t="shared" si="5"/>
        <v>2.7480582746900382</v>
      </c>
    </row>
    <row r="28" spans="1:14">
      <c r="A28" s="91">
        <v>27</v>
      </c>
      <c r="B28" s="77" t="s">
        <v>193</v>
      </c>
      <c r="C28" s="87">
        <v>5612</v>
      </c>
      <c r="D28" s="87">
        <v>5741</v>
      </c>
      <c r="E28" s="88">
        <v>5770</v>
      </c>
      <c r="F28" s="88">
        <v>5601.9708364814796</v>
      </c>
      <c r="G28" s="88">
        <v>5753.3669239741203</v>
      </c>
      <c r="H28" s="88">
        <v>5764.7452561897599</v>
      </c>
      <c r="I28" s="89">
        <f t="shared" si="0"/>
        <v>3.2985753813084538E-3</v>
      </c>
      <c r="J28" s="89">
        <f t="shared" si="1"/>
        <v>2.8153955808980755E-2</v>
      </c>
      <c r="K28" s="87">
        <f t="shared" si="2"/>
        <v>158</v>
      </c>
      <c r="L28" s="90">
        <f t="shared" si="4"/>
        <v>1.7452778084612836E-2</v>
      </c>
      <c r="M28" s="88">
        <f t="shared" si="3"/>
        <v>29</v>
      </c>
      <c r="N28" s="88">
        <f t="shared" si="5"/>
        <v>11.378332215639603</v>
      </c>
    </row>
    <row r="29" spans="1:14">
      <c r="A29" s="91">
        <v>28</v>
      </c>
      <c r="B29" s="77" t="s">
        <v>194</v>
      </c>
      <c r="C29" s="87">
        <v>9974</v>
      </c>
      <c r="D29" s="87">
        <v>10413</v>
      </c>
      <c r="E29" s="88">
        <v>10503</v>
      </c>
      <c r="F29" s="88">
        <v>10056.481232448499</v>
      </c>
      <c r="G29" s="88">
        <v>10522.373678264201</v>
      </c>
      <c r="H29" s="88">
        <v>10579.682687950501</v>
      </c>
      <c r="I29" s="89">
        <f t="shared" si="0"/>
        <v>6.0043218769294093E-3</v>
      </c>
      <c r="J29" s="89">
        <f t="shared" si="1"/>
        <v>5.3037898536194103E-2</v>
      </c>
      <c r="K29" s="87">
        <f t="shared" si="2"/>
        <v>529</v>
      </c>
      <c r="L29" s="90">
        <f t="shared" si="4"/>
        <v>5.8433668397216393E-2</v>
      </c>
      <c r="M29" s="88">
        <f t="shared" si="3"/>
        <v>90</v>
      </c>
      <c r="N29" s="88">
        <f t="shared" si="5"/>
        <v>57.30900968629976</v>
      </c>
    </row>
    <row r="30" spans="1:14">
      <c r="A30" s="91">
        <v>29</v>
      </c>
      <c r="B30" s="77" t="s">
        <v>195</v>
      </c>
      <c r="C30" s="87">
        <v>3536</v>
      </c>
      <c r="D30" s="87">
        <v>3571</v>
      </c>
      <c r="E30" s="88">
        <v>3576</v>
      </c>
      <c r="F30" s="88">
        <v>3540.5470525410101</v>
      </c>
      <c r="G30" s="88">
        <v>3584.7750499028002</v>
      </c>
      <c r="H30" s="88">
        <v>3586.6355979679702</v>
      </c>
      <c r="I30" s="89">
        <f t="shared" si="0"/>
        <v>2.0443163888317212E-3</v>
      </c>
      <c r="J30" s="89">
        <f t="shared" si="1"/>
        <v>1.1312217194570135E-2</v>
      </c>
      <c r="K30" s="87">
        <f t="shared" si="2"/>
        <v>40</v>
      </c>
      <c r="L30" s="90">
        <f t="shared" si="4"/>
        <v>4.4184248315475537E-3</v>
      </c>
      <c r="M30" s="88">
        <f t="shared" si="3"/>
        <v>5</v>
      </c>
      <c r="N30" s="88">
        <f t="shared" si="5"/>
        <v>1.8605480651699509</v>
      </c>
    </row>
    <row r="31" spans="1:14">
      <c r="A31" s="91">
        <v>30</v>
      </c>
      <c r="B31" s="77" t="s">
        <v>196</v>
      </c>
      <c r="C31" s="87">
        <v>1169</v>
      </c>
      <c r="D31" s="87">
        <v>1157</v>
      </c>
      <c r="E31" s="88">
        <v>1156</v>
      </c>
      <c r="F31" s="88">
        <v>1169</v>
      </c>
      <c r="G31" s="88">
        <v>1157</v>
      </c>
      <c r="H31" s="88">
        <v>1156</v>
      </c>
      <c r="I31" s="89">
        <f t="shared" si="0"/>
        <v>6.6085842994671967E-4</v>
      </c>
      <c r="J31" s="89">
        <f t="shared" si="1"/>
        <v>-1.1120615911035072E-2</v>
      </c>
      <c r="K31" s="87">
        <f t="shared" si="2"/>
        <v>-13</v>
      </c>
      <c r="L31" s="90">
        <f t="shared" si="4"/>
        <v>-1.4359880702529547E-3</v>
      </c>
      <c r="M31" s="88">
        <f t="shared" si="3"/>
        <v>-1</v>
      </c>
      <c r="N31" s="88">
        <f t="shared" si="5"/>
        <v>-1</v>
      </c>
    </row>
    <row r="32" spans="1:14">
      <c r="A32" s="91">
        <v>31</v>
      </c>
      <c r="B32" s="77" t="s">
        <v>197</v>
      </c>
      <c r="C32" s="87">
        <v>21501</v>
      </c>
      <c r="D32" s="87">
        <v>21376</v>
      </c>
      <c r="E32" s="88">
        <v>21446</v>
      </c>
      <c r="F32" s="88">
        <v>21392.519351528699</v>
      </c>
      <c r="G32" s="88">
        <v>21298.729132693101</v>
      </c>
      <c r="H32" s="88">
        <v>21320.3574881475</v>
      </c>
      <c r="I32" s="89">
        <f t="shared" si="0"/>
        <v>1.2260181564565183E-2</v>
      </c>
      <c r="J32" s="89">
        <f t="shared" si="1"/>
        <v>-2.5580205571833869E-3</v>
      </c>
      <c r="K32" s="87">
        <f t="shared" si="2"/>
        <v>-55</v>
      </c>
      <c r="L32" s="90">
        <f t="shared" si="4"/>
        <v>-6.0753341433778859E-3</v>
      </c>
      <c r="M32" s="88">
        <f t="shared" si="3"/>
        <v>70</v>
      </c>
      <c r="N32" s="88">
        <f t="shared" si="5"/>
        <v>21.628355454398843</v>
      </c>
    </row>
    <row r="33" spans="1:14">
      <c r="A33" s="91">
        <v>32</v>
      </c>
      <c r="B33" s="77" t="s">
        <v>198</v>
      </c>
      <c r="C33" s="87">
        <v>6317</v>
      </c>
      <c r="D33" s="87">
        <v>6326</v>
      </c>
      <c r="E33" s="88">
        <v>6330</v>
      </c>
      <c r="F33" s="88">
        <v>6318.6914062302003</v>
      </c>
      <c r="G33" s="88">
        <v>6331.4521294256501</v>
      </c>
      <c r="H33" s="88">
        <v>6337.6029444587903</v>
      </c>
      <c r="I33" s="89">
        <f t="shared" si="0"/>
        <v>3.6187144131165534E-3</v>
      </c>
      <c r="J33" s="89">
        <f t="shared" si="1"/>
        <v>2.0579388950451162E-3</v>
      </c>
      <c r="K33" s="87">
        <f t="shared" si="2"/>
        <v>13</v>
      </c>
      <c r="L33" s="90">
        <f t="shared" si="4"/>
        <v>1.4359880702529547E-3</v>
      </c>
      <c r="M33" s="88">
        <f t="shared" si="3"/>
        <v>4</v>
      </c>
      <c r="N33" s="88">
        <f t="shared" si="5"/>
        <v>6.1508150331401339</v>
      </c>
    </row>
    <row r="34" spans="1:14">
      <c r="A34" s="91">
        <v>33</v>
      </c>
      <c r="B34" s="77" t="s">
        <v>199</v>
      </c>
      <c r="C34" s="87">
        <v>20633</v>
      </c>
      <c r="D34" s="87">
        <v>19666</v>
      </c>
      <c r="E34" s="88">
        <v>19736</v>
      </c>
      <c r="F34" s="88">
        <v>20633</v>
      </c>
      <c r="G34" s="88">
        <v>19666</v>
      </c>
      <c r="H34" s="88">
        <v>19736</v>
      </c>
      <c r="I34" s="89">
        <f t="shared" si="0"/>
        <v>1.1282614163865451E-2</v>
      </c>
      <c r="J34" s="89">
        <f t="shared" si="1"/>
        <v>-4.3474046430475449E-2</v>
      </c>
      <c r="K34" s="87">
        <f t="shared" si="2"/>
        <v>-897</v>
      </c>
      <c r="L34" s="90">
        <f t="shared" si="4"/>
        <v>-9.908317684745388E-2</v>
      </c>
      <c r="M34" s="88">
        <f t="shared" si="3"/>
        <v>70</v>
      </c>
      <c r="N34" s="88">
        <f t="shared" si="5"/>
        <v>70</v>
      </c>
    </row>
    <row r="35" spans="1:14">
      <c r="A35" s="91">
        <v>35</v>
      </c>
      <c r="B35" s="77" t="s">
        <v>200</v>
      </c>
      <c r="C35" s="88">
        <v>19051</v>
      </c>
      <c r="D35" s="88">
        <v>17444</v>
      </c>
      <c r="E35" s="88">
        <v>17385</v>
      </c>
      <c r="F35" s="88">
        <v>18779.975696069501</v>
      </c>
      <c r="G35" s="88">
        <v>17352.388832151901</v>
      </c>
      <c r="H35" s="88">
        <v>17069.903069185799</v>
      </c>
      <c r="I35" s="89">
        <f t="shared" ref="I35:I66" si="6">E35/$E$91</f>
        <v>9.9386019071139465E-3</v>
      </c>
      <c r="J35" s="89">
        <f t="shared" si="1"/>
        <v>-8.7449477717705101E-2</v>
      </c>
      <c r="K35" s="87">
        <f t="shared" si="2"/>
        <v>-1666</v>
      </c>
      <c r="L35" s="90">
        <f t="shared" si="4"/>
        <v>-0.18402739423395559</v>
      </c>
      <c r="M35" s="88">
        <f t="shared" si="3"/>
        <v>-59</v>
      </c>
      <c r="N35" s="88">
        <f t="shared" si="5"/>
        <v>-282.4857629661019</v>
      </c>
    </row>
    <row r="36" spans="1:14">
      <c r="A36" s="91">
        <v>36</v>
      </c>
      <c r="B36" s="77" t="s">
        <v>201</v>
      </c>
      <c r="C36" s="88">
        <v>923</v>
      </c>
      <c r="D36" s="88">
        <v>929</v>
      </c>
      <c r="E36" s="88">
        <v>862</v>
      </c>
      <c r="F36" s="88">
        <v>963.25419198040402</v>
      </c>
      <c r="G36" s="88">
        <v>926.56068062336897</v>
      </c>
      <c r="H36" s="88">
        <v>902.37287615950504</v>
      </c>
      <c r="I36" s="89">
        <f t="shared" si="6"/>
        <v>4.9278543824746743E-4</v>
      </c>
      <c r="J36" s="89">
        <f t="shared" si="1"/>
        <v>-6.6088840736728063E-2</v>
      </c>
      <c r="K36" s="87">
        <f t="shared" si="2"/>
        <v>-61</v>
      </c>
      <c r="L36" s="90">
        <f t="shared" si="4"/>
        <v>-6.7380978681100189E-3</v>
      </c>
      <c r="M36" s="88">
        <f t="shared" si="3"/>
        <v>-67</v>
      </c>
      <c r="N36" s="88">
        <f t="shared" si="5"/>
        <v>-24.187804463863927</v>
      </c>
    </row>
    <row r="37" spans="1:14">
      <c r="A37" s="91">
        <v>37</v>
      </c>
      <c r="B37" s="77" t="s">
        <v>202</v>
      </c>
      <c r="C37" s="88">
        <v>471</v>
      </c>
      <c r="D37" s="88">
        <v>531</v>
      </c>
      <c r="E37" s="88">
        <v>504</v>
      </c>
      <c r="F37" s="88">
        <v>466.86553568503001</v>
      </c>
      <c r="G37" s="88">
        <v>509.53195028471799</v>
      </c>
      <c r="H37" s="88">
        <v>499.86607870731098</v>
      </c>
      <c r="I37" s="89">
        <f t="shared" si="6"/>
        <v>2.8812512862728956E-4</v>
      </c>
      <c r="J37" s="89">
        <f t="shared" si="1"/>
        <v>7.0063694267515922E-2</v>
      </c>
      <c r="K37" s="87">
        <f t="shared" si="2"/>
        <v>33</v>
      </c>
      <c r="L37" s="90">
        <f t="shared" si="4"/>
        <v>3.6452004860267314E-3</v>
      </c>
      <c r="M37" s="88">
        <f t="shared" si="3"/>
        <v>-27</v>
      </c>
      <c r="N37" s="88">
        <f t="shared" si="5"/>
        <v>-9.6658715774070174</v>
      </c>
    </row>
    <row r="38" spans="1:14">
      <c r="A38" s="91">
        <v>38</v>
      </c>
      <c r="B38" s="77" t="s">
        <v>203</v>
      </c>
      <c r="C38" s="88">
        <v>3293</v>
      </c>
      <c r="D38" s="88">
        <v>3325</v>
      </c>
      <c r="E38" s="88">
        <v>3311</v>
      </c>
      <c r="F38" s="88">
        <v>3293</v>
      </c>
      <c r="G38" s="88">
        <v>3325</v>
      </c>
      <c r="H38" s="88">
        <v>3311</v>
      </c>
      <c r="I38" s="89">
        <f t="shared" si="6"/>
        <v>1.8928220255653883E-3</v>
      </c>
      <c r="J38" s="89">
        <f t="shared" si="1"/>
        <v>5.4661402976009721E-3</v>
      </c>
      <c r="K38" s="87">
        <f t="shared" si="2"/>
        <v>18</v>
      </c>
      <c r="L38" s="90">
        <f t="shared" si="4"/>
        <v>1.9882911741963992E-3</v>
      </c>
      <c r="M38" s="88">
        <f t="shared" si="3"/>
        <v>-14</v>
      </c>
      <c r="N38" s="88">
        <f t="shared" si="5"/>
        <v>-14</v>
      </c>
    </row>
    <row r="39" spans="1:14">
      <c r="A39" s="91">
        <v>39</v>
      </c>
      <c r="B39" s="77" t="s">
        <v>204</v>
      </c>
      <c r="C39" s="88">
        <v>144</v>
      </c>
      <c r="D39" s="88">
        <v>124</v>
      </c>
      <c r="E39" s="88">
        <v>116</v>
      </c>
      <c r="F39" s="88">
        <v>141.60680671925101</v>
      </c>
      <c r="G39" s="88">
        <v>120.851843192776</v>
      </c>
      <c r="H39" s="88">
        <v>114.07305123365801</v>
      </c>
      <c r="I39" s="89">
        <f t="shared" si="6"/>
        <v>6.6314513731677752E-5</v>
      </c>
      <c r="J39" s="89">
        <f t="shared" si="1"/>
        <v>-0.19444444444444445</v>
      </c>
      <c r="K39" s="87">
        <f t="shared" si="2"/>
        <v>-28</v>
      </c>
      <c r="L39" s="90">
        <f t="shared" si="4"/>
        <v>-3.0928973820832872E-3</v>
      </c>
      <c r="M39" s="88">
        <f t="shared" si="3"/>
        <v>-8</v>
      </c>
      <c r="N39" s="88">
        <f t="shared" si="5"/>
        <v>-6.7787919591179957</v>
      </c>
    </row>
    <row r="40" spans="1:14">
      <c r="A40" s="91">
        <v>41</v>
      </c>
      <c r="B40" s="77" t="s">
        <v>205</v>
      </c>
      <c r="C40" s="88">
        <v>128477</v>
      </c>
      <c r="D40" s="88">
        <v>128830</v>
      </c>
      <c r="E40" s="88">
        <v>126915</v>
      </c>
      <c r="F40" s="88">
        <v>126242.055662846</v>
      </c>
      <c r="G40" s="88">
        <v>126802.84208436801</v>
      </c>
      <c r="H40" s="88">
        <v>126200.251808309</v>
      </c>
      <c r="I40" s="89">
        <f t="shared" si="6"/>
        <v>7.2554366467723119E-2</v>
      </c>
      <c r="J40" s="89">
        <f t="shared" si="1"/>
        <v>-1.2157818130871674E-2</v>
      </c>
      <c r="K40" s="87">
        <f t="shared" si="2"/>
        <v>-1562</v>
      </c>
      <c r="L40" s="90">
        <f t="shared" si="4"/>
        <v>-0.17253948967193194</v>
      </c>
      <c r="M40" s="88">
        <f t="shared" si="3"/>
        <v>-1915</v>
      </c>
      <c r="N40" s="88">
        <f t="shared" si="5"/>
        <v>-602.59027605901065</v>
      </c>
    </row>
    <row r="41" spans="1:14">
      <c r="A41" s="91">
        <v>42</v>
      </c>
      <c r="B41" s="77" t="s">
        <v>206</v>
      </c>
      <c r="C41" s="88">
        <v>15053</v>
      </c>
      <c r="D41" s="88">
        <v>15446</v>
      </c>
      <c r="E41" s="88">
        <v>14438</v>
      </c>
      <c r="F41" s="88">
        <v>15082.4358822171</v>
      </c>
      <c r="G41" s="88">
        <v>14381.5158425352</v>
      </c>
      <c r="H41" s="88">
        <v>14470.3858108596</v>
      </c>
      <c r="I41" s="89">
        <f t="shared" si="6"/>
        <v>8.2538702522238234E-3</v>
      </c>
      <c r="J41" s="89">
        <f t="shared" si="1"/>
        <v>-4.0855643393343521E-2</v>
      </c>
      <c r="K41" s="87">
        <f t="shared" si="2"/>
        <v>-615</v>
      </c>
      <c r="L41" s="90">
        <f t="shared" si="4"/>
        <v>-6.7933281785043625E-2</v>
      </c>
      <c r="M41" s="88">
        <f t="shared" si="3"/>
        <v>-1008</v>
      </c>
      <c r="N41" s="88">
        <f t="shared" si="5"/>
        <v>88.869968324399451</v>
      </c>
    </row>
    <row r="42" spans="1:14">
      <c r="A42" s="91">
        <v>43</v>
      </c>
      <c r="B42" s="77" t="s">
        <v>207</v>
      </c>
      <c r="C42" s="88">
        <v>54701</v>
      </c>
      <c r="D42" s="88">
        <v>55127</v>
      </c>
      <c r="E42" s="88">
        <v>54637</v>
      </c>
      <c r="F42" s="88">
        <v>54042.064952691202</v>
      </c>
      <c r="G42" s="88">
        <v>53875.561890593301</v>
      </c>
      <c r="H42" s="88">
        <v>53969.5136342732</v>
      </c>
      <c r="I42" s="89">
        <f t="shared" si="6"/>
        <v>3.1234707644462737E-2</v>
      </c>
      <c r="J42" s="89">
        <f t="shared" si="1"/>
        <v>-1.1699968921957552E-3</v>
      </c>
      <c r="K42" s="87">
        <f t="shared" si="2"/>
        <v>-64</v>
      </c>
      <c r="L42" s="90">
        <f t="shared" si="4"/>
        <v>-7.069479730476085E-3</v>
      </c>
      <c r="M42" s="88">
        <f t="shared" si="3"/>
        <v>-490</v>
      </c>
      <c r="N42" s="88">
        <f t="shared" si="5"/>
        <v>93.951743679899664</v>
      </c>
    </row>
    <row r="43" spans="1:14">
      <c r="A43" s="91">
        <v>45</v>
      </c>
      <c r="B43" s="77" t="s">
        <v>208</v>
      </c>
      <c r="C43" s="88">
        <v>45623</v>
      </c>
      <c r="D43" s="88">
        <v>47836</v>
      </c>
      <c r="E43" s="88">
        <v>48279</v>
      </c>
      <c r="F43" s="88">
        <v>45623</v>
      </c>
      <c r="G43" s="88">
        <v>47836</v>
      </c>
      <c r="H43" s="88">
        <v>48279</v>
      </c>
      <c r="I43" s="89">
        <f t="shared" si="6"/>
        <v>2.7599986279755781E-2</v>
      </c>
      <c r="J43" s="89">
        <f t="shared" si="1"/>
        <v>5.8216250575367688E-2</v>
      </c>
      <c r="K43" s="87">
        <f t="shared" si="2"/>
        <v>2656</v>
      </c>
      <c r="L43" s="90">
        <f t="shared" si="4"/>
        <v>0.29338340881475755</v>
      </c>
      <c r="M43" s="88">
        <f t="shared" si="3"/>
        <v>443</v>
      </c>
      <c r="N43" s="88">
        <f t="shared" si="5"/>
        <v>443</v>
      </c>
    </row>
    <row r="44" spans="1:14">
      <c r="A44" s="91">
        <v>46</v>
      </c>
      <c r="B44" s="77" t="s">
        <v>209</v>
      </c>
      <c r="C44" s="88">
        <v>122504</v>
      </c>
      <c r="D44" s="88">
        <v>126331</v>
      </c>
      <c r="E44" s="88">
        <v>127028</v>
      </c>
      <c r="F44" s="88">
        <v>122142.09308781799</v>
      </c>
      <c r="G44" s="88">
        <v>126261.852953337</v>
      </c>
      <c r="H44" s="88">
        <v>126649.045118387</v>
      </c>
      <c r="I44" s="89">
        <f t="shared" si="6"/>
        <v>7.2618965950927261E-2</v>
      </c>
      <c r="J44" s="89">
        <f t="shared" si="1"/>
        <v>3.6929406386730229E-2</v>
      </c>
      <c r="K44" s="87">
        <f t="shared" si="2"/>
        <v>4524</v>
      </c>
      <c r="L44" s="90">
        <f t="shared" si="4"/>
        <v>0.49972384844802825</v>
      </c>
      <c r="M44" s="88">
        <f t="shared" si="3"/>
        <v>697</v>
      </c>
      <c r="N44" s="88">
        <f t="shared" si="5"/>
        <v>387.19216505000077</v>
      </c>
    </row>
    <row r="45" spans="1:14">
      <c r="A45" s="91">
        <v>47</v>
      </c>
      <c r="B45" s="77" t="s">
        <v>210</v>
      </c>
      <c r="C45" s="88">
        <v>297043</v>
      </c>
      <c r="D45" s="88">
        <v>299694</v>
      </c>
      <c r="E45" s="88">
        <v>300820</v>
      </c>
      <c r="F45" s="88">
        <v>297166.954026611</v>
      </c>
      <c r="G45" s="88">
        <v>300604.93951951602</v>
      </c>
      <c r="H45" s="88">
        <v>300796.055789045</v>
      </c>
      <c r="I45" s="89">
        <f t="shared" si="6"/>
        <v>0.1719718277652009</v>
      </c>
      <c r="J45" s="89">
        <f t="shared" si="1"/>
        <v>1.2715330777025548E-2</v>
      </c>
      <c r="K45" s="87">
        <f t="shared" si="2"/>
        <v>3777</v>
      </c>
      <c r="L45" s="90">
        <f t="shared" si="4"/>
        <v>0.41720976471887772</v>
      </c>
      <c r="M45" s="88">
        <f t="shared" si="3"/>
        <v>1126</v>
      </c>
      <c r="N45" s="88">
        <f t="shared" si="5"/>
        <v>191.11626952898223</v>
      </c>
    </row>
    <row r="46" spans="1:14">
      <c r="A46" s="91">
        <v>49</v>
      </c>
      <c r="B46" s="77" t="s">
        <v>211</v>
      </c>
      <c r="C46" s="88">
        <v>121834</v>
      </c>
      <c r="D46" s="88">
        <v>120992</v>
      </c>
      <c r="E46" s="88">
        <v>120950</v>
      </c>
      <c r="F46" s="88">
        <v>120146.42629269599</v>
      </c>
      <c r="G46" s="88">
        <v>118748.33098184199</v>
      </c>
      <c r="H46" s="88">
        <v>118750.10788061201</v>
      </c>
      <c r="I46" s="89">
        <f t="shared" si="6"/>
        <v>6.9144314102124349E-2</v>
      </c>
      <c r="J46" s="89">
        <f t="shared" si="1"/>
        <v>-7.2557742502093008E-3</v>
      </c>
      <c r="K46" s="87">
        <f t="shared" si="2"/>
        <v>-884</v>
      </c>
      <c r="L46" s="90">
        <f t="shared" si="4"/>
        <v>-9.7647188777200924E-2</v>
      </c>
      <c r="M46" s="88">
        <f t="shared" si="3"/>
        <v>-42</v>
      </c>
      <c r="N46" s="88">
        <f t="shared" si="5"/>
        <v>1.7768987700110301</v>
      </c>
    </row>
    <row r="47" spans="1:14">
      <c r="A47" s="91">
        <v>50</v>
      </c>
      <c r="B47" s="77" t="s">
        <v>212</v>
      </c>
      <c r="C47" s="88">
        <v>2282</v>
      </c>
      <c r="D47" s="88">
        <v>2284</v>
      </c>
      <c r="E47" s="88">
        <v>2212</v>
      </c>
      <c r="F47" s="88">
        <v>2484.7669491076299</v>
      </c>
      <c r="G47" s="88">
        <v>2397.7411152813702</v>
      </c>
      <c r="H47" s="88">
        <v>2418.2497422074698</v>
      </c>
      <c r="I47" s="89">
        <f t="shared" si="6"/>
        <v>1.2645491756419931E-3</v>
      </c>
      <c r="J47" s="89">
        <f t="shared" si="1"/>
        <v>-3.0674846625766871E-2</v>
      </c>
      <c r="K47" s="87">
        <f t="shared" si="2"/>
        <v>-70</v>
      </c>
      <c r="L47" s="90">
        <f t="shared" si="4"/>
        <v>-7.7322434552082181E-3</v>
      </c>
      <c r="M47" s="88">
        <f t="shared" si="3"/>
        <v>-72</v>
      </c>
      <c r="N47" s="88">
        <f t="shared" si="5"/>
        <v>20.508626926099623</v>
      </c>
    </row>
    <row r="48" spans="1:14">
      <c r="A48" s="91">
        <v>51</v>
      </c>
      <c r="B48" s="77" t="s">
        <v>213</v>
      </c>
      <c r="C48" s="88">
        <v>302</v>
      </c>
      <c r="D48" s="88">
        <v>288</v>
      </c>
      <c r="E48" s="88">
        <v>288</v>
      </c>
      <c r="F48" s="88">
        <v>301.37479444719497</v>
      </c>
      <c r="G48" s="88">
        <v>290.18722365380597</v>
      </c>
      <c r="H48" s="88">
        <v>287.37520814346402</v>
      </c>
      <c r="I48" s="89">
        <f t="shared" si="6"/>
        <v>1.6464293064416546E-4</v>
      </c>
      <c r="J48" s="89">
        <f t="shared" si="1"/>
        <v>-4.6357615894039736E-2</v>
      </c>
      <c r="K48" s="87">
        <f t="shared" si="2"/>
        <v>-14</v>
      </c>
      <c r="L48" s="90">
        <f t="shared" si="4"/>
        <v>-1.5464486910416436E-3</v>
      </c>
      <c r="M48" s="88">
        <f t="shared" si="3"/>
        <v>0</v>
      </c>
      <c r="N48" s="88">
        <f t="shared" si="5"/>
        <v>-2.8120155103419506</v>
      </c>
    </row>
    <row r="49" spans="1:14">
      <c r="A49" s="91">
        <v>52</v>
      </c>
      <c r="B49" s="77" t="s">
        <v>214</v>
      </c>
      <c r="C49" s="88">
        <v>18457</v>
      </c>
      <c r="D49" s="88">
        <v>18543</v>
      </c>
      <c r="E49" s="88">
        <v>18527</v>
      </c>
      <c r="F49" s="88">
        <v>18379.7371231818</v>
      </c>
      <c r="G49" s="88">
        <v>18440.445490363301</v>
      </c>
      <c r="H49" s="88">
        <v>18442.219173609199</v>
      </c>
      <c r="I49" s="89">
        <f t="shared" si="6"/>
        <v>1.0591456861265464E-2</v>
      </c>
      <c r="J49" s="89">
        <f t="shared" si="1"/>
        <v>3.7925990139242565E-3</v>
      </c>
      <c r="K49" s="87">
        <f t="shared" si="2"/>
        <v>70</v>
      </c>
      <c r="L49" s="90">
        <f t="shared" si="4"/>
        <v>7.7322434552082181E-3</v>
      </c>
      <c r="M49" s="88">
        <f t="shared" si="3"/>
        <v>-16</v>
      </c>
      <c r="N49" s="88">
        <f t="shared" si="5"/>
        <v>1.7736832458977005</v>
      </c>
    </row>
    <row r="50" spans="1:14">
      <c r="A50" s="91">
        <v>53</v>
      </c>
      <c r="B50" s="77" t="s">
        <v>215</v>
      </c>
      <c r="C50" s="88">
        <v>2712</v>
      </c>
      <c r="D50" s="88">
        <v>2618</v>
      </c>
      <c r="E50" s="88">
        <v>2580</v>
      </c>
      <c r="F50" s="88">
        <v>2712</v>
      </c>
      <c r="G50" s="88">
        <v>2618</v>
      </c>
      <c r="H50" s="88">
        <v>2580</v>
      </c>
      <c r="I50" s="89">
        <f t="shared" si="6"/>
        <v>1.4749262536873156E-3</v>
      </c>
      <c r="J50" s="89">
        <f t="shared" si="1"/>
        <v>-4.8672566371681415E-2</v>
      </c>
      <c r="K50" s="87">
        <f t="shared" si="2"/>
        <v>-132</v>
      </c>
      <c r="L50" s="90">
        <f t="shared" si="4"/>
        <v>-1.4580801944106925E-2</v>
      </c>
      <c r="M50" s="88">
        <f t="shared" si="3"/>
        <v>-38</v>
      </c>
      <c r="N50" s="88">
        <f t="shared" si="5"/>
        <v>-38</v>
      </c>
    </row>
    <row r="51" spans="1:14">
      <c r="A51" s="91">
        <v>55</v>
      </c>
      <c r="B51" s="77" t="s">
        <v>216</v>
      </c>
      <c r="C51" s="88">
        <v>17662</v>
      </c>
      <c r="D51" s="88">
        <v>17379</v>
      </c>
      <c r="E51" s="88">
        <v>17304</v>
      </c>
      <c r="F51" s="88">
        <v>18013.398714195398</v>
      </c>
      <c r="G51" s="88">
        <v>17541.176771264902</v>
      </c>
      <c r="H51" s="88">
        <v>17640.115136841901</v>
      </c>
      <c r="I51" s="89">
        <f t="shared" si="6"/>
        <v>9.892296082870275E-3</v>
      </c>
      <c r="J51" s="89">
        <f t="shared" si="1"/>
        <v>-2.0269505152304381E-2</v>
      </c>
      <c r="K51" s="87">
        <f t="shared" si="2"/>
        <v>-358</v>
      </c>
      <c r="L51" s="90">
        <f t="shared" si="4"/>
        <v>-3.9544902242350605E-2</v>
      </c>
      <c r="M51" s="88">
        <f t="shared" si="3"/>
        <v>-75</v>
      </c>
      <c r="N51" s="88">
        <f t="shared" si="5"/>
        <v>98.938365576999786</v>
      </c>
    </row>
    <row r="52" spans="1:14">
      <c r="A52" s="91">
        <v>56</v>
      </c>
      <c r="B52" s="77" t="s">
        <v>217</v>
      </c>
      <c r="C52" s="88">
        <v>105068</v>
      </c>
      <c r="D52" s="88">
        <v>108856</v>
      </c>
      <c r="E52" s="88">
        <v>109416</v>
      </c>
      <c r="F52" s="88">
        <v>104072.817101124</v>
      </c>
      <c r="G52" s="88">
        <v>107764.49388920399</v>
      </c>
      <c r="H52" s="88">
        <v>108327.515368098</v>
      </c>
      <c r="I52" s="89">
        <f t="shared" si="6"/>
        <v>6.2550593400562529E-2</v>
      </c>
      <c r="J52" s="89">
        <f t="shared" si="1"/>
        <v>4.1382723569497848E-2</v>
      </c>
      <c r="K52" s="87">
        <f t="shared" si="2"/>
        <v>4348</v>
      </c>
      <c r="L52" s="90">
        <f t="shared" si="4"/>
        <v>0.48028277918921902</v>
      </c>
      <c r="M52" s="88">
        <f t="shared" si="3"/>
        <v>560</v>
      </c>
      <c r="N52" s="88">
        <f t="shared" si="5"/>
        <v>563.02147889400658</v>
      </c>
    </row>
    <row r="53" spans="1:14">
      <c r="A53" s="91">
        <v>58</v>
      </c>
      <c r="B53" s="77" t="s">
        <v>218</v>
      </c>
      <c r="C53" s="88">
        <v>2608</v>
      </c>
      <c r="D53" s="88">
        <v>2569</v>
      </c>
      <c r="E53" s="88">
        <v>2567</v>
      </c>
      <c r="F53" s="88">
        <v>2601.4774164288601</v>
      </c>
      <c r="G53" s="88">
        <v>2570.1533003187201</v>
      </c>
      <c r="H53" s="88">
        <v>2560.4774232484301</v>
      </c>
      <c r="I53" s="89">
        <f t="shared" si="6"/>
        <v>1.4674944547346275E-3</v>
      </c>
      <c r="J53" s="89">
        <f t="shared" si="1"/>
        <v>-1.5720858895705521E-2</v>
      </c>
      <c r="K53" s="87">
        <f t="shared" si="2"/>
        <v>-41</v>
      </c>
      <c r="L53" s="90">
        <f t="shared" si="4"/>
        <v>-4.5288854523362421E-3</v>
      </c>
      <c r="M53" s="88">
        <f t="shared" si="3"/>
        <v>-2</v>
      </c>
      <c r="N53" s="88">
        <f t="shared" si="5"/>
        <v>-9.675877070289971</v>
      </c>
    </row>
    <row r="54" spans="1:14">
      <c r="A54" s="91">
        <v>59</v>
      </c>
      <c r="B54" s="77" t="s">
        <v>219</v>
      </c>
      <c r="C54" s="88">
        <v>2007</v>
      </c>
      <c r="D54" s="88">
        <v>1971</v>
      </c>
      <c r="E54" s="88">
        <v>1987</v>
      </c>
      <c r="F54" s="88">
        <v>2007</v>
      </c>
      <c r="G54" s="88">
        <v>1971</v>
      </c>
      <c r="H54" s="88">
        <v>1987</v>
      </c>
      <c r="I54" s="89">
        <f t="shared" si="6"/>
        <v>1.1359218860762389E-3</v>
      </c>
      <c r="J54" s="89">
        <f t="shared" si="1"/>
        <v>-9.9651220727453912E-3</v>
      </c>
      <c r="K54" s="87">
        <f t="shared" si="2"/>
        <v>-20</v>
      </c>
      <c r="L54" s="90">
        <f t="shared" si="4"/>
        <v>-2.2092124157737768E-3</v>
      </c>
      <c r="M54" s="88">
        <f t="shared" si="3"/>
        <v>16</v>
      </c>
      <c r="N54" s="88">
        <f t="shared" si="5"/>
        <v>16</v>
      </c>
    </row>
    <row r="55" spans="1:14">
      <c r="A55" s="91">
        <v>60</v>
      </c>
      <c r="B55" s="77" t="s">
        <v>220</v>
      </c>
      <c r="C55" s="88">
        <v>824</v>
      </c>
      <c r="D55" s="88">
        <v>826</v>
      </c>
      <c r="E55" s="88">
        <v>833</v>
      </c>
      <c r="F55" s="88">
        <v>824</v>
      </c>
      <c r="G55" s="88">
        <v>826</v>
      </c>
      <c r="H55" s="88">
        <v>833</v>
      </c>
      <c r="I55" s="89">
        <f t="shared" si="6"/>
        <v>4.7620680981454801E-4</v>
      </c>
      <c r="J55" s="89">
        <f t="shared" si="1"/>
        <v>1.0922330097087379E-2</v>
      </c>
      <c r="K55" s="87">
        <f t="shared" si="2"/>
        <v>9</v>
      </c>
      <c r="L55" s="90">
        <f t="shared" si="4"/>
        <v>9.9414558709819958E-4</v>
      </c>
      <c r="M55" s="88">
        <f t="shared" si="3"/>
        <v>7</v>
      </c>
      <c r="N55" s="88">
        <f t="shared" si="5"/>
        <v>7</v>
      </c>
    </row>
    <row r="56" spans="1:14">
      <c r="A56" s="91">
        <v>61</v>
      </c>
      <c r="B56" s="77" t="s">
        <v>221</v>
      </c>
      <c r="C56" s="88">
        <v>3326</v>
      </c>
      <c r="D56" s="88">
        <v>3133</v>
      </c>
      <c r="E56" s="88">
        <v>3125</v>
      </c>
      <c r="F56" s="88">
        <v>3326</v>
      </c>
      <c r="G56" s="88">
        <v>3133</v>
      </c>
      <c r="H56" s="88">
        <v>3125</v>
      </c>
      <c r="I56" s="89">
        <f t="shared" si="6"/>
        <v>1.7864901328576981E-3</v>
      </c>
      <c r="J56" s="89">
        <f t="shared" si="1"/>
        <v>-6.0432952495490078E-2</v>
      </c>
      <c r="K56" s="87">
        <f t="shared" si="2"/>
        <v>-201</v>
      </c>
      <c r="L56" s="90">
        <f t="shared" si="4"/>
        <v>-2.2202584778526456E-2</v>
      </c>
      <c r="M56" s="88">
        <f t="shared" si="3"/>
        <v>-8</v>
      </c>
      <c r="N56" s="88">
        <f t="shared" si="5"/>
        <v>-8</v>
      </c>
    </row>
    <row r="57" spans="1:14">
      <c r="A57" s="91">
        <v>62</v>
      </c>
      <c r="B57" s="77" t="s">
        <v>222</v>
      </c>
      <c r="C57" s="88">
        <v>7100</v>
      </c>
      <c r="D57" s="88">
        <v>7582</v>
      </c>
      <c r="E57" s="88">
        <v>7659</v>
      </c>
      <c r="F57" s="88">
        <v>7100</v>
      </c>
      <c r="G57" s="88">
        <v>7582</v>
      </c>
      <c r="H57" s="88">
        <v>7659</v>
      </c>
      <c r="I57" s="89">
        <f t="shared" si="6"/>
        <v>4.3784729368182753E-3</v>
      </c>
      <c r="J57" s="89">
        <f t="shared" si="1"/>
        <v>7.8732394366197181E-2</v>
      </c>
      <c r="K57" s="87">
        <f t="shared" si="2"/>
        <v>559</v>
      </c>
      <c r="L57" s="90">
        <f t="shared" si="4"/>
        <v>6.1747487020877061E-2</v>
      </c>
      <c r="M57" s="88">
        <f t="shared" si="3"/>
        <v>77</v>
      </c>
      <c r="N57" s="88">
        <f t="shared" si="5"/>
        <v>77</v>
      </c>
    </row>
    <row r="58" spans="1:14">
      <c r="A58" s="91">
        <v>63</v>
      </c>
      <c r="B58" s="77" t="s">
        <v>223</v>
      </c>
      <c r="C58" s="88">
        <v>1840</v>
      </c>
      <c r="D58" s="88">
        <v>1750</v>
      </c>
      <c r="E58" s="88">
        <v>1751</v>
      </c>
      <c r="F58" s="88">
        <v>1817.25311054806</v>
      </c>
      <c r="G58" s="88">
        <v>1733.79539146858</v>
      </c>
      <c r="H58" s="88">
        <v>1725.8634093942401</v>
      </c>
      <c r="I58" s="89">
        <f t="shared" si="6"/>
        <v>1.0010061512428254E-3</v>
      </c>
      <c r="J58" s="89">
        <f t="shared" si="1"/>
        <v>-4.8369565217391303E-2</v>
      </c>
      <c r="K58" s="87">
        <f t="shared" si="2"/>
        <v>-89</v>
      </c>
      <c r="L58" s="90">
        <f t="shared" si="4"/>
        <v>-9.8309952501933057E-3</v>
      </c>
      <c r="M58" s="88">
        <f t="shared" si="3"/>
        <v>1</v>
      </c>
      <c r="N58" s="88">
        <f t="shared" si="5"/>
        <v>-7.931982074339885</v>
      </c>
    </row>
    <row r="59" spans="1:14">
      <c r="A59" s="91">
        <v>64</v>
      </c>
      <c r="B59" s="77" t="s">
        <v>224</v>
      </c>
      <c r="C59" s="88">
        <v>7723</v>
      </c>
      <c r="D59" s="88">
        <v>7515</v>
      </c>
      <c r="E59" s="88">
        <v>7409</v>
      </c>
      <c r="F59" s="88">
        <v>7753.2199162082197</v>
      </c>
      <c r="G59" s="88">
        <v>7511.1095447846901</v>
      </c>
      <c r="H59" s="88">
        <v>7442.7621970701302</v>
      </c>
      <c r="I59" s="89">
        <f t="shared" si="6"/>
        <v>4.2355537261896592E-3</v>
      </c>
      <c r="J59" s="89">
        <f t="shared" si="1"/>
        <v>-4.0657775475851352E-2</v>
      </c>
      <c r="K59" s="87">
        <f t="shared" si="2"/>
        <v>-314</v>
      </c>
      <c r="L59" s="90">
        <f t="shared" si="4"/>
        <v>-3.468463492764829E-2</v>
      </c>
      <c r="M59" s="88">
        <f t="shared" si="3"/>
        <v>-106</v>
      </c>
      <c r="N59" s="88">
        <f t="shared" si="5"/>
        <v>-68.347347714559874</v>
      </c>
    </row>
    <row r="60" spans="1:14">
      <c r="A60" s="91">
        <v>65</v>
      </c>
      <c r="B60" s="77" t="s">
        <v>225</v>
      </c>
      <c r="C60" s="88">
        <v>4126</v>
      </c>
      <c r="D60" s="88">
        <v>3970</v>
      </c>
      <c r="E60" s="88">
        <v>3972</v>
      </c>
      <c r="F60" s="88">
        <v>4104.2853969286098</v>
      </c>
      <c r="G60" s="88">
        <v>3970.7975049420602</v>
      </c>
      <c r="H60" s="88">
        <v>3955.04955928353</v>
      </c>
      <c r="I60" s="89">
        <f t="shared" si="6"/>
        <v>2.2707004184674487E-3</v>
      </c>
      <c r="J60" s="89">
        <f t="shared" si="1"/>
        <v>-3.732428502181289E-2</v>
      </c>
      <c r="K60" s="87">
        <f t="shared" si="2"/>
        <v>-154</v>
      </c>
      <c r="L60" s="90">
        <f t="shared" si="4"/>
        <v>-1.7010935601458079E-2</v>
      </c>
      <c r="M60" s="88">
        <f t="shared" si="3"/>
        <v>2</v>
      </c>
      <c r="N60" s="88">
        <f t="shared" si="5"/>
        <v>-15.74794565853017</v>
      </c>
    </row>
    <row r="61" spans="1:14">
      <c r="A61" s="91">
        <v>66</v>
      </c>
      <c r="B61" s="77" t="s">
        <v>226</v>
      </c>
      <c r="C61" s="88">
        <v>11070</v>
      </c>
      <c r="D61" s="88">
        <v>11320</v>
      </c>
      <c r="E61" s="88">
        <v>11403</v>
      </c>
      <c r="F61" s="88">
        <v>11001.2678538418</v>
      </c>
      <c r="G61" s="88">
        <v>11289.193350895999</v>
      </c>
      <c r="H61" s="88">
        <v>11334.889041987501</v>
      </c>
      <c r="I61" s="89">
        <f t="shared" si="6"/>
        <v>6.5188310351924263E-3</v>
      </c>
      <c r="J61" s="89">
        <f t="shared" si="1"/>
        <v>3.0081300813008131E-2</v>
      </c>
      <c r="K61" s="87">
        <f t="shared" si="2"/>
        <v>333</v>
      </c>
      <c r="L61" s="90">
        <f t="shared" si="4"/>
        <v>3.6783386722633378E-2</v>
      </c>
      <c r="M61" s="88">
        <f t="shared" si="3"/>
        <v>83</v>
      </c>
      <c r="N61" s="88">
        <f t="shared" si="5"/>
        <v>45.69569109150143</v>
      </c>
    </row>
    <row r="62" spans="1:14">
      <c r="A62" s="91">
        <v>68</v>
      </c>
      <c r="B62" s="77" t="s">
        <v>227</v>
      </c>
      <c r="C62" s="88">
        <v>47805</v>
      </c>
      <c r="D62" s="88">
        <v>51926</v>
      </c>
      <c r="E62" s="88">
        <v>52594</v>
      </c>
      <c r="F62" s="88">
        <v>47509.6623362998</v>
      </c>
      <c r="G62" s="88">
        <v>51616.101525014703</v>
      </c>
      <c r="H62" s="88">
        <v>52270.9545228227</v>
      </c>
      <c r="I62" s="89">
        <f t="shared" si="6"/>
        <v>3.006677185520569E-2</v>
      </c>
      <c r="J62" s="89">
        <f t="shared" si="1"/>
        <v>0.10017780566886308</v>
      </c>
      <c r="K62" s="87">
        <f t="shared" si="2"/>
        <v>4789</v>
      </c>
      <c r="L62" s="90">
        <f t="shared" si="4"/>
        <v>0.52899591295703086</v>
      </c>
      <c r="M62" s="88">
        <f t="shared" si="3"/>
        <v>668</v>
      </c>
      <c r="N62" s="88">
        <f t="shared" si="5"/>
        <v>654.85299780799687</v>
      </c>
    </row>
    <row r="63" spans="1:14">
      <c r="A63" s="91">
        <v>69</v>
      </c>
      <c r="B63" s="77" t="s">
        <v>228</v>
      </c>
      <c r="C63" s="88">
        <v>45610</v>
      </c>
      <c r="D63" s="88">
        <v>46079</v>
      </c>
      <c r="E63" s="88">
        <v>46335</v>
      </c>
      <c r="F63" s="88">
        <v>45610</v>
      </c>
      <c r="G63" s="88">
        <v>46079</v>
      </c>
      <c r="H63" s="88">
        <v>46335</v>
      </c>
      <c r="I63" s="89">
        <f t="shared" si="6"/>
        <v>2.6488646497907664E-2</v>
      </c>
      <c r="J63" s="89">
        <f t="shared" si="1"/>
        <v>1.5895636921727692E-2</v>
      </c>
      <c r="K63" s="87">
        <f t="shared" si="2"/>
        <v>725</v>
      </c>
      <c r="L63" s="90">
        <f t="shared" si="4"/>
        <v>8.0083950071799401E-2</v>
      </c>
      <c r="M63" s="88">
        <f t="shared" si="3"/>
        <v>256</v>
      </c>
      <c r="N63" s="88">
        <f t="shared" si="5"/>
        <v>256</v>
      </c>
    </row>
    <row r="64" spans="1:14">
      <c r="A64" s="91">
        <v>70</v>
      </c>
      <c r="B64" s="77" t="s">
        <v>229</v>
      </c>
      <c r="C64" s="88">
        <v>21783</v>
      </c>
      <c r="D64" s="88">
        <v>20817</v>
      </c>
      <c r="E64" s="88">
        <v>20797</v>
      </c>
      <c r="F64" s="88">
        <v>21719.7364288676</v>
      </c>
      <c r="G64" s="88">
        <v>20778.601443764201</v>
      </c>
      <c r="H64" s="88">
        <v>20732.196022908902</v>
      </c>
      <c r="I64" s="89">
        <f t="shared" si="6"/>
        <v>1.1889163293773295E-2</v>
      </c>
      <c r="J64" s="89">
        <f t="shared" si="1"/>
        <v>-4.5264655924344671E-2</v>
      </c>
      <c r="K64" s="87">
        <f t="shared" si="2"/>
        <v>-986</v>
      </c>
      <c r="L64" s="90">
        <f t="shared" si="4"/>
        <v>-0.10891417209764719</v>
      </c>
      <c r="M64" s="88">
        <f t="shared" si="3"/>
        <v>-20</v>
      </c>
      <c r="N64" s="88">
        <f t="shared" si="5"/>
        <v>-46.405420855298871</v>
      </c>
    </row>
    <row r="65" spans="1:14">
      <c r="A65" s="91">
        <v>71</v>
      </c>
      <c r="B65" s="77" t="s">
        <v>230</v>
      </c>
      <c r="C65" s="88">
        <v>21986</v>
      </c>
      <c r="D65" s="88">
        <v>22811</v>
      </c>
      <c r="E65" s="88">
        <v>22909</v>
      </c>
      <c r="F65" s="88">
        <v>21911.285817801599</v>
      </c>
      <c r="G65" s="88">
        <v>22746.597087804199</v>
      </c>
      <c r="H65" s="88">
        <v>22836.692531568198</v>
      </c>
      <c r="I65" s="89">
        <f t="shared" si="6"/>
        <v>1.3096544785163842E-2</v>
      </c>
      <c r="J65" s="89">
        <f t="shared" si="1"/>
        <v>4.1981260802328751E-2</v>
      </c>
      <c r="K65" s="87">
        <f t="shared" si="2"/>
        <v>923</v>
      </c>
      <c r="L65" s="90">
        <f t="shared" si="4"/>
        <v>0.10195515298795979</v>
      </c>
      <c r="M65" s="88">
        <f t="shared" si="3"/>
        <v>98</v>
      </c>
      <c r="N65" s="88">
        <f t="shared" si="5"/>
        <v>90.095443763999356</v>
      </c>
    </row>
    <row r="66" spans="1:14">
      <c r="A66" s="91">
        <v>72</v>
      </c>
      <c r="B66" s="77" t="s">
        <v>231</v>
      </c>
      <c r="C66" s="88">
        <v>900</v>
      </c>
      <c r="D66" s="88">
        <v>878</v>
      </c>
      <c r="E66" s="88">
        <v>868</v>
      </c>
      <c r="F66" s="88">
        <v>905.56318328673501</v>
      </c>
      <c r="G66" s="88">
        <v>880.11151561838005</v>
      </c>
      <c r="H66" s="88">
        <v>874.073994861561</v>
      </c>
      <c r="I66" s="89">
        <f t="shared" si="6"/>
        <v>4.9621549930255421E-4</v>
      </c>
      <c r="J66" s="89">
        <f t="shared" si="1"/>
        <v>-3.5555555555555556E-2</v>
      </c>
      <c r="K66" s="87">
        <f t="shared" si="2"/>
        <v>-32</v>
      </c>
      <c r="L66" s="90">
        <f t="shared" si="4"/>
        <v>-3.5347398652380425E-3</v>
      </c>
      <c r="M66" s="88">
        <f t="shared" si="3"/>
        <v>-10</v>
      </c>
      <c r="N66" s="88">
        <f t="shared" si="5"/>
        <v>-6.037520756819049</v>
      </c>
    </row>
    <row r="67" spans="1:14">
      <c r="A67" s="91">
        <v>73</v>
      </c>
      <c r="B67" s="77" t="s">
        <v>232</v>
      </c>
      <c r="C67" s="88">
        <v>7177</v>
      </c>
      <c r="D67" s="88">
        <v>7074</v>
      </c>
      <c r="E67" s="88">
        <v>7116</v>
      </c>
      <c r="F67" s="88">
        <v>7187.4175445958899</v>
      </c>
      <c r="G67" s="88">
        <v>7095.1200335895001</v>
      </c>
      <c r="H67" s="88">
        <v>7136.3749412812504</v>
      </c>
      <c r="I67" s="89">
        <f t="shared" ref="I67:I91" si="7">E67/$E$91</f>
        <v>4.0680524113329217E-3</v>
      </c>
      <c r="J67" s="89">
        <f t="shared" ref="J67:J90" si="8">(E67-C67)/C67</f>
        <v>-8.4993729970739857E-3</v>
      </c>
      <c r="K67" s="87">
        <f t="shared" ref="K67:K90" si="9">E67-C67</f>
        <v>-61</v>
      </c>
      <c r="L67" s="90">
        <f t="shared" si="4"/>
        <v>-6.7380978681100189E-3</v>
      </c>
      <c r="M67" s="88">
        <f t="shared" ref="M67:M90" si="10">E67-D67</f>
        <v>42</v>
      </c>
      <c r="N67" s="88">
        <f t="shared" si="5"/>
        <v>41.254907691750304</v>
      </c>
    </row>
    <row r="68" spans="1:14">
      <c r="A68" s="91">
        <v>74</v>
      </c>
      <c r="B68" s="77" t="s">
        <v>233</v>
      </c>
      <c r="C68" s="88">
        <v>7070</v>
      </c>
      <c r="D68" s="88">
        <v>7545</v>
      </c>
      <c r="E68" s="88">
        <v>7549</v>
      </c>
      <c r="F68" s="88">
        <v>7188.5598115084404</v>
      </c>
      <c r="G68" s="88">
        <v>7618.4387026977702</v>
      </c>
      <c r="H68" s="88">
        <v>7670.1186433138701</v>
      </c>
      <c r="I68" s="89">
        <f t="shared" si="7"/>
        <v>4.3155884841416846E-3</v>
      </c>
      <c r="J68" s="89">
        <f t="shared" si="8"/>
        <v>6.7751060820367748E-2</v>
      </c>
      <c r="K68" s="87">
        <f t="shared" si="9"/>
        <v>479</v>
      </c>
      <c r="L68" s="90">
        <f t="shared" ref="L68:L91" si="11">K68/$K$91</f>
        <v>5.2910637357781953E-2</v>
      </c>
      <c r="M68" s="88">
        <f t="shared" si="10"/>
        <v>4</v>
      </c>
      <c r="N68" s="88">
        <f t="shared" ref="N68:N91" si="12">H68-G68</f>
        <v>51.679940616099884</v>
      </c>
    </row>
    <row r="69" spans="1:14">
      <c r="A69" s="91">
        <v>75</v>
      </c>
      <c r="B69" s="77" t="s">
        <v>234</v>
      </c>
      <c r="C69" s="88">
        <v>2132</v>
      </c>
      <c r="D69" s="88">
        <v>2182</v>
      </c>
      <c r="E69" s="88">
        <v>2198</v>
      </c>
      <c r="F69" s="88">
        <v>2132</v>
      </c>
      <c r="G69" s="88">
        <v>2182</v>
      </c>
      <c r="H69" s="88">
        <v>2198</v>
      </c>
      <c r="I69" s="89">
        <f t="shared" si="7"/>
        <v>1.2565456998467905E-3</v>
      </c>
      <c r="J69" s="89">
        <f t="shared" si="8"/>
        <v>3.095684803001876E-2</v>
      </c>
      <c r="K69" s="87">
        <f t="shared" si="9"/>
        <v>66</v>
      </c>
      <c r="L69" s="90">
        <f t="shared" si="11"/>
        <v>7.2904009720534627E-3</v>
      </c>
      <c r="M69" s="88">
        <f t="shared" si="10"/>
        <v>16</v>
      </c>
      <c r="N69" s="88">
        <f t="shared" si="12"/>
        <v>16</v>
      </c>
    </row>
    <row r="70" spans="1:14">
      <c r="A70" s="91">
        <v>77</v>
      </c>
      <c r="B70" s="77" t="s">
        <v>235</v>
      </c>
      <c r="C70" s="88">
        <v>5754</v>
      </c>
      <c r="D70" s="88">
        <v>5649</v>
      </c>
      <c r="E70" s="88">
        <v>5645</v>
      </c>
      <c r="F70" s="88">
        <v>5754</v>
      </c>
      <c r="G70" s="88">
        <v>5649</v>
      </c>
      <c r="H70" s="88">
        <v>5645</v>
      </c>
      <c r="I70" s="89">
        <f t="shared" si="7"/>
        <v>3.2271157759941461E-3</v>
      </c>
      <c r="J70" s="89">
        <f t="shared" si="8"/>
        <v>-1.894334376086201E-2</v>
      </c>
      <c r="K70" s="87">
        <f t="shared" si="9"/>
        <v>-109</v>
      </c>
      <c r="L70" s="90">
        <f t="shared" si="11"/>
        <v>-1.2040207665967083E-2</v>
      </c>
      <c r="M70" s="88">
        <f t="shared" si="10"/>
        <v>-4</v>
      </c>
      <c r="N70" s="88">
        <f t="shared" si="12"/>
        <v>-4</v>
      </c>
    </row>
    <row r="71" spans="1:14">
      <c r="A71" s="91">
        <v>78</v>
      </c>
      <c r="B71" s="77" t="s">
        <v>236</v>
      </c>
      <c r="C71" s="88">
        <v>1335</v>
      </c>
      <c r="D71" s="88">
        <v>1686</v>
      </c>
      <c r="E71" s="88">
        <v>1690</v>
      </c>
      <c r="F71" s="88">
        <v>1341.55243998984</v>
      </c>
      <c r="G71" s="88">
        <v>1670.02437384466</v>
      </c>
      <c r="H71" s="88">
        <v>1696.2653371178999</v>
      </c>
      <c r="I71" s="89">
        <f t="shared" si="7"/>
        <v>9.6613386384944314E-4</v>
      </c>
      <c r="J71" s="89">
        <f t="shared" si="8"/>
        <v>0.26591760299625467</v>
      </c>
      <c r="K71" s="87">
        <f t="shared" si="9"/>
        <v>355</v>
      </c>
      <c r="L71" s="90">
        <f t="shared" si="11"/>
        <v>3.9213520379984539E-2</v>
      </c>
      <c r="M71" s="88">
        <f t="shared" si="10"/>
        <v>4</v>
      </c>
      <c r="N71" s="88">
        <f t="shared" si="12"/>
        <v>26.240963273239913</v>
      </c>
    </row>
    <row r="72" spans="1:14">
      <c r="A72" s="91">
        <v>79</v>
      </c>
      <c r="B72" s="77" t="s">
        <v>237</v>
      </c>
      <c r="C72" s="88">
        <v>8014</v>
      </c>
      <c r="D72" s="88">
        <v>7912</v>
      </c>
      <c r="E72" s="88">
        <v>7857</v>
      </c>
      <c r="F72" s="88">
        <v>8140.0493418441702</v>
      </c>
      <c r="G72" s="88">
        <v>8000.9618945656202</v>
      </c>
      <c r="H72" s="88">
        <v>7991.2151430108797</v>
      </c>
      <c r="I72" s="89">
        <f t="shared" si="7"/>
        <v>4.4916649516361391E-3</v>
      </c>
      <c r="J72" s="89">
        <f t="shared" si="8"/>
        <v>-1.9590716246568506E-2</v>
      </c>
      <c r="K72" s="87">
        <f t="shared" si="9"/>
        <v>-157</v>
      </c>
      <c r="L72" s="90">
        <f t="shared" si="11"/>
        <v>-1.7342317463824145E-2</v>
      </c>
      <c r="M72" s="88">
        <f t="shared" si="10"/>
        <v>-55</v>
      </c>
      <c r="N72" s="88">
        <f t="shared" si="12"/>
        <v>-9.7467515547405128</v>
      </c>
    </row>
    <row r="73" spans="1:14">
      <c r="A73" s="91">
        <v>80</v>
      </c>
      <c r="B73" s="77" t="s">
        <v>238</v>
      </c>
      <c r="C73" s="88">
        <v>20131</v>
      </c>
      <c r="D73" s="88">
        <v>20437</v>
      </c>
      <c r="E73" s="88">
        <v>20453</v>
      </c>
      <c r="F73" s="88">
        <v>20062.084370281402</v>
      </c>
      <c r="G73" s="88">
        <v>20407.6438467589</v>
      </c>
      <c r="H73" s="88">
        <v>20381.579153266201</v>
      </c>
      <c r="I73" s="89">
        <f t="shared" si="7"/>
        <v>1.1692506459948321E-2</v>
      </c>
      <c r="J73" s="89">
        <f t="shared" si="8"/>
        <v>1.5995231235408077E-2</v>
      </c>
      <c r="K73" s="87">
        <f t="shared" si="9"/>
        <v>322</v>
      </c>
      <c r="L73" s="90">
        <f t="shared" si="11"/>
        <v>3.5568319893957805E-2</v>
      </c>
      <c r="M73" s="88">
        <f t="shared" si="10"/>
        <v>16</v>
      </c>
      <c r="N73" s="88">
        <f t="shared" si="12"/>
        <v>-26.064693492699007</v>
      </c>
    </row>
    <row r="74" spans="1:14">
      <c r="A74" s="91">
        <v>81</v>
      </c>
      <c r="B74" s="77" t="s">
        <v>239</v>
      </c>
      <c r="C74" s="88">
        <v>55896</v>
      </c>
      <c r="D74" s="88">
        <v>54826</v>
      </c>
      <c r="E74" s="88">
        <v>54521</v>
      </c>
      <c r="F74" s="88">
        <v>53655.7665368827</v>
      </c>
      <c r="G74" s="88">
        <v>52629.0848422657</v>
      </c>
      <c r="H74" s="88">
        <v>52456.245028722602</v>
      </c>
      <c r="I74" s="89">
        <f t="shared" si="7"/>
        <v>3.116839313073106E-2</v>
      </c>
      <c r="J74" s="89">
        <f t="shared" si="8"/>
        <v>-2.4599255760698439E-2</v>
      </c>
      <c r="K74" s="87">
        <f t="shared" si="9"/>
        <v>-1375</v>
      </c>
      <c r="L74" s="90">
        <f t="shared" si="11"/>
        <v>-0.15188335358444716</v>
      </c>
      <c r="M74" s="88">
        <f t="shared" si="10"/>
        <v>-305</v>
      </c>
      <c r="N74" s="88">
        <f t="shared" si="12"/>
        <v>-172.83981354309799</v>
      </c>
    </row>
    <row r="75" spans="1:14">
      <c r="A75" s="91">
        <v>82</v>
      </c>
      <c r="B75" s="77" t="s">
        <v>240</v>
      </c>
      <c r="C75" s="88">
        <v>52120</v>
      </c>
      <c r="D75" s="88">
        <v>50303</v>
      </c>
      <c r="E75" s="88">
        <v>50525</v>
      </c>
      <c r="F75" s="88">
        <v>51877.9517395929</v>
      </c>
      <c r="G75" s="88">
        <v>50331.994549863797</v>
      </c>
      <c r="H75" s="88">
        <v>50265.501895076297</v>
      </c>
      <c r="I75" s="89">
        <f t="shared" si="7"/>
        <v>2.8883972468043265E-2</v>
      </c>
      <c r="J75" s="89">
        <f t="shared" si="8"/>
        <v>-3.0602455871066768E-2</v>
      </c>
      <c r="K75" s="87">
        <f t="shared" si="9"/>
        <v>-1595</v>
      </c>
      <c r="L75" s="90">
        <f t="shared" si="11"/>
        <v>-0.17618469015795868</v>
      </c>
      <c r="M75" s="88">
        <f t="shared" si="10"/>
        <v>222</v>
      </c>
      <c r="N75" s="88">
        <f t="shared" si="12"/>
        <v>-66.492654787500214</v>
      </c>
    </row>
    <row r="76" spans="1:14">
      <c r="A76" s="91">
        <v>84</v>
      </c>
      <c r="B76" s="77" t="s">
        <v>166</v>
      </c>
      <c r="C76" s="88">
        <v>1561</v>
      </c>
      <c r="D76" s="88">
        <v>2965</v>
      </c>
      <c r="E76" s="88">
        <v>2994</v>
      </c>
      <c r="F76" s="88">
        <v>1553.9475899798899</v>
      </c>
      <c r="G76" s="88">
        <v>2964.17569841569</v>
      </c>
      <c r="H76" s="88">
        <v>2993.71056472898</v>
      </c>
      <c r="I76" s="89">
        <f t="shared" si="7"/>
        <v>1.7116004664883035E-3</v>
      </c>
      <c r="J76" s="89">
        <f t="shared" si="8"/>
        <v>0.91800128122998081</v>
      </c>
      <c r="K76" s="87">
        <f t="shared" si="9"/>
        <v>1433</v>
      </c>
      <c r="L76" s="90">
        <f t="shared" si="11"/>
        <v>0.1582900695901911</v>
      </c>
      <c r="M76" s="88">
        <f t="shared" si="10"/>
        <v>29</v>
      </c>
      <c r="N76" s="88">
        <f t="shared" si="12"/>
        <v>29.534866313289967</v>
      </c>
    </row>
    <row r="77" spans="1:14">
      <c r="A77" s="91">
        <v>85</v>
      </c>
      <c r="B77" s="77" t="s">
        <v>241</v>
      </c>
      <c r="C77" s="88">
        <v>31490</v>
      </c>
      <c r="D77" s="88">
        <v>34235</v>
      </c>
      <c r="E77" s="88">
        <v>34848</v>
      </c>
      <c r="F77" s="88">
        <v>30005.8010326148</v>
      </c>
      <c r="G77" s="88">
        <v>32528.1651675375</v>
      </c>
      <c r="H77" s="88">
        <v>32967.930579947999</v>
      </c>
      <c r="I77" s="89">
        <f t="shared" si="7"/>
        <v>1.9921794607944021E-2</v>
      </c>
      <c r="J77" s="89">
        <f t="shared" si="8"/>
        <v>0.10663702762781835</v>
      </c>
      <c r="K77" s="87">
        <f t="shared" si="9"/>
        <v>3358</v>
      </c>
      <c r="L77" s="90">
        <f t="shared" si="11"/>
        <v>0.37092676460841711</v>
      </c>
      <c r="M77" s="88">
        <f t="shared" si="10"/>
        <v>613</v>
      </c>
      <c r="N77" s="88">
        <f t="shared" si="12"/>
        <v>439.76541241049927</v>
      </c>
    </row>
    <row r="78" spans="1:14">
      <c r="A78" s="91">
        <v>86</v>
      </c>
      <c r="B78" s="77" t="s">
        <v>242</v>
      </c>
      <c r="C78" s="88">
        <v>22354</v>
      </c>
      <c r="D78" s="88">
        <v>23100</v>
      </c>
      <c r="E78" s="88">
        <v>23206</v>
      </c>
      <c r="F78" s="88">
        <v>22354</v>
      </c>
      <c r="G78" s="88">
        <v>23100</v>
      </c>
      <c r="H78" s="88">
        <v>23206</v>
      </c>
      <c r="I78" s="89">
        <f t="shared" si="7"/>
        <v>1.3266332807390637E-2</v>
      </c>
      <c r="J78" s="89">
        <f t="shared" si="8"/>
        <v>3.8113984074438577E-2</v>
      </c>
      <c r="K78" s="87">
        <f t="shared" si="9"/>
        <v>852</v>
      </c>
      <c r="L78" s="90">
        <f t="shared" si="11"/>
        <v>9.4112448911962882E-2</v>
      </c>
      <c r="M78" s="88">
        <f t="shared" si="10"/>
        <v>106</v>
      </c>
      <c r="N78" s="88">
        <f t="shared" si="12"/>
        <v>106</v>
      </c>
    </row>
    <row r="79" spans="1:14">
      <c r="A79" s="91">
        <v>87</v>
      </c>
      <c r="B79" s="77" t="s">
        <v>243</v>
      </c>
      <c r="C79" s="88">
        <v>1550</v>
      </c>
      <c r="D79" s="88">
        <v>1479</v>
      </c>
      <c r="E79" s="88">
        <v>1490</v>
      </c>
      <c r="F79" s="88">
        <v>1555.75176753694</v>
      </c>
      <c r="G79" s="88">
        <v>1494.7229378890099</v>
      </c>
      <c r="H79" s="88">
        <v>1497.02228276806</v>
      </c>
      <c r="I79" s="89">
        <f t="shared" si="7"/>
        <v>8.5179849534655053E-4</v>
      </c>
      <c r="J79" s="89">
        <f t="shared" si="8"/>
        <v>-3.870967741935484E-2</v>
      </c>
      <c r="K79" s="87">
        <f t="shared" si="9"/>
        <v>-60</v>
      </c>
      <c r="L79" s="90">
        <f t="shared" si="11"/>
        <v>-6.6276372473213297E-3</v>
      </c>
      <c r="M79" s="88">
        <f t="shared" si="10"/>
        <v>11</v>
      </c>
      <c r="N79" s="88">
        <f t="shared" si="12"/>
        <v>2.2993448790500679</v>
      </c>
    </row>
    <row r="80" spans="1:14">
      <c r="A80" s="91">
        <v>88</v>
      </c>
      <c r="B80" s="77" t="s">
        <v>244</v>
      </c>
      <c r="C80" s="88">
        <v>4297</v>
      </c>
      <c r="D80" s="88">
        <v>4516</v>
      </c>
      <c r="E80" s="88">
        <v>4551</v>
      </c>
      <c r="F80" s="88">
        <v>4246.5502170084601</v>
      </c>
      <c r="G80" s="88">
        <v>4474.6720158774197</v>
      </c>
      <c r="H80" s="88">
        <v>4500.2121765537104</v>
      </c>
      <c r="I80" s="89">
        <f t="shared" si="7"/>
        <v>2.601701310283323E-3</v>
      </c>
      <c r="J80" s="89">
        <f t="shared" si="8"/>
        <v>5.9111007679776589E-2</v>
      </c>
      <c r="K80" s="87">
        <f t="shared" si="9"/>
        <v>254</v>
      </c>
      <c r="L80" s="90">
        <f t="shared" si="11"/>
        <v>2.8056997680326965E-2</v>
      </c>
      <c r="M80" s="88">
        <f t="shared" si="10"/>
        <v>35</v>
      </c>
      <c r="N80" s="88">
        <f t="shared" si="12"/>
        <v>25.540160676290725</v>
      </c>
    </row>
    <row r="81" spans="1:15">
      <c r="A81" s="91">
        <v>90</v>
      </c>
      <c r="B81" s="77" t="s">
        <v>245</v>
      </c>
      <c r="C81" s="88">
        <v>1454</v>
      </c>
      <c r="D81" s="88">
        <v>1464</v>
      </c>
      <c r="E81" s="88">
        <v>1451</v>
      </c>
      <c r="F81" s="88">
        <v>1464.7510094194899</v>
      </c>
      <c r="G81" s="88">
        <v>1476.3401592739201</v>
      </c>
      <c r="H81" s="88">
        <v>1461.75098630445</v>
      </c>
      <c r="I81" s="89">
        <f t="shared" si="7"/>
        <v>8.2950309848848645E-4</v>
      </c>
      <c r="J81" s="89">
        <f t="shared" si="8"/>
        <v>-2.0632737276478678E-3</v>
      </c>
      <c r="K81" s="87">
        <f t="shared" si="9"/>
        <v>-3</v>
      </c>
      <c r="L81" s="90">
        <f t="shared" si="11"/>
        <v>-3.3138186236606647E-4</v>
      </c>
      <c r="M81" s="88">
        <f t="shared" si="10"/>
        <v>-13</v>
      </c>
      <c r="N81" s="88">
        <f t="shared" si="12"/>
        <v>-14.589172969470155</v>
      </c>
      <c r="O81" s="6"/>
    </row>
    <row r="82" spans="1:15">
      <c r="A82" s="91">
        <v>91</v>
      </c>
      <c r="B82" s="77" t="s">
        <v>246</v>
      </c>
      <c r="C82" s="88">
        <v>372</v>
      </c>
      <c r="D82" s="88">
        <v>400</v>
      </c>
      <c r="E82" s="88">
        <v>388</v>
      </c>
      <c r="F82" s="88">
        <v>374.85221433597002</v>
      </c>
      <c r="G82" s="88">
        <v>397.07570139344</v>
      </c>
      <c r="H82" s="88">
        <v>390.94270030619401</v>
      </c>
      <c r="I82" s="89">
        <f t="shared" si="7"/>
        <v>2.218106148956118E-4</v>
      </c>
      <c r="J82" s="89">
        <f t="shared" si="8"/>
        <v>4.3010752688172046E-2</v>
      </c>
      <c r="K82" s="87">
        <f t="shared" si="9"/>
        <v>16</v>
      </c>
      <c r="L82" s="90">
        <f t="shared" si="11"/>
        <v>1.7673699326190213E-3</v>
      </c>
      <c r="M82" s="88">
        <f t="shared" si="10"/>
        <v>-12</v>
      </c>
      <c r="N82" s="88">
        <f t="shared" si="12"/>
        <v>-6.1330010872459866</v>
      </c>
    </row>
    <row r="83" spans="1:15">
      <c r="A83" s="91">
        <v>92</v>
      </c>
      <c r="B83" s="77" t="s">
        <v>247</v>
      </c>
      <c r="C83" s="88">
        <v>4004</v>
      </c>
      <c r="D83" s="88">
        <v>3750</v>
      </c>
      <c r="E83" s="88">
        <v>3713</v>
      </c>
      <c r="F83" s="88">
        <v>4004</v>
      </c>
      <c r="G83" s="88">
        <v>3750</v>
      </c>
      <c r="H83" s="88">
        <v>3713</v>
      </c>
      <c r="I83" s="89">
        <f t="shared" si="7"/>
        <v>2.1226361162562028E-3</v>
      </c>
      <c r="J83" s="89">
        <f t="shared" si="8"/>
        <v>-7.2677322677322673E-2</v>
      </c>
      <c r="K83" s="87">
        <f t="shared" si="9"/>
        <v>-291</v>
      </c>
      <c r="L83" s="90">
        <f t="shared" si="11"/>
        <v>-3.2144040649508453E-2</v>
      </c>
      <c r="M83" s="88">
        <f t="shared" si="10"/>
        <v>-37</v>
      </c>
      <c r="N83" s="88">
        <f t="shared" si="12"/>
        <v>-37</v>
      </c>
    </row>
    <row r="84" spans="1:15">
      <c r="A84" s="91">
        <v>93</v>
      </c>
      <c r="B84" s="77" t="s">
        <v>248</v>
      </c>
      <c r="C84" s="88">
        <v>7048</v>
      </c>
      <c r="D84" s="88">
        <v>7321</v>
      </c>
      <c r="E84" s="88">
        <v>7322</v>
      </c>
      <c r="F84" s="88">
        <v>7175.5112676381304</v>
      </c>
      <c r="G84" s="88">
        <v>7390.36066995277</v>
      </c>
      <c r="H84" s="88">
        <v>7428.4296213334701</v>
      </c>
      <c r="I84" s="89">
        <f t="shared" si="7"/>
        <v>4.1858178408909008E-3</v>
      </c>
      <c r="J84" s="89">
        <f t="shared" si="8"/>
        <v>3.8876276958002269E-2</v>
      </c>
      <c r="K84" s="87">
        <f t="shared" si="9"/>
        <v>274</v>
      </c>
      <c r="L84" s="90">
        <f t="shared" si="11"/>
        <v>3.026621009610074E-2</v>
      </c>
      <c r="M84" s="88">
        <f t="shared" si="10"/>
        <v>1</v>
      </c>
      <c r="N84" s="88">
        <f t="shared" si="12"/>
        <v>38.068951380700128</v>
      </c>
    </row>
    <row r="85" spans="1:15">
      <c r="A85" s="91">
        <v>94</v>
      </c>
      <c r="B85" s="77" t="s">
        <v>249</v>
      </c>
      <c r="C85" s="88">
        <v>10315</v>
      </c>
      <c r="D85" s="88">
        <v>10076</v>
      </c>
      <c r="E85" s="88">
        <v>10158</v>
      </c>
      <c r="F85" s="88">
        <v>10315</v>
      </c>
      <c r="G85" s="88">
        <v>10076</v>
      </c>
      <c r="H85" s="88">
        <v>10158</v>
      </c>
      <c r="I85" s="89">
        <f t="shared" si="7"/>
        <v>5.8070933662619194E-3</v>
      </c>
      <c r="J85" s="89">
        <f t="shared" si="8"/>
        <v>-1.5220552593310713E-2</v>
      </c>
      <c r="K85" s="87">
        <f t="shared" si="9"/>
        <v>-157</v>
      </c>
      <c r="L85" s="90">
        <f t="shared" si="11"/>
        <v>-1.7342317463824145E-2</v>
      </c>
      <c r="M85" s="88">
        <f t="shared" si="10"/>
        <v>82</v>
      </c>
      <c r="N85" s="88">
        <f t="shared" si="12"/>
        <v>82</v>
      </c>
    </row>
    <row r="86" spans="1:15">
      <c r="A86" s="91">
        <v>95</v>
      </c>
      <c r="B86" s="77" t="s">
        <v>250</v>
      </c>
      <c r="C86" s="88">
        <v>11745</v>
      </c>
      <c r="D86" s="88">
        <v>11638</v>
      </c>
      <c r="E86" s="88">
        <v>11679</v>
      </c>
      <c r="F86" s="88">
        <v>11745</v>
      </c>
      <c r="G86" s="88">
        <v>11638</v>
      </c>
      <c r="H86" s="88">
        <v>11679</v>
      </c>
      <c r="I86" s="89">
        <f t="shared" si="7"/>
        <v>6.6766138437264182E-3</v>
      </c>
      <c r="J86" s="89">
        <f t="shared" si="8"/>
        <v>-5.6194125159642399E-3</v>
      </c>
      <c r="K86" s="87">
        <f t="shared" si="9"/>
        <v>-66</v>
      </c>
      <c r="L86" s="90">
        <f t="shared" si="11"/>
        <v>-7.2904009720534627E-3</v>
      </c>
      <c r="M86" s="88">
        <f t="shared" si="10"/>
        <v>41</v>
      </c>
      <c r="N86" s="88">
        <f t="shared" si="12"/>
        <v>41</v>
      </c>
    </row>
    <row r="87" spans="1:15">
      <c r="A87" s="91">
        <v>96</v>
      </c>
      <c r="B87" s="77" t="s">
        <v>251</v>
      </c>
      <c r="C87" s="88">
        <v>28477</v>
      </c>
      <c r="D87" s="88">
        <v>28930</v>
      </c>
      <c r="E87" s="88">
        <v>28737</v>
      </c>
      <c r="F87" s="88">
        <v>28632.3209535891</v>
      </c>
      <c r="G87" s="88">
        <v>28798.867344287799</v>
      </c>
      <c r="H87" s="88">
        <v>28797.266020131199</v>
      </c>
      <c r="I87" s="89">
        <f t="shared" si="7"/>
        <v>1.6428277423338137E-2</v>
      </c>
      <c r="J87" s="89">
        <f t="shared" si="8"/>
        <v>9.1301752291322816E-3</v>
      </c>
      <c r="K87" s="87">
        <f t="shared" si="9"/>
        <v>260</v>
      </c>
      <c r="L87" s="90">
        <f t="shared" si="11"/>
        <v>2.8719761405059097E-2</v>
      </c>
      <c r="M87" s="88">
        <f t="shared" si="10"/>
        <v>-193</v>
      </c>
      <c r="N87" s="88">
        <f t="shared" si="12"/>
        <v>-1.6013241565997305</v>
      </c>
    </row>
    <row r="88" spans="1:15">
      <c r="A88" s="91">
        <v>97</v>
      </c>
      <c r="B88" s="77" t="s">
        <v>252</v>
      </c>
      <c r="C88" s="88">
        <v>26966</v>
      </c>
      <c r="D88" s="88">
        <v>20721</v>
      </c>
      <c r="E88" s="88">
        <v>20343</v>
      </c>
      <c r="F88" s="88">
        <v>26966</v>
      </c>
      <c r="G88" s="88">
        <v>20721</v>
      </c>
      <c r="H88" s="88">
        <v>20343</v>
      </c>
      <c r="I88" s="89">
        <f t="shared" si="7"/>
        <v>1.1629622007271729E-2</v>
      </c>
      <c r="J88" s="89">
        <f t="shared" si="8"/>
        <v>-0.2456055773937551</v>
      </c>
      <c r="K88" s="87">
        <f t="shared" si="9"/>
        <v>-6623</v>
      </c>
      <c r="L88" s="90">
        <f t="shared" si="11"/>
        <v>-0.73158069148348615</v>
      </c>
      <c r="M88" s="88">
        <f t="shared" si="10"/>
        <v>-378</v>
      </c>
      <c r="N88" s="88">
        <f t="shared" si="12"/>
        <v>-378</v>
      </c>
    </row>
    <row r="89" spans="1:15">
      <c r="A89" s="91">
        <v>98</v>
      </c>
      <c r="B89" s="77" t="s">
        <v>253</v>
      </c>
      <c r="C89" s="88">
        <v>526</v>
      </c>
      <c r="D89" s="88">
        <v>480</v>
      </c>
      <c r="E89" s="88">
        <v>474</v>
      </c>
      <c r="F89" s="88">
        <v>526</v>
      </c>
      <c r="G89" s="88">
        <v>480</v>
      </c>
      <c r="H89" s="88">
        <v>474</v>
      </c>
      <c r="I89" s="89">
        <f t="shared" si="7"/>
        <v>2.7097482335185566E-4</v>
      </c>
      <c r="J89" s="89">
        <f t="shared" si="8"/>
        <v>-9.8859315589353611E-2</v>
      </c>
      <c r="K89" s="87">
        <f t="shared" si="9"/>
        <v>-52</v>
      </c>
      <c r="L89" s="90">
        <f t="shared" si="11"/>
        <v>-5.7439522810118189E-3</v>
      </c>
      <c r="M89" s="88">
        <f t="shared" si="10"/>
        <v>-6</v>
      </c>
      <c r="N89" s="88">
        <f t="shared" si="12"/>
        <v>-6</v>
      </c>
    </row>
    <row r="90" spans="1:15">
      <c r="A90" s="91">
        <v>99</v>
      </c>
      <c r="B90" s="77" t="s">
        <v>254</v>
      </c>
      <c r="C90" s="88">
        <v>497</v>
      </c>
      <c r="D90" s="88">
        <v>472</v>
      </c>
      <c r="E90" s="88">
        <v>473</v>
      </c>
      <c r="F90" s="88">
        <v>496.61130856473102</v>
      </c>
      <c r="G90" s="88">
        <v>474.37026575886102</v>
      </c>
      <c r="H90" s="88">
        <v>472.62899327150501</v>
      </c>
      <c r="I90" s="89">
        <f t="shared" si="7"/>
        <v>2.7040314650934118E-4</v>
      </c>
      <c r="J90" s="89">
        <f t="shared" si="8"/>
        <v>-4.8289738430583498E-2</v>
      </c>
      <c r="K90" s="87">
        <f t="shared" si="9"/>
        <v>-24</v>
      </c>
      <c r="L90" s="90">
        <f t="shared" si="11"/>
        <v>-2.6510548989285318E-3</v>
      </c>
      <c r="M90" s="88">
        <f t="shared" si="10"/>
        <v>1</v>
      </c>
      <c r="N90" s="88">
        <f t="shared" si="12"/>
        <v>-1.7412724873560137</v>
      </c>
    </row>
    <row r="91" spans="1:15" s="98" customFormat="1">
      <c r="A91" s="159" t="s">
        <v>255</v>
      </c>
      <c r="B91" s="159"/>
      <c r="C91" s="57">
        <v>1740187</v>
      </c>
      <c r="D91" s="57">
        <v>1749269</v>
      </c>
      <c r="E91" s="57">
        <v>1749240</v>
      </c>
      <c r="F91" s="57">
        <v>1726920.6996869601</v>
      </c>
      <c r="G91" s="57">
        <v>1735609.8665992401</v>
      </c>
      <c r="H91" s="57">
        <v>1735766.2153150099</v>
      </c>
      <c r="I91" s="89">
        <f t="shared" si="7"/>
        <v>1</v>
      </c>
      <c r="J91" s="89">
        <f>(E91-C91)/C91</f>
        <v>5.2023144639053156E-3</v>
      </c>
      <c r="K91" s="87">
        <f>E91-C91</f>
        <v>9053</v>
      </c>
      <c r="L91" s="90">
        <f t="shared" si="11"/>
        <v>1</v>
      </c>
      <c r="M91" s="87">
        <f>E91-D91</f>
        <v>-29</v>
      </c>
      <c r="N91" s="88">
        <f t="shared" si="12"/>
        <v>156.3487157698255</v>
      </c>
      <c r="O91" s="14"/>
    </row>
    <row r="92" spans="1:15">
      <c r="C92" s="112"/>
      <c r="D92" s="112"/>
      <c r="E92" s="115"/>
      <c r="F92" s="127"/>
      <c r="G92" s="127"/>
      <c r="H92" s="127"/>
    </row>
    <row r="93" spans="1:15">
      <c r="C93" s="113"/>
      <c r="D93" s="111"/>
      <c r="E93" s="114">
        <f>E91-C91</f>
        <v>9053</v>
      </c>
      <c r="F93" s="114">
        <f>E91-D91</f>
        <v>-29</v>
      </c>
      <c r="G93" s="114"/>
      <c r="H93" s="114"/>
    </row>
    <row r="94" spans="1:15">
      <c r="C94" s="112"/>
      <c r="D94" s="112"/>
      <c r="E94" s="115">
        <f>H91-F91</f>
        <v>8845.5156280498486</v>
      </c>
      <c r="F94" s="127">
        <f>H91-G91</f>
        <v>156.3487157698255</v>
      </c>
      <c r="G94" s="127"/>
      <c r="H94" s="127"/>
    </row>
    <row r="95" spans="1:15">
      <c r="C95" s="112"/>
      <c r="D95" s="112"/>
      <c r="E95" s="115"/>
      <c r="F95" s="127"/>
      <c r="G95" s="127"/>
      <c r="H95" s="127"/>
    </row>
    <row r="96" spans="1:15">
      <c r="C96" s="112"/>
      <c r="D96" s="113"/>
      <c r="E96" s="113"/>
      <c r="F96" s="127"/>
      <c r="G96" s="127"/>
      <c r="H96" s="127"/>
    </row>
  </sheetData>
  <mergeCells count="3">
    <mergeCell ref="A91:B91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44"/>
  <sheetViews>
    <sheetView topLeftCell="M1" zoomScale="80" zoomScaleNormal="80" workbookViewId="0">
      <pane ySplit="2" topLeftCell="A3" activePane="bottomLeft" state="frozen"/>
      <selection pane="bottomLeft" activeCell="Z10" sqref="Z10"/>
    </sheetView>
  </sheetViews>
  <sheetFormatPr defaultColWidth="9.1796875" defaultRowHeight="14.5"/>
  <cols>
    <col min="1" max="1" width="12.7265625" style="3" bestFit="1" customWidth="1"/>
    <col min="2" max="2" width="16.453125" style="3" bestFit="1" customWidth="1"/>
    <col min="3" max="8" width="12" style="3" customWidth="1"/>
    <col min="9" max="9" width="19.1796875" style="3" customWidth="1"/>
    <col min="10" max="11" width="33.1796875" style="3" customWidth="1"/>
    <col min="12" max="12" width="18.453125" style="3" customWidth="1"/>
    <col min="13" max="14" width="33.1796875" style="3" customWidth="1"/>
    <col min="15" max="16384" width="9.1796875" style="3"/>
  </cols>
  <sheetData>
    <row r="1" spans="1:15" ht="15" thickBot="1">
      <c r="C1" s="160" t="s">
        <v>163</v>
      </c>
      <c r="D1" s="160"/>
      <c r="E1" s="161"/>
      <c r="F1" s="162" t="s">
        <v>164</v>
      </c>
      <c r="G1" s="160"/>
      <c r="H1" s="161"/>
    </row>
    <row r="2" spans="1:15" ht="43.5">
      <c r="A2" s="82" t="s">
        <v>257</v>
      </c>
      <c r="B2" s="83" t="s">
        <v>258</v>
      </c>
      <c r="C2" s="158">
        <v>42339</v>
      </c>
      <c r="D2" s="158">
        <v>42675</v>
      </c>
      <c r="E2" s="158">
        <v>42705</v>
      </c>
      <c r="F2" s="158">
        <v>42339</v>
      </c>
      <c r="G2" s="158">
        <v>42675</v>
      </c>
      <c r="H2" s="158">
        <v>42705</v>
      </c>
      <c r="I2" s="82" t="s">
        <v>267</v>
      </c>
      <c r="J2" s="82" t="s">
        <v>302</v>
      </c>
      <c r="K2" s="82" t="s">
        <v>303</v>
      </c>
      <c r="L2" s="82" t="s">
        <v>272</v>
      </c>
      <c r="M2" s="86" t="s">
        <v>304</v>
      </c>
      <c r="N2" s="149" t="s">
        <v>305</v>
      </c>
    </row>
    <row r="3" spans="1:15">
      <c r="A3" s="37">
        <v>1</v>
      </c>
      <c r="B3" s="92" t="s">
        <v>1</v>
      </c>
      <c r="C3" s="88">
        <v>39506</v>
      </c>
      <c r="D3" s="88">
        <v>39525</v>
      </c>
      <c r="E3" s="88">
        <v>39616</v>
      </c>
      <c r="F3" s="88">
        <v>39080.258910411903</v>
      </c>
      <c r="G3" s="88">
        <v>39076.692698650302</v>
      </c>
      <c r="H3" s="88">
        <v>39093.274587682099</v>
      </c>
      <c r="I3" s="89">
        <f t="shared" ref="I3:I66" si="0">E3/$E$84</f>
        <v>2.2647549793052984E-2</v>
      </c>
      <c r="J3" s="89">
        <f t="shared" ref="J3:J66" si="1">(E3-C3)/C3</f>
        <v>2.78438718169392E-3</v>
      </c>
      <c r="K3" s="87">
        <f t="shared" ref="K3:K66" si="2">E3-C3</f>
        <v>110</v>
      </c>
      <c r="L3" s="90">
        <f>K3/$K$84</f>
        <v>1.2150668286755772E-2</v>
      </c>
      <c r="M3" s="88">
        <f t="shared" ref="M3:M66" si="3">E3-D3</f>
        <v>91</v>
      </c>
      <c r="N3" s="88">
        <f>H3-G3</f>
        <v>16.581889031796891</v>
      </c>
      <c r="O3" s="5"/>
    </row>
    <row r="4" spans="1:15">
      <c r="A4" s="37">
        <v>2</v>
      </c>
      <c r="B4" s="92" t="s">
        <v>2</v>
      </c>
      <c r="C4" s="88">
        <v>6248</v>
      </c>
      <c r="D4" s="88">
        <v>6588</v>
      </c>
      <c r="E4" s="88">
        <v>6586</v>
      </c>
      <c r="F4" s="88">
        <v>6115.7558257271103</v>
      </c>
      <c r="G4" s="88">
        <v>6411.94759094847</v>
      </c>
      <c r="H4" s="88">
        <v>6437.98531761304</v>
      </c>
      <c r="I4" s="89">
        <f t="shared" si="0"/>
        <v>3.7650636848002559E-3</v>
      </c>
      <c r="J4" s="89">
        <f t="shared" si="1"/>
        <v>5.4097311139564661E-2</v>
      </c>
      <c r="K4" s="87">
        <f t="shared" si="2"/>
        <v>338</v>
      </c>
      <c r="L4" s="90">
        <f t="shared" ref="L4:L67" si="4">K4/$K$84</f>
        <v>3.7335689826576826E-2</v>
      </c>
      <c r="M4" s="88">
        <f t="shared" si="3"/>
        <v>-2</v>
      </c>
      <c r="N4" s="88">
        <f t="shared" ref="N4:N67" si="5">H4-G4</f>
        <v>26.037726664570073</v>
      </c>
      <c r="O4" s="5"/>
    </row>
    <row r="5" spans="1:15">
      <c r="A5" s="37">
        <v>3</v>
      </c>
      <c r="B5" s="92" t="s">
        <v>3</v>
      </c>
      <c r="C5" s="88">
        <v>12507</v>
      </c>
      <c r="D5" s="88">
        <v>12559</v>
      </c>
      <c r="E5" s="88">
        <v>12487</v>
      </c>
      <c r="F5" s="88">
        <v>12295.859964020799</v>
      </c>
      <c r="G5" s="88">
        <v>12319.8356043486</v>
      </c>
      <c r="H5" s="88">
        <v>12290.7634764047</v>
      </c>
      <c r="I5" s="89">
        <f t="shared" si="0"/>
        <v>7.138528732478105E-3</v>
      </c>
      <c r="J5" s="89">
        <f t="shared" si="1"/>
        <v>-1.5991045014791716E-3</v>
      </c>
      <c r="K5" s="87">
        <f t="shared" si="2"/>
        <v>-20</v>
      </c>
      <c r="L5" s="90">
        <f t="shared" si="4"/>
        <v>-2.2092124157737768E-3</v>
      </c>
      <c r="M5" s="88">
        <f t="shared" si="3"/>
        <v>-72</v>
      </c>
      <c r="N5" s="88">
        <f t="shared" si="5"/>
        <v>-29.072127943900341</v>
      </c>
      <c r="O5" s="5"/>
    </row>
    <row r="6" spans="1:15">
      <c r="A6" s="37">
        <v>4</v>
      </c>
      <c r="B6" s="92" t="s">
        <v>4</v>
      </c>
      <c r="C6" s="88">
        <v>2401</v>
      </c>
      <c r="D6" s="88">
        <v>2569</v>
      </c>
      <c r="E6" s="88">
        <v>2492</v>
      </c>
      <c r="F6" s="88">
        <v>2361.82211675497</v>
      </c>
      <c r="G6" s="88">
        <v>2454.7744018786998</v>
      </c>
      <c r="H6" s="88">
        <v>2456.1662583480202</v>
      </c>
      <c r="I6" s="89">
        <f t="shared" si="0"/>
        <v>1.4246186915460428E-3</v>
      </c>
      <c r="J6" s="89">
        <f t="shared" si="1"/>
        <v>3.7900874635568516E-2</v>
      </c>
      <c r="K6" s="87">
        <f t="shared" si="2"/>
        <v>91</v>
      </c>
      <c r="L6" s="90">
        <f t="shared" si="4"/>
        <v>1.0051916491770684E-2</v>
      </c>
      <c r="M6" s="88">
        <f t="shared" si="3"/>
        <v>-77</v>
      </c>
      <c r="N6" s="88">
        <f t="shared" si="5"/>
        <v>1.3918564693203734</v>
      </c>
      <c r="O6" s="5"/>
    </row>
    <row r="7" spans="1:15">
      <c r="A7" s="37">
        <v>5</v>
      </c>
      <c r="B7" s="92" t="s">
        <v>5</v>
      </c>
      <c r="C7" s="88">
        <v>5615</v>
      </c>
      <c r="D7" s="88">
        <v>5697</v>
      </c>
      <c r="E7" s="88">
        <v>5661</v>
      </c>
      <c r="F7" s="88">
        <v>5537.1813608380799</v>
      </c>
      <c r="G7" s="88">
        <v>5586.2713259218399</v>
      </c>
      <c r="H7" s="88">
        <v>5573.5956002612402</v>
      </c>
      <c r="I7" s="89">
        <f t="shared" si="0"/>
        <v>3.2362626054743774E-3</v>
      </c>
      <c r="J7" s="89">
        <f t="shared" si="1"/>
        <v>8.1923419412288506E-3</v>
      </c>
      <c r="K7" s="87">
        <f t="shared" si="2"/>
        <v>46</v>
      </c>
      <c r="L7" s="90">
        <f t="shared" si="4"/>
        <v>5.0811885562796859E-3</v>
      </c>
      <c r="M7" s="88">
        <f t="shared" si="3"/>
        <v>-36</v>
      </c>
      <c r="N7" s="88">
        <f t="shared" si="5"/>
        <v>-12.67572566059971</v>
      </c>
      <c r="O7" s="5"/>
    </row>
    <row r="8" spans="1:15">
      <c r="A8" s="37">
        <v>6</v>
      </c>
      <c r="B8" s="92" t="s">
        <v>6</v>
      </c>
      <c r="C8" s="88">
        <v>137408</v>
      </c>
      <c r="D8" s="88">
        <v>135909</v>
      </c>
      <c r="E8" s="88">
        <v>136176</v>
      </c>
      <c r="F8" s="88">
        <v>136326.67050870101</v>
      </c>
      <c r="G8" s="88">
        <v>135279.40689825101</v>
      </c>
      <c r="H8" s="88">
        <v>135242.16400718401</v>
      </c>
      <c r="I8" s="89">
        <f t="shared" si="0"/>
        <v>7.784866570624957E-2</v>
      </c>
      <c r="J8" s="89">
        <f t="shared" si="1"/>
        <v>-8.9659990684676297E-3</v>
      </c>
      <c r="K8" s="87">
        <f t="shared" si="2"/>
        <v>-1232</v>
      </c>
      <c r="L8" s="90">
        <f t="shared" si="4"/>
        <v>-0.13608748481166463</v>
      </c>
      <c r="M8" s="88">
        <f t="shared" si="3"/>
        <v>267</v>
      </c>
      <c r="N8" s="88">
        <f t="shared" si="5"/>
        <v>-37.242891066998709</v>
      </c>
      <c r="O8" s="5"/>
    </row>
    <row r="9" spans="1:15">
      <c r="A9" s="37">
        <v>7</v>
      </c>
      <c r="B9" s="92" t="s">
        <v>7</v>
      </c>
      <c r="C9" s="88">
        <v>68133</v>
      </c>
      <c r="D9" s="88">
        <v>67081</v>
      </c>
      <c r="E9" s="88">
        <v>66156</v>
      </c>
      <c r="F9" s="88">
        <v>68935.796815323105</v>
      </c>
      <c r="G9" s="88">
        <v>67020.724704838896</v>
      </c>
      <c r="H9" s="88">
        <v>66784.748382533595</v>
      </c>
      <c r="I9" s="89">
        <f t="shared" si="0"/>
        <v>3.7819853193386842E-2</v>
      </c>
      <c r="J9" s="89">
        <f t="shared" si="1"/>
        <v>-2.9016776011624324E-2</v>
      </c>
      <c r="K9" s="87">
        <f t="shared" si="2"/>
        <v>-1977</v>
      </c>
      <c r="L9" s="90">
        <f t="shared" si="4"/>
        <v>-0.21838064729923781</v>
      </c>
      <c r="M9" s="88">
        <f t="shared" si="3"/>
        <v>-925</v>
      </c>
      <c r="N9" s="88">
        <f t="shared" si="5"/>
        <v>-235.97632230530144</v>
      </c>
      <c r="O9" s="5"/>
    </row>
    <row r="10" spans="1:15">
      <c r="A10" s="37">
        <v>8</v>
      </c>
      <c r="B10" s="92" t="s">
        <v>8</v>
      </c>
      <c r="C10" s="88">
        <v>3487</v>
      </c>
      <c r="D10" s="88">
        <v>3710</v>
      </c>
      <c r="E10" s="88">
        <v>3672</v>
      </c>
      <c r="F10" s="88">
        <v>3437.54334522404</v>
      </c>
      <c r="G10" s="88">
        <v>3611.00786826795</v>
      </c>
      <c r="H10" s="88">
        <v>3619.2890573754898</v>
      </c>
      <c r="I10" s="89">
        <f t="shared" si="0"/>
        <v>2.0991973657131097E-3</v>
      </c>
      <c r="J10" s="89">
        <f t="shared" si="1"/>
        <v>5.3054201319185548E-2</v>
      </c>
      <c r="K10" s="87">
        <f t="shared" si="2"/>
        <v>185</v>
      </c>
      <c r="L10" s="90">
        <f t="shared" si="4"/>
        <v>2.0435214845907435E-2</v>
      </c>
      <c r="M10" s="88">
        <f t="shared" si="3"/>
        <v>-38</v>
      </c>
      <c r="N10" s="88">
        <f t="shared" si="5"/>
        <v>8.2811891075398307</v>
      </c>
      <c r="O10" s="5"/>
    </row>
    <row r="11" spans="1:15">
      <c r="A11" s="37">
        <v>9</v>
      </c>
      <c r="B11" s="92" t="s">
        <v>9</v>
      </c>
      <c r="C11" s="88">
        <v>25520</v>
      </c>
      <c r="D11" s="88">
        <v>25887</v>
      </c>
      <c r="E11" s="88">
        <v>25783</v>
      </c>
      <c r="F11" s="88">
        <v>25588.743084174999</v>
      </c>
      <c r="G11" s="88">
        <v>25922.946519499499</v>
      </c>
      <c r="H11" s="88">
        <v>25920.399967935002</v>
      </c>
      <c r="I11" s="89">
        <f t="shared" si="0"/>
        <v>1.473954403055041E-2</v>
      </c>
      <c r="J11" s="89">
        <f t="shared" si="1"/>
        <v>1.0305642633228839E-2</v>
      </c>
      <c r="K11" s="87">
        <f t="shared" si="2"/>
        <v>263</v>
      </c>
      <c r="L11" s="90">
        <f t="shared" si="4"/>
        <v>2.9051143267425163E-2</v>
      </c>
      <c r="M11" s="88">
        <f t="shared" si="3"/>
        <v>-104</v>
      </c>
      <c r="N11" s="88">
        <f t="shared" si="5"/>
        <v>-2.5465515644973493</v>
      </c>
      <c r="O11" s="5"/>
    </row>
    <row r="12" spans="1:15">
      <c r="A12" s="37">
        <v>10</v>
      </c>
      <c r="B12" s="92" t="s">
        <v>10</v>
      </c>
      <c r="C12" s="88">
        <v>27296</v>
      </c>
      <c r="D12" s="88">
        <v>27538</v>
      </c>
      <c r="E12" s="88">
        <v>27631</v>
      </c>
      <c r="F12" s="88">
        <v>27061.254087058998</v>
      </c>
      <c r="G12" s="88">
        <v>27361.364633358698</v>
      </c>
      <c r="H12" s="88">
        <v>27377.447186383899</v>
      </c>
      <c r="I12" s="89">
        <f t="shared" si="0"/>
        <v>1.5796002835517138E-2</v>
      </c>
      <c r="J12" s="89">
        <f t="shared" si="1"/>
        <v>1.2272860492379837E-2</v>
      </c>
      <c r="K12" s="87">
        <f t="shared" si="2"/>
        <v>335</v>
      </c>
      <c r="L12" s="90">
        <f t="shared" si="4"/>
        <v>3.700430796421076E-2</v>
      </c>
      <c r="M12" s="88">
        <f t="shared" si="3"/>
        <v>93</v>
      </c>
      <c r="N12" s="88">
        <f t="shared" si="5"/>
        <v>16.082553025200468</v>
      </c>
      <c r="O12" s="5"/>
    </row>
    <row r="13" spans="1:15">
      <c r="A13" s="37">
        <v>11</v>
      </c>
      <c r="B13" s="92" t="s">
        <v>11</v>
      </c>
      <c r="C13" s="88">
        <v>4482</v>
      </c>
      <c r="D13" s="88">
        <v>4558</v>
      </c>
      <c r="E13" s="88">
        <v>4559</v>
      </c>
      <c r="F13" s="88">
        <v>4424.7258169974102</v>
      </c>
      <c r="G13" s="88">
        <v>4493.6609156174</v>
      </c>
      <c r="H13" s="88">
        <v>4503.3597414607402</v>
      </c>
      <c r="I13" s="89">
        <f t="shared" si="0"/>
        <v>2.6062747250234389E-3</v>
      </c>
      <c r="J13" s="89">
        <f t="shared" si="1"/>
        <v>1.7179830432842481E-2</v>
      </c>
      <c r="K13" s="87">
        <f t="shared" si="2"/>
        <v>77</v>
      </c>
      <c r="L13" s="90">
        <f t="shared" si="4"/>
        <v>8.5054678007290396E-3</v>
      </c>
      <c r="M13" s="88">
        <f t="shared" si="3"/>
        <v>1</v>
      </c>
      <c r="N13" s="88">
        <f t="shared" si="5"/>
        <v>9.6988258433402734</v>
      </c>
      <c r="O13" s="5"/>
    </row>
    <row r="14" spans="1:15">
      <c r="A14" s="37">
        <v>12</v>
      </c>
      <c r="B14" s="92" t="s">
        <v>12</v>
      </c>
      <c r="C14" s="88">
        <v>2110</v>
      </c>
      <c r="D14" s="88">
        <v>2406</v>
      </c>
      <c r="E14" s="88">
        <v>2241</v>
      </c>
      <c r="F14" s="88">
        <v>2109.6327703370698</v>
      </c>
      <c r="G14" s="88">
        <v>2264.6305976133199</v>
      </c>
      <c r="H14" s="88">
        <v>2245.7846148846902</v>
      </c>
      <c r="I14" s="89">
        <f t="shared" si="0"/>
        <v>1.2811278040749125E-3</v>
      </c>
      <c r="J14" s="89">
        <f t="shared" si="1"/>
        <v>6.2085308056872041E-2</v>
      </c>
      <c r="K14" s="87">
        <f t="shared" si="2"/>
        <v>131</v>
      </c>
      <c r="L14" s="90">
        <f t="shared" si="4"/>
        <v>1.4470341323318238E-2</v>
      </c>
      <c r="M14" s="88">
        <f t="shared" si="3"/>
        <v>-165</v>
      </c>
      <c r="N14" s="88">
        <f t="shared" si="5"/>
        <v>-18.845982728629679</v>
      </c>
      <c r="O14" s="5"/>
    </row>
    <row r="15" spans="1:15">
      <c r="A15" s="37">
        <v>13</v>
      </c>
      <c r="B15" s="92" t="s">
        <v>13</v>
      </c>
      <c r="C15" s="88">
        <v>2507</v>
      </c>
      <c r="D15" s="88">
        <v>2618</v>
      </c>
      <c r="E15" s="88">
        <v>2581</v>
      </c>
      <c r="F15" s="88">
        <v>2458.9556702032501</v>
      </c>
      <c r="G15" s="88">
        <v>2511.6545105355799</v>
      </c>
      <c r="H15" s="88">
        <v>2525.81283023163</v>
      </c>
      <c r="I15" s="89">
        <f t="shared" si="0"/>
        <v>1.4754979305298301E-3</v>
      </c>
      <c r="J15" s="89">
        <f t="shared" si="1"/>
        <v>2.9517351416035103E-2</v>
      </c>
      <c r="K15" s="87">
        <f t="shared" si="2"/>
        <v>74</v>
      </c>
      <c r="L15" s="90">
        <f t="shared" si="4"/>
        <v>8.1740859383629735E-3</v>
      </c>
      <c r="M15" s="88">
        <f t="shared" si="3"/>
        <v>-37</v>
      </c>
      <c r="N15" s="88">
        <f t="shared" si="5"/>
        <v>14.158319696050057</v>
      </c>
      <c r="O15" s="5"/>
    </row>
    <row r="16" spans="1:15">
      <c r="A16" s="37">
        <v>14</v>
      </c>
      <c r="B16" s="92" t="s">
        <v>14</v>
      </c>
      <c r="C16" s="88">
        <v>7079</v>
      </c>
      <c r="D16" s="88">
        <v>6977</v>
      </c>
      <c r="E16" s="88">
        <v>6940</v>
      </c>
      <c r="F16" s="88">
        <v>6997.6525375190904</v>
      </c>
      <c r="G16" s="88">
        <v>6898.6757231235497</v>
      </c>
      <c r="H16" s="88">
        <v>6881.51123832142</v>
      </c>
      <c r="I16" s="89">
        <f t="shared" si="0"/>
        <v>3.9674372870503764E-3</v>
      </c>
      <c r="J16" s="89">
        <f t="shared" si="1"/>
        <v>-1.9635541743184066E-2</v>
      </c>
      <c r="K16" s="87">
        <f t="shared" si="2"/>
        <v>-139</v>
      </c>
      <c r="L16" s="90">
        <f t="shared" si="4"/>
        <v>-1.5354026289627747E-2</v>
      </c>
      <c r="M16" s="88">
        <f t="shared" si="3"/>
        <v>-37</v>
      </c>
      <c r="N16" s="88">
        <f t="shared" si="5"/>
        <v>-17.164484802129664</v>
      </c>
      <c r="O16" s="5"/>
    </row>
    <row r="17" spans="1:15">
      <c r="A17" s="37">
        <v>15</v>
      </c>
      <c r="B17" s="92" t="s">
        <v>15</v>
      </c>
      <c r="C17" s="88">
        <v>5780</v>
      </c>
      <c r="D17" s="88">
        <v>5786</v>
      </c>
      <c r="E17" s="88">
        <v>5753</v>
      </c>
      <c r="F17" s="88">
        <v>5722.3315799335296</v>
      </c>
      <c r="G17" s="88">
        <v>5718.8250369360103</v>
      </c>
      <c r="H17" s="88">
        <v>5700.2402276561197</v>
      </c>
      <c r="I17" s="89">
        <f t="shared" si="0"/>
        <v>3.2888568749857082E-3</v>
      </c>
      <c r="J17" s="89">
        <f t="shared" si="1"/>
        <v>-4.6712802768166086E-3</v>
      </c>
      <c r="K17" s="87">
        <f t="shared" si="2"/>
        <v>-27</v>
      </c>
      <c r="L17" s="90">
        <f t="shared" si="4"/>
        <v>-2.9824367612945983E-3</v>
      </c>
      <c r="M17" s="88">
        <f t="shared" si="3"/>
        <v>-33</v>
      </c>
      <c r="N17" s="88">
        <f t="shared" si="5"/>
        <v>-18.584809279890578</v>
      </c>
      <c r="O17" s="5"/>
    </row>
    <row r="18" spans="1:15">
      <c r="A18" s="37">
        <v>16</v>
      </c>
      <c r="B18" s="92" t="s">
        <v>16</v>
      </c>
      <c r="C18" s="88">
        <v>71548</v>
      </c>
      <c r="D18" s="88">
        <v>72405</v>
      </c>
      <c r="E18" s="88">
        <v>72627</v>
      </c>
      <c r="F18" s="88">
        <v>71018.333258806495</v>
      </c>
      <c r="G18" s="88">
        <v>71969.421138439997</v>
      </c>
      <c r="H18" s="88">
        <v>72001.702701362694</v>
      </c>
      <c r="I18" s="89">
        <f t="shared" si="0"/>
        <v>4.1519174041297936E-2</v>
      </c>
      <c r="J18" s="89">
        <f t="shared" si="1"/>
        <v>1.5080784927601051E-2</v>
      </c>
      <c r="K18" s="87">
        <f t="shared" si="2"/>
        <v>1079</v>
      </c>
      <c r="L18" s="90">
        <f t="shared" si="4"/>
        <v>0.11918700983099526</v>
      </c>
      <c r="M18" s="88">
        <f t="shared" si="3"/>
        <v>222</v>
      </c>
      <c r="N18" s="88">
        <f t="shared" si="5"/>
        <v>32.281562922697049</v>
      </c>
      <c r="O18" s="4"/>
    </row>
    <row r="19" spans="1:15">
      <c r="A19" s="37">
        <v>17</v>
      </c>
      <c r="B19" s="92" t="s">
        <v>17</v>
      </c>
      <c r="C19" s="88">
        <v>13523</v>
      </c>
      <c r="D19" s="88">
        <v>13776</v>
      </c>
      <c r="E19" s="88">
        <v>13820</v>
      </c>
      <c r="F19" s="88">
        <v>13405.8656346226</v>
      </c>
      <c r="G19" s="88">
        <v>13694.046184024501</v>
      </c>
      <c r="H19" s="88">
        <v>13706.900988336</v>
      </c>
      <c r="I19" s="89">
        <f t="shared" si="0"/>
        <v>7.900573963549885E-3</v>
      </c>
      <c r="J19" s="89">
        <f t="shared" si="1"/>
        <v>2.1962582267248391E-2</v>
      </c>
      <c r="K19" s="87">
        <f t="shared" si="2"/>
        <v>297</v>
      </c>
      <c r="L19" s="90">
        <f t="shared" si="4"/>
        <v>3.2806804374240585E-2</v>
      </c>
      <c r="M19" s="88">
        <f t="shared" si="3"/>
        <v>44</v>
      </c>
      <c r="N19" s="88">
        <f t="shared" si="5"/>
        <v>12.85480431149881</v>
      </c>
    </row>
    <row r="20" spans="1:15">
      <c r="A20" s="37">
        <v>18</v>
      </c>
      <c r="B20" s="92" t="s">
        <v>18</v>
      </c>
      <c r="C20" s="88">
        <v>2919</v>
      </c>
      <c r="D20" s="88">
        <v>3039</v>
      </c>
      <c r="E20" s="88">
        <v>2989</v>
      </c>
      <c r="F20" s="88">
        <v>2899.3928386856601</v>
      </c>
      <c r="G20" s="88">
        <v>2971.7387254478199</v>
      </c>
      <c r="H20" s="88">
        <v>2977.0535830847398</v>
      </c>
      <c r="I20" s="89">
        <f t="shared" si="0"/>
        <v>1.7087420822757312E-3</v>
      </c>
      <c r="J20" s="89">
        <f t="shared" si="1"/>
        <v>2.3980815347721823E-2</v>
      </c>
      <c r="K20" s="87">
        <f t="shared" si="2"/>
        <v>70</v>
      </c>
      <c r="L20" s="90">
        <f t="shared" si="4"/>
        <v>7.7322434552082181E-3</v>
      </c>
      <c r="M20" s="88">
        <f t="shared" si="3"/>
        <v>-50</v>
      </c>
      <c r="N20" s="88">
        <f t="shared" si="5"/>
        <v>5.3148576369198963</v>
      </c>
    </row>
    <row r="21" spans="1:15">
      <c r="A21" s="37">
        <v>19</v>
      </c>
      <c r="B21" s="92" t="s">
        <v>19</v>
      </c>
      <c r="C21" s="88">
        <v>8200</v>
      </c>
      <c r="D21" s="88">
        <v>8316</v>
      </c>
      <c r="E21" s="88">
        <v>8280</v>
      </c>
      <c r="F21" s="88">
        <v>8080.0307007814299</v>
      </c>
      <c r="G21" s="88">
        <v>8177.4652769409504</v>
      </c>
      <c r="H21" s="88">
        <v>8169.2970202720599</v>
      </c>
      <c r="I21" s="89">
        <f t="shared" si="0"/>
        <v>4.7334842560197571E-3</v>
      </c>
      <c r="J21" s="89">
        <f t="shared" si="1"/>
        <v>9.7560975609756097E-3</v>
      </c>
      <c r="K21" s="87">
        <f t="shared" si="2"/>
        <v>80</v>
      </c>
      <c r="L21" s="90">
        <f t="shared" si="4"/>
        <v>8.8368496630951074E-3</v>
      </c>
      <c r="M21" s="88">
        <f t="shared" si="3"/>
        <v>-36</v>
      </c>
      <c r="N21" s="88">
        <f t="shared" si="5"/>
        <v>-8.1682566688905354</v>
      </c>
    </row>
    <row r="22" spans="1:15">
      <c r="A22" s="37">
        <v>20</v>
      </c>
      <c r="B22" s="92" t="s">
        <v>20</v>
      </c>
      <c r="C22" s="88">
        <v>24430</v>
      </c>
      <c r="D22" s="88">
        <v>24198</v>
      </c>
      <c r="E22" s="88">
        <v>24187</v>
      </c>
      <c r="F22" s="88">
        <v>24089.738400819198</v>
      </c>
      <c r="G22" s="88">
        <v>23958.110748841402</v>
      </c>
      <c r="H22" s="88">
        <v>23906.421281063002</v>
      </c>
      <c r="I22" s="89">
        <f t="shared" si="0"/>
        <v>1.3827147789897326E-2</v>
      </c>
      <c r="J22" s="89">
        <f t="shared" si="1"/>
        <v>-9.9467867376176831E-3</v>
      </c>
      <c r="K22" s="87">
        <f t="shared" si="2"/>
        <v>-243</v>
      </c>
      <c r="L22" s="90">
        <f t="shared" si="4"/>
        <v>-2.6841930851651385E-2</v>
      </c>
      <c r="M22" s="88">
        <f t="shared" si="3"/>
        <v>-11</v>
      </c>
      <c r="N22" s="88">
        <f t="shared" si="5"/>
        <v>-51.689467778400285</v>
      </c>
    </row>
    <row r="23" spans="1:15">
      <c r="A23" s="37">
        <v>21</v>
      </c>
      <c r="B23" s="92" t="s">
        <v>21</v>
      </c>
      <c r="C23" s="88">
        <v>13253</v>
      </c>
      <c r="D23" s="88">
        <v>13830</v>
      </c>
      <c r="E23" s="88">
        <v>13899</v>
      </c>
      <c r="F23" s="88">
        <v>13090.430364129301</v>
      </c>
      <c r="G23" s="88">
        <v>13609.248207082601</v>
      </c>
      <c r="H23" s="88">
        <v>13673.575185562</v>
      </c>
      <c r="I23" s="89">
        <f t="shared" si="0"/>
        <v>7.945736434108527E-3</v>
      </c>
      <c r="J23" s="89">
        <f t="shared" si="1"/>
        <v>4.8743680676073341E-2</v>
      </c>
      <c r="K23" s="87">
        <f t="shared" si="2"/>
        <v>646</v>
      </c>
      <c r="L23" s="90">
        <f t="shared" si="4"/>
        <v>7.1357561029492991E-2</v>
      </c>
      <c r="M23" s="88">
        <f t="shared" si="3"/>
        <v>69</v>
      </c>
      <c r="N23" s="88">
        <f t="shared" si="5"/>
        <v>64.326978479399259</v>
      </c>
    </row>
    <row r="24" spans="1:15">
      <c r="A24" s="37">
        <v>22</v>
      </c>
      <c r="B24" s="92" t="s">
        <v>22</v>
      </c>
      <c r="C24" s="88">
        <v>9434</v>
      </c>
      <c r="D24" s="88">
        <v>9286</v>
      </c>
      <c r="E24" s="88">
        <v>9326</v>
      </c>
      <c r="F24" s="88">
        <v>9300.1459278110797</v>
      </c>
      <c r="G24" s="88">
        <v>9176.3097894446691</v>
      </c>
      <c r="H24" s="88">
        <v>9190.20354881188</v>
      </c>
      <c r="I24" s="89">
        <f t="shared" si="0"/>
        <v>5.3314582332898855E-3</v>
      </c>
      <c r="J24" s="89">
        <f t="shared" si="1"/>
        <v>-1.1447954208183167E-2</v>
      </c>
      <c r="K24" s="87">
        <f t="shared" si="2"/>
        <v>-108</v>
      </c>
      <c r="L24" s="90">
        <f t="shared" si="4"/>
        <v>-1.1929747045178393E-2</v>
      </c>
      <c r="M24" s="88">
        <f t="shared" si="3"/>
        <v>40</v>
      </c>
      <c r="N24" s="88">
        <f t="shared" si="5"/>
        <v>13.893759367210805</v>
      </c>
    </row>
    <row r="25" spans="1:15">
      <c r="A25" s="37">
        <v>23</v>
      </c>
      <c r="B25" s="92" t="s">
        <v>23</v>
      </c>
      <c r="C25" s="88">
        <v>7140</v>
      </c>
      <c r="D25" s="88">
        <v>7338</v>
      </c>
      <c r="E25" s="88">
        <v>7281</v>
      </c>
      <c r="F25" s="88">
        <v>7064.5754366090996</v>
      </c>
      <c r="G25" s="88">
        <v>7191.2139368939297</v>
      </c>
      <c r="H25" s="88">
        <v>7207.0123868143901</v>
      </c>
      <c r="I25" s="89">
        <f t="shared" si="0"/>
        <v>4.1623790903478081E-3</v>
      </c>
      <c r="J25" s="89">
        <f t="shared" si="1"/>
        <v>1.9747899159663865E-2</v>
      </c>
      <c r="K25" s="87">
        <f t="shared" si="2"/>
        <v>141</v>
      </c>
      <c r="L25" s="90">
        <f t="shared" si="4"/>
        <v>1.5574947531205125E-2</v>
      </c>
      <c r="M25" s="88">
        <f t="shared" si="3"/>
        <v>-57</v>
      </c>
      <c r="N25" s="88">
        <f t="shared" si="5"/>
        <v>15.798449920460371</v>
      </c>
    </row>
    <row r="26" spans="1:15">
      <c r="A26" s="37">
        <v>24</v>
      </c>
      <c r="B26" s="92" t="s">
        <v>24</v>
      </c>
      <c r="C26" s="88">
        <v>3350</v>
      </c>
      <c r="D26" s="88">
        <v>3626</v>
      </c>
      <c r="E26" s="88">
        <v>3539</v>
      </c>
      <c r="F26" s="88">
        <v>3368.3025498065099</v>
      </c>
      <c r="G26" s="88">
        <v>3567.06785642148</v>
      </c>
      <c r="H26" s="88">
        <v>3550.03751015937</v>
      </c>
      <c r="I26" s="89">
        <f t="shared" si="0"/>
        <v>2.0231643456586862E-3</v>
      </c>
      <c r="J26" s="89">
        <f t="shared" si="1"/>
        <v>5.6417910447761191E-2</v>
      </c>
      <c r="K26" s="87">
        <f t="shared" si="2"/>
        <v>189</v>
      </c>
      <c r="L26" s="90">
        <f t="shared" si="4"/>
        <v>2.0877057329062188E-2</v>
      </c>
      <c r="M26" s="88">
        <f t="shared" si="3"/>
        <v>-87</v>
      </c>
      <c r="N26" s="88">
        <f t="shared" si="5"/>
        <v>-17.030346262110015</v>
      </c>
    </row>
    <row r="27" spans="1:15">
      <c r="A27" s="37">
        <v>25</v>
      </c>
      <c r="B27" s="92" t="s">
        <v>25</v>
      </c>
      <c r="C27" s="88">
        <v>9405</v>
      </c>
      <c r="D27" s="88">
        <v>9952</v>
      </c>
      <c r="E27" s="88">
        <v>9831</v>
      </c>
      <c r="F27" s="88">
        <v>9242.8192043285108</v>
      </c>
      <c r="G27" s="88">
        <v>9628.4931295200295</v>
      </c>
      <c r="H27" s="88">
        <v>9666.0980484532902</v>
      </c>
      <c r="I27" s="89">
        <f t="shared" si="0"/>
        <v>5.6201550387596898E-3</v>
      </c>
      <c r="J27" s="89">
        <f t="shared" si="1"/>
        <v>4.529505582137161E-2</v>
      </c>
      <c r="K27" s="87">
        <f t="shared" si="2"/>
        <v>426</v>
      </c>
      <c r="L27" s="90">
        <f t="shared" si="4"/>
        <v>4.7056224455981441E-2</v>
      </c>
      <c r="M27" s="88">
        <f t="shared" si="3"/>
        <v>-121</v>
      </c>
      <c r="N27" s="88">
        <f t="shared" si="5"/>
        <v>37.604918933260706</v>
      </c>
    </row>
    <row r="28" spans="1:15">
      <c r="A28" s="37">
        <v>26</v>
      </c>
      <c r="B28" s="92" t="s">
        <v>26</v>
      </c>
      <c r="C28" s="88">
        <v>19632</v>
      </c>
      <c r="D28" s="88">
        <v>19757</v>
      </c>
      <c r="E28" s="88">
        <v>19716</v>
      </c>
      <c r="F28" s="88">
        <v>19400.525720079499</v>
      </c>
      <c r="G28" s="88">
        <v>19499.994422425199</v>
      </c>
      <c r="H28" s="88">
        <v>19491.797480303499</v>
      </c>
      <c r="I28" s="89">
        <f t="shared" si="0"/>
        <v>1.1271180627015161E-2</v>
      </c>
      <c r="J28" s="89">
        <f t="shared" si="1"/>
        <v>4.278728606356968E-3</v>
      </c>
      <c r="K28" s="87">
        <f t="shared" si="2"/>
        <v>84</v>
      </c>
      <c r="L28" s="90">
        <f t="shared" si="4"/>
        <v>9.2786921462498628E-3</v>
      </c>
      <c r="M28" s="88">
        <f t="shared" si="3"/>
        <v>-41</v>
      </c>
      <c r="N28" s="88">
        <f t="shared" si="5"/>
        <v>-8.1969421216999763</v>
      </c>
    </row>
    <row r="29" spans="1:15">
      <c r="A29" s="37">
        <v>27</v>
      </c>
      <c r="B29" s="92" t="s">
        <v>27</v>
      </c>
      <c r="C29" s="88">
        <v>32252</v>
      </c>
      <c r="D29" s="88">
        <v>31884</v>
      </c>
      <c r="E29" s="88">
        <v>32016</v>
      </c>
      <c r="F29" s="88">
        <v>31936.795844773798</v>
      </c>
      <c r="G29" s="88">
        <v>31666.250742996799</v>
      </c>
      <c r="H29" s="88">
        <v>31627.156813433699</v>
      </c>
      <c r="I29" s="89">
        <f t="shared" si="0"/>
        <v>1.8302805789943061E-2</v>
      </c>
      <c r="J29" s="89">
        <f t="shared" si="1"/>
        <v>-7.3173756666253253E-3</v>
      </c>
      <c r="K29" s="87">
        <f t="shared" si="2"/>
        <v>-236</v>
      </c>
      <c r="L29" s="90">
        <f t="shared" si="4"/>
        <v>-2.6068706506130565E-2</v>
      </c>
      <c r="M29" s="88">
        <f t="shared" si="3"/>
        <v>132</v>
      </c>
      <c r="N29" s="88">
        <f t="shared" si="5"/>
        <v>-39.093929563099664</v>
      </c>
    </row>
    <row r="30" spans="1:15">
      <c r="A30" s="37">
        <v>28</v>
      </c>
      <c r="B30" s="92" t="s">
        <v>28</v>
      </c>
      <c r="C30" s="88">
        <v>7863</v>
      </c>
      <c r="D30" s="88">
        <v>8139</v>
      </c>
      <c r="E30" s="88">
        <v>8167</v>
      </c>
      <c r="F30" s="88">
        <v>7657.7007229616402</v>
      </c>
      <c r="G30" s="88">
        <v>7919.4585073153403</v>
      </c>
      <c r="H30" s="88">
        <v>7933.0918857768602</v>
      </c>
      <c r="I30" s="89">
        <f t="shared" si="0"/>
        <v>4.668884772815623E-3</v>
      </c>
      <c r="J30" s="89">
        <f t="shared" si="1"/>
        <v>3.8662088261477809E-2</v>
      </c>
      <c r="K30" s="87">
        <f t="shared" si="2"/>
        <v>304</v>
      </c>
      <c r="L30" s="90">
        <f t="shared" si="4"/>
        <v>3.3580028719761408E-2</v>
      </c>
      <c r="M30" s="88">
        <f t="shared" si="3"/>
        <v>28</v>
      </c>
      <c r="N30" s="88">
        <f t="shared" si="5"/>
        <v>13.633378461519897</v>
      </c>
    </row>
    <row r="31" spans="1:15">
      <c r="A31" s="37">
        <v>29</v>
      </c>
      <c r="B31" s="92" t="s">
        <v>29</v>
      </c>
      <c r="C31" s="88">
        <v>2076</v>
      </c>
      <c r="D31" s="88">
        <v>2327</v>
      </c>
      <c r="E31" s="88">
        <v>2161</v>
      </c>
      <c r="F31" s="88">
        <v>2103.51921480087</v>
      </c>
      <c r="G31" s="88">
        <v>2220.73776566478</v>
      </c>
      <c r="H31" s="88">
        <v>2192.61582129003</v>
      </c>
      <c r="I31" s="89">
        <f t="shared" si="0"/>
        <v>1.2353936566737555E-3</v>
      </c>
      <c r="J31" s="89">
        <f t="shared" si="1"/>
        <v>4.0944123314065509E-2</v>
      </c>
      <c r="K31" s="87">
        <f t="shared" si="2"/>
        <v>85</v>
      </c>
      <c r="L31" s="90">
        <f t="shared" si="4"/>
        <v>9.3891527670385503E-3</v>
      </c>
      <c r="M31" s="88">
        <f t="shared" si="3"/>
        <v>-166</v>
      </c>
      <c r="N31" s="88">
        <f t="shared" si="5"/>
        <v>-28.121944374750001</v>
      </c>
    </row>
    <row r="32" spans="1:15">
      <c r="A32" s="37">
        <v>30</v>
      </c>
      <c r="B32" s="92" t="s">
        <v>30</v>
      </c>
      <c r="C32" s="88">
        <v>1355</v>
      </c>
      <c r="D32" s="88">
        <v>1285</v>
      </c>
      <c r="E32" s="88">
        <v>1251</v>
      </c>
      <c r="F32" s="88">
        <v>1292.77598533477</v>
      </c>
      <c r="G32" s="88">
        <v>1167.74982734587</v>
      </c>
      <c r="H32" s="88">
        <v>1186.2453615258901</v>
      </c>
      <c r="I32" s="89">
        <f t="shared" si="0"/>
        <v>7.1516772998559373E-4</v>
      </c>
      <c r="J32" s="89">
        <f t="shared" si="1"/>
        <v>-7.6752767527675278E-2</v>
      </c>
      <c r="K32" s="87">
        <f t="shared" si="2"/>
        <v>-104</v>
      </c>
      <c r="L32" s="90">
        <f t="shared" si="4"/>
        <v>-1.1487904562023638E-2</v>
      </c>
      <c r="M32" s="88">
        <f t="shared" si="3"/>
        <v>-34</v>
      </c>
      <c r="N32" s="88">
        <f t="shared" si="5"/>
        <v>18.495534180020059</v>
      </c>
    </row>
    <row r="33" spans="1:14">
      <c r="A33" s="37">
        <v>31</v>
      </c>
      <c r="B33" s="92" t="s">
        <v>31</v>
      </c>
      <c r="C33" s="88">
        <v>21420</v>
      </c>
      <c r="D33" s="88">
        <v>21692</v>
      </c>
      <c r="E33" s="88">
        <v>21815</v>
      </c>
      <c r="F33" s="88">
        <v>21220.216316698199</v>
      </c>
      <c r="G33" s="88">
        <v>21553.351051682501</v>
      </c>
      <c r="H33" s="88">
        <v>21578.928519651301</v>
      </c>
      <c r="I33" s="89">
        <f t="shared" si="0"/>
        <v>1.247113031945302E-2</v>
      </c>
      <c r="J33" s="89">
        <f t="shared" si="1"/>
        <v>1.8440709617180206E-2</v>
      </c>
      <c r="K33" s="87">
        <f t="shared" si="2"/>
        <v>395</v>
      </c>
      <c r="L33" s="90">
        <f t="shared" si="4"/>
        <v>4.3631945211532089E-2</v>
      </c>
      <c r="M33" s="88">
        <f t="shared" si="3"/>
        <v>123</v>
      </c>
      <c r="N33" s="88">
        <f t="shared" si="5"/>
        <v>25.577467968800192</v>
      </c>
    </row>
    <row r="34" spans="1:14">
      <c r="A34" s="37">
        <v>32</v>
      </c>
      <c r="B34" s="92" t="s">
        <v>32</v>
      </c>
      <c r="C34" s="88">
        <v>8534</v>
      </c>
      <c r="D34" s="88">
        <v>8809</v>
      </c>
      <c r="E34" s="88">
        <v>8827</v>
      </c>
      <c r="F34" s="88">
        <v>8438.5642709693402</v>
      </c>
      <c r="G34" s="88">
        <v>8721.8769494695007</v>
      </c>
      <c r="H34" s="88">
        <v>8745.5719742997208</v>
      </c>
      <c r="I34" s="89">
        <f t="shared" si="0"/>
        <v>5.0461914888751689E-3</v>
      </c>
      <c r="J34" s="89">
        <f t="shared" si="1"/>
        <v>3.4333255214436371E-2</v>
      </c>
      <c r="K34" s="87">
        <f t="shared" si="2"/>
        <v>293</v>
      </c>
      <c r="L34" s="90">
        <f t="shared" si="4"/>
        <v>3.2364961891085828E-2</v>
      </c>
      <c r="M34" s="88">
        <f t="shared" si="3"/>
        <v>18</v>
      </c>
      <c r="N34" s="88">
        <f t="shared" si="5"/>
        <v>23.695024830220063</v>
      </c>
    </row>
    <row r="35" spans="1:14">
      <c r="A35" s="37">
        <v>33</v>
      </c>
      <c r="B35" s="92" t="s">
        <v>33</v>
      </c>
      <c r="C35" s="88">
        <v>34966</v>
      </c>
      <c r="D35" s="88">
        <v>35338</v>
      </c>
      <c r="E35" s="88">
        <v>35367</v>
      </c>
      <c r="F35" s="88">
        <v>34617.828444615297</v>
      </c>
      <c r="G35" s="88">
        <v>35049.006700390797</v>
      </c>
      <c r="H35" s="88">
        <v>35039.798425469402</v>
      </c>
      <c r="I35" s="89">
        <f t="shared" si="0"/>
        <v>2.0218494889209029E-2</v>
      </c>
      <c r="J35" s="89">
        <f t="shared" si="1"/>
        <v>1.146828347537608E-2</v>
      </c>
      <c r="K35" s="87">
        <f t="shared" si="2"/>
        <v>401</v>
      </c>
      <c r="L35" s="90">
        <f t="shared" si="4"/>
        <v>4.4294708936264221E-2</v>
      </c>
      <c r="M35" s="88">
        <f t="shared" si="3"/>
        <v>29</v>
      </c>
      <c r="N35" s="88">
        <f t="shared" si="5"/>
        <v>-9.2082749213950592</v>
      </c>
    </row>
    <row r="36" spans="1:14">
      <c r="A36" s="37">
        <v>34</v>
      </c>
      <c r="B36" s="92" t="s">
        <v>34</v>
      </c>
      <c r="C36" s="88">
        <v>504796</v>
      </c>
      <c r="D36" s="88">
        <v>498093</v>
      </c>
      <c r="E36" s="88">
        <v>499031</v>
      </c>
      <c r="F36" s="88">
        <v>501712.96117687802</v>
      </c>
      <c r="G36" s="88">
        <v>496555.10103881097</v>
      </c>
      <c r="H36" s="88">
        <v>495815.53976807097</v>
      </c>
      <c r="I36" s="89">
        <f t="shared" si="0"/>
        <v>0.28528446639683519</v>
      </c>
      <c r="J36" s="89">
        <f t="shared" si="1"/>
        <v>-1.1420454995681424E-2</v>
      </c>
      <c r="K36" s="87">
        <f t="shared" si="2"/>
        <v>-5765</v>
      </c>
      <c r="L36" s="90">
        <f t="shared" si="4"/>
        <v>-0.63680547884679117</v>
      </c>
      <c r="M36" s="88">
        <f t="shared" si="3"/>
        <v>938</v>
      </c>
      <c r="N36" s="88">
        <f t="shared" si="5"/>
        <v>-739.5612707399996</v>
      </c>
    </row>
    <row r="37" spans="1:14">
      <c r="A37" s="37">
        <v>35</v>
      </c>
      <c r="B37" s="92" t="s">
        <v>35</v>
      </c>
      <c r="C37" s="88">
        <v>121081</v>
      </c>
      <c r="D37" s="88">
        <v>121150</v>
      </c>
      <c r="E37" s="88">
        <v>121655</v>
      </c>
      <c r="F37" s="88">
        <v>120235.50435513401</v>
      </c>
      <c r="G37" s="88">
        <v>120763.267436639</v>
      </c>
      <c r="H37" s="88">
        <v>120787.872876928</v>
      </c>
      <c r="I37" s="89">
        <f t="shared" si="0"/>
        <v>6.9547346276097044E-2</v>
      </c>
      <c r="J37" s="89">
        <f t="shared" si="1"/>
        <v>4.7406281745277952E-3</v>
      </c>
      <c r="K37" s="87">
        <f t="shared" si="2"/>
        <v>574</v>
      </c>
      <c r="L37" s="90">
        <f t="shared" si="4"/>
        <v>6.3404396332707391E-2</v>
      </c>
      <c r="M37" s="88">
        <f t="shared" si="3"/>
        <v>505</v>
      </c>
      <c r="N37" s="88">
        <f t="shared" si="5"/>
        <v>24.605440289000398</v>
      </c>
    </row>
    <row r="38" spans="1:14">
      <c r="A38" s="37">
        <v>36</v>
      </c>
      <c r="B38" s="92" t="s">
        <v>36</v>
      </c>
      <c r="C38" s="88">
        <v>2792</v>
      </c>
      <c r="D38" s="88">
        <v>2961</v>
      </c>
      <c r="E38" s="88">
        <v>2890</v>
      </c>
      <c r="F38" s="88">
        <v>2770.6379122656299</v>
      </c>
      <c r="G38" s="88">
        <v>2856.9821749907401</v>
      </c>
      <c r="H38" s="88">
        <v>2871.1428777692299</v>
      </c>
      <c r="I38" s="89">
        <f t="shared" si="0"/>
        <v>1.6521460748667993E-3</v>
      </c>
      <c r="J38" s="89">
        <f t="shared" si="1"/>
        <v>3.5100286532951289E-2</v>
      </c>
      <c r="K38" s="87">
        <f t="shared" si="2"/>
        <v>98</v>
      </c>
      <c r="L38" s="90">
        <f t="shared" si="4"/>
        <v>1.0825140837291506E-2</v>
      </c>
      <c r="M38" s="88">
        <f t="shared" si="3"/>
        <v>-71</v>
      </c>
      <c r="N38" s="88">
        <f t="shared" si="5"/>
        <v>14.160702778489849</v>
      </c>
    </row>
    <row r="39" spans="1:14">
      <c r="A39" s="37">
        <v>37</v>
      </c>
      <c r="B39" s="92" t="s">
        <v>37</v>
      </c>
      <c r="C39" s="88">
        <v>6863</v>
      </c>
      <c r="D39" s="88">
        <v>7209</v>
      </c>
      <c r="E39" s="88">
        <v>7164</v>
      </c>
      <c r="F39" s="88">
        <v>6759.6913630274503</v>
      </c>
      <c r="G39" s="88">
        <v>7031.2074093996398</v>
      </c>
      <c r="H39" s="88">
        <v>7068.2423875593404</v>
      </c>
      <c r="I39" s="89">
        <f t="shared" si="0"/>
        <v>4.0954928997736159E-3</v>
      </c>
      <c r="J39" s="89">
        <f t="shared" si="1"/>
        <v>4.3858370974792366E-2</v>
      </c>
      <c r="K39" s="87">
        <f t="shared" si="2"/>
        <v>301</v>
      </c>
      <c r="L39" s="90">
        <f t="shared" si="4"/>
        <v>3.3248646857395342E-2</v>
      </c>
      <c r="M39" s="88">
        <f t="shared" si="3"/>
        <v>-45</v>
      </c>
      <c r="N39" s="88">
        <f t="shared" si="5"/>
        <v>37.034978159700586</v>
      </c>
    </row>
    <row r="40" spans="1:14">
      <c r="A40" s="37">
        <v>38</v>
      </c>
      <c r="B40" s="92" t="s">
        <v>38</v>
      </c>
      <c r="C40" s="88">
        <v>29346</v>
      </c>
      <c r="D40" s="88">
        <v>29636</v>
      </c>
      <c r="E40" s="88">
        <v>29648</v>
      </c>
      <c r="F40" s="88">
        <v>29001.143514349998</v>
      </c>
      <c r="G40" s="88">
        <v>29311.245831533699</v>
      </c>
      <c r="H40" s="88">
        <v>29321.824271500798</v>
      </c>
      <c r="I40" s="89">
        <f t="shared" si="0"/>
        <v>1.694907502686881E-2</v>
      </c>
      <c r="J40" s="89">
        <f t="shared" si="1"/>
        <v>1.0291010699925033E-2</v>
      </c>
      <c r="K40" s="87">
        <f t="shared" si="2"/>
        <v>302</v>
      </c>
      <c r="L40" s="90">
        <f t="shared" si="4"/>
        <v>3.3359107478184026E-2</v>
      </c>
      <c r="M40" s="88">
        <f t="shared" si="3"/>
        <v>12</v>
      </c>
      <c r="N40" s="88">
        <f t="shared" si="5"/>
        <v>10.578439967099257</v>
      </c>
    </row>
    <row r="41" spans="1:14">
      <c r="A41" s="37">
        <v>39</v>
      </c>
      <c r="B41" s="92" t="s">
        <v>39</v>
      </c>
      <c r="C41" s="88">
        <v>7891</v>
      </c>
      <c r="D41" s="88">
        <v>7954</v>
      </c>
      <c r="E41" s="88">
        <v>7954</v>
      </c>
      <c r="F41" s="88">
        <v>7788.8777365106598</v>
      </c>
      <c r="G41" s="88">
        <v>7841.9067378998097</v>
      </c>
      <c r="H41" s="88">
        <v>7855.10626832248</v>
      </c>
      <c r="I41" s="89">
        <f t="shared" si="0"/>
        <v>4.5471176053600423E-3</v>
      </c>
      <c r="J41" s="89">
        <f t="shared" si="1"/>
        <v>7.9837789887213274E-3</v>
      </c>
      <c r="K41" s="87">
        <f t="shared" si="2"/>
        <v>63</v>
      </c>
      <c r="L41" s="90">
        <f t="shared" si="4"/>
        <v>6.9590191096873966E-3</v>
      </c>
      <c r="M41" s="88">
        <f t="shared" si="3"/>
        <v>0</v>
      </c>
      <c r="N41" s="88">
        <f t="shared" si="5"/>
        <v>13.19953042267025</v>
      </c>
    </row>
    <row r="42" spans="1:14">
      <c r="A42" s="37">
        <v>40</v>
      </c>
      <c r="B42" s="92" t="s">
        <v>40</v>
      </c>
      <c r="C42" s="88">
        <v>3718</v>
      </c>
      <c r="D42" s="88">
        <v>3747</v>
      </c>
      <c r="E42" s="88">
        <v>3756</v>
      </c>
      <c r="F42" s="88">
        <v>3662.7409057178802</v>
      </c>
      <c r="G42" s="88">
        <v>3686.19829981681</v>
      </c>
      <c r="H42" s="88">
        <v>3700.0629703484301</v>
      </c>
      <c r="I42" s="89">
        <f t="shared" si="0"/>
        <v>2.1472182204843246E-3</v>
      </c>
      <c r="J42" s="89">
        <f t="shared" si="1"/>
        <v>1.0220548682087143E-2</v>
      </c>
      <c r="K42" s="87">
        <f t="shared" si="2"/>
        <v>38</v>
      </c>
      <c r="L42" s="90">
        <f t="shared" si="4"/>
        <v>4.197503589970176E-3</v>
      </c>
      <c r="M42" s="88">
        <f t="shared" si="3"/>
        <v>9</v>
      </c>
      <c r="N42" s="88">
        <f t="shared" si="5"/>
        <v>13.86467053162005</v>
      </c>
    </row>
    <row r="43" spans="1:14">
      <c r="A43" s="37">
        <v>41</v>
      </c>
      <c r="B43" s="92" t="s">
        <v>41</v>
      </c>
      <c r="C43" s="88">
        <v>42443</v>
      </c>
      <c r="D43" s="88">
        <v>43804</v>
      </c>
      <c r="E43" s="88">
        <v>43917</v>
      </c>
      <c r="F43" s="88">
        <v>42228.279715784804</v>
      </c>
      <c r="G43" s="88">
        <v>43644.3770419016</v>
      </c>
      <c r="H43" s="88">
        <v>43737.7670927129</v>
      </c>
      <c r="I43" s="89">
        <f t="shared" si="0"/>
        <v>2.5106331892707692E-2</v>
      </c>
      <c r="J43" s="89">
        <f t="shared" si="1"/>
        <v>3.4728930565699881E-2</v>
      </c>
      <c r="K43" s="87">
        <f t="shared" si="2"/>
        <v>1474</v>
      </c>
      <c r="L43" s="90">
        <f t="shared" si="4"/>
        <v>0.16281895504252733</v>
      </c>
      <c r="M43" s="88">
        <f t="shared" si="3"/>
        <v>113</v>
      </c>
      <c r="N43" s="88">
        <f t="shared" si="5"/>
        <v>93.390050811300171</v>
      </c>
    </row>
    <row r="44" spans="1:14">
      <c r="A44" s="37">
        <v>42</v>
      </c>
      <c r="B44" s="92" t="s">
        <v>42</v>
      </c>
      <c r="C44" s="88">
        <v>42900</v>
      </c>
      <c r="D44" s="88">
        <v>43459</v>
      </c>
      <c r="E44" s="88">
        <v>43400</v>
      </c>
      <c r="F44" s="88">
        <v>42360.808427955402</v>
      </c>
      <c r="G44" s="88">
        <v>42888.730683168302</v>
      </c>
      <c r="H44" s="88">
        <v>42898.206349725297</v>
      </c>
      <c r="I44" s="89">
        <f t="shared" si="0"/>
        <v>2.4810774965127711E-2</v>
      </c>
      <c r="J44" s="89">
        <f t="shared" si="1"/>
        <v>1.1655011655011656E-2</v>
      </c>
      <c r="K44" s="87">
        <f t="shared" si="2"/>
        <v>500</v>
      </c>
      <c r="L44" s="90">
        <f t="shared" si="4"/>
        <v>5.5230310394344416E-2</v>
      </c>
      <c r="M44" s="88">
        <f t="shared" si="3"/>
        <v>-59</v>
      </c>
      <c r="N44" s="88">
        <f t="shared" si="5"/>
        <v>9.4756665569948382</v>
      </c>
    </row>
    <row r="45" spans="1:14">
      <c r="A45" s="37">
        <v>43</v>
      </c>
      <c r="B45" s="92" t="s">
        <v>43</v>
      </c>
      <c r="C45" s="88">
        <v>10224</v>
      </c>
      <c r="D45" s="88">
        <v>10243</v>
      </c>
      <c r="E45" s="88">
        <v>10180</v>
      </c>
      <c r="F45" s="88">
        <v>10063.082878131199</v>
      </c>
      <c r="G45" s="88">
        <v>10053.004700940901</v>
      </c>
      <c r="H45" s="88">
        <v>10044.314851425999</v>
      </c>
      <c r="I45" s="89">
        <f t="shared" si="0"/>
        <v>5.8196702567972379E-3</v>
      </c>
      <c r="J45" s="89">
        <f t="shared" si="1"/>
        <v>-4.3035993740219089E-3</v>
      </c>
      <c r="K45" s="87">
        <f t="shared" si="2"/>
        <v>-44</v>
      </c>
      <c r="L45" s="90">
        <f t="shared" si="4"/>
        <v>-4.8602673147023082E-3</v>
      </c>
      <c r="M45" s="88">
        <f t="shared" si="3"/>
        <v>-63</v>
      </c>
      <c r="N45" s="88">
        <f t="shared" si="5"/>
        <v>-8.6898495149016526</v>
      </c>
    </row>
    <row r="46" spans="1:14">
      <c r="A46" s="37">
        <v>44</v>
      </c>
      <c r="B46" s="92" t="s">
        <v>44</v>
      </c>
      <c r="C46" s="88">
        <v>10845</v>
      </c>
      <c r="D46" s="88">
        <v>11258</v>
      </c>
      <c r="E46" s="88">
        <v>11280</v>
      </c>
      <c r="F46" s="88">
        <v>10628.0680432602</v>
      </c>
      <c r="G46" s="88">
        <v>11036.018618035099</v>
      </c>
      <c r="H46" s="88">
        <v>11055.1417942466</v>
      </c>
      <c r="I46" s="89">
        <f t="shared" si="0"/>
        <v>6.4485147835631473E-3</v>
      </c>
      <c r="J46" s="89">
        <f t="shared" si="1"/>
        <v>4.0110650069156296E-2</v>
      </c>
      <c r="K46" s="87">
        <f t="shared" si="2"/>
        <v>435</v>
      </c>
      <c r="L46" s="90">
        <f t="shared" si="4"/>
        <v>4.8050370043079639E-2</v>
      </c>
      <c r="M46" s="88">
        <f t="shared" si="3"/>
        <v>22</v>
      </c>
      <c r="N46" s="88">
        <f t="shared" si="5"/>
        <v>19.123176211500322</v>
      </c>
    </row>
    <row r="47" spans="1:14">
      <c r="A47" s="37">
        <v>45</v>
      </c>
      <c r="B47" s="92" t="s">
        <v>45</v>
      </c>
      <c r="C47" s="88">
        <v>26508</v>
      </c>
      <c r="D47" s="88">
        <v>26606</v>
      </c>
      <c r="E47" s="88">
        <v>26688</v>
      </c>
      <c r="F47" s="88">
        <v>26071.5412536482</v>
      </c>
      <c r="G47" s="88">
        <v>26286.8801893077</v>
      </c>
      <c r="H47" s="88">
        <v>26291.634982593801</v>
      </c>
      <c r="I47" s="89">
        <f t="shared" si="0"/>
        <v>1.5256911573026E-2</v>
      </c>
      <c r="J47" s="89">
        <f t="shared" si="1"/>
        <v>6.7904028972385691E-3</v>
      </c>
      <c r="K47" s="87">
        <f t="shared" si="2"/>
        <v>180</v>
      </c>
      <c r="L47" s="90">
        <f t="shared" si="4"/>
        <v>1.988291174196399E-2</v>
      </c>
      <c r="M47" s="88">
        <f t="shared" si="3"/>
        <v>82</v>
      </c>
      <c r="N47" s="88">
        <f t="shared" si="5"/>
        <v>4.7547932861016307</v>
      </c>
    </row>
    <row r="48" spans="1:14">
      <c r="A48" s="37">
        <v>46</v>
      </c>
      <c r="B48" s="92" t="s">
        <v>46</v>
      </c>
      <c r="C48" s="88">
        <v>14005</v>
      </c>
      <c r="D48" s="88">
        <v>14772</v>
      </c>
      <c r="E48" s="88">
        <v>14713</v>
      </c>
      <c r="F48" s="88">
        <v>13870.544854326199</v>
      </c>
      <c r="G48" s="88">
        <v>14513.7966165378</v>
      </c>
      <c r="H48" s="88">
        <v>14550.745302053399</v>
      </c>
      <c r="I48" s="89">
        <f t="shared" si="0"/>
        <v>8.4110813839152997E-3</v>
      </c>
      <c r="J48" s="89">
        <f t="shared" si="1"/>
        <v>5.0553373795073187E-2</v>
      </c>
      <c r="K48" s="87">
        <f t="shared" si="2"/>
        <v>708</v>
      </c>
      <c r="L48" s="90">
        <f t="shared" si="4"/>
        <v>7.8206119518391695E-2</v>
      </c>
      <c r="M48" s="88">
        <f t="shared" si="3"/>
        <v>-59</v>
      </c>
      <c r="N48" s="88">
        <f t="shared" si="5"/>
        <v>36.948685515599209</v>
      </c>
    </row>
    <row r="49" spans="1:14">
      <c r="A49" s="37">
        <v>47</v>
      </c>
      <c r="B49" s="92" t="s">
        <v>47</v>
      </c>
      <c r="C49" s="88">
        <v>5050</v>
      </c>
      <c r="D49" s="88">
        <v>5247</v>
      </c>
      <c r="E49" s="88">
        <v>5282</v>
      </c>
      <c r="F49" s="88">
        <v>4927.3000491978501</v>
      </c>
      <c r="G49" s="88">
        <v>5120.92075572461</v>
      </c>
      <c r="H49" s="88">
        <v>5136.5911360456503</v>
      </c>
      <c r="I49" s="89">
        <f t="shared" si="0"/>
        <v>3.0195970821613959E-3</v>
      </c>
      <c r="J49" s="89">
        <f t="shared" si="1"/>
        <v>4.594059405940594E-2</v>
      </c>
      <c r="K49" s="87">
        <f t="shared" si="2"/>
        <v>232</v>
      </c>
      <c r="L49" s="90">
        <f t="shared" si="4"/>
        <v>2.5626864022975808E-2</v>
      </c>
      <c r="M49" s="88">
        <f t="shared" si="3"/>
        <v>35</v>
      </c>
      <c r="N49" s="88">
        <f t="shared" si="5"/>
        <v>15.670380321040284</v>
      </c>
    </row>
    <row r="50" spans="1:14">
      <c r="A50" s="37">
        <v>48</v>
      </c>
      <c r="B50" s="92" t="s">
        <v>48</v>
      </c>
      <c r="C50" s="88">
        <v>32961</v>
      </c>
      <c r="D50" s="88">
        <v>32849</v>
      </c>
      <c r="E50" s="88">
        <v>32580</v>
      </c>
      <c r="F50" s="88">
        <v>33708.698601360797</v>
      </c>
      <c r="G50" s="88">
        <v>33238.924469371101</v>
      </c>
      <c r="H50" s="88">
        <v>33171.457096953098</v>
      </c>
      <c r="I50" s="89">
        <f t="shared" si="0"/>
        <v>1.8625231529121218E-2</v>
      </c>
      <c r="J50" s="89">
        <f t="shared" si="1"/>
        <v>-1.1559115318103212E-2</v>
      </c>
      <c r="K50" s="87">
        <f t="shared" si="2"/>
        <v>-381</v>
      </c>
      <c r="L50" s="90">
        <f t="shared" si="4"/>
        <v>-4.2085496520490442E-2</v>
      </c>
      <c r="M50" s="88">
        <f t="shared" si="3"/>
        <v>-269</v>
      </c>
      <c r="N50" s="88">
        <f t="shared" si="5"/>
        <v>-67.467372418002924</v>
      </c>
    </row>
    <row r="51" spans="1:14">
      <c r="A51" s="37">
        <v>49</v>
      </c>
      <c r="B51" s="92" t="s">
        <v>49</v>
      </c>
      <c r="C51" s="88">
        <v>1996</v>
      </c>
      <c r="D51" s="88">
        <v>2237</v>
      </c>
      <c r="E51" s="88">
        <v>2166</v>
      </c>
      <c r="F51" s="88">
        <v>1996.6138492305699</v>
      </c>
      <c r="G51" s="88">
        <v>2153.2436914924201</v>
      </c>
      <c r="H51" s="88">
        <v>2169.9380609309301</v>
      </c>
      <c r="I51" s="89">
        <f t="shared" si="0"/>
        <v>1.2382520408863278E-3</v>
      </c>
      <c r="J51" s="89">
        <f t="shared" si="1"/>
        <v>8.5170340681362727E-2</v>
      </c>
      <c r="K51" s="87">
        <f t="shared" si="2"/>
        <v>170</v>
      </c>
      <c r="L51" s="90">
        <f t="shared" si="4"/>
        <v>1.8778305534077101E-2</v>
      </c>
      <c r="M51" s="88">
        <f t="shared" si="3"/>
        <v>-71</v>
      </c>
      <c r="N51" s="88">
        <f t="shared" si="5"/>
        <v>16.694369438509966</v>
      </c>
    </row>
    <row r="52" spans="1:14">
      <c r="A52" s="37">
        <v>50</v>
      </c>
      <c r="B52" s="92" t="s">
        <v>50</v>
      </c>
      <c r="C52" s="88">
        <v>5946</v>
      </c>
      <c r="D52" s="88">
        <v>5954</v>
      </c>
      <c r="E52" s="88">
        <v>5877</v>
      </c>
      <c r="F52" s="88">
        <v>5936.5296581170796</v>
      </c>
      <c r="G52" s="88">
        <v>5909.2712398579197</v>
      </c>
      <c r="H52" s="88">
        <v>5881.0137216573403</v>
      </c>
      <c r="I52" s="89">
        <f t="shared" si="0"/>
        <v>3.3597448034575015E-3</v>
      </c>
      <c r="J52" s="89">
        <f t="shared" si="1"/>
        <v>-1.1604439959636731E-2</v>
      </c>
      <c r="K52" s="87">
        <f t="shared" si="2"/>
        <v>-69</v>
      </c>
      <c r="L52" s="90">
        <f t="shared" si="4"/>
        <v>-7.6217828344195297E-3</v>
      </c>
      <c r="M52" s="88">
        <f t="shared" si="3"/>
        <v>-77</v>
      </c>
      <c r="N52" s="88">
        <f t="shared" si="5"/>
        <v>-28.257518200579398</v>
      </c>
    </row>
    <row r="53" spans="1:14">
      <c r="A53" s="37">
        <v>51</v>
      </c>
      <c r="B53" s="92" t="s">
        <v>51</v>
      </c>
      <c r="C53" s="88">
        <v>5540</v>
      </c>
      <c r="D53" s="88">
        <v>5730</v>
      </c>
      <c r="E53" s="88">
        <v>5648</v>
      </c>
      <c r="F53" s="88">
        <v>5496.0034114017799</v>
      </c>
      <c r="G53" s="88">
        <v>5624.7405035264801</v>
      </c>
      <c r="H53" s="88">
        <v>5605.4431452029103</v>
      </c>
      <c r="I53" s="89">
        <f t="shared" si="0"/>
        <v>3.2288308065216895E-3</v>
      </c>
      <c r="J53" s="89">
        <f t="shared" si="1"/>
        <v>1.9494584837545126E-2</v>
      </c>
      <c r="K53" s="87">
        <f t="shared" si="2"/>
        <v>108</v>
      </c>
      <c r="L53" s="90">
        <f t="shared" si="4"/>
        <v>1.1929747045178393E-2</v>
      </c>
      <c r="M53" s="88">
        <f t="shared" si="3"/>
        <v>-82</v>
      </c>
      <c r="N53" s="88">
        <f t="shared" si="5"/>
        <v>-19.297358323569824</v>
      </c>
    </row>
    <row r="54" spans="1:14">
      <c r="A54" s="37">
        <v>52</v>
      </c>
      <c r="B54" s="92" t="s">
        <v>52</v>
      </c>
      <c r="C54" s="88">
        <v>11445</v>
      </c>
      <c r="D54" s="88">
        <v>11941</v>
      </c>
      <c r="E54" s="88">
        <v>11962</v>
      </c>
      <c r="F54" s="88">
        <v>11259.4860215688</v>
      </c>
      <c r="G54" s="88">
        <v>11737.7952076617</v>
      </c>
      <c r="H54" s="88">
        <v>11763.865401168599</v>
      </c>
      <c r="I54" s="89">
        <f t="shared" si="0"/>
        <v>6.8383983901580117E-3</v>
      </c>
      <c r="J54" s="89">
        <f t="shared" si="1"/>
        <v>4.5172564438619486E-2</v>
      </c>
      <c r="K54" s="87">
        <f t="shared" si="2"/>
        <v>517</v>
      </c>
      <c r="L54" s="90">
        <f t="shared" si="4"/>
        <v>5.7108140947752128E-2</v>
      </c>
      <c r="M54" s="88">
        <f t="shared" si="3"/>
        <v>21</v>
      </c>
      <c r="N54" s="88">
        <f t="shared" si="5"/>
        <v>26.070193506899159</v>
      </c>
    </row>
    <row r="55" spans="1:14">
      <c r="A55" s="37">
        <v>53</v>
      </c>
      <c r="B55" s="92" t="s">
        <v>53</v>
      </c>
      <c r="C55" s="88">
        <v>6213</v>
      </c>
      <c r="D55" s="88">
        <v>6457</v>
      </c>
      <c r="E55" s="88">
        <v>6448</v>
      </c>
      <c r="F55" s="88">
        <v>6094.0129577381003</v>
      </c>
      <c r="G55" s="88">
        <v>6302.6773363541997</v>
      </c>
      <c r="H55" s="88">
        <v>6304.6669164210598</v>
      </c>
      <c r="I55" s="89">
        <f t="shared" si="0"/>
        <v>3.68617228053326E-3</v>
      </c>
      <c r="J55" s="89">
        <f t="shared" si="1"/>
        <v>3.7823917592145505E-2</v>
      </c>
      <c r="K55" s="87">
        <f t="shared" si="2"/>
        <v>235</v>
      </c>
      <c r="L55" s="90">
        <f t="shared" si="4"/>
        <v>2.5958245885341874E-2</v>
      </c>
      <c r="M55" s="88">
        <f t="shared" si="3"/>
        <v>-9</v>
      </c>
      <c r="N55" s="88">
        <f t="shared" si="5"/>
        <v>1.9895800668600714</v>
      </c>
    </row>
    <row r="56" spans="1:14">
      <c r="A56" s="37">
        <v>54</v>
      </c>
      <c r="B56" s="92" t="s">
        <v>54</v>
      </c>
      <c r="C56" s="88">
        <v>21603</v>
      </c>
      <c r="D56" s="88">
        <v>22094</v>
      </c>
      <c r="E56" s="88">
        <v>22055</v>
      </c>
      <c r="F56" s="88">
        <v>21387.136717036999</v>
      </c>
      <c r="G56" s="88">
        <v>21917.857340204599</v>
      </c>
      <c r="H56" s="88">
        <v>21910.393274701899</v>
      </c>
      <c r="I56" s="89">
        <f t="shared" si="0"/>
        <v>1.2608332761656491E-2</v>
      </c>
      <c r="J56" s="89">
        <f t="shared" si="1"/>
        <v>2.092301995093274E-2</v>
      </c>
      <c r="K56" s="87">
        <f t="shared" si="2"/>
        <v>452</v>
      </c>
      <c r="L56" s="90">
        <f t="shared" si="4"/>
        <v>4.9928200596487352E-2</v>
      </c>
      <c r="M56" s="88">
        <f t="shared" si="3"/>
        <v>-39</v>
      </c>
      <c r="N56" s="88">
        <f t="shared" si="5"/>
        <v>-7.4640655026996683</v>
      </c>
    </row>
    <row r="57" spans="1:14">
      <c r="A57" s="37">
        <v>55</v>
      </c>
      <c r="B57" s="92" t="s">
        <v>55</v>
      </c>
      <c r="C57" s="88">
        <v>23744</v>
      </c>
      <c r="D57" s="88">
        <v>24060</v>
      </c>
      <c r="E57" s="88">
        <v>24136</v>
      </c>
      <c r="F57" s="88">
        <v>23389.582552315998</v>
      </c>
      <c r="G57" s="88">
        <v>23786.799047675198</v>
      </c>
      <c r="H57" s="88">
        <v>23792.0264320184</v>
      </c>
      <c r="I57" s="89">
        <f t="shared" si="0"/>
        <v>1.3797992270929088E-2</v>
      </c>
      <c r="J57" s="89">
        <f t="shared" si="1"/>
        <v>1.6509433962264151E-2</v>
      </c>
      <c r="K57" s="87">
        <f t="shared" si="2"/>
        <v>392</v>
      </c>
      <c r="L57" s="90">
        <f t="shared" si="4"/>
        <v>4.3300563349166023E-2</v>
      </c>
      <c r="M57" s="88">
        <f t="shared" si="3"/>
        <v>76</v>
      </c>
      <c r="N57" s="88">
        <f t="shared" si="5"/>
        <v>5.2273843432012654</v>
      </c>
    </row>
    <row r="58" spans="1:14">
      <c r="A58" s="37">
        <v>56</v>
      </c>
      <c r="B58" s="92" t="s">
        <v>56</v>
      </c>
      <c r="C58" s="88">
        <v>2018</v>
      </c>
      <c r="D58" s="88">
        <v>2185</v>
      </c>
      <c r="E58" s="88">
        <v>2155</v>
      </c>
      <c r="F58" s="88">
        <v>1986.5116188135401</v>
      </c>
      <c r="G58" s="88">
        <v>2122.5684494719799</v>
      </c>
      <c r="H58" s="88">
        <v>2119.9977622053898</v>
      </c>
      <c r="I58" s="89">
        <f t="shared" si="0"/>
        <v>1.2319635956186687E-3</v>
      </c>
      <c r="J58" s="89">
        <f t="shared" si="1"/>
        <v>6.7888999008919718E-2</v>
      </c>
      <c r="K58" s="87">
        <f t="shared" si="2"/>
        <v>137</v>
      </c>
      <c r="L58" s="90">
        <f t="shared" si="4"/>
        <v>1.513310504805037E-2</v>
      </c>
      <c r="M58" s="88">
        <f t="shared" si="3"/>
        <v>-30</v>
      </c>
      <c r="N58" s="88">
        <f t="shared" si="5"/>
        <v>-2.5706872665900846</v>
      </c>
    </row>
    <row r="59" spans="1:14">
      <c r="A59" s="37">
        <v>57</v>
      </c>
      <c r="B59" s="92" t="s">
        <v>57</v>
      </c>
      <c r="C59" s="88">
        <v>3884</v>
      </c>
      <c r="D59" s="88">
        <v>3977</v>
      </c>
      <c r="E59" s="88">
        <v>3929</v>
      </c>
      <c r="F59" s="88">
        <v>3834.3680487883398</v>
      </c>
      <c r="G59" s="88">
        <v>3910.6748358507002</v>
      </c>
      <c r="H59" s="88">
        <v>3905.3259042837399</v>
      </c>
      <c r="I59" s="89">
        <f t="shared" si="0"/>
        <v>2.2461183142393269E-3</v>
      </c>
      <c r="J59" s="89">
        <f t="shared" si="1"/>
        <v>1.1585993820803296E-2</v>
      </c>
      <c r="K59" s="87">
        <f t="shared" si="2"/>
        <v>45</v>
      </c>
      <c r="L59" s="90">
        <f t="shared" si="4"/>
        <v>4.9707279354909975E-3</v>
      </c>
      <c r="M59" s="88">
        <f t="shared" si="3"/>
        <v>-48</v>
      </c>
      <c r="N59" s="88">
        <f t="shared" si="5"/>
        <v>-5.3489315669603457</v>
      </c>
    </row>
    <row r="60" spans="1:14">
      <c r="A60" s="37">
        <v>58</v>
      </c>
      <c r="B60" s="92" t="s">
        <v>58</v>
      </c>
      <c r="C60" s="88">
        <v>9158</v>
      </c>
      <c r="D60" s="88">
        <v>9617</v>
      </c>
      <c r="E60" s="88">
        <v>9493</v>
      </c>
      <c r="F60" s="88">
        <v>9086.5745702648401</v>
      </c>
      <c r="G60" s="88">
        <v>9409.4052501641199</v>
      </c>
      <c r="H60" s="88">
        <v>9427.9050027311496</v>
      </c>
      <c r="I60" s="89">
        <f t="shared" si="0"/>
        <v>5.4269282659898015E-3</v>
      </c>
      <c r="J60" s="89">
        <f t="shared" si="1"/>
        <v>3.6580039309892988E-2</v>
      </c>
      <c r="K60" s="87">
        <f t="shared" si="2"/>
        <v>335</v>
      </c>
      <c r="L60" s="90">
        <f t="shared" si="4"/>
        <v>3.700430796421076E-2</v>
      </c>
      <c r="M60" s="88">
        <f t="shared" si="3"/>
        <v>-124</v>
      </c>
      <c r="N60" s="88">
        <f t="shared" si="5"/>
        <v>18.499752567029645</v>
      </c>
    </row>
    <row r="61" spans="1:14">
      <c r="A61" s="37">
        <v>59</v>
      </c>
      <c r="B61" s="92" t="s">
        <v>59</v>
      </c>
      <c r="C61" s="88">
        <v>22271</v>
      </c>
      <c r="D61" s="88">
        <v>22902</v>
      </c>
      <c r="E61" s="88">
        <v>23000</v>
      </c>
      <c r="F61" s="88">
        <v>22069.316466878299</v>
      </c>
      <c r="G61" s="88">
        <v>22782.844527820798</v>
      </c>
      <c r="H61" s="88">
        <v>22831.454484650701</v>
      </c>
      <c r="I61" s="89">
        <f t="shared" si="0"/>
        <v>1.3148567377832659E-2</v>
      </c>
      <c r="J61" s="89">
        <f t="shared" si="1"/>
        <v>3.2733150734138565E-2</v>
      </c>
      <c r="K61" s="87">
        <f t="shared" si="2"/>
        <v>729</v>
      </c>
      <c r="L61" s="90">
        <f t="shared" si="4"/>
        <v>8.0525792554954165E-2</v>
      </c>
      <c r="M61" s="88">
        <f t="shared" si="3"/>
        <v>98</v>
      </c>
      <c r="N61" s="88">
        <f t="shared" si="5"/>
        <v>48.60995682990324</v>
      </c>
    </row>
    <row r="62" spans="1:14">
      <c r="A62" s="37">
        <v>60</v>
      </c>
      <c r="B62" s="92" t="s">
        <v>60</v>
      </c>
      <c r="C62" s="88">
        <v>7779</v>
      </c>
      <c r="D62" s="88">
        <v>8132</v>
      </c>
      <c r="E62" s="88">
        <v>8116</v>
      </c>
      <c r="F62" s="88">
        <v>7707.8027920167897</v>
      </c>
      <c r="G62" s="88">
        <v>8008.7484636913196</v>
      </c>
      <c r="H62" s="88">
        <v>8040.2757709539501</v>
      </c>
      <c r="I62" s="89">
        <f t="shared" si="0"/>
        <v>4.6397292538473854E-3</v>
      </c>
      <c r="J62" s="89">
        <f t="shared" si="1"/>
        <v>4.3321763722843555E-2</v>
      </c>
      <c r="K62" s="87">
        <f t="shared" si="2"/>
        <v>337</v>
      </c>
      <c r="L62" s="90">
        <f t="shared" si="4"/>
        <v>3.7225229205788135E-2</v>
      </c>
      <c r="M62" s="88">
        <f t="shared" si="3"/>
        <v>-16</v>
      </c>
      <c r="N62" s="88">
        <f t="shared" si="5"/>
        <v>31.527307262630529</v>
      </c>
    </row>
    <row r="63" spans="1:14">
      <c r="A63" s="37">
        <v>61</v>
      </c>
      <c r="B63" s="92" t="s">
        <v>61</v>
      </c>
      <c r="C63" s="88">
        <v>16357</v>
      </c>
      <c r="D63" s="88">
        <v>17080</v>
      </c>
      <c r="E63" s="88">
        <v>17160</v>
      </c>
      <c r="F63" s="88">
        <v>16109.4541405202</v>
      </c>
      <c r="G63" s="88">
        <v>16801.966564735401</v>
      </c>
      <c r="H63" s="88">
        <v>16847.069236949999</v>
      </c>
      <c r="I63" s="89">
        <f t="shared" si="0"/>
        <v>9.8099746175481922E-3</v>
      </c>
      <c r="J63" s="89">
        <f t="shared" si="1"/>
        <v>4.9092131809011431E-2</v>
      </c>
      <c r="K63" s="87">
        <f t="shared" si="2"/>
        <v>803</v>
      </c>
      <c r="L63" s="90">
        <f t="shared" si="4"/>
        <v>8.8699878493317133E-2</v>
      </c>
      <c r="M63" s="88">
        <f t="shared" si="3"/>
        <v>80</v>
      </c>
      <c r="N63" s="88">
        <f t="shared" si="5"/>
        <v>45.102672214597987</v>
      </c>
    </row>
    <row r="64" spans="1:14">
      <c r="A64" s="37">
        <v>62</v>
      </c>
      <c r="B64" s="92" t="s">
        <v>62</v>
      </c>
      <c r="C64" s="88">
        <v>1167</v>
      </c>
      <c r="D64" s="88">
        <v>1218</v>
      </c>
      <c r="E64" s="88">
        <v>1161</v>
      </c>
      <c r="F64" s="88">
        <v>1183.5801769361101</v>
      </c>
      <c r="G64" s="88">
        <v>1167.4452874747101</v>
      </c>
      <c r="H64" s="88">
        <v>1177.4645532230199</v>
      </c>
      <c r="I64" s="89">
        <f t="shared" si="0"/>
        <v>6.6371681415929203E-4</v>
      </c>
      <c r="J64" s="89">
        <f t="shared" si="1"/>
        <v>-5.1413881748071976E-3</v>
      </c>
      <c r="K64" s="87">
        <f t="shared" si="2"/>
        <v>-6</v>
      </c>
      <c r="L64" s="90">
        <f t="shared" si="4"/>
        <v>-6.6276372473213295E-4</v>
      </c>
      <c r="M64" s="88">
        <f t="shared" si="3"/>
        <v>-57</v>
      </c>
      <c r="N64" s="88">
        <f t="shared" si="5"/>
        <v>10.019265748309863</v>
      </c>
    </row>
    <row r="65" spans="1:14">
      <c r="A65" s="37">
        <v>63</v>
      </c>
      <c r="B65" s="92" t="s">
        <v>63</v>
      </c>
      <c r="C65" s="88">
        <v>11842</v>
      </c>
      <c r="D65" s="88">
        <v>12003</v>
      </c>
      <c r="E65" s="88">
        <v>12130</v>
      </c>
      <c r="F65" s="88">
        <v>11570.1897056913</v>
      </c>
      <c r="G65" s="88">
        <v>11825.198080882299</v>
      </c>
      <c r="H65" s="88">
        <v>11854.8725341276</v>
      </c>
      <c r="I65" s="89">
        <f t="shared" si="0"/>
        <v>6.9344400997004415E-3</v>
      </c>
      <c r="J65" s="89">
        <f t="shared" si="1"/>
        <v>2.4320216179699376E-2</v>
      </c>
      <c r="K65" s="87">
        <f t="shared" si="2"/>
        <v>288</v>
      </c>
      <c r="L65" s="90">
        <f t="shared" si="4"/>
        <v>3.1812658787142387E-2</v>
      </c>
      <c r="M65" s="88">
        <f t="shared" si="3"/>
        <v>127</v>
      </c>
      <c r="N65" s="88">
        <f t="shared" si="5"/>
        <v>29.674453245301265</v>
      </c>
    </row>
    <row r="66" spans="1:14">
      <c r="A66" s="37">
        <v>64</v>
      </c>
      <c r="B66" s="92" t="s">
        <v>64</v>
      </c>
      <c r="C66" s="88">
        <v>8333</v>
      </c>
      <c r="D66" s="88">
        <v>8328</v>
      </c>
      <c r="E66" s="88">
        <v>8352</v>
      </c>
      <c r="F66" s="88">
        <v>8178.1245127695602</v>
      </c>
      <c r="G66" s="88">
        <v>8201.6531390786895</v>
      </c>
      <c r="H66" s="88">
        <v>8195.8710660203396</v>
      </c>
      <c r="I66" s="89">
        <f t="shared" si="0"/>
        <v>4.7746449886807985E-3</v>
      </c>
      <c r="J66" s="89">
        <f t="shared" si="1"/>
        <v>2.2800912036481458E-3</v>
      </c>
      <c r="K66" s="87">
        <f t="shared" si="2"/>
        <v>19</v>
      </c>
      <c r="L66" s="90">
        <f t="shared" si="4"/>
        <v>2.098751794985088E-3</v>
      </c>
      <c r="M66" s="88">
        <f t="shared" si="3"/>
        <v>24</v>
      </c>
      <c r="N66" s="88">
        <f t="shared" si="5"/>
        <v>-5.7820730583498516</v>
      </c>
    </row>
    <row r="67" spans="1:14">
      <c r="A67" s="37">
        <v>65</v>
      </c>
      <c r="B67" s="92" t="s">
        <v>65</v>
      </c>
      <c r="C67" s="88">
        <v>6931</v>
      </c>
      <c r="D67" s="88">
        <v>7985</v>
      </c>
      <c r="E67" s="88">
        <v>7990</v>
      </c>
      <c r="F67" s="88">
        <v>6897.5589941539401</v>
      </c>
      <c r="G67" s="88">
        <v>7836.3392017596198</v>
      </c>
      <c r="H67" s="88">
        <v>7925.96153197895</v>
      </c>
      <c r="I67" s="89">
        <f t="shared" ref="I67:I84" si="6">E67/$E$84</f>
        <v>4.567697971690563E-3</v>
      </c>
      <c r="J67" s="89">
        <f t="shared" ref="J67:J84" si="7">(E67-C67)/C67</f>
        <v>0.1527918049343529</v>
      </c>
      <c r="K67" s="87">
        <f t="shared" ref="K67:K84" si="8">E67-C67</f>
        <v>1059</v>
      </c>
      <c r="L67" s="90">
        <f t="shared" si="4"/>
        <v>0.11697779741522148</v>
      </c>
      <c r="M67" s="88">
        <f t="shared" ref="M67:M84" si="9">E67-D67</f>
        <v>5</v>
      </c>
      <c r="N67" s="88">
        <f t="shared" si="5"/>
        <v>89.622330219330252</v>
      </c>
    </row>
    <row r="68" spans="1:14">
      <c r="A68" s="37">
        <v>66</v>
      </c>
      <c r="B68" s="92" t="s">
        <v>66</v>
      </c>
      <c r="C68" s="88">
        <v>5550</v>
      </c>
      <c r="D68" s="88">
        <v>5741</v>
      </c>
      <c r="E68" s="88">
        <v>5671</v>
      </c>
      <c r="F68" s="88">
        <v>5484.04476950358</v>
      </c>
      <c r="G68" s="88">
        <v>5608.4445825247803</v>
      </c>
      <c r="H68" s="88">
        <v>5615.9330896349902</v>
      </c>
      <c r="I68" s="89">
        <f t="shared" si="6"/>
        <v>3.2419793738995219E-3</v>
      </c>
      <c r="J68" s="89">
        <f t="shared" si="7"/>
        <v>2.1801801801801801E-2</v>
      </c>
      <c r="K68" s="87">
        <f t="shared" si="8"/>
        <v>121</v>
      </c>
      <c r="L68" s="90">
        <f t="shared" ref="L68:L84" si="10">K68/$K$84</f>
        <v>1.3365735115431349E-2</v>
      </c>
      <c r="M68" s="88">
        <f t="shared" si="9"/>
        <v>-70</v>
      </c>
      <c r="N68" s="88">
        <f t="shared" ref="N68:N84" si="11">H68-G68</f>
        <v>7.4885071102098664</v>
      </c>
    </row>
    <row r="69" spans="1:14">
      <c r="A69" s="37">
        <v>67</v>
      </c>
      <c r="B69" s="92" t="s">
        <v>67</v>
      </c>
      <c r="C69" s="88">
        <v>10866</v>
      </c>
      <c r="D69" s="88">
        <v>10885</v>
      </c>
      <c r="E69" s="88">
        <v>10920</v>
      </c>
      <c r="F69" s="88">
        <v>10667.344445278401</v>
      </c>
      <c r="G69" s="88">
        <v>10716.2505896701</v>
      </c>
      <c r="H69" s="88">
        <v>10714.1905240018</v>
      </c>
      <c r="I69" s="89">
        <f t="shared" si="6"/>
        <v>6.2427111202579405E-3</v>
      </c>
      <c r="J69" s="89">
        <f t="shared" si="7"/>
        <v>4.9696300386526783E-3</v>
      </c>
      <c r="K69" s="87">
        <f t="shared" si="8"/>
        <v>54</v>
      </c>
      <c r="L69" s="90">
        <f t="shared" si="10"/>
        <v>5.9648735225891966E-3</v>
      </c>
      <c r="M69" s="88">
        <f t="shared" si="9"/>
        <v>35</v>
      </c>
      <c r="N69" s="88">
        <f t="shared" si="11"/>
        <v>-2.0600656683000125</v>
      </c>
    </row>
    <row r="70" spans="1:14">
      <c r="A70" s="37">
        <v>68</v>
      </c>
      <c r="B70" s="92" t="s">
        <v>68</v>
      </c>
      <c r="C70" s="88">
        <v>6407</v>
      </c>
      <c r="D70" s="88">
        <v>6753</v>
      </c>
      <c r="E70" s="88">
        <v>6725</v>
      </c>
      <c r="F70" s="88">
        <v>6310.4787005322796</v>
      </c>
      <c r="G70" s="88">
        <v>6622.1334486921996</v>
      </c>
      <c r="H70" s="88">
        <v>6633.4531603164296</v>
      </c>
      <c r="I70" s="89">
        <f t="shared" si="6"/>
        <v>3.8445267659097666E-3</v>
      </c>
      <c r="J70" s="89">
        <f t="shared" si="7"/>
        <v>4.9633213672545654E-2</v>
      </c>
      <c r="K70" s="87">
        <f t="shared" si="8"/>
        <v>318</v>
      </c>
      <c r="L70" s="90">
        <f t="shared" si="10"/>
        <v>3.5126477410803048E-2</v>
      </c>
      <c r="M70" s="88">
        <f t="shared" si="9"/>
        <v>-28</v>
      </c>
      <c r="N70" s="88">
        <f t="shared" si="11"/>
        <v>11.319711624229967</v>
      </c>
    </row>
    <row r="71" spans="1:14">
      <c r="A71" s="37">
        <v>69</v>
      </c>
      <c r="B71" s="92" t="s">
        <v>69</v>
      </c>
      <c r="C71" s="88">
        <v>1091</v>
      </c>
      <c r="D71" s="88">
        <v>1110</v>
      </c>
      <c r="E71" s="88">
        <v>1090</v>
      </c>
      <c r="F71" s="88">
        <v>1096.3978582521499</v>
      </c>
      <c r="G71" s="88">
        <v>1085.50884387782</v>
      </c>
      <c r="H71" s="88">
        <v>1094.27890827432</v>
      </c>
      <c r="I71" s="89">
        <f t="shared" si="6"/>
        <v>6.2312775834076509E-4</v>
      </c>
      <c r="J71" s="89">
        <f t="shared" si="7"/>
        <v>-9.1659028414298811E-4</v>
      </c>
      <c r="K71" s="87">
        <f t="shared" si="8"/>
        <v>-1</v>
      </c>
      <c r="L71" s="90">
        <f t="shared" si="10"/>
        <v>-1.1046062078868883E-4</v>
      </c>
      <c r="M71" s="88">
        <f t="shared" si="9"/>
        <v>-20</v>
      </c>
      <c r="N71" s="88">
        <f t="shared" si="11"/>
        <v>8.7700643964999472</v>
      </c>
    </row>
    <row r="72" spans="1:14">
      <c r="A72" s="37">
        <v>70</v>
      </c>
      <c r="B72" s="92" t="s">
        <v>70</v>
      </c>
      <c r="C72" s="88">
        <v>4162</v>
      </c>
      <c r="D72" s="88">
        <v>4298</v>
      </c>
      <c r="E72" s="88">
        <v>4301</v>
      </c>
      <c r="F72" s="88">
        <v>4106.5382500108299</v>
      </c>
      <c r="G72" s="88">
        <v>4242.1451302115702</v>
      </c>
      <c r="H72" s="88">
        <v>4246.8710742113499</v>
      </c>
      <c r="I72" s="89">
        <f t="shared" si="6"/>
        <v>2.4587820996547073E-3</v>
      </c>
      <c r="J72" s="89">
        <f t="shared" si="7"/>
        <v>3.3397405093704952E-2</v>
      </c>
      <c r="K72" s="87">
        <f t="shared" si="8"/>
        <v>139</v>
      </c>
      <c r="L72" s="90">
        <f t="shared" si="10"/>
        <v>1.5354026289627747E-2</v>
      </c>
      <c r="M72" s="88">
        <f t="shared" si="9"/>
        <v>3</v>
      </c>
      <c r="N72" s="88">
        <f t="shared" si="11"/>
        <v>4.7259439997797017</v>
      </c>
    </row>
    <row r="73" spans="1:14">
      <c r="A73" s="37">
        <v>71</v>
      </c>
      <c r="B73" s="92" t="s">
        <v>71</v>
      </c>
      <c r="C73" s="88">
        <v>4642</v>
      </c>
      <c r="D73" s="88">
        <v>4721</v>
      </c>
      <c r="E73" s="88">
        <v>4744</v>
      </c>
      <c r="F73" s="88">
        <v>4585.3794954227596</v>
      </c>
      <c r="G73" s="88">
        <v>4672.4961687520399</v>
      </c>
      <c r="H73" s="88">
        <v>4670.9270037235801</v>
      </c>
      <c r="I73" s="89">
        <f t="shared" si="6"/>
        <v>2.7120349408886143E-3</v>
      </c>
      <c r="J73" s="89">
        <f t="shared" si="7"/>
        <v>2.1973287376130978E-2</v>
      </c>
      <c r="K73" s="87">
        <f t="shared" si="8"/>
        <v>102</v>
      </c>
      <c r="L73" s="90">
        <f t="shared" si="10"/>
        <v>1.1266983320446261E-2</v>
      </c>
      <c r="M73" s="88">
        <f t="shared" si="9"/>
        <v>23</v>
      </c>
      <c r="N73" s="88">
        <f t="shared" si="11"/>
        <v>-1.5691650284597927</v>
      </c>
    </row>
    <row r="74" spans="1:14">
      <c r="A74" s="37">
        <v>72</v>
      </c>
      <c r="B74" s="92" t="s">
        <v>72</v>
      </c>
      <c r="C74" s="88">
        <v>3541</v>
      </c>
      <c r="D74" s="88">
        <v>3798</v>
      </c>
      <c r="E74" s="88">
        <v>3789</v>
      </c>
      <c r="F74" s="88">
        <v>3506.55729025457</v>
      </c>
      <c r="G74" s="88">
        <v>3736.4532619097499</v>
      </c>
      <c r="H74" s="88">
        <v>3750.8866677475298</v>
      </c>
      <c r="I74" s="89">
        <f t="shared" si="6"/>
        <v>2.1660835562873019E-3</v>
      </c>
      <c r="J74" s="89">
        <f t="shared" si="7"/>
        <v>7.0036712792996322E-2</v>
      </c>
      <c r="K74" s="87">
        <f t="shared" si="8"/>
        <v>248</v>
      </c>
      <c r="L74" s="90">
        <f t="shared" si="10"/>
        <v>2.7394233955594829E-2</v>
      </c>
      <c r="M74" s="88">
        <f t="shared" si="9"/>
        <v>-9</v>
      </c>
      <c r="N74" s="88">
        <f t="shared" si="11"/>
        <v>14.433405837779901</v>
      </c>
    </row>
    <row r="75" spans="1:14">
      <c r="A75" s="37">
        <v>73</v>
      </c>
      <c r="B75" s="92" t="s">
        <v>73</v>
      </c>
      <c r="C75" s="88">
        <v>1260</v>
      </c>
      <c r="D75" s="88">
        <v>2133</v>
      </c>
      <c r="E75" s="88">
        <v>2152</v>
      </c>
      <c r="F75" s="88">
        <v>1232.18920883034</v>
      </c>
      <c r="G75" s="88">
        <v>2081.5420669144601</v>
      </c>
      <c r="H75" s="88">
        <v>2097.8368443835102</v>
      </c>
      <c r="I75" s="89">
        <f t="shared" si="6"/>
        <v>1.2302485650911253E-3</v>
      </c>
      <c r="J75" s="89">
        <f t="shared" si="7"/>
        <v>0.70793650793650797</v>
      </c>
      <c r="K75" s="87">
        <f t="shared" si="8"/>
        <v>892</v>
      </c>
      <c r="L75" s="90">
        <f t="shared" si="10"/>
        <v>9.8530873743510439E-2</v>
      </c>
      <c r="M75" s="88">
        <f t="shared" si="9"/>
        <v>19</v>
      </c>
      <c r="N75" s="88">
        <f t="shared" si="11"/>
        <v>16.294777469050132</v>
      </c>
    </row>
    <row r="76" spans="1:14">
      <c r="A76" s="37">
        <v>74</v>
      </c>
      <c r="B76" s="92" t="s">
        <v>74</v>
      </c>
      <c r="C76" s="88">
        <v>4029</v>
      </c>
      <c r="D76" s="88">
        <v>4079</v>
      </c>
      <c r="E76" s="88">
        <v>4077</v>
      </c>
      <c r="F76" s="88">
        <v>4006.0423272283901</v>
      </c>
      <c r="G76" s="88">
        <v>4036.89364686818</v>
      </c>
      <c r="H76" s="88">
        <v>4046.11932173368</v>
      </c>
      <c r="I76" s="89">
        <f t="shared" si="6"/>
        <v>2.3307264869314673E-3</v>
      </c>
      <c r="J76" s="89">
        <f t="shared" si="7"/>
        <v>1.1913626209977662E-2</v>
      </c>
      <c r="K76" s="87">
        <f t="shared" si="8"/>
        <v>48</v>
      </c>
      <c r="L76" s="90">
        <f t="shared" si="10"/>
        <v>5.3021097978570636E-3</v>
      </c>
      <c r="M76" s="88">
        <f t="shared" si="9"/>
        <v>-2</v>
      </c>
      <c r="N76" s="88">
        <f t="shared" si="11"/>
        <v>9.2256748654999683</v>
      </c>
    </row>
    <row r="77" spans="1:14">
      <c r="A77" s="37">
        <v>75</v>
      </c>
      <c r="B77" s="92" t="s">
        <v>75</v>
      </c>
      <c r="C77" s="88">
        <v>1172</v>
      </c>
      <c r="D77" s="88">
        <v>1206</v>
      </c>
      <c r="E77" s="88">
        <v>1201</v>
      </c>
      <c r="F77" s="88">
        <v>1147.69617577491</v>
      </c>
      <c r="G77" s="88">
        <v>1151.4793040479301</v>
      </c>
      <c r="H77" s="88">
        <v>1170.27916265933</v>
      </c>
      <c r="I77" s="89">
        <f t="shared" si="6"/>
        <v>6.8658388785987053E-4</v>
      </c>
      <c r="J77" s="89">
        <f t="shared" si="7"/>
        <v>2.4744027303754267E-2</v>
      </c>
      <c r="K77" s="87">
        <f t="shared" si="8"/>
        <v>29</v>
      </c>
      <c r="L77" s="90">
        <f t="shared" si="10"/>
        <v>3.203358002871976E-3</v>
      </c>
      <c r="M77" s="88">
        <f t="shared" si="9"/>
        <v>-5</v>
      </c>
      <c r="N77" s="88">
        <f t="shared" si="11"/>
        <v>18.799858611399941</v>
      </c>
    </row>
    <row r="78" spans="1:14">
      <c r="A78" s="37">
        <v>76</v>
      </c>
      <c r="B78" s="92" t="s">
        <v>76</v>
      </c>
      <c r="C78" s="88">
        <v>1677</v>
      </c>
      <c r="D78" s="88">
        <v>1768</v>
      </c>
      <c r="E78" s="88">
        <v>1774</v>
      </c>
      <c r="F78" s="88">
        <v>1659.4244839975099</v>
      </c>
      <c r="G78" s="88">
        <v>1721.41398309141</v>
      </c>
      <c r="H78" s="88">
        <v>1753.5032049416</v>
      </c>
      <c r="I78" s="89">
        <f t="shared" si="6"/>
        <v>1.0141547186206582E-3</v>
      </c>
      <c r="J78" s="89">
        <f t="shared" si="7"/>
        <v>5.7841383422778773E-2</v>
      </c>
      <c r="K78" s="87">
        <f t="shared" si="8"/>
        <v>97</v>
      </c>
      <c r="L78" s="90">
        <f t="shared" si="10"/>
        <v>1.0714680216502816E-2</v>
      </c>
      <c r="M78" s="88">
        <f t="shared" si="9"/>
        <v>6</v>
      </c>
      <c r="N78" s="88">
        <f t="shared" si="11"/>
        <v>32.089221850189915</v>
      </c>
    </row>
    <row r="79" spans="1:14">
      <c r="A79" s="37">
        <v>77</v>
      </c>
      <c r="B79" s="92" t="s">
        <v>77</v>
      </c>
      <c r="C79" s="88">
        <v>6547</v>
      </c>
      <c r="D79" s="88">
        <v>6729</v>
      </c>
      <c r="E79" s="88">
        <v>6728</v>
      </c>
      <c r="F79" s="88">
        <v>6551.5451020256196</v>
      </c>
      <c r="G79" s="88">
        <v>6721.9686747045098</v>
      </c>
      <c r="H79" s="88">
        <v>6744.92325730836</v>
      </c>
      <c r="I79" s="89">
        <f t="shared" si="6"/>
        <v>3.84624179643731E-3</v>
      </c>
      <c r="J79" s="89">
        <f t="shared" si="7"/>
        <v>2.7646250190927143E-2</v>
      </c>
      <c r="K79" s="87">
        <f t="shared" si="8"/>
        <v>181</v>
      </c>
      <c r="L79" s="90">
        <f t="shared" si="10"/>
        <v>1.9993372362752677E-2</v>
      </c>
      <c r="M79" s="88">
        <f t="shared" si="9"/>
        <v>-1</v>
      </c>
      <c r="N79" s="88">
        <f t="shared" si="11"/>
        <v>22.954582603850213</v>
      </c>
    </row>
    <row r="80" spans="1:14">
      <c r="A80" s="37">
        <v>78</v>
      </c>
      <c r="B80" s="92" t="s">
        <v>78</v>
      </c>
      <c r="C80" s="88">
        <v>5142</v>
      </c>
      <c r="D80" s="88">
        <v>5180</v>
      </c>
      <c r="E80" s="88">
        <v>5154</v>
      </c>
      <c r="F80" s="88">
        <v>5074.88202253898</v>
      </c>
      <c r="G80" s="88">
        <v>5079.2028431788003</v>
      </c>
      <c r="H80" s="88">
        <v>5083.35157458496</v>
      </c>
      <c r="I80" s="89">
        <f t="shared" si="6"/>
        <v>2.9464224463195444E-3</v>
      </c>
      <c r="J80" s="89">
        <f t="shared" si="7"/>
        <v>2.3337222870478411E-3</v>
      </c>
      <c r="K80" s="87">
        <f t="shared" si="8"/>
        <v>12</v>
      </c>
      <c r="L80" s="90">
        <f t="shared" si="10"/>
        <v>1.3255274494642659E-3</v>
      </c>
      <c r="M80" s="88">
        <f t="shared" si="9"/>
        <v>-26</v>
      </c>
      <c r="N80" s="88">
        <f t="shared" si="11"/>
        <v>4.1487314061596408</v>
      </c>
    </row>
    <row r="81" spans="1:14">
      <c r="A81" s="37">
        <v>79</v>
      </c>
      <c r="B81" s="92" t="s">
        <v>79</v>
      </c>
      <c r="C81" s="88">
        <v>1546</v>
      </c>
      <c r="D81" s="88">
        <v>1553</v>
      </c>
      <c r="E81" s="88">
        <v>1507</v>
      </c>
      <c r="F81" s="88">
        <v>1512.0516111770301</v>
      </c>
      <c r="G81" s="88">
        <v>1507.4081872301799</v>
      </c>
      <c r="H81" s="88">
        <v>1476.21019207225</v>
      </c>
      <c r="I81" s="89">
        <f t="shared" si="6"/>
        <v>8.6151700166929633E-4</v>
      </c>
      <c r="J81" s="89">
        <f t="shared" si="7"/>
        <v>-2.5226390685640362E-2</v>
      </c>
      <c r="K81" s="87">
        <f t="shared" si="8"/>
        <v>-39</v>
      </c>
      <c r="L81" s="90">
        <f t="shared" si="10"/>
        <v>-4.3079642107588644E-3</v>
      </c>
      <c r="M81" s="88">
        <f t="shared" si="9"/>
        <v>-46</v>
      </c>
      <c r="N81" s="88">
        <f t="shared" si="11"/>
        <v>-31.197995157929881</v>
      </c>
    </row>
    <row r="82" spans="1:14">
      <c r="A82" s="37">
        <v>80</v>
      </c>
      <c r="B82" s="92" t="s">
        <v>80</v>
      </c>
      <c r="C82" s="88">
        <v>6176</v>
      </c>
      <c r="D82" s="88">
        <v>6404</v>
      </c>
      <c r="E82" s="88">
        <v>6450</v>
      </c>
      <c r="F82" s="88">
        <v>6082.7161754438603</v>
      </c>
      <c r="G82" s="88">
        <v>6321.2347027883798</v>
      </c>
      <c r="H82" s="88">
        <v>6351.6727909296496</v>
      </c>
      <c r="I82" s="89">
        <f t="shared" si="6"/>
        <v>3.687315634218289E-3</v>
      </c>
      <c r="J82" s="89">
        <f t="shared" si="7"/>
        <v>4.4365284974093262E-2</v>
      </c>
      <c r="K82" s="87">
        <f t="shared" si="8"/>
        <v>274</v>
      </c>
      <c r="L82" s="90">
        <f t="shared" si="10"/>
        <v>3.026621009610074E-2</v>
      </c>
      <c r="M82" s="88">
        <f t="shared" si="9"/>
        <v>46</v>
      </c>
      <c r="N82" s="88">
        <f t="shared" si="11"/>
        <v>30.438088141269873</v>
      </c>
    </row>
    <row r="83" spans="1:14">
      <c r="A83" s="37">
        <v>81</v>
      </c>
      <c r="B83" s="92" t="s">
        <v>81</v>
      </c>
      <c r="C83" s="88">
        <v>7350</v>
      </c>
      <c r="D83" s="88">
        <v>7618</v>
      </c>
      <c r="E83" s="88">
        <v>7608</v>
      </c>
      <c r="F83" s="88">
        <v>7267.9614936889702</v>
      </c>
      <c r="G83" s="88">
        <v>7535.4449323320696</v>
      </c>
      <c r="H83" s="88">
        <v>7544.5005022841397</v>
      </c>
      <c r="I83" s="89">
        <f t="shared" si="6"/>
        <v>4.3493174178500377E-3</v>
      </c>
      <c r="J83" s="89">
        <f t="shared" si="7"/>
        <v>3.5102040816326528E-2</v>
      </c>
      <c r="K83" s="87">
        <f t="shared" si="8"/>
        <v>258</v>
      </c>
      <c r="L83" s="90">
        <f t="shared" si="10"/>
        <v>2.8498840163481719E-2</v>
      </c>
      <c r="M83" s="88">
        <f t="shared" si="9"/>
        <v>-10</v>
      </c>
      <c r="N83" s="88">
        <f t="shared" si="11"/>
        <v>9.0555699520700728</v>
      </c>
    </row>
    <row r="84" spans="1:14" s="98" customFormat="1">
      <c r="A84" s="164" t="s">
        <v>255</v>
      </c>
      <c r="B84" s="164"/>
      <c r="C84" s="59">
        <v>1740187</v>
      </c>
      <c r="D84" s="59">
        <v>1749269</v>
      </c>
      <c r="E84" s="59">
        <v>1749240</v>
      </c>
      <c r="F84" s="59">
        <v>1726920.6996869601</v>
      </c>
      <c r="G84" s="59">
        <v>1735609.8665992401</v>
      </c>
      <c r="H84" s="59">
        <v>1735766.2153150099</v>
      </c>
      <c r="I84" s="89">
        <f t="shared" si="6"/>
        <v>1</v>
      </c>
      <c r="J84" s="89">
        <f t="shared" si="7"/>
        <v>5.2023144639053156E-3</v>
      </c>
      <c r="K84" s="87">
        <f t="shared" si="8"/>
        <v>9053</v>
      </c>
      <c r="L84" s="90">
        <f t="shared" si="10"/>
        <v>1</v>
      </c>
      <c r="M84" s="87">
        <f t="shared" si="9"/>
        <v>-29</v>
      </c>
      <c r="N84" s="88">
        <f t="shared" si="11"/>
        <v>156.3487157698255</v>
      </c>
    </row>
    <row r="85" spans="1:14">
      <c r="C85" s="124"/>
      <c r="D85" s="124"/>
      <c r="E85" s="125"/>
      <c r="F85" s="127"/>
      <c r="G85" s="127"/>
      <c r="H85" s="127"/>
      <c r="I85" s="51"/>
      <c r="L85" s="9"/>
    </row>
    <row r="86" spans="1:14">
      <c r="C86" s="113"/>
      <c r="D86" s="113"/>
      <c r="E86" s="113"/>
      <c r="F86" s="113"/>
      <c r="G86" s="113"/>
      <c r="H86" s="113"/>
      <c r="L86" s="9"/>
    </row>
    <row r="87" spans="1:14">
      <c r="C87" s="124"/>
      <c r="D87" s="124"/>
      <c r="E87" s="125"/>
      <c r="F87" s="127"/>
      <c r="G87" s="127"/>
      <c r="H87" s="127"/>
      <c r="L87" s="9"/>
    </row>
    <row r="88" spans="1:14">
      <c r="C88" s="124"/>
      <c r="D88" s="124"/>
      <c r="E88" s="125"/>
      <c r="F88" s="127"/>
      <c r="G88" s="127"/>
      <c r="H88" s="127"/>
      <c r="L88" s="9"/>
    </row>
    <row r="89" spans="1:14">
      <c r="C89" s="124"/>
      <c r="D89" s="124"/>
      <c r="E89" s="125"/>
      <c r="F89" s="127"/>
      <c r="G89" s="127"/>
      <c r="H89" s="127"/>
      <c r="L89" s="9"/>
    </row>
    <row r="90" spans="1:14">
      <c r="C90" s="124"/>
      <c r="D90" s="124"/>
      <c r="E90" s="125"/>
      <c r="F90" s="127"/>
      <c r="G90" s="127"/>
      <c r="H90" s="127"/>
      <c r="L90" s="9"/>
    </row>
    <row r="91" spans="1:14">
      <c r="C91" s="124"/>
      <c r="D91" s="124"/>
      <c r="E91" s="125"/>
      <c r="F91" s="127"/>
      <c r="G91" s="127"/>
      <c r="H91" s="127"/>
    </row>
    <row r="92" spans="1:14">
      <c r="C92" s="124"/>
      <c r="D92" s="124"/>
      <c r="E92" s="125"/>
      <c r="F92" s="127"/>
      <c r="G92" s="127"/>
      <c r="H92" s="127"/>
    </row>
    <row r="93" spans="1:14">
      <c r="C93" s="124"/>
      <c r="D93" s="124"/>
      <c r="E93" s="125"/>
      <c r="F93" s="127"/>
      <c r="G93" s="127"/>
      <c r="H93" s="127"/>
    </row>
    <row r="94" spans="1:14">
      <c r="C94" s="124"/>
      <c r="D94" s="124"/>
      <c r="E94" s="125"/>
      <c r="F94" s="127"/>
      <c r="G94" s="127"/>
      <c r="H94" s="127"/>
    </row>
    <row r="95" spans="1:14">
      <c r="C95" s="124"/>
      <c r="D95" s="124"/>
      <c r="E95" s="125"/>
      <c r="F95" s="127"/>
      <c r="G95" s="127"/>
      <c r="H95" s="127"/>
    </row>
    <row r="96" spans="1:14">
      <c r="C96" s="124"/>
      <c r="D96" s="124"/>
      <c r="E96" s="125"/>
      <c r="F96" s="127"/>
      <c r="G96" s="127"/>
      <c r="H96" s="127"/>
    </row>
    <row r="97" spans="3:9">
      <c r="C97" s="124"/>
      <c r="D97" s="124"/>
      <c r="E97" s="125"/>
      <c r="F97" s="127"/>
      <c r="G97" s="127"/>
      <c r="H97" s="127"/>
    </row>
    <row r="98" spans="3:9">
      <c r="C98" s="124"/>
      <c r="D98" s="124"/>
      <c r="E98" s="125"/>
      <c r="F98" s="127"/>
      <c r="G98" s="127"/>
      <c r="H98" s="127"/>
    </row>
    <row r="99" spans="3:9">
      <c r="C99" s="124"/>
      <c r="D99" s="124"/>
      <c r="E99" s="125"/>
      <c r="F99" s="127"/>
      <c r="G99" s="127"/>
      <c r="H99" s="127"/>
    </row>
    <row r="100" spans="3:9">
      <c r="C100" s="124"/>
      <c r="D100" s="124"/>
      <c r="E100" s="125"/>
      <c r="F100" s="127"/>
      <c r="G100" s="127"/>
      <c r="H100" s="127"/>
    </row>
    <row r="101" spans="3:9">
      <c r="C101" s="124"/>
      <c r="D101" s="124"/>
      <c r="E101" s="125"/>
      <c r="F101" s="127"/>
      <c r="G101" s="127"/>
      <c r="H101" s="127"/>
    </row>
    <row r="102" spans="3:9">
      <c r="C102" s="124"/>
      <c r="D102" s="124"/>
      <c r="E102" s="125"/>
      <c r="F102" s="127"/>
      <c r="G102" s="127"/>
      <c r="H102" s="127"/>
      <c r="I102" s="8"/>
    </row>
    <row r="103" spans="3:9">
      <c r="C103" s="124"/>
      <c r="D103" s="124"/>
      <c r="E103" s="125"/>
      <c r="F103" s="127"/>
      <c r="G103" s="127"/>
      <c r="H103" s="127"/>
    </row>
    <row r="104" spans="3:9">
      <c r="C104" s="124"/>
      <c r="D104" s="124"/>
      <c r="E104" s="125"/>
      <c r="F104" s="127"/>
      <c r="G104" s="127"/>
      <c r="H104" s="127"/>
    </row>
    <row r="105" spans="3:9">
      <c r="C105" s="124"/>
      <c r="D105" s="124"/>
      <c r="E105" s="125"/>
      <c r="F105" s="127"/>
      <c r="G105" s="127"/>
      <c r="H105" s="127"/>
    </row>
    <row r="106" spans="3:9">
      <c r="C106" s="124"/>
      <c r="D106" s="124"/>
      <c r="E106" s="125"/>
      <c r="F106" s="127"/>
      <c r="G106" s="127"/>
      <c r="H106" s="127"/>
    </row>
    <row r="107" spans="3:9">
      <c r="C107" s="124"/>
      <c r="D107" s="124"/>
      <c r="E107" s="125"/>
      <c r="F107" s="127"/>
      <c r="G107" s="127"/>
      <c r="H107" s="127"/>
    </row>
    <row r="108" spans="3:9">
      <c r="C108" s="124"/>
      <c r="D108" s="124"/>
      <c r="E108" s="125"/>
      <c r="F108" s="127"/>
      <c r="G108" s="127"/>
      <c r="H108" s="127"/>
    </row>
    <row r="109" spans="3:9">
      <c r="C109" s="124"/>
      <c r="D109" s="124"/>
      <c r="E109" s="125"/>
      <c r="F109" s="127"/>
      <c r="G109" s="127"/>
      <c r="H109" s="127"/>
    </row>
    <row r="110" spans="3:9">
      <c r="C110" s="124"/>
      <c r="D110" s="124"/>
      <c r="E110" s="125"/>
      <c r="F110" s="127"/>
      <c r="G110" s="127"/>
      <c r="H110" s="127"/>
    </row>
    <row r="111" spans="3:9">
      <c r="C111" s="124"/>
      <c r="D111" s="124"/>
      <c r="E111" s="125"/>
      <c r="F111" s="127"/>
      <c r="G111" s="127"/>
      <c r="H111" s="127"/>
    </row>
    <row r="112" spans="3:9">
      <c r="C112" s="124"/>
      <c r="D112" s="124"/>
      <c r="E112" s="125"/>
      <c r="F112" s="127"/>
      <c r="G112" s="127"/>
      <c r="H112" s="127"/>
    </row>
    <row r="113" spans="3:8">
      <c r="C113" s="124"/>
      <c r="D113" s="124"/>
      <c r="E113" s="125"/>
      <c r="F113" s="127"/>
      <c r="G113" s="127"/>
      <c r="H113" s="127"/>
    </row>
    <row r="114" spans="3:8">
      <c r="C114" s="124"/>
      <c r="D114" s="124"/>
      <c r="E114" s="125"/>
      <c r="F114" s="127"/>
      <c r="G114" s="127"/>
      <c r="H114" s="127"/>
    </row>
    <row r="115" spans="3:8">
      <c r="C115" s="124"/>
      <c r="D115" s="124"/>
      <c r="E115" s="125"/>
      <c r="F115" s="127"/>
      <c r="G115" s="127"/>
      <c r="H115" s="127"/>
    </row>
    <row r="116" spans="3:8">
      <c r="C116" s="124"/>
      <c r="D116" s="124"/>
      <c r="E116" s="125"/>
      <c r="F116" s="127"/>
      <c r="G116" s="127"/>
      <c r="H116" s="127"/>
    </row>
    <row r="117" spans="3:8">
      <c r="C117" s="124"/>
      <c r="D117" s="124"/>
      <c r="E117" s="125"/>
      <c r="F117" s="127"/>
      <c r="G117" s="127"/>
      <c r="H117" s="127"/>
    </row>
    <row r="118" spans="3:8">
      <c r="C118" s="124"/>
      <c r="D118" s="124"/>
      <c r="E118" s="125"/>
      <c r="F118" s="127"/>
      <c r="G118" s="127"/>
      <c r="H118" s="127"/>
    </row>
    <row r="119" spans="3:8">
      <c r="C119" s="124"/>
      <c r="D119" s="124"/>
      <c r="E119" s="125"/>
      <c r="F119" s="127"/>
      <c r="G119" s="127"/>
      <c r="H119" s="127"/>
    </row>
    <row r="120" spans="3:8">
      <c r="C120" s="124"/>
      <c r="D120" s="124"/>
      <c r="E120" s="125"/>
      <c r="F120" s="127"/>
      <c r="G120" s="127"/>
      <c r="H120" s="127"/>
    </row>
    <row r="121" spans="3:8">
      <c r="C121" s="124"/>
      <c r="D121" s="124"/>
      <c r="E121" s="125"/>
      <c r="F121" s="127"/>
      <c r="G121" s="127"/>
      <c r="H121" s="127"/>
    </row>
    <row r="122" spans="3:8">
      <c r="C122" s="124"/>
      <c r="D122" s="124"/>
      <c r="E122" s="125"/>
      <c r="F122" s="127"/>
      <c r="G122" s="127"/>
      <c r="H122" s="127"/>
    </row>
    <row r="123" spans="3:8">
      <c r="C123" s="124"/>
      <c r="D123" s="124"/>
      <c r="E123" s="125"/>
      <c r="F123" s="127"/>
      <c r="G123" s="127"/>
      <c r="H123" s="127"/>
    </row>
    <row r="124" spans="3:8">
      <c r="C124" s="124"/>
      <c r="D124" s="124"/>
      <c r="E124" s="125"/>
      <c r="F124" s="127"/>
      <c r="G124" s="127"/>
      <c r="H124" s="127"/>
    </row>
    <row r="125" spans="3:8">
      <c r="C125" s="124"/>
      <c r="D125" s="124"/>
      <c r="E125" s="125"/>
      <c r="F125" s="127"/>
      <c r="G125" s="127"/>
      <c r="H125" s="127"/>
    </row>
    <row r="126" spans="3:8">
      <c r="C126" s="124"/>
      <c r="D126" s="124"/>
      <c r="E126" s="125"/>
      <c r="F126" s="127"/>
      <c r="G126" s="127"/>
      <c r="H126" s="127"/>
    </row>
    <row r="127" spans="3:8">
      <c r="C127" s="124"/>
      <c r="D127" s="124"/>
      <c r="E127" s="125"/>
      <c r="F127" s="127"/>
      <c r="G127" s="127"/>
      <c r="H127" s="127"/>
    </row>
    <row r="128" spans="3:8">
      <c r="C128" s="124"/>
      <c r="D128" s="124"/>
      <c r="E128" s="125"/>
      <c r="F128" s="127"/>
      <c r="G128" s="127"/>
      <c r="H128" s="127"/>
    </row>
    <row r="129" spans="3:8">
      <c r="C129" s="124"/>
      <c r="D129" s="124"/>
      <c r="E129" s="125"/>
      <c r="F129" s="127"/>
      <c r="G129" s="127"/>
      <c r="H129" s="127"/>
    </row>
    <row r="130" spans="3:8">
      <c r="C130" s="124"/>
      <c r="D130" s="124"/>
      <c r="E130" s="125"/>
      <c r="F130" s="127"/>
      <c r="G130" s="127"/>
      <c r="H130" s="127"/>
    </row>
    <row r="131" spans="3:8">
      <c r="C131" s="124"/>
      <c r="D131" s="124"/>
      <c r="E131" s="125"/>
      <c r="F131" s="127"/>
      <c r="G131" s="127"/>
      <c r="H131" s="127"/>
    </row>
    <row r="132" spans="3:8">
      <c r="C132" s="124"/>
      <c r="D132" s="124"/>
      <c r="E132" s="125"/>
      <c r="F132" s="127"/>
      <c r="G132" s="127"/>
      <c r="H132" s="127"/>
    </row>
    <row r="133" spans="3:8">
      <c r="C133" s="124"/>
      <c r="D133" s="124"/>
      <c r="E133" s="125"/>
      <c r="F133" s="127"/>
      <c r="G133" s="127"/>
      <c r="H133" s="127"/>
    </row>
    <row r="134" spans="3:8">
      <c r="C134" s="124"/>
      <c r="D134" s="124"/>
      <c r="E134" s="125"/>
      <c r="F134" s="127"/>
      <c r="G134" s="127"/>
      <c r="H134" s="127"/>
    </row>
    <row r="135" spans="3:8">
      <c r="C135" s="124"/>
      <c r="D135" s="124"/>
      <c r="E135" s="125"/>
      <c r="F135" s="127"/>
      <c r="G135" s="127"/>
      <c r="H135" s="127"/>
    </row>
    <row r="136" spans="3:8">
      <c r="C136" s="124"/>
      <c r="D136" s="124"/>
      <c r="E136" s="125"/>
      <c r="F136" s="127"/>
      <c r="G136" s="127"/>
      <c r="H136" s="127"/>
    </row>
    <row r="137" spans="3:8">
      <c r="C137" s="124"/>
      <c r="D137" s="124"/>
      <c r="E137" s="125"/>
      <c r="F137" s="127"/>
      <c r="G137" s="127"/>
      <c r="H137" s="127"/>
    </row>
    <row r="138" spans="3:8">
      <c r="C138" s="124"/>
      <c r="D138" s="124"/>
      <c r="E138" s="125"/>
      <c r="F138" s="127"/>
      <c r="G138" s="127"/>
      <c r="H138" s="127"/>
    </row>
    <row r="139" spans="3:8">
      <c r="C139" s="124"/>
      <c r="D139" s="124"/>
      <c r="E139" s="125"/>
      <c r="F139" s="127"/>
      <c r="G139" s="127"/>
      <c r="H139" s="127"/>
    </row>
    <row r="140" spans="3:8">
      <c r="C140" s="124"/>
      <c r="D140" s="124"/>
      <c r="E140" s="125"/>
      <c r="F140" s="127"/>
      <c r="G140" s="127"/>
      <c r="H140" s="127"/>
    </row>
    <row r="141" spans="3:8">
      <c r="C141" s="124"/>
      <c r="D141" s="124"/>
      <c r="E141" s="125"/>
      <c r="F141" s="127"/>
      <c r="G141" s="127"/>
      <c r="H141" s="127"/>
    </row>
    <row r="142" spans="3:8">
      <c r="C142" s="124"/>
      <c r="D142" s="124"/>
      <c r="E142" s="125"/>
      <c r="F142" s="127"/>
      <c r="G142" s="127"/>
      <c r="H142" s="127"/>
    </row>
    <row r="143" spans="3:8">
      <c r="C143" s="124"/>
      <c r="D143" s="124"/>
      <c r="E143" s="125"/>
      <c r="F143" s="127"/>
      <c r="G143" s="127"/>
      <c r="H143" s="127"/>
    </row>
    <row r="144" spans="3:8">
      <c r="C144" s="11"/>
      <c r="D144" s="11"/>
      <c r="E144" s="11"/>
      <c r="F144" s="11"/>
      <c r="G144" s="11"/>
      <c r="H144" s="11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INDEX</vt:lpstr>
      <vt:lpstr>4a_Sector</vt:lpstr>
      <vt:lpstr>4a_Manufacturing_Sector</vt:lpstr>
      <vt:lpstr>4a_Provinces</vt:lpstr>
      <vt:lpstr>4b_Tradesmen</vt:lpstr>
      <vt:lpstr>4b_Agriculture</vt:lpstr>
      <vt:lpstr>4c_Public </vt:lpstr>
      <vt:lpstr>4a_Company_Sector</vt:lpstr>
      <vt:lpstr>4a_Company_Provinces</vt:lpstr>
      <vt:lpstr>4a_Female_Sector</vt:lpstr>
      <vt:lpstr>4a_Female_Manufacturing_Sector</vt:lpstr>
      <vt:lpstr>4a_Female_Provinces</vt:lpstr>
      <vt:lpstr>Average_Daily_Earning_Sector</vt:lpstr>
      <vt:lpstr>Average_Daily_Earning_Provinces</vt:lpstr>
      <vt:lpstr>SME_Company_Provinces</vt:lpstr>
      <vt:lpstr>SME_Company_Sector</vt:lpstr>
      <vt:lpstr>SME_Employee_Provinces</vt:lpstr>
      <vt:lpstr>SME_Employee_Sector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 10</cp:lastModifiedBy>
  <dcterms:created xsi:type="dcterms:W3CDTF">2011-08-11T09:01:00Z</dcterms:created>
  <dcterms:modified xsi:type="dcterms:W3CDTF">2017-03-28T06:57:47Z</dcterms:modified>
</cp:coreProperties>
</file>