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4620" windowHeight="7260" tabRatio="906" firstSheet="10" activeTab="12"/>
  </bookViews>
  <sheets>
    <sheet name="INDEX" sheetId="27" r:id="rId1"/>
    <sheet name="4a_Sector" sheetId="2" r:id="rId2"/>
    <sheet name="4a_Manufacturing_Sector" sheetId="21" r:id="rId3"/>
    <sheet name="4a_Provinces" sheetId="3" r:id="rId4"/>
    <sheet name="4b_Tradesmen" sheetId="24" r:id="rId5"/>
    <sheet name="4b_Agriculture" sheetId="25" r:id="rId6"/>
    <sheet name="4c_Public " sheetId="26" r:id="rId7"/>
    <sheet name="4a_Company_Sector" sheetId="17" r:id="rId8"/>
    <sheet name="4a_Company_Provinces" sheetId="18" r:id="rId9"/>
    <sheet name="4a_Female_Sector" sheetId="5" r:id="rId10"/>
    <sheet name="4a_Female_Manufacturing_Sector" sheetId="23" r:id="rId11"/>
    <sheet name="4a_Female_Provinces" sheetId="30" r:id="rId12"/>
    <sheet name="Unemployment compensation app. " sheetId="35" r:id="rId13"/>
    <sheet name="Unemployment compensation" sheetId="36" r:id="rId14"/>
    <sheet name="Average_Daily_Earning_Sector" sheetId="28" r:id="rId15"/>
    <sheet name="Average_Daily_Earning_Provinces" sheetId="29" r:id="rId16"/>
    <sheet name="SME_Company_Provinces" sheetId="31" r:id="rId17"/>
    <sheet name="SME_Company_Sector" sheetId="32" r:id="rId18"/>
    <sheet name="SME_Employee_Provinces" sheetId="33" r:id="rId19"/>
    <sheet name="SME_Employee_Sector" sheetId="34" r:id="rId20"/>
  </sheets>
  <externalReferences>
    <externalReference r:id="rId21"/>
  </externalReferences>
  <definedNames>
    <definedName name="_xlnm._FilterDatabase" localSheetId="8" hidden="1">'4a_Company_Provinces'!$A$2:$K$91</definedName>
    <definedName name="_xlnm._FilterDatabase" localSheetId="7" hidden="1">'4a_Company_Sector'!$A$2:$K$96</definedName>
    <definedName name="_xlnm._FilterDatabase" localSheetId="10" hidden="1">'4a_Female_Manufacturing_Sector'!$A$2:$K$18</definedName>
    <definedName name="_xlnm._FilterDatabase" localSheetId="9" hidden="1">'4a_Female_Sector'!$A$2:$K$91</definedName>
    <definedName name="_xlnm._FilterDatabase" localSheetId="2" hidden="1">'4a_Manufacturing_Sector'!$A$2:$K$27</definedName>
    <definedName name="_xlnm._FilterDatabase" localSheetId="3" hidden="1">'4a_Provinces'!$A$2:$K$85</definedName>
    <definedName name="_xlnm._FilterDatabase" localSheetId="1" hidden="1">'4a_Sector'!$A$2:$K$91</definedName>
    <definedName name="_xlnm._FilterDatabase" localSheetId="5" hidden="1">'4b_Agriculture'!$A$2:$K$85</definedName>
    <definedName name="_xlnm._FilterDatabase" localSheetId="4" hidden="1">'4b_Tradesmen'!$A$2:$K$85</definedName>
    <definedName name="_xlnm._FilterDatabase" localSheetId="6" hidden="1">'4c_Public '!$A$2:$K$84</definedName>
    <definedName name="_xlnm._FilterDatabase" localSheetId="0" hidden="1">INDEX!$A$1:$I$1</definedName>
  </definedNames>
  <calcPr calcId="145621"/>
  <fileRecoveryPr autoRecover="0"/>
</workbook>
</file>

<file path=xl/calcChain.xml><?xml version="1.0" encoding="utf-8"?>
<calcChain xmlns="http://schemas.openxmlformats.org/spreadsheetml/2006/main">
  <c r="L84" i="36" l="1"/>
  <c r="K84" i="36"/>
  <c r="J84" i="36"/>
  <c r="I84" i="36"/>
  <c r="H84" i="36"/>
  <c r="L83" i="36"/>
  <c r="K83" i="36"/>
  <c r="J83" i="36"/>
  <c r="I83" i="36"/>
  <c r="H83" i="36"/>
  <c r="L82" i="36"/>
  <c r="K82" i="36"/>
  <c r="J82" i="36"/>
  <c r="I82" i="36"/>
  <c r="H82" i="36"/>
  <c r="L81" i="36"/>
  <c r="K81" i="36"/>
  <c r="J81" i="36"/>
  <c r="I81" i="36"/>
  <c r="H81" i="36"/>
  <c r="L80" i="36"/>
  <c r="K80" i="36"/>
  <c r="J80" i="36"/>
  <c r="I80" i="36"/>
  <c r="H80" i="36"/>
  <c r="L79" i="36"/>
  <c r="K79" i="36"/>
  <c r="J79" i="36"/>
  <c r="I79" i="36"/>
  <c r="H79" i="36"/>
  <c r="L78" i="36"/>
  <c r="K78" i="36"/>
  <c r="J78" i="36"/>
  <c r="I78" i="36"/>
  <c r="H78" i="36"/>
  <c r="L77" i="36"/>
  <c r="K77" i="36"/>
  <c r="J77" i="36"/>
  <c r="I77" i="36"/>
  <c r="H77" i="36"/>
  <c r="L76" i="36"/>
  <c r="K76" i="36"/>
  <c r="J76" i="36"/>
  <c r="I76" i="36"/>
  <c r="H76" i="36"/>
  <c r="L75" i="36"/>
  <c r="K75" i="36"/>
  <c r="J75" i="36"/>
  <c r="I75" i="36"/>
  <c r="H75" i="36"/>
  <c r="L74" i="36"/>
  <c r="K74" i="36"/>
  <c r="J74" i="36"/>
  <c r="I74" i="36"/>
  <c r="H74" i="36"/>
  <c r="L73" i="36"/>
  <c r="K73" i="36"/>
  <c r="J73" i="36"/>
  <c r="I73" i="36"/>
  <c r="H73" i="36"/>
  <c r="L72" i="36"/>
  <c r="K72" i="36"/>
  <c r="J72" i="36"/>
  <c r="I72" i="36"/>
  <c r="H72" i="36"/>
  <c r="L71" i="36"/>
  <c r="K71" i="36"/>
  <c r="J71" i="36"/>
  <c r="I71" i="36"/>
  <c r="H71" i="36"/>
  <c r="L70" i="36"/>
  <c r="K70" i="36"/>
  <c r="J70" i="36"/>
  <c r="I70" i="36"/>
  <c r="H70" i="36"/>
  <c r="L69" i="36"/>
  <c r="K69" i="36"/>
  <c r="J69" i="36"/>
  <c r="I69" i="36"/>
  <c r="H69" i="36"/>
  <c r="L68" i="36"/>
  <c r="K68" i="36"/>
  <c r="J68" i="36"/>
  <c r="I68" i="36"/>
  <c r="H68" i="36"/>
  <c r="L67" i="36"/>
  <c r="K67" i="36"/>
  <c r="J67" i="36"/>
  <c r="I67" i="36"/>
  <c r="H67" i="36"/>
  <c r="L66" i="36"/>
  <c r="K66" i="36"/>
  <c r="J66" i="36"/>
  <c r="I66" i="36"/>
  <c r="H66" i="36"/>
  <c r="L65" i="36"/>
  <c r="K65" i="36"/>
  <c r="J65" i="36"/>
  <c r="I65" i="36"/>
  <c r="H65" i="36"/>
  <c r="L64" i="36"/>
  <c r="K64" i="36"/>
  <c r="J64" i="36"/>
  <c r="I64" i="36"/>
  <c r="H64" i="36"/>
  <c r="L63" i="36"/>
  <c r="K63" i="36"/>
  <c r="J63" i="36"/>
  <c r="I63" i="36"/>
  <c r="H63" i="36"/>
  <c r="L62" i="36"/>
  <c r="K62" i="36"/>
  <c r="J62" i="36"/>
  <c r="I62" i="36"/>
  <c r="H62" i="36"/>
  <c r="L61" i="36"/>
  <c r="K61" i="36"/>
  <c r="J61" i="36"/>
  <c r="I61" i="36"/>
  <c r="H61" i="36"/>
  <c r="L60" i="36"/>
  <c r="K60" i="36"/>
  <c r="J60" i="36"/>
  <c r="I60" i="36"/>
  <c r="H60" i="36"/>
  <c r="L59" i="36"/>
  <c r="K59" i="36"/>
  <c r="J59" i="36"/>
  <c r="I59" i="36"/>
  <c r="H59" i="36"/>
  <c r="L58" i="36"/>
  <c r="K58" i="36"/>
  <c r="J58" i="36"/>
  <c r="I58" i="36"/>
  <c r="H58" i="36"/>
  <c r="L57" i="36"/>
  <c r="K57" i="36"/>
  <c r="J57" i="36"/>
  <c r="I57" i="36"/>
  <c r="H57" i="36"/>
  <c r="L56" i="36"/>
  <c r="K56" i="36"/>
  <c r="J56" i="36"/>
  <c r="I56" i="36"/>
  <c r="H56" i="36"/>
  <c r="L55" i="36"/>
  <c r="K55" i="36"/>
  <c r="J55" i="36"/>
  <c r="I55" i="36"/>
  <c r="H55" i="36"/>
  <c r="L54" i="36"/>
  <c r="K54" i="36"/>
  <c r="J54" i="36"/>
  <c r="I54" i="36"/>
  <c r="H54" i="36"/>
  <c r="L53" i="36"/>
  <c r="K53" i="36"/>
  <c r="J53" i="36"/>
  <c r="I53" i="36"/>
  <c r="H53" i="36"/>
  <c r="L52" i="36"/>
  <c r="K52" i="36"/>
  <c r="J52" i="36"/>
  <c r="I52" i="36"/>
  <c r="H52" i="36"/>
  <c r="L51" i="36"/>
  <c r="K51" i="36"/>
  <c r="J51" i="36"/>
  <c r="I51" i="36"/>
  <c r="H51" i="36"/>
  <c r="L50" i="36"/>
  <c r="K50" i="36"/>
  <c r="J50" i="36"/>
  <c r="I50" i="36"/>
  <c r="H50" i="36"/>
  <c r="L49" i="36"/>
  <c r="K49" i="36"/>
  <c r="J49" i="36"/>
  <c r="I49" i="36"/>
  <c r="H49" i="36"/>
  <c r="L48" i="36"/>
  <c r="K48" i="36"/>
  <c r="J48" i="36"/>
  <c r="I48" i="36"/>
  <c r="H48" i="36"/>
  <c r="L47" i="36"/>
  <c r="K47" i="36"/>
  <c r="J47" i="36"/>
  <c r="I47" i="36"/>
  <c r="H47" i="36"/>
  <c r="L46" i="36"/>
  <c r="K46" i="36"/>
  <c r="J46" i="36"/>
  <c r="I46" i="36"/>
  <c r="H46" i="36"/>
  <c r="L45" i="36"/>
  <c r="K45" i="36"/>
  <c r="J45" i="36"/>
  <c r="I45" i="36"/>
  <c r="H45" i="36"/>
  <c r="L44" i="36"/>
  <c r="K44" i="36"/>
  <c r="J44" i="36"/>
  <c r="I44" i="36"/>
  <c r="H44" i="36"/>
  <c r="L43" i="36"/>
  <c r="K43" i="36"/>
  <c r="J43" i="36"/>
  <c r="I43" i="36"/>
  <c r="H43" i="36"/>
  <c r="L42" i="36"/>
  <c r="K42" i="36"/>
  <c r="J42" i="36"/>
  <c r="I42" i="36"/>
  <c r="H42" i="36"/>
  <c r="L41" i="36"/>
  <c r="K41" i="36"/>
  <c r="J41" i="36"/>
  <c r="I41" i="36"/>
  <c r="H41" i="36"/>
  <c r="L40" i="36"/>
  <c r="K40" i="36"/>
  <c r="J40" i="36"/>
  <c r="I40" i="36"/>
  <c r="H40" i="36"/>
  <c r="L39" i="36"/>
  <c r="K39" i="36"/>
  <c r="J39" i="36"/>
  <c r="I39" i="36"/>
  <c r="H39" i="36"/>
  <c r="L38" i="36"/>
  <c r="K38" i="36"/>
  <c r="J38" i="36"/>
  <c r="I38" i="36"/>
  <c r="H38" i="36"/>
  <c r="L37" i="36"/>
  <c r="K37" i="36"/>
  <c r="J37" i="36"/>
  <c r="I37" i="36"/>
  <c r="H37" i="36"/>
  <c r="L36" i="36"/>
  <c r="K36" i="36"/>
  <c r="J36" i="36"/>
  <c r="I36" i="36"/>
  <c r="H36" i="36"/>
  <c r="L35" i="36"/>
  <c r="K35" i="36"/>
  <c r="J35" i="36"/>
  <c r="I35" i="36"/>
  <c r="H35" i="36"/>
  <c r="L34" i="36"/>
  <c r="K34" i="36"/>
  <c r="J34" i="36"/>
  <c r="I34" i="36"/>
  <c r="H34" i="36"/>
  <c r="L33" i="36"/>
  <c r="K33" i="36"/>
  <c r="J33" i="36"/>
  <c r="I33" i="36"/>
  <c r="H33" i="36"/>
  <c r="L32" i="36"/>
  <c r="K32" i="36"/>
  <c r="J32" i="36"/>
  <c r="I32" i="36"/>
  <c r="H32" i="36"/>
  <c r="L31" i="36"/>
  <c r="K31" i="36"/>
  <c r="J31" i="36"/>
  <c r="I31" i="36"/>
  <c r="H31" i="36"/>
  <c r="L30" i="36"/>
  <c r="K30" i="36"/>
  <c r="J30" i="36"/>
  <c r="I30" i="36"/>
  <c r="H30" i="36"/>
  <c r="L29" i="36"/>
  <c r="K29" i="36"/>
  <c r="J29" i="36"/>
  <c r="I29" i="36"/>
  <c r="H29" i="36"/>
  <c r="L28" i="36"/>
  <c r="K28" i="36"/>
  <c r="J28" i="36"/>
  <c r="I28" i="36"/>
  <c r="H28" i="36"/>
  <c r="L27" i="36"/>
  <c r="K27" i="36"/>
  <c r="J27" i="36"/>
  <c r="I27" i="36"/>
  <c r="H27" i="36"/>
  <c r="L26" i="36"/>
  <c r="K26" i="36"/>
  <c r="J26" i="36"/>
  <c r="I26" i="36"/>
  <c r="H26" i="36"/>
  <c r="L25" i="36"/>
  <c r="K25" i="36"/>
  <c r="J25" i="36"/>
  <c r="I25" i="36"/>
  <c r="H25" i="36"/>
  <c r="L24" i="36"/>
  <c r="K24" i="36"/>
  <c r="J24" i="36"/>
  <c r="I24" i="36"/>
  <c r="H24" i="36"/>
  <c r="L23" i="36"/>
  <c r="K23" i="36"/>
  <c r="J23" i="36"/>
  <c r="I23" i="36"/>
  <c r="H23" i="36"/>
  <c r="L22" i="36"/>
  <c r="K22" i="36"/>
  <c r="J22" i="36"/>
  <c r="I22" i="36"/>
  <c r="H22" i="36"/>
  <c r="L21" i="36"/>
  <c r="K21" i="36"/>
  <c r="J21" i="36"/>
  <c r="I21" i="36"/>
  <c r="H21" i="36"/>
  <c r="L20" i="36"/>
  <c r="K20" i="36"/>
  <c r="J20" i="36"/>
  <c r="I20" i="36"/>
  <c r="H20" i="36"/>
  <c r="L19" i="36"/>
  <c r="K19" i="36"/>
  <c r="J19" i="36"/>
  <c r="I19" i="36"/>
  <c r="H19" i="36"/>
  <c r="L18" i="36"/>
  <c r="K18" i="36"/>
  <c r="J18" i="36"/>
  <c r="I18" i="36"/>
  <c r="H18" i="36"/>
  <c r="L17" i="36"/>
  <c r="K17" i="36"/>
  <c r="J17" i="36"/>
  <c r="I17" i="36"/>
  <c r="H17" i="36"/>
  <c r="L16" i="36"/>
  <c r="K16" i="36"/>
  <c r="J16" i="36"/>
  <c r="I16" i="36"/>
  <c r="H16" i="36"/>
  <c r="L15" i="36"/>
  <c r="K15" i="36"/>
  <c r="J15" i="36"/>
  <c r="I15" i="36"/>
  <c r="H15" i="36"/>
  <c r="L14" i="36"/>
  <c r="K14" i="36"/>
  <c r="J14" i="36"/>
  <c r="I14" i="36"/>
  <c r="H14" i="36"/>
  <c r="L13" i="36"/>
  <c r="K13" i="36"/>
  <c r="J13" i="36"/>
  <c r="I13" i="36"/>
  <c r="H13" i="36"/>
  <c r="L12" i="36"/>
  <c r="K12" i="36"/>
  <c r="J12" i="36"/>
  <c r="I12" i="36"/>
  <c r="H12" i="36"/>
  <c r="L11" i="36"/>
  <c r="K11" i="36"/>
  <c r="J11" i="36"/>
  <c r="I11" i="36"/>
  <c r="H11" i="36"/>
  <c r="L10" i="36"/>
  <c r="K10" i="36"/>
  <c r="J10" i="36"/>
  <c r="I10" i="36"/>
  <c r="H10" i="36"/>
  <c r="L9" i="36"/>
  <c r="K9" i="36"/>
  <c r="J9" i="36"/>
  <c r="I9" i="36"/>
  <c r="H9" i="36"/>
  <c r="L8" i="36"/>
  <c r="K8" i="36"/>
  <c r="J8" i="36"/>
  <c r="I8" i="36"/>
  <c r="H8" i="36"/>
  <c r="L7" i="36"/>
  <c r="K7" i="36"/>
  <c r="J7" i="36"/>
  <c r="I7" i="36"/>
  <c r="H7" i="36"/>
  <c r="L6" i="36"/>
  <c r="K6" i="36"/>
  <c r="J6" i="36"/>
  <c r="I6" i="36"/>
  <c r="H6" i="36"/>
  <c r="L5" i="36"/>
  <c r="K5" i="36"/>
  <c r="J5" i="36"/>
  <c r="I5" i="36"/>
  <c r="H5" i="36"/>
  <c r="L4" i="36"/>
  <c r="K4" i="36"/>
  <c r="J4" i="36"/>
  <c r="I4" i="36"/>
  <c r="H4" i="36"/>
  <c r="L3" i="36"/>
  <c r="K3" i="36"/>
  <c r="J3" i="36"/>
  <c r="I3" i="36"/>
  <c r="H3" i="36"/>
  <c r="L84" i="35" l="1"/>
  <c r="K84" i="35"/>
  <c r="J84" i="35"/>
  <c r="I84" i="35"/>
  <c r="H84" i="35"/>
  <c r="L83" i="35"/>
  <c r="K83" i="35"/>
  <c r="J83" i="35"/>
  <c r="I83" i="35"/>
  <c r="H83" i="35"/>
  <c r="L82" i="35"/>
  <c r="K82" i="35"/>
  <c r="J82" i="35"/>
  <c r="I82" i="35"/>
  <c r="H82" i="35"/>
  <c r="L81" i="35"/>
  <c r="K81" i="35"/>
  <c r="J81" i="35"/>
  <c r="I81" i="35"/>
  <c r="H81" i="35"/>
  <c r="L80" i="35"/>
  <c r="K80" i="35"/>
  <c r="J80" i="35"/>
  <c r="I80" i="35"/>
  <c r="H80" i="35"/>
  <c r="L79" i="35"/>
  <c r="K79" i="35"/>
  <c r="J79" i="35"/>
  <c r="I79" i="35"/>
  <c r="H79" i="35"/>
  <c r="L78" i="35"/>
  <c r="K78" i="35"/>
  <c r="J78" i="35"/>
  <c r="I78" i="35"/>
  <c r="H78" i="35"/>
  <c r="L77" i="35"/>
  <c r="K77" i="35"/>
  <c r="J77" i="35"/>
  <c r="I77" i="35"/>
  <c r="H77" i="35"/>
  <c r="L76" i="35"/>
  <c r="K76" i="35"/>
  <c r="J76" i="35"/>
  <c r="I76" i="35"/>
  <c r="H76" i="35"/>
  <c r="L75" i="35"/>
  <c r="K75" i="35"/>
  <c r="J75" i="35"/>
  <c r="I75" i="35"/>
  <c r="H75" i="35"/>
  <c r="L74" i="35"/>
  <c r="K74" i="35"/>
  <c r="J74" i="35"/>
  <c r="I74" i="35"/>
  <c r="H74" i="35"/>
  <c r="L73" i="35"/>
  <c r="K73" i="35"/>
  <c r="J73" i="35"/>
  <c r="I73" i="35"/>
  <c r="H73" i="35"/>
  <c r="L72" i="35"/>
  <c r="K72" i="35"/>
  <c r="J72" i="35"/>
  <c r="I72" i="35"/>
  <c r="H72" i="35"/>
  <c r="L71" i="35"/>
  <c r="K71" i="35"/>
  <c r="J71" i="35"/>
  <c r="I71" i="35"/>
  <c r="H71" i="35"/>
  <c r="L70" i="35"/>
  <c r="K70" i="35"/>
  <c r="J70" i="35"/>
  <c r="I70" i="35"/>
  <c r="H70" i="35"/>
  <c r="L69" i="35"/>
  <c r="K69" i="35"/>
  <c r="J69" i="35"/>
  <c r="I69" i="35"/>
  <c r="H69" i="35"/>
  <c r="L68" i="35"/>
  <c r="K68" i="35"/>
  <c r="J68" i="35"/>
  <c r="I68" i="35"/>
  <c r="H68" i="35"/>
  <c r="L67" i="35"/>
  <c r="K67" i="35"/>
  <c r="J67" i="35"/>
  <c r="I67" i="35"/>
  <c r="H67" i="35"/>
  <c r="L66" i="35"/>
  <c r="K66" i="35"/>
  <c r="J66" i="35"/>
  <c r="I66" i="35"/>
  <c r="H66" i="35"/>
  <c r="L65" i="35"/>
  <c r="K65" i="35"/>
  <c r="J65" i="35"/>
  <c r="I65" i="35"/>
  <c r="H65" i="35"/>
  <c r="L64" i="35"/>
  <c r="K64" i="35"/>
  <c r="J64" i="35"/>
  <c r="I64" i="35"/>
  <c r="H64" i="35"/>
  <c r="L63" i="35"/>
  <c r="K63" i="35"/>
  <c r="J63" i="35"/>
  <c r="I63" i="35"/>
  <c r="H63" i="35"/>
  <c r="L62" i="35"/>
  <c r="K62" i="35"/>
  <c r="J62" i="35"/>
  <c r="I62" i="35"/>
  <c r="H62" i="35"/>
  <c r="L61" i="35"/>
  <c r="K61" i="35"/>
  <c r="J61" i="35"/>
  <c r="I61" i="35"/>
  <c r="H61" i="35"/>
  <c r="L60" i="35"/>
  <c r="K60" i="35"/>
  <c r="J60" i="35"/>
  <c r="I60" i="35"/>
  <c r="H60" i="35"/>
  <c r="L59" i="35"/>
  <c r="K59" i="35"/>
  <c r="J59" i="35"/>
  <c r="I59" i="35"/>
  <c r="H59" i="35"/>
  <c r="L58" i="35"/>
  <c r="K58" i="35"/>
  <c r="J58" i="35"/>
  <c r="I58" i="35"/>
  <c r="H58" i="35"/>
  <c r="L57" i="35"/>
  <c r="K57" i="35"/>
  <c r="J57" i="35"/>
  <c r="I57" i="35"/>
  <c r="H57" i="35"/>
  <c r="L56" i="35"/>
  <c r="K56" i="35"/>
  <c r="J56" i="35"/>
  <c r="I56" i="35"/>
  <c r="H56" i="35"/>
  <c r="L55" i="35"/>
  <c r="K55" i="35"/>
  <c r="J55" i="35"/>
  <c r="I55" i="35"/>
  <c r="H55" i="35"/>
  <c r="L54" i="35"/>
  <c r="K54" i="35"/>
  <c r="J54" i="35"/>
  <c r="I54" i="35"/>
  <c r="H54" i="35"/>
  <c r="L53" i="35"/>
  <c r="K53" i="35"/>
  <c r="J53" i="35"/>
  <c r="I53" i="35"/>
  <c r="H53" i="35"/>
  <c r="L52" i="35"/>
  <c r="K52" i="35"/>
  <c r="J52" i="35"/>
  <c r="I52" i="35"/>
  <c r="H52" i="35"/>
  <c r="L51" i="35"/>
  <c r="K51" i="35"/>
  <c r="J51" i="35"/>
  <c r="I51" i="35"/>
  <c r="H51" i="35"/>
  <c r="L50" i="35"/>
  <c r="K50" i="35"/>
  <c r="J50" i="35"/>
  <c r="I50" i="35"/>
  <c r="H50" i="35"/>
  <c r="L49" i="35"/>
  <c r="K49" i="35"/>
  <c r="J49" i="35"/>
  <c r="I49" i="35"/>
  <c r="H49" i="35"/>
  <c r="L48" i="35"/>
  <c r="K48" i="35"/>
  <c r="J48" i="35"/>
  <c r="I48" i="35"/>
  <c r="H48" i="35"/>
  <c r="L47" i="35"/>
  <c r="K47" i="35"/>
  <c r="J47" i="35"/>
  <c r="I47" i="35"/>
  <c r="H47" i="35"/>
  <c r="L46" i="35"/>
  <c r="K46" i="35"/>
  <c r="J46" i="35"/>
  <c r="I46" i="35"/>
  <c r="H46" i="35"/>
  <c r="L45" i="35"/>
  <c r="K45" i="35"/>
  <c r="J45" i="35"/>
  <c r="I45" i="35"/>
  <c r="H45" i="35"/>
  <c r="L44" i="35"/>
  <c r="K44" i="35"/>
  <c r="J44" i="35"/>
  <c r="I44" i="35"/>
  <c r="H44" i="35"/>
  <c r="L43" i="35"/>
  <c r="K43" i="35"/>
  <c r="J43" i="35"/>
  <c r="I43" i="35"/>
  <c r="H43" i="35"/>
  <c r="L42" i="35"/>
  <c r="K42" i="35"/>
  <c r="J42" i="35"/>
  <c r="I42" i="35"/>
  <c r="H42" i="35"/>
  <c r="L41" i="35"/>
  <c r="K41" i="35"/>
  <c r="J41" i="35"/>
  <c r="I41" i="35"/>
  <c r="H41" i="35"/>
  <c r="L40" i="35"/>
  <c r="K40" i="35"/>
  <c r="J40" i="35"/>
  <c r="I40" i="35"/>
  <c r="H40" i="35"/>
  <c r="L39" i="35"/>
  <c r="K39" i="35"/>
  <c r="J39" i="35"/>
  <c r="I39" i="35"/>
  <c r="H39" i="35"/>
  <c r="L38" i="35"/>
  <c r="K38" i="35"/>
  <c r="J38" i="35"/>
  <c r="I38" i="35"/>
  <c r="H38" i="35"/>
  <c r="L37" i="35"/>
  <c r="K37" i="35"/>
  <c r="J37" i="35"/>
  <c r="I37" i="35"/>
  <c r="H37" i="35"/>
  <c r="L36" i="35"/>
  <c r="K36" i="35"/>
  <c r="J36" i="35"/>
  <c r="I36" i="35"/>
  <c r="H36" i="35"/>
  <c r="L35" i="35"/>
  <c r="K35" i="35"/>
  <c r="J35" i="35"/>
  <c r="I35" i="35"/>
  <c r="H35" i="35"/>
  <c r="L34" i="35"/>
  <c r="K34" i="35"/>
  <c r="J34" i="35"/>
  <c r="I34" i="35"/>
  <c r="H34" i="35"/>
  <c r="L33" i="35"/>
  <c r="K33" i="35"/>
  <c r="J33" i="35"/>
  <c r="I33" i="35"/>
  <c r="H33" i="35"/>
  <c r="L32" i="35"/>
  <c r="K32" i="35"/>
  <c r="J32" i="35"/>
  <c r="I32" i="35"/>
  <c r="H32" i="35"/>
  <c r="L31" i="35"/>
  <c r="K31" i="35"/>
  <c r="J31" i="35"/>
  <c r="I31" i="35"/>
  <c r="H31" i="35"/>
  <c r="L30" i="35"/>
  <c r="K30" i="35"/>
  <c r="J30" i="35"/>
  <c r="I30" i="35"/>
  <c r="H30" i="35"/>
  <c r="L29" i="35"/>
  <c r="K29" i="35"/>
  <c r="J29" i="35"/>
  <c r="I29" i="35"/>
  <c r="H29" i="35"/>
  <c r="L28" i="35"/>
  <c r="K28" i="35"/>
  <c r="J28" i="35"/>
  <c r="I28" i="35"/>
  <c r="H28" i="35"/>
  <c r="L27" i="35"/>
  <c r="K27" i="35"/>
  <c r="J27" i="35"/>
  <c r="I27" i="35"/>
  <c r="H27" i="35"/>
  <c r="L26" i="35"/>
  <c r="K26" i="35"/>
  <c r="J26" i="35"/>
  <c r="I26" i="35"/>
  <c r="H26" i="35"/>
  <c r="L25" i="35"/>
  <c r="K25" i="35"/>
  <c r="J25" i="35"/>
  <c r="I25" i="35"/>
  <c r="H25" i="35"/>
  <c r="L24" i="35"/>
  <c r="K24" i="35"/>
  <c r="J24" i="35"/>
  <c r="I24" i="35"/>
  <c r="H24" i="35"/>
  <c r="L23" i="35"/>
  <c r="K23" i="35"/>
  <c r="J23" i="35"/>
  <c r="I23" i="35"/>
  <c r="H23" i="35"/>
  <c r="L22" i="35"/>
  <c r="K22" i="35"/>
  <c r="J22" i="35"/>
  <c r="I22" i="35"/>
  <c r="H22" i="35"/>
  <c r="L21" i="35"/>
  <c r="K21" i="35"/>
  <c r="J21" i="35"/>
  <c r="I21" i="35"/>
  <c r="H21" i="35"/>
  <c r="L20" i="35"/>
  <c r="K20" i="35"/>
  <c r="J20" i="35"/>
  <c r="I20" i="35"/>
  <c r="H20" i="35"/>
  <c r="L19" i="35"/>
  <c r="K19" i="35"/>
  <c r="J19" i="35"/>
  <c r="I19" i="35"/>
  <c r="H19" i="35"/>
  <c r="L18" i="35"/>
  <c r="K18" i="35"/>
  <c r="J18" i="35"/>
  <c r="I18" i="35"/>
  <c r="H18" i="35"/>
  <c r="L17" i="35"/>
  <c r="K17" i="35"/>
  <c r="J17" i="35"/>
  <c r="I17" i="35"/>
  <c r="H17" i="35"/>
  <c r="L16" i="35"/>
  <c r="K16" i="35"/>
  <c r="J16" i="35"/>
  <c r="I16" i="35"/>
  <c r="H16" i="35"/>
  <c r="L15" i="35"/>
  <c r="K15" i="35"/>
  <c r="J15" i="35"/>
  <c r="I15" i="35"/>
  <c r="H15" i="35"/>
  <c r="L14" i="35"/>
  <c r="K14" i="35"/>
  <c r="J14" i="35"/>
  <c r="I14" i="35"/>
  <c r="H14" i="35"/>
  <c r="L13" i="35"/>
  <c r="K13" i="35"/>
  <c r="J13" i="35"/>
  <c r="I13" i="35"/>
  <c r="H13" i="35"/>
  <c r="L12" i="35"/>
  <c r="K12" i="35"/>
  <c r="J12" i="35"/>
  <c r="I12" i="35"/>
  <c r="H12" i="35"/>
  <c r="L11" i="35"/>
  <c r="K11" i="35"/>
  <c r="J11" i="35"/>
  <c r="I11" i="35"/>
  <c r="H11" i="35"/>
  <c r="L10" i="35"/>
  <c r="K10" i="35"/>
  <c r="J10" i="35"/>
  <c r="I10" i="35"/>
  <c r="H10" i="35"/>
  <c r="L9" i="35"/>
  <c r="K9" i="35"/>
  <c r="J9" i="35"/>
  <c r="I9" i="35"/>
  <c r="H9" i="35"/>
  <c r="L8" i="35"/>
  <c r="K8" i="35"/>
  <c r="J8" i="35"/>
  <c r="I8" i="35"/>
  <c r="H8" i="35"/>
  <c r="L7" i="35"/>
  <c r="K7" i="35"/>
  <c r="J7" i="35"/>
  <c r="I7" i="35"/>
  <c r="H7" i="35"/>
  <c r="L6" i="35"/>
  <c r="K6" i="35"/>
  <c r="J6" i="35"/>
  <c r="I6" i="35"/>
  <c r="H6" i="35"/>
  <c r="L5" i="35"/>
  <c r="K5" i="35"/>
  <c r="J5" i="35"/>
  <c r="I5" i="35"/>
  <c r="H5" i="35"/>
  <c r="L4" i="35"/>
  <c r="K4" i="35"/>
  <c r="J4" i="35"/>
  <c r="I4" i="35"/>
  <c r="H4" i="35"/>
  <c r="L3" i="35"/>
  <c r="K3" i="35"/>
  <c r="J3" i="35"/>
  <c r="I3" i="35"/>
  <c r="H3" i="35"/>
  <c r="I101" i="27" l="1"/>
  <c r="G101" i="27"/>
  <c r="E101" i="27"/>
  <c r="C101" i="27"/>
  <c r="L91" i="34" l="1"/>
  <c r="K91" i="34"/>
  <c r="J91" i="34"/>
  <c r="I91" i="34"/>
  <c r="L90" i="34"/>
  <c r="K90" i="34"/>
  <c r="J90" i="34"/>
  <c r="I90" i="34"/>
  <c r="L89" i="34"/>
  <c r="K89" i="34"/>
  <c r="J89" i="34"/>
  <c r="I89" i="34"/>
  <c r="L88" i="34"/>
  <c r="K88" i="34"/>
  <c r="J88" i="34"/>
  <c r="I88" i="34"/>
  <c r="L87" i="34"/>
  <c r="K87" i="34"/>
  <c r="J87" i="34"/>
  <c r="I87" i="34"/>
  <c r="L86" i="34"/>
  <c r="K86" i="34"/>
  <c r="J86" i="34"/>
  <c r="I86" i="34"/>
  <c r="L85" i="34"/>
  <c r="K85" i="34"/>
  <c r="J85" i="34"/>
  <c r="I85" i="34"/>
  <c r="L84" i="34"/>
  <c r="K84" i="34"/>
  <c r="J84" i="34"/>
  <c r="I84" i="34"/>
  <c r="L83" i="34"/>
  <c r="K83" i="34"/>
  <c r="J83" i="34"/>
  <c r="I83" i="34"/>
  <c r="L82" i="34"/>
  <c r="K82" i="34"/>
  <c r="J82" i="34"/>
  <c r="I82" i="34"/>
  <c r="L81" i="34"/>
  <c r="K81" i="34"/>
  <c r="J81" i="34"/>
  <c r="I81" i="34"/>
  <c r="L80" i="34"/>
  <c r="K80" i="34"/>
  <c r="J80" i="34"/>
  <c r="I80" i="34"/>
  <c r="L79" i="34"/>
  <c r="K79" i="34"/>
  <c r="J79" i="34"/>
  <c r="I79" i="34"/>
  <c r="L78" i="34"/>
  <c r="K78" i="34"/>
  <c r="J78" i="34"/>
  <c r="I78" i="34"/>
  <c r="L77" i="34"/>
  <c r="K77" i="34"/>
  <c r="J77" i="34"/>
  <c r="I77" i="34"/>
  <c r="L76" i="34"/>
  <c r="K76" i="34"/>
  <c r="J76" i="34"/>
  <c r="I76" i="34"/>
  <c r="L75" i="34"/>
  <c r="K75" i="34"/>
  <c r="J75" i="34"/>
  <c r="I75" i="34"/>
  <c r="L74" i="34"/>
  <c r="K74" i="34"/>
  <c r="J74" i="34"/>
  <c r="I74" i="34"/>
  <c r="L73" i="34"/>
  <c r="K73" i="34"/>
  <c r="J73" i="34"/>
  <c r="I73" i="34"/>
  <c r="L72" i="34"/>
  <c r="K72" i="34"/>
  <c r="J72" i="34"/>
  <c r="I72" i="34"/>
  <c r="L71" i="34"/>
  <c r="K71" i="34"/>
  <c r="J71" i="34"/>
  <c r="I71" i="34"/>
  <c r="L70" i="34"/>
  <c r="K70" i="34"/>
  <c r="J70" i="34"/>
  <c r="I70" i="34"/>
  <c r="L69" i="34"/>
  <c r="K69" i="34"/>
  <c r="J69" i="34"/>
  <c r="I69" i="34"/>
  <c r="L68" i="34"/>
  <c r="K68" i="34"/>
  <c r="J68" i="34"/>
  <c r="I68" i="34"/>
  <c r="L67" i="34"/>
  <c r="K67" i="34"/>
  <c r="J67" i="34"/>
  <c r="I67" i="34"/>
  <c r="L66" i="34"/>
  <c r="K66" i="34"/>
  <c r="J66" i="34"/>
  <c r="I66" i="34"/>
  <c r="L65" i="34"/>
  <c r="K65" i="34"/>
  <c r="J65" i="34"/>
  <c r="I65" i="34"/>
  <c r="L64" i="34"/>
  <c r="K64" i="34"/>
  <c r="J64" i="34"/>
  <c r="I64" i="34"/>
  <c r="L63" i="34"/>
  <c r="K63" i="34"/>
  <c r="J63" i="34"/>
  <c r="I63" i="34"/>
  <c r="L62" i="34"/>
  <c r="K62" i="34"/>
  <c r="J62" i="34"/>
  <c r="I62" i="34"/>
  <c r="L61" i="34"/>
  <c r="K61" i="34"/>
  <c r="J61" i="34"/>
  <c r="I61" i="34"/>
  <c r="L60" i="34"/>
  <c r="K60" i="34"/>
  <c r="J60" i="34"/>
  <c r="I60" i="34"/>
  <c r="L59" i="34"/>
  <c r="K59" i="34"/>
  <c r="J59" i="34"/>
  <c r="I59" i="34"/>
  <c r="L58" i="34"/>
  <c r="K58" i="34"/>
  <c r="J58" i="34"/>
  <c r="I58" i="34"/>
  <c r="L57" i="34"/>
  <c r="K57" i="34"/>
  <c r="J57" i="34"/>
  <c r="I57" i="34"/>
  <c r="L56" i="34"/>
  <c r="K56" i="34"/>
  <c r="J56" i="34"/>
  <c r="I56" i="34"/>
  <c r="L55" i="34"/>
  <c r="K55" i="34"/>
  <c r="J55" i="34"/>
  <c r="I55" i="34"/>
  <c r="L54" i="34"/>
  <c r="K54" i="34"/>
  <c r="J54" i="34"/>
  <c r="I54" i="34"/>
  <c r="L53" i="34"/>
  <c r="K53" i="34"/>
  <c r="J53" i="34"/>
  <c r="I53" i="34"/>
  <c r="L52" i="34"/>
  <c r="K52" i="34"/>
  <c r="J52" i="34"/>
  <c r="I52" i="34"/>
  <c r="L51" i="34"/>
  <c r="K51" i="34"/>
  <c r="J51" i="34"/>
  <c r="I51" i="34"/>
  <c r="L50" i="34"/>
  <c r="K50" i="34"/>
  <c r="J50" i="34"/>
  <c r="I50" i="34"/>
  <c r="L49" i="34"/>
  <c r="K49" i="34"/>
  <c r="J49" i="34"/>
  <c r="I49" i="34"/>
  <c r="L48" i="34"/>
  <c r="K48" i="34"/>
  <c r="J48" i="34"/>
  <c r="I48" i="34"/>
  <c r="L47" i="34"/>
  <c r="K47" i="34"/>
  <c r="J47" i="34"/>
  <c r="I47" i="34"/>
  <c r="L46" i="34"/>
  <c r="K46" i="34"/>
  <c r="J46" i="34"/>
  <c r="I46" i="34"/>
  <c r="L45" i="34"/>
  <c r="K45" i="34"/>
  <c r="J45" i="34"/>
  <c r="I45" i="34"/>
  <c r="L44" i="34"/>
  <c r="K44" i="34"/>
  <c r="J44" i="34"/>
  <c r="I44" i="34"/>
  <c r="L43" i="34"/>
  <c r="K43" i="34"/>
  <c r="J43" i="34"/>
  <c r="I43" i="34"/>
  <c r="L42" i="34"/>
  <c r="K42" i="34"/>
  <c r="J42" i="34"/>
  <c r="I42" i="34"/>
  <c r="L41" i="34"/>
  <c r="K41" i="34"/>
  <c r="J41" i="34"/>
  <c r="I41" i="34"/>
  <c r="L40" i="34"/>
  <c r="K40" i="34"/>
  <c r="J40" i="34"/>
  <c r="I40" i="34"/>
  <c r="L39" i="34"/>
  <c r="K39" i="34"/>
  <c r="J39" i="34"/>
  <c r="I39" i="34"/>
  <c r="L38" i="34"/>
  <c r="K38" i="34"/>
  <c r="J38" i="34"/>
  <c r="I38" i="34"/>
  <c r="L37" i="34"/>
  <c r="K37" i="34"/>
  <c r="J37" i="34"/>
  <c r="I37" i="34"/>
  <c r="L36" i="34"/>
  <c r="K36" i="34"/>
  <c r="J36" i="34"/>
  <c r="I36" i="34"/>
  <c r="L35" i="34"/>
  <c r="K35" i="34"/>
  <c r="J35" i="34"/>
  <c r="I35" i="34"/>
  <c r="L34" i="34"/>
  <c r="K34" i="34"/>
  <c r="J34" i="34"/>
  <c r="I34" i="34"/>
  <c r="L33" i="34"/>
  <c r="K33" i="34"/>
  <c r="J33" i="34"/>
  <c r="I33" i="34"/>
  <c r="L32" i="34"/>
  <c r="K32" i="34"/>
  <c r="J32" i="34"/>
  <c r="I32" i="34"/>
  <c r="L31" i="34"/>
  <c r="K31" i="34"/>
  <c r="J31" i="34"/>
  <c r="I31" i="34"/>
  <c r="L30" i="34"/>
  <c r="K30" i="34"/>
  <c r="J30" i="34"/>
  <c r="I30" i="34"/>
  <c r="L29" i="34"/>
  <c r="K29" i="34"/>
  <c r="J29" i="34"/>
  <c r="I29" i="34"/>
  <c r="L28" i="34"/>
  <c r="K28" i="34"/>
  <c r="J28" i="34"/>
  <c r="I28" i="34"/>
  <c r="L27" i="34"/>
  <c r="K27" i="34"/>
  <c r="J27" i="34"/>
  <c r="I27" i="34"/>
  <c r="L26" i="34"/>
  <c r="K26" i="34"/>
  <c r="J26" i="34"/>
  <c r="I26" i="34"/>
  <c r="L25" i="34"/>
  <c r="K25" i="34"/>
  <c r="J25" i="34"/>
  <c r="I25" i="34"/>
  <c r="L24" i="34"/>
  <c r="K24" i="34"/>
  <c r="J24" i="34"/>
  <c r="I24" i="34"/>
  <c r="L23" i="34"/>
  <c r="K23" i="34"/>
  <c r="J23" i="34"/>
  <c r="I23" i="34"/>
  <c r="L22" i="34"/>
  <c r="K22" i="34"/>
  <c r="J22" i="34"/>
  <c r="I22" i="34"/>
  <c r="L21" i="34"/>
  <c r="K21" i="34"/>
  <c r="J21" i="34"/>
  <c r="I21" i="34"/>
  <c r="L20" i="34"/>
  <c r="K20" i="34"/>
  <c r="J20" i="34"/>
  <c r="I20" i="34"/>
  <c r="L19" i="34"/>
  <c r="K19" i="34"/>
  <c r="J19" i="34"/>
  <c r="I19" i="34"/>
  <c r="L18" i="34"/>
  <c r="K18" i="34"/>
  <c r="J18" i="34"/>
  <c r="I18" i="34"/>
  <c r="L17" i="34"/>
  <c r="K17" i="34"/>
  <c r="J17" i="34"/>
  <c r="I17" i="34"/>
  <c r="L16" i="34"/>
  <c r="K16" i="34"/>
  <c r="J16" i="34"/>
  <c r="I16" i="34"/>
  <c r="L15" i="34"/>
  <c r="K15" i="34"/>
  <c r="J15" i="34"/>
  <c r="I15" i="34"/>
  <c r="L14" i="34"/>
  <c r="K14" i="34"/>
  <c r="J14" i="34"/>
  <c r="I14" i="34"/>
  <c r="L13" i="34"/>
  <c r="K13" i="34"/>
  <c r="J13" i="34"/>
  <c r="I13" i="34"/>
  <c r="L12" i="34"/>
  <c r="K12" i="34"/>
  <c r="J12" i="34"/>
  <c r="I12" i="34"/>
  <c r="L11" i="34"/>
  <c r="K11" i="34"/>
  <c r="J11" i="34"/>
  <c r="I11" i="34"/>
  <c r="L10" i="34"/>
  <c r="K10" i="34"/>
  <c r="J10" i="34"/>
  <c r="I10" i="34"/>
  <c r="L9" i="34"/>
  <c r="K9" i="34"/>
  <c r="J9" i="34"/>
  <c r="I9" i="34"/>
  <c r="L8" i="34"/>
  <c r="K8" i="34"/>
  <c r="J8" i="34"/>
  <c r="I8" i="34"/>
  <c r="L7" i="34"/>
  <c r="K7" i="34"/>
  <c r="J7" i="34"/>
  <c r="I7" i="34"/>
  <c r="L6" i="34"/>
  <c r="K6" i="34"/>
  <c r="J6" i="34"/>
  <c r="I6" i="34"/>
  <c r="L5" i="34"/>
  <c r="K5" i="34"/>
  <c r="J5" i="34"/>
  <c r="I5" i="34"/>
  <c r="L4" i="34"/>
  <c r="K4" i="34"/>
  <c r="J4" i="34"/>
  <c r="I4" i="34"/>
  <c r="L3" i="34"/>
  <c r="K3" i="34"/>
  <c r="J3" i="34"/>
  <c r="I3" i="34"/>
  <c r="L84" i="33"/>
  <c r="K84" i="33"/>
  <c r="J84" i="33"/>
  <c r="I84" i="33"/>
  <c r="L83" i="33"/>
  <c r="K83" i="33"/>
  <c r="J83" i="33"/>
  <c r="I83" i="33"/>
  <c r="L82" i="33"/>
  <c r="K82" i="33"/>
  <c r="J82" i="33"/>
  <c r="I82" i="33"/>
  <c r="L81" i="33"/>
  <c r="K81" i="33"/>
  <c r="J81" i="33"/>
  <c r="I81" i="33"/>
  <c r="L80" i="33"/>
  <c r="K80" i="33"/>
  <c r="J80" i="33"/>
  <c r="I80" i="33"/>
  <c r="L79" i="33"/>
  <c r="K79" i="33"/>
  <c r="J79" i="33"/>
  <c r="I79" i="33"/>
  <c r="L78" i="33"/>
  <c r="K78" i="33"/>
  <c r="J78" i="33"/>
  <c r="I78" i="33"/>
  <c r="L77" i="33"/>
  <c r="K77" i="33"/>
  <c r="J77" i="33"/>
  <c r="I77" i="33"/>
  <c r="L76" i="33"/>
  <c r="K76" i="33"/>
  <c r="J76" i="33"/>
  <c r="I76" i="33"/>
  <c r="L75" i="33"/>
  <c r="K75" i="33"/>
  <c r="J75" i="33"/>
  <c r="I75" i="33"/>
  <c r="L74" i="33"/>
  <c r="K74" i="33"/>
  <c r="J74" i="33"/>
  <c r="I74" i="33"/>
  <c r="L73" i="33"/>
  <c r="K73" i="33"/>
  <c r="J73" i="33"/>
  <c r="I73" i="33"/>
  <c r="L72" i="33"/>
  <c r="K72" i="33"/>
  <c r="J72" i="33"/>
  <c r="I72" i="33"/>
  <c r="L71" i="33"/>
  <c r="K71" i="33"/>
  <c r="J71" i="33"/>
  <c r="I71" i="33"/>
  <c r="L70" i="33"/>
  <c r="K70" i="33"/>
  <c r="J70" i="33"/>
  <c r="I70" i="33"/>
  <c r="L69" i="33"/>
  <c r="K69" i="33"/>
  <c r="J69" i="33"/>
  <c r="I69" i="33"/>
  <c r="L68" i="33"/>
  <c r="K68" i="33"/>
  <c r="J68" i="33"/>
  <c r="I68" i="33"/>
  <c r="L67" i="33"/>
  <c r="K67" i="33"/>
  <c r="J67" i="33"/>
  <c r="I67" i="33"/>
  <c r="L66" i="33"/>
  <c r="K66" i="33"/>
  <c r="J66" i="33"/>
  <c r="I66" i="33"/>
  <c r="L65" i="33"/>
  <c r="K65" i="33"/>
  <c r="J65" i="33"/>
  <c r="I65" i="33"/>
  <c r="L64" i="33"/>
  <c r="K64" i="33"/>
  <c r="J64" i="33"/>
  <c r="I64" i="33"/>
  <c r="L63" i="33"/>
  <c r="K63" i="33"/>
  <c r="J63" i="33"/>
  <c r="I63" i="33"/>
  <c r="L62" i="33"/>
  <c r="K62" i="33"/>
  <c r="J62" i="33"/>
  <c r="I62" i="33"/>
  <c r="L61" i="33"/>
  <c r="K61" i="33"/>
  <c r="J61" i="33"/>
  <c r="I61" i="33"/>
  <c r="L60" i="33"/>
  <c r="K60" i="33"/>
  <c r="J60" i="33"/>
  <c r="I60" i="33"/>
  <c r="L59" i="33"/>
  <c r="K59" i="33"/>
  <c r="J59" i="33"/>
  <c r="I59" i="33"/>
  <c r="L58" i="33"/>
  <c r="K58" i="33"/>
  <c r="J58" i="33"/>
  <c r="I58" i="33"/>
  <c r="L57" i="33"/>
  <c r="K57" i="33"/>
  <c r="J57" i="33"/>
  <c r="I57" i="33"/>
  <c r="L56" i="33"/>
  <c r="K56" i="33"/>
  <c r="J56" i="33"/>
  <c r="I56" i="33"/>
  <c r="L55" i="33"/>
  <c r="K55" i="33"/>
  <c r="J55" i="33"/>
  <c r="I55" i="33"/>
  <c r="L54" i="33"/>
  <c r="K54" i="33"/>
  <c r="J54" i="33"/>
  <c r="I54" i="33"/>
  <c r="L53" i="33"/>
  <c r="K53" i="33"/>
  <c r="J53" i="33"/>
  <c r="I53" i="33"/>
  <c r="L52" i="33"/>
  <c r="K52" i="33"/>
  <c r="J52" i="33"/>
  <c r="I52" i="33"/>
  <c r="L51" i="33"/>
  <c r="K51" i="33"/>
  <c r="J51" i="33"/>
  <c r="I51" i="33"/>
  <c r="L50" i="33"/>
  <c r="K50" i="33"/>
  <c r="J50" i="33"/>
  <c r="I50" i="33"/>
  <c r="L49" i="33"/>
  <c r="K49" i="33"/>
  <c r="J49" i="33"/>
  <c r="I49" i="33"/>
  <c r="L48" i="33"/>
  <c r="K48" i="33"/>
  <c r="J48" i="33"/>
  <c r="I48" i="33"/>
  <c r="L47" i="33"/>
  <c r="K47" i="33"/>
  <c r="J47" i="33"/>
  <c r="I47" i="33"/>
  <c r="L46" i="33"/>
  <c r="K46" i="33"/>
  <c r="J46" i="33"/>
  <c r="I46" i="33"/>
  <c r="L45" i="33"/>
  <c r="K45" i="33"/>
  <c r="J45" i="33"/>
  <c r="I45" i="33"/>
  <c r="L44" i="33"/>
  <c r="K44" i="33"/>
  <c r="J44" i="33"/>
  <c r="I44" i="33"/>
  <c r="L43" i="33"/>
  <c r="K43" i="33"/>
  <c r="J43" i="33"/>
  <c r="I43" i="33"/>
  <c r="L42" i="33"/>
  <c r="K42" i="33"/>
  <c r="J42" i="33"/>
  <c r="I42" i="33"/>
  <c r="L41" i="33"/>
  <c r="K41" i="33"/>
  <c r="J41" i="33"/>
  <c r="I41" i="33"/>
  <c r="L40" i="33"/>
  <c r="K40" i="33"/>
  <c r="J40" i="33"/>
  <c r="I40" i="33"/>
  <c r="L39" i="33"/>
  <c r="K39" i="33"/>
  <c r="J39" i="33"/>
  <c r="I39" i="33"/>
  <c r="L38" i="33"/>
  <c r="K38" i="33"/>
  <c r="J38" i="33"/>
  <c r="I38" i="33"/>
  <c r="L37" i="33"/>
  <c r="K37" i="33"/>
  <c r="J37" i="33"/>
  <c r="I37" i="33"/>
  <c r="L36" i="33"/>
  <c r="K36" i="33"/>
  <c r="J36" i="33"/>
  <c r="I36" i="33"/>
  <c r="L35" i="33"/>
  <c r="K35" i="33"/>
  <c r="J35" i="33"/>
  <c r="I35" i="33"/>
  <c r="L34" i="33"/>
  <c r="K34" i="33"/>
  <c r="J34" i="33"/>
  <c r="I34" i="33"/>
  <c r="L33" i="33"/>
  <c r="K33" i="33"/>
  <c r="J33" i="33"/>
  <c r="I33" i="33"/>
  <c r="L32" i="33"/>
  <c r="K32" i="33"/>
  <c r="J32" i="33"/>
  <c r="I32" i="33"/>
  <c r="L31" i="33"/>
  <c r="K31" i="33"/>
  <c r="J31" i="33"/>
  <c r="I31" i="33"/>
  <c r="L30" i="33"/>
  <c r="K30" i="33"/>
  <c r="J30" i="33"/>
  <c r="I30" i="33"/>
  <c r="L29" i="33"/>
  <c r="K29" i="33"/>
  <c r="J29" i="33"/>
  <c r="I29" i="33"/>
  <c r="L28" i="33"/>
  <c r="K28" i="33"/>
  <c r="J28" i="33"/>
  <c r="I28" i="33"/>
  <c r="L27" i="33"/>
  <c r="K27" i="33"/>
  <c r="J27" i="33"/>
  <c r="I27" i="33"/>
  <c r="L26" i="33"/>
  <c r="K26" i="33"/>
  <c r="J26" i="33"/>
  <c r="I26" i="33"/>
  <c r="L25" i="33"/>
  <c r="K25" i="33"/>
  <c r="J25" i="33"/>
  <c r="I25" i="33"/>
  <c r="L24" i="33"/>
  <c r="K24" i="33"/>
  <c r="J24" i="33"/>
  <c r="I24" i="33"/>
  <c r="L23" i="33"/>
  <c r="K23" i="33"/>
  <c r="J23" i="33"/>
  <c r="I23" i="33"/>
  <c r="L22" i="33"/>
  <c r="K22" i="33"/>
  <c r="J22" i="33"/>
  <c r="I22" i="33"/>
  <c r="L21" i="33"/>
  <c r="K21" i="33"/>
  <c r="J21" i="33"/>
  <c r="I21" i="33"/>
  <c r="L20" i="33"/>
  <c r="K20" i="33"/>
  <c r="J20" i="33"/>
  <c r="I20" i="33"/>
  <c r="L19" i="33"/>
  <c r="K19" i="33"/>
  <c r="J19" i="33"/>
  <c r="I19" i="33"/>
  <c r="L18" i="33"/>
  <c r="K18" i="33"/>
  <c r="J18" i="33"/>
  <c r="I18" i="33"/>
  <c r="L17" i="33"/>
  <c r="K17" i="33"/>
  <c r="J17" i="33"/>
  <c r="I17" i="33"/>
  <c r="L16" i="33"/>
  <c r="K16" i="33"/>
  <c r="J16" i="33"/>
  <c r="I16" i="33"/>
  <c r="L15" i="33"/>
  <c r="K15" i="33"/>
  <c r="J15" i="33"/>
  <c r="I15" i="33"/>
  <c r="L14" i="33"/>
  <c r="K14" i="33"/>
  <c r="J14" i="33"/>
  <c r="I14" i="33"/>
  <c r="L13" i="33"/>
  <c r="K13" i="33"/>
  <c r="J13" i="33"/>
  <c r="I13" i="33"/>
  <c r="L12" i="33"/>
  <c r="K12" i="33"/>
  <c r="J12" i="33"/>
  <c r="I12" i="33"/>
  <c r="L11" i="33"/>
  <c r="K11" i="33"/>
  <c r="J11" i="33"/>
  <c r="I11" i="33"/>
  <c r="L10" i="33"/>
  <c r="K10" i="33"/>
  <c r="J10" i="33"/>
  <c r="I10" i="33"/>
  <c r="L9" i="33"/>
  <c r="K9" i="33"/>
  <c r="J9" i="33"/>
  <c r="I9" i="33"/>
  <c r="L8" i="33"/>
  <c r="K8" i="33"/>
  <c r="J8" i="33"/>
  <c r="I8" i="33"/>
  <c r="L7" i="33"/>
  <c r="K7" i="33"/>
  <c r="J7" i="33"/>
  <c r="I7" i="33"/>
  <c r="L6" i="33"/>
  <c r="K6" i="33"/>
  <c r="J6" i="33"/>
  <c r="I6" i="33"/>
  <c r="L5" i="33"/>
  <c r="K5" i="33"/>
  <c r="J5" i="33"/>
  <c r="I5" i="33"/>
  <c r="L4" i="33"/>
  <c r="K4" i="33"/>
  <c r="J4" i="33"/>
  <c r="I4" i="33"/>
  <c r="L3" i="33"/>
  <c r="K3" i="33"/>
  <c r="J3" i="33"/>
  <c r="I3" i="33"/>
  <c r="L91" i="32"/>
  <c r="K91" i="32"/>
  <c r="J91" i="32"/>
  <c r="I91" i="32"/>
  <c r="L90" i="32"/>
  <c r="K90" i="32"/>
  <c r="J90" i="32"/>
  <c r="I90" i="32"/>
  <c r="L89" i="32"/>
  <c r="K89" i="32"/>
  <c r="J89" i="32"/>
  <c r="I89" i="32"/>
  <c r="L88" i="32"/>
  <c r="K88" i="32"/>
  <c r="J88" i="32"/>
  <c r="I88" i="32"/>
  <c r="L87" i="32"/>
  <c r="K87" i="32"/>
  <c r="J87" i="32"/>
  <c r="I87" i="32"/>
  <c r="L86" i="32"/>
  <c r="K86" i="32"/>
  <c r="J86" i="32"/>
  <c r="I86" i="32"/>
  <c r="L85" i="32"/>
  <c r="K85" i="32"/>
  <c r="J85" i="32"/>
  <c r="I85" i="32"/>
  <c r="L84" i="32"/>
  <c r="K84" i="32"/>
  <c r="J84" i="32"/>
  <c r="I84" i="32"/>
  <c r="L83" i="32"/>
  <c r="K83" i="32"/>
  <c r="J83" i="32"/>
  <c r="I83" i="32"/>
  <c r="L82" i="32"/>
  <c r="K82" i="32"/>
  <c r="J82" i="32"/>
  <c r="I82" i="32"/>
  <c r="L81" i="32"/>
  <c r="K81" i="32"/>
  <c r="J81" i="32"/>
  <c r="I81" i="32"/>
  <c r="L80" i="32"/>
  <c r="K80" i="32"/>
  <c r="J80" i="32"/>
  <c r="I80" i="32"/>
  <c r="L79" i="32"/>
  <c r="K79" i="32"/>
  <c r="J79" i="32"/>
  <c r="I79" i="32"/>
  <c r="L78" i="32"/>
  <c r="K78" i="32"/>
  <c r="J78" i="32"/>
  <c r="I78" i="32"/>
  <c r="L77" i="32"/>
  <c r="K77" i="32"/>
  <c r="J77" i="32"/>
  <c r="I77" i="32"/>
  <c r="L76" i="32"/>
  <c r="K76" i="32"/>
  <c r="J76" i="32"/>
  <c r="I76" i="32"/>
  <c r="L75" i="32"/>
  <c r="K75" i="32"/>
  <c r="J75" i="32"/>
  <c r="I75" i="32"/>
  <c r="L74" i="32"/>
  <c r="K74" i="32"/>
  <c r="J74" i="32"/>
  <c r="I74" i="32"/>
  <c r="L73" i="32"/>
  <c r="K73" i="32"/>
  <c r="J73" i="32"/>
  <c r="I73" i="32"/>
  <c r="L72" i="32"/>
  <c r="K72" i="32"/>
  <c r="J72" i="32"/>
  <c r="I72" i="32"/>
  <c r="L71" i="32"/>
  <c r="K71" i="32"/>
  <c r="J71" i="32"/>
  <c r="I71" i="32"/>
  <c r="L70" i="32"/>
  <c r="K70" i="32"/>
  <c r="J70" i="32"/>
  <c r="I70" i="32"/>
  <c r="L69" i="32"/>
  <c r="K69" i="32"/>
  <c r="J69" i="32"/>
  <c r="I69" i="32"/>
  <c r="L68" i="32"/>
  <c r="K68" i="32"/>
  <c r="J68" i="32"/>
  <c r="I68" i="32"/>
  <c r="L67" i="32"/>
  <c r="K67" i="32"/>
  <c r="J67" i="32"/>
  <c r="I67" i="32"/>
  <c r="L66" i="32"/>
  <c r="K66" i="32"/>
  <c r="J66" i="32"/>
  <c r="I66" i="32"/>
  <c r="L65" i="32"/>
  <c r="K65" i="32"/>
  <c r="J65" i="32"/>
  <c r="I65" i="32"/>
  <c r="L64" i="32"/>
  <c r="K64" i="32"/>
  <c r="J64" i="32"/>
  <c r="I64" i="32"/>
  <c r="L63" i="32"/>
  <c r="K63" i="32"/>
  <c r="J63" i="32"/>
  <c r="I63" i="32"/>
  <c r="L62" i="32"/>
  <c r="K62" i="32"/>
  <c r="J62" i="32"/>
  <c r="I62" i="32"/>
  <c r="L61" i="32"/>
  <c r="K61" i="32"/>
  <c r="J61" i="32"/>
  <c r="I61" i="32"/>
  <c r="L60" i="32"/>
  <c r="K60" i="32"/>
  <c r="J60" i="32"/>
  <c r="I60" i="32"/>
  <c r="L59" i="32"/>
  <c r="K59" i="32"/>
  <c r="J59" i="32"/>
  <c r="I59" i="32"/>
  <c r="L58" i="32"/>
  <c r="K58" i="32"/>
  <c r="J58" i="32"/>
  <c r="I58" i="32"/>
  <c r="L57" i="32"/>
  <c r="K57" i="32"/>
  <c r="J57" i="32"/>
  <c r="I57" i="32"/>
  <c r="L56" i="32"/>
  <c r="K56" i="32"/>
  <c r="J56" i="32"/>
  <c r="I56" i="32"/>
  <c r="L55" i="32"/>
  <c r="K55" i="32"/>
  <c r="J55" i="32"/>
  <c r="I55" i="32"/>
  <c r="L54" i="32"/>
  <c r="K54" i="32"/>
  <c r="J54" i="32"/>
  <c r="I54" i="32"/>
  <c r="L53" i="32"/>
  <c r="K53" i="32"/>
  <c r="J53" i="32"/>
  <c r="I53" i="32"/>
  <c r="L52" i="32"/>
  <c r="K52" i="32"/>
  <c r="J52" i="32"/>
  <c r="I52" i="32"/>
  <c r="L51" i="32"/>
  <c r="K51" i="32"/>
  <c r="J51" i="32"/>
  <c r="I51" i="32"/>
  <c r="L50" i="32"/>
  <c r="K50" i="32"/>
  <c r="J50" i="32"/>
  <c r="I50" i="32"/>
  <c r="L49" i="32"/>
  <c r="K49" i="32"/>
  <c r="J49" i="32"/>
  <c r="I49" i="32"/>
  <c r="L48" i="32"/>
  <c r="K48" i="32"/>
  <c r="J48" i="32"/>
  <c r="I48" i="32"/>
  <c r="L47" i="32"/>
  <c r="K47" i="32"/>
  <c r="J47" i="32"/>
  <c r="I47" i="32"/>
  <c r="L46" i="32"/>
  <c r="K46" i="32"/>
  <c r="J46" i="32"/>
  <c r="I46" i="32"/>
  <c r="L45" i="32"/>
  <c r="K45" i="32"/>
  <c r="J45" i="32"/>
  <c r="I45" i="32"/>
  <c r="L44" i="32"/>
  <c r="K44" i="32"/>
  <c r="J44" i="32"/>
  <c r="I44" i="32"/>
  <c r="L43" i="32"/>
  <c r="K43" i="32"/>
  <c r="J43" i="32"/>
  <c r="I43" i="32"/>
  <c r="L42" i="32"/>
  <c r="K42" i="32"/>
  <c r="J42" i="32"/>
  <c r="I42" i="32"/>
  <c r="L41" i="32"/>
  <c r="K41" i="32"/>
  <c r="J41" i="32"/>
  <c r="I41" i="32"/>
  <c r="L40" i="32"/>
  <c r="K40" i="32"/>
  <c r="J40" i="32"/>
  <c r="I40" i="32"/>
  <c r="L39" i="32"/>
  <c r="K39" i="32"/>
  <c r="J39" i="32"/>
  <c r="I39" i="32"/>
  <c r="L38" i="32"/>
  <c r="K38" i="32"/>
  <c r="J38" i="32"/>
  <c r="I38" i="32"/>
  <c r="L37" i="32"/>
  <c r="K37" i="32"/>
  <c r="J37" i="32"/>
  <c r="I37" i="32"/>
  <c r="L36" i="32"/>
  <c r="K36" i="32"/>
  <c r="J36" i="32"/>
  <c r="I36" i="32"/>
  <c r="L35" i="32"/>
  <c r="K35" i="32"/>
  <c r="J35" i="32"/>
  <c r="I35" i="32"/>
  <c r="L34" i="32"/>
  <c r="K34" i="32"/>
  <c r="J34" i="32"/>
  <c r="I34" i="32"/>
  <c r="L33" i="32"/>
  <c r="K33" i="32"/>
  <c r="J33" i="32"/>
  <c r="I33" i="32"/>
  <c r="L32" i="32"/>
  <c r="K32" i="32"/>
  <c r="J32" i="32"/>
  <c r="I32" i="32"/>
  <c r="L31" i="32"/>
  <c r="K31" i="32"/>
  <c r="J31" i="32"/>
  <c r="I31" i="32"/>
  <c r="L30" i="32"/>
  <c r="K30" i="32"/>
  <c r="J30" i="32"/>
  <c r="I30" i="32"/>
  <c r="L29" i="32"/>
  <c r="K29" i="32"/>
  <c r="J29" i="32"/>
  <c r="I29" i="32"/>
  <c r="L28" i="32"/>
  <c r="K28" i="32"/>
  <c r="J28" i="32"/>
  <c r="I28" i="32"/>
  <c r="L27" i="32"/>
  <c r="K27" i="32"/>
  <c r="J27" i="32"/>
  <c r="I27" i="32"/>
  <c r="L26" i="32"/>
  <c r="K26" i="32"/>
  <c r="J26" i="32"/>
  <c r="I26" i="32"/>
  <c r="L25" i="32"/>
  <c r="K25" i="32"/>
  <c r="J25" i="32"/>
  <c r="I25" i="32"/>
  <c r="L24" i="32"/>
  <c r="K24" i="32"/>
  <c r="J24" i="32"/>
  <c r="I24" i="32"/>
  <c r="L23" i="32"/>
  <c r="K23" i="32"/>
  <c r="J23" i="32"/>
  <c r="I23" i="32"/>
  <c r="L22" i="32"/>
  <c r="K22" i="32"/>
  <c r="J22" i="32"/>
  <c r="I22" i="32"/>
  <c r="L21" i="32"/>
  <c r="K21" i="32"/>
  <c r="J21" i="32"/>
  <c r="I21" i="32"/>
  <c r="L20" i="32"/>
  <c r="K20" i="32"/>
  <c r="J20" i="32"/>
  <c r="I20" i="32"/>
  <c r="L19" i="32"/>
  <c r="K19" i="32"/>
  <c r="J19" i="32"/>
  <c r="I19" i="32"/>
  <c r="L18" i="32"/>
  <c r="K18" i="32"/>
  <c r="J18" i="32"/>
  <c r="I18" i="32"/>
  <c r="L17" i="32"/>
  <c r="K17" i="32"/>
  <c r="J17" i="32"/>
  <c r="I17" i="32"/>
  <c r="L16" i="32"/>
  <c r="K16" i="32"/>
  <c r="J16" i="32"/>
  <c r="I16" i="32"/>
  <c r="L15" i="32"/>
  <c r="K15" i="32"/>
  <c r="J15" i="32"/>
  <c r="I15" i="32"/>
  <c r="L14" i="32"/>
  <c r="K14" i="32"/>
  <c r="J14" i="32"/>
  <c r="I14" i="32"/>
  <c r="L13" i="32"/>
  <c r="K13" i="32"/>
  <c r="J13" i="32"/>
  <c r="I13" i="32"/>
  <c r="L12" i="32"/>
  <c r="K12" i="32"/>
  <c r="J12" i="32"/>
  <c r="I12" i="32"/>
  <c r="L11" i="32"/>
  <c r="K11" i="32"/>
  <c r="J11" i="32"/>
  <c r="I11" i="32"/>
  <c r="L10" i="32"/>
  <c r="K10" i="32"/>
  <c r="J10" i="32"/>
  <c r="I10" i="32"/>
  <c r="L9" i="32"/>
  <c r="K9" i="32"/>
  <c r="J9" i="32"/>
  <c r="I9" i="32"/>
  <c r="L8" i="32"/>
  <c r="K8" i="32"/>
  <c r="J8" i="32"/>
  <c r="I8" i="32"/>
  <c r="L7" i="32"/>
  <c r="K7" i="32"/>
  <c r="J7" i="32"/>
  <c r="I7" i="32"/>
  <c r="L6" i="32"/>
  <c r="K6" i="32"/>
  <c r="J6" i="32"/>
  <c r="I6" i="32"/>
  <c r="L5" i="32"/>
  <c r="K5" i="32"/>
  <c r="J5" i="32"/>
  <c r="I5" i="32"/>
  <c r="L4" i="32"/>
  <c r="K4" i="32"/>
  <c r="J4" i="32"/>
  <c r="I4" i="32"/>
  <c r="L3" i="32"/>
  <c r="K3" i="32"/>
  <c r="J3" i="32"/>
  <c r="I3" i="32"/>
  <c r="L84" i="31"/>
  <c r="K84" i="31"/>
  <c r="J84" i="31"/>
  <c r="I84" i="31"/>
  <c r="L83" i="31"/>
  <c r="K83" i="31"/>
  <c r="J83" i="31"/>
  <c r="I83" i="31"/>
  <c r="L82" i="31"/>
  <c r="K82" i="31"/>
  <c r="J82" i="31"/>
  <c r="I82" i="31"/>
  <c r="L81" i="31"/>
  <c r="K81" i="31"/>
  <c r="J81" i="31"/>
  <c r="I81" i="31"/>
  <c r="L80" i="31"/>
  <c r="K80" i="31"/>
  <c r="J80" i="31"/>
  <c r="I80" i="31"/>
  <c r="L79" i="31"/>
  <c r="K79" i="31"/>
  <c r="J79" i="31"/>
  <c r="I79" i="31"/>
  <c r="L78" i="31"/>
  <c r="K78" i="31"/>
  <c r="J78" i="31"/>
  <c r="I78" i="31"/>
  <c r="L77" i="31"/>
  <c r="K77" i="31"/>
  <c r="J77" i="31"/>
  <c r="I77" i="31"/>
  <c r="L76" i="31"/>
  <c r="K76" i="31"/>
  <c r="J76" i="31"/>
  <c r="I76" i="31"/>
  <c r="L75" i="31"/>
  <c r="K75" i="31"/>
  <c r="J75" i="31"/>
  <c r="I75" i="31"/>
  <c r="L74" i="31"/>
  <c r="K74" i="31"/>
  <c r="J74" i="31"/>
  <c r="I74" i="31"/>
  <c r="L73" i="31"/>
  <c r="K73" i="31"/>
  <c r="J73" i="31"/>
  <c r="I73" i="31"/>
  <c r="L72" i="31"/>
  <c r="K72" i="31"/>
  <c r="J72" i="31"/>
  <c r="I72" i="31"/>
  <c r="L71" i="31"/>
  <c r="K71" i="31"/>
  <c r="J71" i="31"/>
  <c r="I71" i="31"/>
  <c r="L70" i="31"/>
  <c r="K70" i="31"/>
  <c r="J70" i="31"/>
  <c r="I70" i="31"/>
  <c r="L69" i="31"/>
  <c r="K69" i="31"/>
  <c r="J69" i="31"/>
  <c r="I69" i="31"/>
  <c r="L68" i="31"/>
  <c r="K68" i="31"/>
  <c r="J68" i="31"/>
  <c r="I68" i="31"/>
  <c r="L67" i="31"/>
  <c r="K67" i="31"/>
  <c r="J67" i="31"/>
  <c r="I67" i="31"/>
  <c r="L66" i="31"/>
  <c r="K66" i="31"/>
  <c r="J66" i="31"/>
  <c r="I66" i="31"/>
  <c r="L65" i="31"/>
  <c r="K65" i="31"/>
  <c r="J65" i="31"/>
  <c r="I65" i="31"/>
  <c r="L64" i="31"/>
  <c r="K64" i="31"/>
  <c r="J64" i="31"/>
  <c r="I64" i="31"/>
  <c r="L63" i="31"/>
  <c r="K63" i="31"/>
  <c r="J63" i="31"/>
  <c r="I63" i="31"/>
  <c r="L62" i="31"/>
  <c r="K62" i="31"/>
  <c r="J62" i="31"/>
  <c r="I62" i="31"/>
  <c r="L61" i="31"/>
  <c r="K61" i="31"/>
  <c r="J61" i="31"/>
  <c r="I61" i="31"/>
  <c r="L60" i="31"/>
  <c r="K60" i="31"/>
  <c r="J60" i="31"/>
  <c r="I60" i="31"/>
  <c r="L59" i="31"/>
  <c r="K59" i="31"/>
  <c r="J59" i="31"/>
  <c r="I59" i="31"/>
  <c r="L58" i="31"/>
  <c r="K58" i="31"/>
  <c r="J58" i="31"/>
  <c r="I58" i="31"/>
  <c r="L57" i="31"/>
  <c r="K57" i="31"/>
  <c r="J57" i="31"/>
  <c r="I57" i="31"/>
  <c r="L56" i="31"/>
  <c r="K56" i="31"/>
  <c r="J56" i="31"/>
  <c r="I56" i="31"/>
  <c r="L55" i="31"/>
  <c r="K55" i="31"/>
  <c r="J55" i="31"/>
  <c r="I55" i="31"/>
  <c r="L54" i="31"/>
  <c r="K54" i="31"/>
  <c r="J54" i="31"/>
  <c r="I54" i="31"/>
  <c r="L53" i="31"/>
  <c r="K53" i="31"/>
  <c r="J53" i="31"/>
  <c r="I53" i="31"/>
  <c r="L52" i="31"/>
  <c r="K52" i="31"/>
  <c r="J52" i="31"/>
  <c r="I52" i="31"/>
  <c r="L51" i="31"/>
  <c r="K51" i="31"/>
  <c r="J51" i="31"/>
  <c r="I51" i="31"/>
  <c r="L50" i="31"/>
  <c r="K50" i="31"/>
  <c r="J50" i="31"/>
  <c r="I50" i="31"/>
  <c r="L49" i="31"/>
  <c r="K49" i="31"/>
  <c r="J49" i="31"/>
  <c r="I49" i="31"/>
  <c r="L48" i="31"/>
  <c r="K48" i="31"/>
  <c r="J48" i="31"/>
  <c r="I48" i="31"/>
  <c r="L47" i="31"/>
  <c r="K47" i="31"/>
  <c r="J47" i="31"/>
  <c r="I47" i="31"/>
  <c r="L46" i="31"/>
  <c r="K46" i="31"/>
  <c r="J46" i="31"/>
  <c r="I46" i="31"/>
  <c r="L45" i="31"/>
  <c r="K45" i="31"/>
  <c r="J45" i="31"/>
  <c r="I45" i="31"/>
  <c r="L44" i="31"/>
  <c r="K44" i="31"/>
  <c r="J44" i="31"/>
  <c r="I44" i="31"/>
  <c r="L43" i="31"/>
  <c r="K43" i="31"/>
  <c r="J43" i="31"/>
  <c r="I43" i="31"/>
  <c r="L42" i="31"/>
  <c r="K42" i="31"/>
  <c r="J42" i="31"/>
  <c r="I42" i="31"/>
  <c r="L41" i="31"/>
  <c r="K41" i="31"/>
  <c r="J41" i="31"/>
  <c r="I41" i="31"/>
  <c r="L40" i="31"/>
  <c r="K40" i="31"/>
  <c r="J40" i="31"/>
  <c r="I40" i="31"/>
  <c r="L39" i="31"/>
  <c r="K39" i="31"/>
  <c r="J39" i="31"/>
  <c r="I39" i="31"/>
  <c r="L38" i="31"/>
  <c r="K38" i="31"/>
  <c r="J38" i="31"/>
  <c r="I38" i="31"/>
  <c r="L37" i="31"/>
  <c r="K37" i="31"/>
  <c r="J37" i="31"/>
  <c r="I37" i="31"/>
  <c r="L36" i="31"/>
  <c r="K36" i="31"/>
  <c r="J36" i="31"/>
  <c r="I36" i="31"/>
  <c r="L35" i="31"/>
  <c r="K35" i="31"/>
  <c r="J35" i="31"/>
  <c r="I35" i="31"/>
  <c r="L34" i="31"/>
  <c r="K34" i="31"/>
  <c r="J34" i="31"/>
  <c r="I34" i="31"/>
  <c r="L33" i="31"/>
  <c r="K33" i="31"/>
  <c r="J33" i="31"/>
  <c r="I33" i="31"/>
  <c r="L32" i="31"/>
  <c r="K32" i="31"/>
  <c r="J32" i="31"/>
  <c r="I32" i="31"/>
  <c r="L31" i="31"/>
  <c r="K31" i="31"/>
  <c r="J31" i="31"/>
  <c r="I31" i="31"/>
  <c r="L30" i="31"/>
  <c r="K30" i="31"/>
  <c r="J30" i="31"/>
  <c r="I30" i="31"/>
  <c r="L29" i="31"/>
  <c r="K29" i="31"/>
  <c r="J29" i="31"/>
  <c r="I29" i="31"/>
  <c r="L28" i="31"/>
  <c r="K28" i="31"/>
  <c r="J28" i="31"/>
  <c r="I28" i="31"/>
  <c r="L27" i="31"/>
  <c r="K27" i="31"/>
  <c r="J27" i="31"/>
  <c r="I27" i="31"/>
  <c r="L26" i="31"/>
  <c r="K26" i="31"/>
  <c r="J26" i="31"/>
  <c r="I26" i="31"/>
  <c r="L25" i="31"/>
  <c r="K25" i="31"/>
  <c r="J25" i="31"/>
  <c r="I25" i="31"/>
  <c r="L24" i="31"/>
  <c r="K24" i="31"/>
  <c r="J24" i="31"/>
  <c r="I24" i="31"/>
  <c r="L23" i="31"/>
  <c r="K23" i="31"/>
  <c r="J23" i="31"/>
  <c r="I23" i="31"/>
  <c r="L22" i="31"/>
  <c r="K22" i="31"/>
  <c r="J22" i="31"/>
  <c r="I22" i="31"/>
  <c r="L21" i="31"/>
  <c r="K21" i="31"/>
  <c r="J21" i="31"/>
  <c r="I21" i="31"/>
  <c r="L20" i="31"/>
  <c r="K20" i="31"/>
  <c r="J20" i="31"/>
  <c r="I20" i="31"/>
  <c r="L19" i="31"/>
  <c r="K19" i="31"/>
  <c r="J19" i="31"/>
  <c r="I19" i="31"/>
  <c r="L18" i="31"/>
  <c r="K18" i="31"/>
  <c r="J18" i="31"/>
  <c r="I18" i="31"/>
  <c r="L17" i="31"/>
  <c r="K17" i="31"/>
  <c r="J17" i="31"/>
  <c r="I17" i="31"/>
  <c r="L16" i="31"/>
  <c r="K16" i="31"/>
  <c r="J16" i="31"/>
  <c r="I16" i="31"/>
  <c r="L15" i="31"/>
  <c r="K15" i="31"/>
  <c r="J15" i="31"/>
  <c r="I15" i="31"/>
  <c r="L14" i="31"/>
  <c r="K14" i="31"/>
  <c r="J14" i="31"/>
  <c r="I14" i="31"/>
  <c r="L13" i="31"/>
  <c r="K13" i="31"/>
  <c r="J13" i="31"/>
  <c r="I13" i="31"/>
  <c r="L12" i="31"/>
  <c r="K12" i="31"/>
  <c r="J12" i="31"/>
  <c r="I12" i="31"/>
  <c r="L11" i="31"/>
  <c r="K11" i="31"/>
  <c r="J11" i="31"/>
  <c r="I11" i="31"/>
  <c r="L10" i="31"/>
  <c r="K10" i="31"/>
  <c r="J10" i="31"/>
  <c r="I10" i="31"/>
  <c r="L9" i="31"/>
  <c r="K9" i="31"/>
  <c r="J9" i="31"/>
  <c r="I9" i="31"/>
  <c r="L8" i="31"/>
  <c r="K8" i="31"/>
  <c r="J8" i="31"/>
  <c r="I8" i="31"/>
  <c r="L7" i="31"/>
  <c r="K7" i="31"/>
  <c r="J7" i="31"/>
  <c r="I7" i="31"/>
  <c r="L6" i="31"/>
  <c r="K6" i="31"/>
  <c r="J6" i="31"/>
  <c r="I6" i="31"/>
  <c r="L5" i="31"/>
  <c r="K5" i="31"/>
  <c r="J5" i="31"/>
  <c r="I5" i="31"/>
  <c r="L4" i="31"/>
  <c r="K4" i="31"/>
  <c r="J4" i="31"/>
  <c r="I4" i="31"/>
  <c r="L3" i="31"/>
  <c r="K3" i="31"/>
  <c r="J3" i="31"/>
  <c r="I3" i="31"/>
  <c r="K84" i="29"/>
  <c r="J84" i="29"/>
  <c r="I84" i="29"/>
  <c r="H84" i="29"/>
  <c r="K83" i="29"/>
  <c r="J83" i="29"/>
  <c r="I83" i="29"/>
  <c r="H83" i="29"/>
  <c r="K82" i="29"/>
  <c r="J82" i="29"/>
  <c r="I82" i="29"/>
  <c r="H82" i="29"/>
  <c r="K81" i="29"/>
  <c r="J81" i="29"/>
  <c r="I81" i="29"/>
  <c r="H81" i="29"/>
  <c r="K80" i="29"/>
  <c r="J80" i="29"/>
  <c r="I80" i="29"/>
  <c r="H80" i="29"/>
  <c r="K79" i="29"/>
  <c r="J79" i="29"/>
  <c r="I79" i="29"/>
  <c r="H79" i="29"/>
  <c r="K78" i="29"/>
  <c r="J78" i="29"/>
  <c r="I78" i="29"/>
  <c r="H78" i="29"/>
  <c r="K77" i="29"/>
  <c r="J77" i="29"/>
  <c r="I77" i="29"/>
  <c r="H77" i="29"/>
  <c r="K76" i="29"/>
  <c r="J76" i="29"/>
  <c r="I76" i="29"/>
  <c r="H76" i="29"/>
  <c r="K75" i="29"/>
  <c r="J75" i="29"/>
  <c r="I75" i="29"/>
  <c r="H75" i="29"/>
  <c r="K74" i="29"/>
  <c r="J74" i="29"/>
  <c r="I74" i="29"/>
  <c r="H74" i="29"/>
  <c r="K73" i="29"/>
  <c r="J73" i="29"/>
  <c r="I73" i="29"/>
  <c r="H73" i="29"/>
  <c r="K72" i="29"/>
  <c r="J72" i="29"/>
  <c r="I72" i="29"/>
  <c r="H72" i="29"/>
  <c r="K71" i="29"/>
  <c r="J71" i="29"/>
  <c r="I71" i="29"/>
  <c r="H71" i="29"/>
  <c r="K70" i="29"/>
  <c r="J70" i="29"/>
  <c r="I70" i="29"/>
  <c r="H70" i="29"/>
  <c r="K69" i="29"/>
  <c r="J69" i="29"/>
  <c r="I69" i="29"/>
  <c r="H69" i="29"/>
  <c r="K68" i="29"/>
  <c r="J68" i="29"/>
  <c r="I68" i="29"/>
  <c r="H68" i="29"/>
  <c r="K67" i="29"/>
  <c r="J67" i="29"/>
  <c r="I67" i="29"/>
  <c r="H67" i="29"/>
  <c r="K66" i="29"/>
  <c r="J66" i="29"/>
  <c r="I66" i="29"/>
  <c r="H66" i="29"/>
  <c r="K65" i="29"/>
  <c r="J65" i="29"/>
  <c r="I65" i="29"/>
  <c r="H65" i="29"/>
  <c r="K64" i="29"/>
  <c r="J64" i="29"/>
  <c r="I64" i="29"/>
  <c r="H64" i="29"/>
  <c r="K63" i="29"/>
  <c r="J63" i="29"/>
  <c r="I63" i="29"/>
  <c r="H63" i="29"/>
  <c r="K62" i="29"/>
  <c r="J62" i="29"/>
  <c r="I62" i="29"/>
  <c r="H62" i="29"/>
  <c r="K61" i="29"/>
  <c r="J61" i="29"/>
  <c r="I61" i="29"/>
  <c r="H61" i="29"/>
  <c r="K60" i="29"/>
  <c r="J60" i="29"/>
  <c r="I60" i="29"/>
  <c r="H60" i="29"/>
  <c r="K59" i="29"/>
  <c r="J59" i="29"/>
  <c r="I59" i="29"/>
  <c r="H59" i="29"/>
  <c r="K58" i="29"/>
  <c r="J58" i="29"/>
  <c r="I58" i="29"/>
  <c r="H58" i="29"/>
  <c r="K57" i="29"/>
  <c r="J57" i="29"/>
  <c r="I57" i="29"/>
  <c r="H57" i="29"/>
  <c r="K56" i="29"/>
  <c r="J56" i="29"/>
  <c r="I56" i="29"/>
  <c r="H56" i="29"/>
  <c r="K55" i="29"/>
  <c r="J55" i="29"/>
  <c r="I55" i="29"/>
  <c r="H55" i="29"/>
  <c r="K54" i="29"/>
  <c r="J54" i="29"/>
  <c r="I54" i="29"/>
  <c r="H54" i="29"/>
  <c r="K53" i="29"/>
  <c r="J53" i="29"/>
  <c r="I53" i="29"/>
  <c r="H53" i="29"/>
  <c r="K52" i="29"/>
  <c r="J52" i="29"/>
  <c r="I52" i="29"/>
  <c r="H52" i="29"/>
  <c r="K51" i="29"/>
  <c r="J51" i="29"/>
  <c r="I51" i="29"/>
  <c r="H51" i="29"/>
  <c r="K50" i="29"/>
  <c r="J50" i="29"/>
  <c r="I50" i="29"/>
  <c r="H50" i="29"/>
  <c r="K49" i="29"/>
  <c r="J49" i="29"/>
  <c r="I49" i="29"/>
  <c r="H49" i="29"/>
  <c r="K48" i="29"/>
  <c r="J48" i="29"/>
  <c r="I48" i="29"/>
  <c r="H48" i="29"/>
  <c r="K47" i="29"/>
  <c r="J47" i="29"/>
  <c r="I47" i="29"/>
  <c r="H47" i="29"/>
  <c r="K46" i="29"/>
  <c r="J46" i="29"/>
  <c r="I46" i="29"/>
  <c r="H46" i="29"/>
  <c r="K45" i="29"/>
  <c r="J45" i="29"/>
  <c r="I45" i="29"/>
  <c r="H45" i="29"/>
  <c r="K44" i="29"/>
  <c r="J44" i="29"/>
  <c r="I44" i="29"/>
  <c r="H44" i="29"/>
  <c r="K43" i="29"/>
  <c r="J43" i="29"/>
  <c r="I43" i="29"/>
  <c r="H43" i="29"/>
  <c r="K42" i="29"/>
  <c r="J42" i="29"/>
  <c r="I42" i="29"/>
  <c r="H42" i="29"/>
  <c r="K41" i="29"/>
  <c r="J41" i="29"/>
  <c r="I41" i="29"/>
  <c r="H41" i="29"/>
  <c r="K40" i="29"/>
  <c r="J40" i="29"/>
  <c r="I40" i="29"/>
  <c r="H40" i="29"/>
  <c r="K39" i="29"/>
  <c r="J39" i="29"/>
  <c r="I39" i="29"/>
  <c r="H39" i="29"/>
  <c r="K38" i="29"/>
  <c r="J38" i="29"/>
  <c r="I38" i="29"/>
  <c r="H38" i="29"/>
  <c r="K37" i="29"/>
  <c r="J37" i="29"/>
  <c r="I37" i="29"/>
  <c r="H37" i="29"/>
  <c r="K36" i="29"/>
  <c r="J36" i="29"/>
  <c r="I36" i="29"/>
  <c r="H36" i="29"/>
  <c r="K35" i="29"/>
  <c r="J35" i="29"/>
  <c r="I35" i="29"/>
  <c r="H35" i="29"/>
  <c r="K34" i="29"/>
  <c r="J34" i="29"/>
  <c r="I34" i="29"/>
  <c r="H34" i="29"/>
  <c r="K33" i="29"/>
  <c r="J33" i="29"/>
  <c r="I33" i="29"/>
  <c r="H33" i="29"/>
  <c r="K32" i="29"/>
  <c r="J32" i="29"/>
  <c r="I32" i="29"/>
  <c r="H32" i="29"/>
  <c r="K31" i="29"/>
  <c r="J31" i="29"/>
  <c r="I31" i="29"/>
  <c r="H31" i="29"/>
  <c r="K30" i="29"/>
  <c r="J30" i="29"/>
  <c r="I30" i="29"/>
  <c r="H30" i="29"/>
  <c r="K29" i="29"/>
  <c r="J29" i="29"/>
  <c r="I29" i="29"/>
  <c r="H29" i="29"/>
  <c r="K28" i="29"/>
  <c r="J28" i="29"/>
  <c r="I28" i="29"/>
  <c r="H28" i="29"/>
  <c r="K27" i="29"/>
  <c r="J27" i="29"/>
  <c r="I27" i="29"/>
  <c r="H27" i="29"/>
  <c r="K26" i="29"/>
  <c r="J26" i="29"/>
  <c r="I26" i="29"/>
  <c r="H26" i="29"/>
  <c r="K25" i="29"/>
  <c r="J25" i="29"/>
  <c r="I25" i="29"/>
  <c r="H25" i="29"/>
  <c r="K24" i="29"/>
  <c r="J24" i="29"/>
  <c r="I24" i="29"/>
  <c r="H24" i="29"/>
  <c r="K23" i="29"/>
  <c r="J23" i="29"/>
  <c r="I23" i="29"/>
  <c r="H23" i="29"/>
  <c r="K22" i="29"/>
  <c r="J22" i="29"/>
  <c r="I22" i="29"/>
  <c r="H22" i="29"/>
  <c r="K21" i="29"/>
  <c r="J21" i="29"/>
  <c r="I21" i="29"/>
  <c r="H21" i="29"/>
  <c r="K20" i="29"/>
  <c r="J20" i="29"/>
  <c r="I20" i="29"/>
  <c r="H20" i="29"/>
  <c r="K19" i="29"/>
  <c r="J19" i="29"/>
  <c r="I19" i="29"/>
  <c r="H19" i="29"/>
  <c r="K18" i="29"/>
  <c r="J18" i="29"/>
  <c r="I18" i="29"/>
  <c r="H18" i="29"/>
  <c r="K17" i="29"/>
  <c r="J17" i="29"/>
  <c r="I17" i="29"/>
  <c r="H17" i="29"/>
  <c r="K16" i="29"/>
  <c r="J16" i="29"/>
  <c r="I16" i="29"/>
  <c r="H16" i="29"/>
  <c r="K15" i="29"/>
  <c r="J15" i="29"/>
  <c r="I15" i="29"/>
  <c r="H15" i="29"/>
  <c r="K14" i="29"/>
  <c r="J14" i="29"/>
  <c r="I14" i="29"/>
  <c r="H14" i="29"/>
  <c r="K13" i="29"/>
  <c r="J13" i="29"/>
  <c r="I13" i="29"/>
  <c r="H13" i="29"/>
  <c r="K12" i="29"/>
  <c r="J12" i="29"/>
  <c r="I12" i="29"/>
  <c r="H12" i="29"/>
  <c r="K11" i="29"/>
  <c r="J11" i="29"/>
  <c r="I11" i="29"/>
  <c r="H11" i="29"/>
  <c r="K10" i="29"/>
  <c r="J10" i="29"/>
  <c r="I10" i="29"/>
  <c r="H10" i="29"/>
  <c r="K9" i="29"/>
  <c r="J9" i="29"/>
  <c r="I9" i="29"/>
  <c r="H9" i="29"/>
  <c r="K8" i="29"/>
  <c r="J8" i="29"/>
  <c r="I8" i="29"/>
  <c r="H8" i="29"/>
  <c r="K7" i="29"/>
  <c r="J7" i="29"/>
  <c r="I7" i="29"/>
  <c r="H7" i="29"/>
  <c r="K6" i="29"/>
  <c r="J6" i="29"/>
  <c r="I6" i="29"/>
  <c r="H6" i="29"/>
  <c r="K5" i="29"/>
  <c r="J5" i="29"/>
  <c r="I5" i="29"/>
  <c r="H5" i="29"/>
  <c r="K4" i="29"/>
  <c r="J4" i="29"/>
  <c r="I4" i="29"/>
  <c r="H4" i="29"/>
  <c r="K3" i="29"/>
  <c r="J3" i="29"/>
  <c r="I3" i="29"/>
  <c r="H3" i="29"/>
  <c r="K91" i="28"/>
  <c r="J91" i="28"/>
  <c r="I91" i="28"/>
  <c r="H91" i="28"/>
  <c r="K90" i="28"/>
  <c r="J90" i="28"/>
  <c r="I90" i="28"/>
  <c r="H90" i="28"/>
  <c r="K89" i="28"/>
  <c r="J89" i="28"/>
  <c r="I89" i="28"/>
  <c r="H89" i="28"/>
  <c r="K88" i="28"/>
  <c r="J88" i="28"/>
  <c r="I88" i="28"/>
  <c r="H88" i="28"/>
  <c r="K87" i="28"/>
  <c r="J87" i="28"/>
  <c r="I87" i="28"/>
  <c r="H87" i="28"/>
  <c r="K86" i="28"/>
  <c r="J86" i="28"/>
  <c r="I86" i="28"/>
  <c r="H86" i="28"/>
  <c r="K85" i="28"/>
  <c r="J85" i="28"/>
  <c r="I85" i="28"/>
  <c r="H85" i="28"/>
  <c r="K84" i="28"/>
  <c r="J84" i="28"/>
  <c r="I84" i="28"/>
  <c r="H84" i="28"/>
  <c r="K83" i="28"/>
  <c r="J83" i="28"/>
  <c r="I83" i="28"/>
  <c r="H83" i="28"/>
  <c r="K82" i="28"/>
  <c r="J82" i="28"/>
  <c r="I82" i="28"/>
  <c r="H82" i="28"/>
  <c r="K81" i="28"/>
  <c r="J81" i="28"/>
  <c r="I81" i="28"/>
  <c r="H81" i="28"/>
  <c r="K80" i="28"/>
  <c r="J80" i="28"/>
  <c r="I80" i="28"/>
  <c r="H80" i="28"/>
  <c r="K79" i="28"/>
  <c r="J79" i="28"/>
  <c r="I79" i="28"/>
  <c r="H79" i="28"/>
  <c r="K78" i="28"/>
  <c r="J78" i="28"/>
  <c r="I78" i="28"/>
  <c r="H78" i="28"/>
  <c r="K77" i="28"/>
  <c r="J77" i="28"/>
  <c r="I77" i="28"/>
  <c r="H77" i="28"/>
  <c r="K76" i="28"/>
  <c r="J76" i="28"/>
  <c r="I76" i="28"/>
  <c r="H76" i="28"/>
  <c r="K75" i="28"/>
  <c r="J75" i="28"/>
  <c r="I75" i="28"/>
  <c r="H75" i="28"/>
  <c r="K74" i="28"/>
  <c r="J74" i="28"/>
  <c r="I74" i="28"/>
  <c r="H74" i="28"/>
  <c r="K73" i="28"/>
  <c r="J73" i="28"/>
  <c r="I73" i="28"/>
  <c r="H73" i="28"/>
  <c r="K72" i="28"/>
  <c r="J72" i="28"/>
  <c r="I72" i="28"/>
  <c r="H72" i="28"/>
  <c r="K71" i="28"/>
  <c r="J71" i="28"/>
  <c r="I71" i="28"/>
  <c r="H71" i="28"/>
  <c r="K70" i="28"/>
  <c r="J70" i="28"/>
  <c r="I70" i="28"/>
  <c r="H70" i="28"/>
  <c r="K69" i="28"/>
  <c r="J69" i="28"/>
  <c r="I69" i="28"/>
  <c r="H69" i="28"/>
  <c r="K68" i="28"/>
  <c r="J68" i="28"/>
  <c r="I68" i="28"/>
  <c r="H68" i="28"/>
  <c r="K67" i="28"/>
  <c r="J67" i="28"/>
  <c r="I67" i="28"/>
  <c r="H67" i="28"/>
  <c r="K66" i="28"/>
  <c r="J66" i="28"/>
  <c r="I66" i="28"/>
  <c r="H66" i="28"/>
  <c r="K65" i="28"/>
  <c r="J65" i="28"/>
  <c r="I65" i="28"/>
  <c r="H65" i="28"/>
  <c r="K64" i="28"/>
  <c r="J64" i="28"/>
  <c r="I64" i="28"/>
  <c r="H64" i="28"/>
  <c r="K63" i="28"/>
  <c r="J63" i="28"/>
  <c r="I63" i="28"/>
  <c r="H63" i="28"/>
  <c r="K62" i="28"/>
  <c r="J62" i="28"/>
  <c r="I62" i="28"/>
  <c r="H62" i="28"/>
  <c r="K61" i="28"/>
  <c r="J61" i="28"/>
  <c r="I61" i="28"/>
  <c r="H61" i="28"/>
  <c r="K60" i="28"/>
  <c r="J60" i="28"/>
  <c r="I60" i="28"/>
  <c r="H60" i="28"/>
  <c r="K59" i="28"/>
  <c r="J59" i="28"/>
  <c r="I59" i="28"/>
  <c r="H59" i="28"/>
  <c r="K58" i="28"/>
  <c r="J58" i="28"/>
  <c r="I58" i="28"/>
  <c r="H58" i="28"/>
  <c r="K57" i="28"/>
  <c r="J57" i="28"/>
  <c r="I57" i="28"/>
  <c r="H57" i="28"/>
  <c r="K56" i="28"/>
  <c r="J56" i="28"/>
  <c r="I56" i="28"/>
  <c r="H56" i="28"/>
  <c r="K55" i="28"/>
  <c r="J55" i="28"/>
  <c r="I55" i="28"/>
  <c r="H55" i="28"/>
  <c r="K54" i="28"/>
  <c r="J54" i="28"/>
  <c r="I54" i="28"/>
  <c r="H54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J50" i="28"/>
  <c r="I50" i="28"/>
  <c r="H50" i="28"/>
  <c r="K49" i="28"/>
  <c r="J49" i="28"/>
  <c r="I49" i="28"/>
  <c r="H49" i="28"/>
  <c r="K48" i="28"/>
  <c r="J48" i="28"/>
  <c r="I48" i="28"/>
  <c r="H48" i="28"/>
  <c r="K47" i="28"/>
  <c r="J47" i="28"/>
  <c r="I47" i="28"/>
  <c r="H47" i="28"/>
  <c r="K46" i="28"/>
  <c r="J46" i="28"/>
  <c r="I46" i="28"/>
  <c r="H46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J42" i="28"/>
  <c r="I42" i="28"/>
  <c r="H42" i="28"/>
  <c r="K41" i="28"/>
  <c r="J41" i="28"/>
  <c r="I41" i="28"/>
  <c r="H41" i="28"/>
  <c r="K40" i="28"/>
  <c r="J40" i="28"/>
  <c r="I40" i="28"/>
  <c r="H40" i="28"/>
  <c r="K39" i="28"/>
  <c r="J39" i="28"/>
  <c r="I39" i="28"/>
  <c r="H39" i="28"/>
  <c r="K38" i="28"/>
  <c r="J38" i="28"/>
  <c r="I38" i="28"/>
  <c r="H38" i="28"/>
  <c r="K37" i="28"/>
  <c r="J37" i="28"/>
  <c r="I37" i="28"/>
  <c r="H37" i="28"/>
  <c r="K36" i="28"/>
  <c r="J36" i="28"/>
  <c r="I36" i="28"/>
  <c r="H36" i="28"/>
  <c r="K35" i="28"/>
  <c r="J35" i="28"/>
  <c r="I35" i="28"/>
  <c r="H35" i="28"/>
  <c r="K34" i="28"/>
  <c r="J34" i="28"/>
  <c r="I34" i="28"/>
  <c r="H34" i="28"/>
  <c r="K33" i="28"/>
  <c r="J33" i="28"/>
  <c r="I33" i="28"/>
  <c r="H33" i="28"/>
  <c r="K32" i="28"/>
  <c r="J32" i="28"/>
  <c r="I32" i="28"/>
  <c r="H32" i="28"/>
  <c r="K31" i="28"/>
  <c r="J31" i="28"/>
  <c r="I31" i="28"/>
  <c r="H31" i="28"/>
  <c r="K30" i="28"/>
  <c r="J30" i="28"/>
  <c r="I30" i="28"/>
  <c r="H30" i="28"/>
  <c r="K29" i="28"/>
  <c r="J29" i="28"/>
  <c r="I29" i="28"/>
  <c r="H29" i="28"/>
  <c r="K28" i="28"/>
  <c r="J28" i="28"/>
  <c r="I28" i="28"/>
  <c r="H28" i="28"/>
  <c r="K27" i="28"/>
  <c r="J27" i="28"/>
  <c r="I27" i="28"/>
  <c r="H27" i="28"/>
  <c r="K26" i="28"/>
  <c r="J26" i="28"/>
  <c r="I26" i="28"/>
  <c r="H26" i="28"/>
  <c r="K25" i="28"/>
  <c r="J25" i="28"/>
  <c r="I25" i="28"/>
  <c r="H25" i="28"/>
  <c r="K24" i="28"/>
  <c r="J24" i="28"/>
  <c r="I24" i="28"/>
  <c r="H24" i="28"/>
  <c r="K23" i="28"/>
  <c r="J23" i="28"/>
  <c r="I23" i="28"/>
  <c r="H23" i="28"/>
  <c r="K22" i="28"/>
  <c r="J22" i="28"/>
  <c r="I22" i="28"/>
  <c r="H22" i="28"/>
  <c r="K21" i="28"/>
  <c r="J21" i="28"/>
  <c r="I21" i="28"/>
  <c r="H21" i="28"/>
  <c r="K20" i="28"/>
  <c r="J20" i="28"/>
  <c r="I20" i="28"/>
  <c r="H20" i="28"/>
  <c r="K19" i="28"/>
  <c r="J19" i="28"/>
  <c r="I19" i="28"/>
  <c r="H19" i="28"/>
  <c r="K18" i="28"/>
  <c r="J18" i="28"/>
  <c r="I18" i="28"/>
  <c r="H18" i="28"/>
  <c r="K17" i="28"/>
  <c r="J17" i="28"/>
  <c r="I17" i="28"/>
  <c r="H17" i="28"/>
  <c r="K16" i="28"/>
  <c r="J16" i="28"/>
  <c r="I16" i="28"/>
  <c r="H16" i="28"/>
  <c r="K15" i="28"/>
  <c r="J15" i="28"/>
  <c r="I15" i="28"/>
  <c r="H15" i="28"/>
  <c r="K14" i="28"/>
  <c r="J14" i="28"/>
  <c r="I14" i="28"/>
  <c r="H14" i="28"/>
  <c r="K13" i="28"/>
  <c r="J13" i="28"/>
  <c r="I13" i="28"/>
  <c r="H13" i="28"/>
  <c r="K12" i="28"/>
  <c r="J12" i="28"/>
  <c r="I12" i="28"/>
  <c r="H12" i="28"/>
  <c r="K11" i="28"/>
  <c r="J11" i="28"/>
  <c r="I11" i="28"/>
  <c r="H11" i="28"/>
  <c r="K10" i="28"/>
  <c r="J10" i="28"/>
  <c r="I10" i="28"/>
  <c r="H10" i="28"/>
  <c r="K9" i="28"/>
  <c r="J9" i="28"/>
  <c r="I9" i="28"/>
  <c r="H9" i="28"/>
  <c r="K8" i="28"/>
  <c r="J8" i="28"/>
  <c r="I8" i="28"/>
  <c r="H8" i="28"/>
  <c r="K7" i="28"/>
  <c r="J7" i="28"/>
  <c r="I7" i="28"/>
  <c r="H7" i="28"/>
  <c r="K6" i="28"/>
  <c r="J6" i="28"/>
  <c r="I6" i="28"/>
  <c r="H6" i="28"/>
  <c r="K5" i="28"/>
  <c r="J5" i="28"/>
  <c r="I5" i="28"/>
  <c r="H5" i="28"/>
  <c r="K4" i="28"/>
  <c r="J4" i="28"/>
  <c r="I4" i="28"/>
  <c r="H4" i="28"/>
  <c r="K3" i="28"/>
  <c r="J3" i="28"/>
  <c r="I3" i="28"/>
  <c r="H3" i="28"/>
  <c r="O84" i="30"/>
  <c r="N84" i="30"/>
  <c r="L84" i="30"/>
  <c r="M84" i="30" s="1"/>
  <c r="K84" i="30"/>
  <c r="J84" i="30"/>
  <c r="I84" i="30"/>
  <c r="O83" i="30"/>
  <c r="N83" i="30"/>
  <c r="L83" i="30"/>
  <c r="K83" i="30"/>
  <c r="J83" i="30"/>
  <c r="I83" i="30"/>
  <c r="O82" i="30"/>
  <c r="N82" i="30"/>
  <c r="L82" i="30"/>
  <c r="M82" i="30" s="1"/>
  <c r="K82" i="30"/>
  <c r="J82" i="30"/>
  <c r="I82" i="30"/>
  <c r="O81" i="30"/>
  <c r="N81" i="30"/>
  <c r="L81" i="30"/>
  <c r="K81" i="30"/>
  <c r="J81" i="30"/>
  <c r="I81" i="30"/>
  <c r="O80" i="30"/>
  <c r="N80" i="30"/>
  <c r="L80" i="30"/>
  <c r="M80" i="30" s="1"/>
  <c r="K80" i="30"/>
  <c r="J80" i="30"/>
  <c r="I80" i="30"/>
  <c r="O79" i="30"/>
  <c r="N79" i="30"/>
  <c r="L79" i="30"/>
  <c r="K79" i="30"/>
  <c r="J79" i="30"/>
  <c r="I79" i="30"/>
  <c r="O78" i="30"/>
  <c r="N78" i="30"/>
  <c r="L78" i="30"/>
  <c r="M78" i="30" s="1"/>
  <c r="K78" i="30"/>
  <c r="J78" i="30"/>
  <c r="I78" i="30"/>
  <c r="O77" i="30"/>
  <c r="N77" i="30"/>
  <c r="L77" i="30"/>
  <c r="K77" i="30"/>
  <c r="J77" i="30"/>
  <c r="I77" i="30"/>
  <c r="O76" i="30"/>
  <c r="N76" i="30"/>
  <c r="M76" i="30"/>
  <c r="L76" i="30"/>
  <c r="K76" i="30"/>
  <c r="J76" i="30"/>
  <c r="I76" i="30"/>
  <c r="O75" i="30"/>
  <c r="N75" i="30"/>
  <c r="L75" i="30"/>
  <c r="M75" i="30" s="1"/>
  <c r="K75" i="30"/>
  <c r="J75" i="30"/>
  <c r="I75" i="30"/>
  <c r="O74" i="30"/>
  <c r="N74" i="30"/>
  <c r="L74" i="30"/>
  <c r="K74" i="30"/>
  <c r="J74" i="30"/>
  <c r="I74" i="30"/>
  <c r="O73" i="30"/>
  <c r="N73" i="30"/>
  <c r="L73" i="30"/>
  <c r="M73" i="30" s="1"/>
  <c r="K73" i="30"/>
  <c r="J73" i="30"/>
  <c r="I73" i="30"/>
  <c r="O72" i="30"/>
  <c r="N72" i="30"/>
  <c r="L72" i="30"/>
  <c r="M72" i="30" s="1"/>
  <c r="K72" i="30"/>
  <c r="J72" i="30"/>
  <c r="I72" i="30"/>
  <c r="O71" i="30"/>
  <c r="N71" i="30"/>
  <c r="L71" i="30"/>
  <c r="K71" i="30"/>
  <c r="J71" i="30"/>
  <c r="I71" i="30"/>
  <c r="O70" i="30"/>
  <c r="N70" i="30"/>
  <c r="L70" i="30"/>
  <c r="M70" i="30" s="1"/>
  <c r="K70" i="30"/>
  <c r="J70" i="30"/>
  <c r="I70" i="30"/>
  <c r="O69" i="30"/>
  <c r="N69" i="30"/>
  <c r="L69" i="30"/>
  <c r="K69" i="30"/>
  <c r="J69" i="30"/>
  <c r="I69" i="30"/>
  <c r="O68" i="30"/>
  <c r="N68" i="30"/>
  <c r="L68" i="30"/>
  <c r="M68" i="30" s="1"/>
  <c r="K68" i="30"/>
  <c r="J68" i="30"/>
  <c r="I68" i="30"/>
  <c r="O67" i="30"/>
  <c r="N67" i="30"/>
  <c r="L67" i="30"/>
  <c r="M67" i="30" s="1"/>
  <c r="K67" i="30"/>
  <c r="J67" i="30"/>
  <c r="I67" i="30"/>
  <c r="O66" i="30"/>
  <c r="N66" i="30"/>
  <c r="L66" i="30"/>
  <c r="K66" i="30"/>
  <c r="J66" i="30"/>
  <c r="I66" i="30"/>
  <c r="O65" i="30"/>
  <c r="N65" i="30"/>
  <c r="L65" i="30"/>
  <c r="M65" i="30" s="1"/>
  <c r="K65" i="30"/>
  <c r="J65" i="30"/>
  <c r="I65" i="30"/>
  <c r="O64" i="30"/>
  <c r="N64" i="30"/>
  <c r="L64" i="30"/>
  <c r="M64" i="30" s="1"/>
  <c r="K64" i="30"/>
  <c r="J64" i="30"/>
  <c r="I64" i="30"/>
  <c r="O63" i="30"/>
  <c r="N63" i="30"/>
  <c r="L63" i="30"/>
  <c r="K63" i="30"/>
  <c r="J63" i="30"/>
  <c r="I63" i="30"/>
  <c r="O62" i="30"/>
  <c r="N62" i="30"/>
  <c r="L62" i="30"/>
  <c r="M62" i="30" s="1"/>
  <c r="K62" i="30"/>
  <c r="J62" i="30"/>
  <c r="I62" i="30"/>
  <c r="O61" i="30"/>
  <c r="N61" i="30"/>
  <c r="L61" i="30"/>
  <c r="K61" i="30"/>
  <c r="J61" i="30"/>
  <c r="I61" i="30"/>
  <c r="O60" i="30"/>
  <c r="N60" i="30"/>
  <c r="M60" i="30"/>
  <c r="L60" i="30"/>
  <c r="K60" i="30"/>
  <c r="J60" i="30"/>
  <c r="I60" i="30"/>
  <c r="O59" i="30"/>
  <c r="N59" i="30"/>
  <c r="L59" i="30"/>
  <c r="M59" i="30" s="1"/>
  <c r="K59" i="30"/>
  <c r="J59" i="30"/>
  <c r="I59" i="30"/>
  <c r="O58" i="30"/>
  <c r="N58" i="30"/>
  <c r="L58" i="30"/>
  <c r="K58" i="30"/>
  <c r="J58" i="30"/>
  <c r="I58" i="30"/>
  <c r="O57" i="30"/>
  <c r="N57" i="30"/>
  <c r="L57" i="30"/>
  <c r="M57" i="30" s="1"/>
  <c r="K57" i="30"/>
  <c r="J57" i="30"/>
  <c r="I57" i="30"/>
  <c r="O56" i="30"/>
  <c r="N56" i="30"/>
  <c r="L56" i="30"/>
  <c r="K56" i="30"/>
  <c r="J56" i="30"/>
  <c r="I56" i="30"/>
  <c r="O55" i="30"/>
  <c r="N55" i="30"/>
  <c r="L55" i="30"/>
  <c r="M55" i="30" s="1"/>
  <c r="K55" i="30"/>
  <c r="J55" i="30"/>
  <c r="I55" i="30"/>
  <c r="O54" i="30"/>
  <c r="N54" i="30"/>
  <c r="L54" i="30"/>
  <c r="K54" i="30"/>
  <c r="J54" i="30"/>
  <c r="I54" i="30"/>
  <c r="O53" i="30"/>
  <c r="N53" i="30"/>
  <c r="L53" i="30"/>
  <c r="M53" i="30" s="1"/>
  <c r="K53" i="30"/>
  <c r="J53" i="30"/>
  <c r="I53" i="30"/>
  <c r="O52" i="30"/>
  <c r="N52" i="30"/>
  <c r="L52" i="30"/>
  <c r="M52" i="30" s="1"/>
  <c r="K52" i="30"/>
  <c r="J52" i="30"/>
  <c r="I52" i="30"/>
  <c r="O51" i="30"/>
  <c r="N51" i="30"/>
  <c r="L51" i="30"/>
  <c r="K51" i="30"/>
  <c r="J51" i="30"/>
  <c r="I51" i="30"/>
  <c r="O50" i="30"/>
  <c r="N50" i="30"/>
  <c r="L50" i="30"/>
  <c r="M50" i="30" s="1"/>
  <c r="K50" i="30"/>
  <c r="J50" i="30"/>
  <c r="I50" i="30"/>
  <c r="O49" i="30"/>
  <c r="N49" i="30"/>
  <c r="L49" i="30"/>
  <c r="K49" i="30"/>
  <c r="J49" i="30"/>
  <c r="I49" i="30"/>
  <c r="O48" i="30"/>
  <c r="N48" i="30"/>
  <c r="L48" i="30"/>
  <c r="M48" i="30" s="1"/>
  <c r="K48" i="30"/>
  <c r="J48" i="30"/>
  <c r="I48" i="30"/>
  <c r="O47" i="30"/>
  <c r="N47" i="30"/>
  <c r="L47" i="30"/>
  <c r="K47" i="30"/>
  <c r="J47" i="30"/>
  <c r="I47" i="30"/>
  <c r="O46" i="30"/>
  <c r="N46" i="30"/>
  <c r="L46" i="30"/>
  <c r="M46" i="30" s="1"/>
  <c r="K46" i="30"/>
  <c r="J46" i="30"/>
  <c r="I46" i="30"/>
  <c r="O45" i="30"/>
  <c r="N45" i="30"/>
  <c r="L45" i="30"/>
  <c r="M45" i="30" s="1"/>
  <c r="K45" i="30"/>
  <c r="J45" i="30"/>
  <c r="I45" i="30"/>
  <c r="O44" i="30"/>
  <c r="N44" i="30"/>
  <c r="L44" i="30"/>
  <c r="K44" i="30"/>
  <c r="J44" i="30"/>
  <c r="I44" i="30"/>
  <c r="O43" i="30"/>
  <c r="N43" i="30"/>
  <c r="L43" i="30"/>
  <c r="M43" i="30" s="1"/>
  <c r="K43" i="30"/>
  <c r="J43" i="30"/>
  <c r="I43" i="30"/>
  <c r="O42" i="30"/>
  <c r="N42" i="30"/>
  <c r="L42" i="30"/>
  <c r="K42" i="30"/>
  <c r="J42" i="30"/>
  <c r="I42" i="30"/>
  <c r="O41" i="30"/>
  <c r="N41" i="30"/>
  <c r="L41" i="30"/>
  <c r="M41" i="30" s="1"/>
  <c r="K41" i="30"/>
  <c r="J41" i="30"/>
  <c r="I41" i="30"/>
  <c r="O40" i="30"/>
  <c r="N40" i="30"/>
  <c r="L40" i="30"/>
  <c r="K40" i="30"/>
  <c r="J40" i="30"/>
  <c r="I40" i="30"/>
  <c r="O39" i="30"/>
  <c r="N39" i="30"/>
  <c r="M39" i="30"/>
  <c r="L39" i="30"/>
  <c r="K39" i="30"/>
  <c r="J39" i="30"/>
  <c r="I39" i="30"/>
  <c r="O38" i="30"/>
  <c r="N38" i="30"/>
  <c r="L38" i="30"/>
  <c r="M38" i="30" s="1"/>
  <c r="K38" i="30"/>
  <c r="J38" i="30"/>
  <c r="I38" i="30"/>
  <c r="O37" i="30"/>
  <c r="N37" i="30"/>
  <c r="L37" i="30"/>
  <c r="K37" i="30"/>
  <c r="J37" i="30"/>
  <c r="I37" i="30"/>
  <c r="O36" i="30"/>
  <c r="N36" i="30"/>
  <c r="L36" i="30"/>
  <c r="M36" i="30" s="1"/>
  <c r="K36" i="30"/>
  <c r="J36" i="30"/>
  <c r="I36" i="30"/>
  <c r="O35" i="30"/>
  <c r="N35" i="30"/>
  <c r="L35" i="30"/>
  <c r="M35" i="30" s="1"/>
  <c r="K35" i="30"/>
  <c r="J35" i="30"/>
  <c r="I35" i="30"/>
  <c r="O34" i="30"/>
  <c r="N34" i="30"/>
  <c r="L34" i="30"/>
  <c r="K34" i="30"/>
  <c r="J34" i="30"/>
  <c r="I34" i="30"/>
  <c r="O33" i="30"/>
  <c r="N33" i="30"/>
  <c r="L33" i="30"/>
  <c r="M33" i="30" s="1"/>
  <c r="K33" i="30"/>
  <c r="J33" i="30"/>
  <c r="I33" i="30"/>
  <c r="O32" i="30"/>
  <c r="N32" i="30"/>
  <c r="L32" i="30"/>
  <c r="K32" i="30"/>
  <c r="J32" i="30"/>
  <c r="I32" i="30"/>
  <c r="O31" i="30"/>
  <c r="N31" i="30"/>
  <c r="L31" i="30"/>
  <c r="M31" i="30" s="1"/>
  <c r="K31" i="30"/>
  <c r="J31" i="30"/>
  <c r="I31" i="30"/>
  <c r="O30" i="30"/>
  <c r="N30" i="30"/>
  <c r="L30" i="30"/>
  <c r="M30" i="30" s="1"/>
  <c r="K30" i="30"/>
  <c r="J30" i="30"/>
  <c r="I30" i="30"/>
  <c r="O29" i="30"/>
  <c r="N29" i="30"/>
  <c r="L29" i="30"/>
  <c r="K29" i="30"/>
  <c r="J29" i="30"/>
  <c r="I29" i="30"/>
  <c r="O28" i="30"/>
  <c r="N28" i="30"/>
  <c r="L28" i="30"/>
  <c r="M28" i="30" s="1"/>
  <c r="K28" i="30"/>
  <c r="J28" i="30"/>
  <c r="I28" i="30"/>
  <c r="O27" i="30"/>
  <c r="N27" i="30"/>
  <c r="L27" i="30"/>
  <c r="M27" i="30" s="1"/>
  <c r="K27" i="30"/>
  <c r="J27" i="30"/>
  <c r="I27" i="30"/>
  <c r="O26" i="30"/>
  <c r="N26" i="30"/>
  <c r="L26" i="30"/>
  <c r="K26" i="30"/>
  <c r="J26" i="30"/>
  <c r="I26" i="30"/>
  <c r="O25" i="30"/>
  <c r="N25" i="30"/>
  <c r="L25" i="30"/>
  <c r="M25" i="30" s="1"/>
  <c r="K25" i="30"/>
  <c r="J25" i="30"/>
  <c r="I25" i="30"/>
  <c r="O24" i="30"/>
  <c r="N24" i="30"/>
  <c r="L24" i="30"/>
  <c r="K24" i="30"/>
  <c r="J24" i="30"/>
  <c r="I24" i="30"/>
  <c r="O23" i="30"/>
  <c r="N23" i="30"/>
  <c r="M23" i="30"/>
  <c r="L23" i="30"/>
  <c r="K23" i="30"/>
  <c r="J23" i="30"/>
  <c r="I23" i="30"/>
  <c r="O22" i="30"/>
  <c r="N22" i="30"/>
  <c r="L22" i="30"/>
  <c r="M22" i="30" s="1"/>
  <c r="K22" i="30"/>
  <c r="J22" i="30"/>
  <c r="I22" i="30"/>
  <c r="O21" i="30"/>
  <c r="N21" i="30"/>
  <c r="L21" i="30"/>
  <c r="K21" i="30"/>
  <c r="J21" i="30"/>
  <c r="I21" i="30"/>
  <c r="O20" i="30"/>
  <c r="N20" i="30"/>
  <c r="L20" i="30"/>
  <c r="M20" i="30" s="1"/>
  <c r="K20" i="30"/>
  <c r="J20" i="30"/>
  <c r="I20" i="30"/>
  <c r="O19" i="30"/>
  <c r="N19" i="30"/>
  <c r="L19" i="30"/>
  <c r="M19" i="30" s="1"/>
  <c r="K19" i="30"/>
  <c r="J19" i="30"/>
  <c r="I19" i="30"/>
  <c r="O18" i="30"/>
  <c r="N18" i="30"/>
  <c r="L18" i="30"/>
  <c r="K18" i="30"/>
  <c r="J18" i="30"/>
  <c r="I18" i="30"/>
  <c r="O17" i="30"/>
  <c r="N17" i="30"/>
  <c r="L17" i="30"/>
  <c r="M17" i="30" s="1"/>
  <c r="K17" i="30"/>
  <c r="J17" i="30"/>
  <c r="I17" i="30"/>
  <c r="O16" i="30"/>
  <c r="N16" i="30"/>
  <c r="L16" i="30"/>
  <c r="K16" i="30"/>
  <c r="J16" i="30"/>
  <c r="I16" i="30"/>
  <c r="O15" i="30"/>
  <c r="N15" i="30"/>
  <c r="L15" i="30"/>
  <c r="M15" i="30" s="1"/>
  <c r="K15" i="30"/>
  <c r="J15" i="30"/>
  <c r="I15" i="30"/>
  <c r="O14" i="30"/>
  <c r="N14" i="30"/>
  <c r="L14" i="30"/>
  <c r="M14" i="30" s="1"/>
  <c r="K14" i="30"/>
  <c r="J14" i="30"/>
  <c r="I14" i="30"/>
  <c r="O13" i="30"/>
  <c r="N13" i="30"/>
  <c r="L13" i="30"/>
  <c r="K13" i="30"/>
  <c r="J13" i="30"/>
  <c r="I13" i="30"/>
  <c r="O12" i="30"/>
  <c r="N12" i="30"/>
  <c r="L12" i="30"/>
  <c r="M12" i="30" s="1"/>
  <c r="K12" i="30"/>
  <c r="J12" i="30"/>
  <c r="I12" i="30"/>
  <c r="O11" i="30"/>
  <c r="N11" i="30"/>
  <c r="L11" i="30"/>
  <c r="M11" i="30" s="1"/>
  <c r="K11" i="30"/>
  <c r="J11" i="30"/>
  <c r="I11" i="30"/>
  <c r="O10" i="30"/>
  <c r="N10" i="30"/>
  <c r="L10" i="30"/>
  <c r="K10" i="30"/>
  <c r="J10" i="30"/>
  <c r="I10" i="30"/>
  <c r="O9" i="30"/>
  <c r="N9" i="30"/>
  <c r="L9" i="30"/>
  <c r="M9" i="30" s="1"/>
  <c r="K9" i="30"/>
  <c r="J9" i="30"/>
  <c r="I9" i="30"/>
  <c r="O8" i="30"/>
  <c r="N8" i="30"/>
  <c r="L8" i="30"/>
  <c r="K8" i="30"/>
  <c r="J8" i="30"/>
  <c r="I8" i="30"/>
  <c r="O7" i="30"/>
  <c r="N7" i="30"/>
  <c r="M7" i="30"/>
  <c r="L7" i="30"/>
  <c r="K7" i="30"/>
  <c r="J7" i="30"/>
  <c r="I7" i="30"/>
  <c r="O6" i="30"/>
  <c r="N6" i="30"/>
  <c r="L6" i="30"/>
  <c r="M6" i="30" s="1"/>
  <c r="K6" i="30"/>
  <c r="J6" i="30"/>
  <c r="I6" i="30"/>
  <c r="O5" i="30"/>
  <c r="N5" i="30"/>
  <c r="L5" i="30"/>
  <c r="K5" i="30"/>
  <c r="J5" i="30"/>
  <c r="I5" i="30"/>
  <c r="O4" i="30"/>
  <c r="N4" i="30"/>
  <c r="L4" i="30"/>
  <c r="M4" i="30" s="1"/>
  <c r="K4" i="30"/>
  <c r="J4" i="30"/>
  <c r="I4" i="30"/>
  <c r="O3" i="30"/>
  <c r="N3" i="30"/>
  <c r="L3" i="30"/>
  <c r="M3" i="30" s="1"/>
  <c r="K3" i="30"/>
  <c r="J3" i="30"/>
  <c r="I3" i="30"/>
  <c r="N27" i="23"/>
  <c r="M27" i="23"/>
  <c r="K27" i="23"/>
  <c r="L27" i="23" s="1"/>
  <c r="J27" i="23"/>
  <c r="I27" i="23"/>
  <c r="N26" i="23"/>
  <c r="M26" i="23"/>
  <c r="K26" i="23"/>
  <c r="J26" i="23"/>
  <c r="I26" i="23"/>
  <c r="N25" i="23"/>
  <c r="M25" i="23"/>
  <c r="K25" i="23"/>
  <c r="J25" i="23"/>
  <c r="I25" i="23"/>
  <c r="N24" i="23"/>
  <c r="M24" i="23"/>
  <c r="K24" i="23"/>
  <c r="J24" i="23"/>
  <c r="I24" i="23"/>
  <c r="N23" i="23"/>
  <c r="M23" i="23"/>
  <c r="K23" i="23"/>
  <c r="L23" i="23" s="1"/>
  <c r="J23" i="23"/>
  <c r="I23" i="23"/>
  <c r="N22" i="23"/>
  <c r="M22" i="23"/>
  <c r="K22" i="23"/>
  <c r="L22" i="23" s="1"/>
  <c r="J22" i="23"/>
  <c r="I22" i="23"/>
  <c r="N21" i="23"/>
  <c r="M21" i="23"/>
  <c r="K21" i="23"/>
  <c r="L21" i="23" s="1"/>
  <c r="J21" i="23"/>
  <c r="I21" i="23"/>
  <c r="N20" i="23"/>
  <c r="M20" i="23"/>
  <c r="K20" i="23"/>
  <c r="L20" i="23" s="1"/>
  <c r="J20" i="23"/>
  <c r="I20" i="23"/>
  <c r="N19" i="23"/>
  <c r="M19" i="23"/>
  <c r="K19" i="23"/>
  <c r="L19" i="23" s="1"/>
  <c r="J19" i="23"/>
  <c r="I19" i="23"/>
  <c r="N18" i="23"/>
  <c r="M18" i="23"/>
  <c r="K18" i="23"/>
  <c r="L18" i="23" s="1"/>
  <c r="J18" i="23"/>
  <c r="I18" i="23"/>
  <c r="N17" i="23"/>
  <c r="M17" i="23"/>
  <c r="K17" i="23"/>
  <c r="L17" i="23" s="1"/>
  <c r="J17" i="23"/>
  <c r="I17" i="23"/>
  <c r="N16" i="23"/>
  <c r="M16" i="23"/>
  <c r="K16" i="23"/>
  <c r="L16" i="23" s="1"/>
  <c r="J16" i="23"/>
  <c r="I16" i="23"/>
  <c r="N15" i="23"/>
  <c r="M15" i="23"/>
  <c r="K15" i="23"/>
  <c r="L15" i="23" s="1"/>
  <c r="J15" i="23"/>
  <c r="I15" i="23"/>
  <c r="N14" i="23"/>
  <c r="M14" i="23"/>
  <c r="K14" i="23"/>
  <c r="L14" i="23" s="1"/>
  <c r="J14" i="23"/>
  <c r="I14" i="23"/>
  <c r="N13" i="23"/>
  <c r="M13" i="23"/>
  <c r="K13" i="23"/>
  <c r="L13" i="23" s="1"/>
  <c r="J13" i="23"/>
  <c r="I13" i="23"/>
  <c r="N12" i="23"/>
  <c r="M12" i="23"/>
  <c r="K12" i="23"/>
  <c r="L12" i="23" s="1"/>
  <c r="J12" i="23"/>
  <c r="I12" i="23"/>
  <c r="N11" i="23"/>
  <c r="M11" i="23"/>
  <c r="K11" i="23"/>
  <c r="L11" i="23" s="1"/>
  <c r="J11" i="23"/>
  <c r="I11" i="23"/>
  <c r="N10" i="23"/>
  <c r="M10" i="23"/>
  <c r="K10" i="23"/>
  <c r="L10" i="23" s="1"/>
  <c r="J10" i="23"/>
  <c r="I10" i="23"/>
  <c r="N9" i="23"/>
  <c r="M9" i="23"/>
  <c r="K9" i="23"/>
  <c r="L9" i="23" s="1"/>
  <c r="J9" i="23"/>
  <c r="I9" i="23"/>
  <c r="N8" i="23"/>
  <c r="M8" i="23"/>
  <c r="K8" i="23"/>
  <c r="L8" i="23" s="1"/>
  <c r="J8" i="23"/>
  <c r="I8" i="23"/>
  <c r="N7" i="23"/>
  <c r="M7" i="23"/>
  <c r="K7" i="23"/>
  <c r="L7" i="23" s="1"/>
  <c r="J7" i="23"/>
  <c r="I7" i="23"/>
  <c r="N6" i="23"/>
  <c r="M6" i="23"/>
  <c r="K6" i="23"/>
  <c r="L6" i="23" s="1"/>
  <c r="J6" i="23"/>
  <c r="I6" i="23"/>
  <c r="N5" i="23"/>
  <c r="M5" i="23"/>
  <c r="K5" i="23"/>
  <c r="L5" i="23" s="1"/>
  <c r="J5" i="23"/>
  <c r="I5" i="23"/>
  <c r="N4" i="23"/>
  <c r="M4" i="23"/>
  <c r="K4" i="23"/>
  <c r="L4" i="23" s="1"/>
  <c r="J4" i="23"/>
  <c r="I4" i="23"/>
  <c r="N3" i="23"/>
  <c r="M3" i="23"/>
  <c r="K3" i="23"/>
  <c r="L3" i="23" s="1"/>
  <c r="J3" i="23"/>
  <c r="I3" i="23"/>
  <c r="N91" i="5"/>
  <c r="M91" i="5"/>
  <c r="K91" i="5"/>
  <c r="L91" i="5" s="1"/>
  <c r="J91" i="5"/>
  <c r="I91" i="5"/>
  <c r="N90" i="5"/>
  <c r="M90" i="5"/>
  <c r="K90" i="5"/>
  <c r="J90" i="5"/>
  <c r="I90" i="5"/>
  <c r="N89" i="5"/>
  <c r="M89" i="5"/>
  <c r="K89" i="5"/>
  <c r="L89" i="5" s="1"/>
  <c r="J89" i="5"/>
  <c r="I89" i="5"/>
  <c r="N88" i="5"/>
  <c r="M88" i="5"/>
  <c r="K88" i="5"/>
  <c r="J88" i="5"/>
  <c r="I88" i="5"/>
  <c r="N87" i="5"/>
  <c r="M87" i="5"/>
  <c r="L87" i="5"/>
  <c r="K87" i="5"/>
  <c r="J87" i="5"/>
  <c r="I87" i="5"/>
  <c r="N86" i="5"/>
  <c r="M86" i="5"/>
  <c r="K86" i="5"/>
  <c r="L86" i="5" s="1"/>
  <c r="J86" i="5"/>
  <c r="I86" i="5"/>
  <c r="N85" i="5"/>
  <c r="M85" i="5"/>
  <c r="K85" i="5"/>
  <c r="J85" i="5"/>
  <c r="I85" i="5"/>
  <c r="N84" i="5"/>
  <c r="M84" i="5"/>
  <c r="K84" i="5"/>
  <c r="L84" i="5" s="1"/>
  <c r="J84" i="5"/>
  <c r="I84" i="5"/>
  <c r="N83" i="5"/>
  <c r="M83" i="5"/>
  <c r="K83" i="5"/>
  <c r="J83" i="5"/>
  <c r="I83" i="5"/>
  <c r="N82" i="5"/>
  <c r="M82" i="5"/>
  <c r="K82" i="5"/>
  <c r="L82" i="5" s="1"/>
  <c r="J82" i="5"/>
  <c r="I82" i="5"/>
  <c r="N81" i="5"/>
  <c r="M81" i="5"/>
  <c r="K81" i="5"/>
  <c r="L81" i="5" s="1"/>
  <c r="J81" i="5"/>
  <c r="I81" i="5"/>
  <c r="N80" i="5"/>
  <c r="M80" i="5"/>
  <c r="K80" i="5"/>
  <c r="J80" i="5"/>
  <c r="I80" i="5"/>
  <c r="N79" i="5"/>
  <c r="M79" i="5"/>
  <c r="K79" i="5"/>
  <c r="L79" i="5" s="1"/>
  <c r="J79" i="5"/>
  <c r="I79" i="5"/>
  <c r="N78" i="5"/>
  <c r="M78" i="5"/>
  <c r="K78" i="5"/>
  <c r="J78" i="5"/>
  <c r="I78" i="5"/>
  <c r="N77" i="5"/>
  <c r="M77" i="5"/>
  <c r="K77" i="5"/>
  <c r="L77" i="5" s="1"/>
  <c r="J77" i="5"/>
  <c r="I77" i="5"/>
  <c r="N76" i="5"/>
  <c r="M76" i="5"/>
  <c r="K76" i="5"/>
  <c r="J76" i="5"/>
  <c r="I76" i="5"/>
  <c r="N75" i="5"/>
  <c r="M75" i="5"/>
  <c r="K75" i="5"/>
  <c r="L75" i="5" s="1"/>
  <c r="J75" i="5"/>
  <c r="I75" i="5"/>
  <c r="N74" i="5"/>
  <c r="M74" i="5"/>
  <c r="K74" i="5"/>
  <c r="L74" i="5" s="1"/>
  <c r="J74" i="5"/>
  <c r="I74" i="5"/>
  <c r="N73" i="5"/>
  <c r="M73" i="5"/>
  <c r="L73" i="5"/>
  <c r="K73" i="5"/>
  <c r="J73" i="5"/>
  <c r="I73" i="5"/>
  <c r="N72" i="5"/>
  <c r="M72" i="5"/>
  <c r="K72" i="5"/>
  <c r="L72" i="5" s="1"/>
  <c r="J72" i="5"/>
  <c r="I72" i="5"/>
  <c r="N71" i="5"/>
  <c r="M71" i="5"/>
  <c r="K71" i="5"/>
  <c r="L71" i="5" s="1"/>
  <c r="J71" i="5"/>
  <c r="I71" i="5"/>
  <c r="N70" i="5"/>
  <c r="M70" i="5"/>
  <c r="K70" i="5"/>
  <c r="L70" i="5" s="1"/>
  <c r="J70" i="5"/>
  <c r="I70" i="5"/>
  <c r="N69" i="5"/>
  <c r="M69" i="5"/>
  <c r="K69" i="5"/>
  <c r="L69" i="5" s="1"/>
  <c r="J69" i="5"/>
  <c r="I69" i="5"/>
  <c r="N68" i="5"/>
  <c r="M68" i="5"/>
  <c r="K68" i="5"/>
  <c r="L68" i="5" s="1"/>
  <c r="J68" i="5"/>
  <c r="I68" i="5"/>
  <c r="N67" i="5"/>
  <c r="M67" i="5"/>
  <c r="L67" i="5"/>
  <c r="K67" i="5"/>
  <c r="J67" i="5"/>
  <c r="I67" i="5"/>
  <c r="N66" i="5"/>
  <c r="M66" i="5"/>
  <c r="K66" i="5"/>
  <c r="L66" i="5" s="1"/>
  <c r="J66" i="5"/>
  <c r="I66" i="5"/>
  <c r="N65" i="5"/>
  <c r="M65" i="5"/>
  <c r="K65" i="5"/>
  <c r="L65" i="5" s="1"/>
  <c r="J65" i="5"/>
  <c r="I65" i="5"/>
  <c r="N64" i="5"/>
  <c r="M64" i="5"/>
  <c r="K64" i="5"/>
  <c r="L64" i="5" s="1"/>
  <c r="J64" i="5"/>
  <c r="I64" i="5"/>
  <c r="N63" i="5"/>
  <c r="M63" i="5"/>
  <c r="K63" i="5"/>
  <c r="L63" i="5" s="1"/>
  <c r="J63" i="5"/>
  <c r="I63" i="5"/>
  <c r="N62" i="5"/>
  <c r="M62" i="5"/>
  <c r="K62" i="5"/>
  <c r="L62" i="5" s="1"/>
  <c r="J62" i="5"/>
  <c r="I62" i="5"/>
  <c r="N61" i="5"/>
  <c r="M61" i="5"/>
  <c r="K61" i="5"/>
  <c r="L61" i="5" s="1"/>
  <c r="J61" i="5"/>
  <c r="I61" i="5"/>
  <c r="N60" i="5"/>
  <c r="M60" i="5"/>
  <c r="K60" i="5"/>
  <c r="L60" i="5" s="1"/>
  <c r="J60" i="5"/>
  <c r="I60" i="5"/>
  <c r="N59" i="5"/>
  <c r="M59" i="5"/>
  <c r="L59" i="5"/>
  <c r="K59" i="5"/>
  <c r="J59" i="5"/>
  <c r="I59" i="5"/>
  <c r="N58" i="5"/>
  <c r="M58" i="5"/>
  <c r="K58" i="5"/>
  <c r="L58" i="5" s="1"/>
  <c r="J58" i="5"/>
  <c r="I58" i="5"/>
  <c r="N57" i="5"/>
  <c r="M57" i="5"/>
  <c r="K57" i="5"/>
  <c r="L57" i="5" s="1"/>
  <c r="J57" i="5"/>
  <c r="I57" i="5"/>
  <c r="N56" i="5"/>
  <c r="M56" i="5"/>
  <c r="K56" i="5"/>
  <c r="L56" i="5" s="1"/>
  <c r="J56" i="5"/>
  <c r="I56" i="5"/>
  <c r="N55" i="5"/>
  <c r="M55" i="5"/>
  <c r="K55" i="5"/>
  <c r="L55" i="5" s="1"/>
  <c r="J55" i="5"/>
  <c r="I55" i="5"/>
  <c r="N54" i="5"/>
  <c r="M54" i="5"/>
  <c r="K54" i="5"/>
  <c r="L54" i="5" s="1"/>
  <c r="J54" i="5"/>
  <c r="I54" i="5"/>
  <c r="N53" i="5"/>
  <c r="M53" i="5"/>
  <c r="K53" i="5"/>
  <c r="L53" i="5" s="1"/>
  <c r="J53" i="5"/>
  <c r="I53" i="5"/>
  <c r="N52" i="5"/>
  <c r="M52" i="5"/>
  <c r="K52" i="5"/>
  <c r="L52" i="5" s="1"/>
  <c r="J52" i="5"/>
  <c r="I52" i="5"/>
  <c r="N51" i="5"/>
  <c r="M51" i="5"/>
  <c r="L51" i="5"/>
  <c r="K51" i="5"/>
  <c r="J51" i="5"/>
  <c r="I51" i="5"/>
  <c r="N50" i="5"/>
  <c r="M50" i="5"/>
  <c r="K50" i="5"/>
  <c r="L50" i="5" s="1"/>
  <c r="J50" i="5"/>
  <c r="I50" i="5"/>
  <c r="N49" i="5"/>
  <c r="M49" i="5"/>
  <c r="K49" i="5"/>
  <c r="L49" i="5" s="1"/>
  <c r="J49" i="5"/>
  <c r="I49" i="5"/>
  <c r="N48" i="5"/>
  <c r="M48" i="5"/>
  <c r="K48" i="5"/>
  <c r="L48" i="5" s="1"/>
  <c r="J48" i="5"/>
  <c r="I48" i="5"/>
  <c r="N47" i="5"/>
  <c r="M47" i="5"/>
  <c r="L47" i="5"/>
  <c r="K47" i="5"/>
  <c r="J47" i="5"/>
  <c r="I47" i="5"/>
  <c r="N46" i="5"/>
  <c r="M46" i="5"/>
  <c r="K46" i="5"/>
  <c r="L46" i="5" s="1"/>
  <c r="J46" i="5"/>
  <c r="I46" i="5"/>
  <c r="N45" i="5"/>
  <c r="M45" i="5"/>
  <c r="K45" i="5"/>
  <c r="L45" i="5" s="1"/>
  <c r="J45" i="5"/>
  <c r="I45" i="5"/>
  <c r="N44" i="5"/>
  <c r="M44" i="5"/>
  <c r="K44" i="5"/>
  <c r="L44" i="5" s="1"/>
  <c r="J44" i="5"/>
  <c r="I44" i="5"/>
  <c r="N43" i="5"/>
  <c r="M43" i="5"/>
  <c r="K43" i="5"/>
  <c r="L43" i="5" s="1"/>
  <c r="J43" i="5"/>
  <c r="I43" i="5"/>
  <c r="N42" i="5"/>
  <c r="M42" i="5"/>
  <c r="K42" i="5"/>
  <c r="L42" i="5" s="1"/>
  <c r="J42" i="5"/>
  <c r="I42" i="5"/>
  <c r="N41" i="5"/>
  <c r="M41" i="5"/>
  <c r="L41" i="5"/>
  <c r="K41" i="5"/>
  <c r="J41" i="5"/>
  <c r="I41" i="5"/>
  <c r="N40" i="5"/>
  <c r="M40" i="5"/>
  <c r="K40" i="5"/>
  <c r="L40" i="5" s="1"/>
  <c r="J40" i="5"/>
  <c r="I40" i="5"/>
  <c r="N39" i="5"/>
  <c r="M39" i="5"/>
  <c r="K39" i="5"/>
  <c r="L39" i="5" s="1"/>
  <c r="J39" i="5"/>
  <c r="I39" i="5"/>
  <c r="N38" i="5"/>
  <c r="M38" i="5"/>
  <c r="K38" i="5"/>
  <c r="L38" i="5" s="1"/>
  <c r="J38" i="5"/>
  <c r="I38" i="5"/>
  <c r="N37" i="5"/>
  <c r="M37" i="5"/>
  <c r="K37" i="5"/>
  <c r="L37" i="5" s="1"/>
  <c r="J37" i="5"/>
  <c r="I37" i="5"/>
  <c r="N36" i="5"/>
  <c r="M36" i="5"/>
  <c r="K36" i="5"/>
  <c r="L36" i="5" s="1"/>
  <c r="J36" i="5"/>
  <c r="I36" i="5"/>
  <c r="N35" i="5"/>
  <c r="M35" i="5"/>
  <c r="L35" i="5"/>
  <c r="K35" i="5"/>
  <c r="J35" i="5"/>
  <c r="I35" i="5"/>
  <c r="N34" i="5"/>
  <c r="M34" i="5"/>
  <c r="K34" i="5"/>
  <c r="L34" i="5" s="1"/>
  <c r="J34" i="5"/>
  <c r="I34" i="5"/>
  <c r="N33" i="5"/>
  <c r="M33" i="5"/>
  <c r="K33" i="5"/>
  <c r="L33" i="5" s="1"/>
  <c r="J33" i="5"/>
  <c r="I33" i="5"/>
  <c r="N32" i="5"/>
  <c r="M32" i="5"/>
  <c r="K32" i="5"/>
  <c r="L32" i="5" s="1"/>
  <c r="J32" i="5"/>
  <c r="I32" i="5"/>
  <c r="N31" i="5"/>
  <c r="M31" i="5"/>
  <c r="L31" i="5"/>
  <c r="K31" i="5"/>
  <c r="J31" i="5"/>
  <c r="I31" i="5"/>
  <c r="N30" i="5"/>
  <c r="M30" i="5"/>
  <c r="K30" i="5"/>
  <c r="L30" i="5" s="1"/>
  <c r="J30" i="5"/>
  <c r="I30" i="5"/>
  <c r="N29" i="5"/>
  <c r="M29" i="5"/>
  <c r="K29" i="5"/>
  <c r="L29" i="5" s="1"/>
  <c r="J29" i="5"/>
  <c r="I29" i="5"/>
  <c r="N28" i="5"/>
  <c r="M28" i="5"/>
  <c r="K28" i="5"/>
  <c r="L28" i="5" s="1"/>
  <c r="J28" i="5"/>
  <c r="I28" i="5"/>
  <c r="N27" i="5"/>
  <c r="M27" i="5"/>
  <c r="K27" i="5"/>
  <c r="L27" i="5" s="1"/>
  <c r="J27" i="5"/>
  <c r="I27" i="5"/>
  <c r="N26" i="5"/>
  <c r="M26" i="5"/>
  <c r="K26" i="5"/>
  <c r="L26" i="5" s="1"/>
  <c r="J26" i="5"/>
  <c r="I26" i="5"/>
  <c r="N25" i="5"/>
  <c r="M25" i="5"/>
  <c r="K25" i="5"/>
  <c r="L25" i="5" s="1"/>
  <c r="J25" i="5"/>
  <c r="I25" i="5"/>
  <c r="N24" i="5"/>
  <c r="M24" i="5"/>
  <c r="K24" i="5"/>
  <c r="L24" i="5" s="1"/>
  <c r="J24" i="5"/>
  <c r="I24" i="5"/>
  <c r="N23" i="5"/>
  <c r="M23" i="5"/>
  <c r="L23" i="5"/>
  <c r="K23" i="5"/>
  <c r="J23" i="5"/>
  <c r="I23" i="5"/>
  <c r="N22" i="5"/>
  <c r="M22" i="5"/>
  <c r="K22" i="5"/>
  <c r="L22" i="5" s="1"/>
  <c r="J22" i="5"/>
  <c r="I22" i="5"/>
  <c r="N21" i="5"/>
  <c r="M21" i="5"/>
  <c r="K21" i="5"/>
  <c r="L21" i="5" s="1"/>
  <c r="J21" i="5"/>
  <c r="I21" i="5"/>
  <c r="N20" i="5"/>
  <c r="M20" i="5"/>
  <c r="K20" i="5"/>
  <c r="L20" i="5" s="1"/>
  <c r="J20" i="5"/>
  <c r="I20" i="5"/>
  <c r="N19" i="5"/>
  <c r="M19" i="5"/>
  <c r="K19" i="5"/>
  <c r="L19" i="5" s="1"/>
  <c r="J19" i="5"/>
  <c r="I19" i="5"/>
  <c r="N18" i="5"/>
  <c r="M18" i="5"/>
  <c r="K18" i="5"/>
  <c r="L18" i="5" s="1"/>
  <c r="J18" i="5"/>
  <c r="I18" i="5"/>
  <c r="N17" i="5"/>
  <c r="M17" i="5"/>
  <c r="K17" i="5"/>
  <c r="L17" i="5" s="1"/>
  <c r="J17" i="5"/>
  <c r="I17" i="5"/>
  <c r="N16" i="5"/>
  <c r="M16" i="5"/>
  <c r="K16" i="5"/>
  <c r="L16" i="5" s="1"/>
  <c r="J16" i="5"/>
  <c r="I16" i="5"/>
  <c r="N15" i="5"/>
  <c r="M15" i="5"/>
  <c r="L15" i="5"/>
  <c r="K15" i="5"/>
  <c r="J15" i="5"/>
  <c r="I15" i="5"/>
  <c r="N14" i="5"/>
  <c r="M14" i="5"/>
  <c r="K14" i="5"/>
  <c r="L14" i="5" s="1"/>
  <c r="J14" i="5"/>
  <c r="I14" i="5"/>
  <c r="N13" i="5"/>
  <c r="M13" i="5"/>
  <c r="K13" i="5"/>
  <c r="L13" i="5" s="1"/>
  <c r="J13" i="5"/>
  <c r="I13" i="5"/>
  <c r="N12" i="5"/>
  <c r="M12" i="5"/>
  <c r="K12" i="5"/>
  <c r="L12" i="5" s="1"/>
  <c r="J12" i="5"/>
  <c r="I12" i="5"/>
  <c r="N11" i="5"/>
  <c r="M11" i="5"/>
  <c r="K11" i="5"/>
  <c r="L11" i="5" s="1"/>
  <c r="J11" i="5"/>
  <c r="I11" i="5"/>
  <c r="N10" i="5"/>
  <c r="M10" i="5"/>
  <c r="K10" i="5"/>
  <c r="L10" i="5" s="1"/>
  <c r="J10" i="5"/>
  <c r="I10" i="5"/>
  <c r="N9" i="5"/>
  <c r="M9" i="5"/>
  <c r="K9" i="5"/>
  <c r="L9" i="5" s="1"/>
  <c r="J9" i="5"/>
  <c r="I9" i="5"/>
  <c r="N8" i="5"/>
  <c r="M8" i="5"/>
  <c r="K8" i="5"/>
  <c r="L8" i="5" s="1"/>
  <c r="J8" i="5"/>
  <c r="I8" i="5"/>
  <c r="N7" i="5"/>
  <c r="M7" i="5"/>
  <c r="L7" i="5"/>
  <c r="K7" i="5"/>
  <c r="J7" i="5"/>
  <c r="I7" i="5"/>
  <c r="N6" i="5"/>
  <c r="M6" i="5"/>
  <c r="K6" i="5"/>
  <c r="L6" i="5" s="1"/>
  <c r="J6" i="5"/>
  <c r="I6" i="5"/>
  <c r="N5" i="5"/>
  <c r="M5" i="5"/>
  <c r="K5" i="5"/>
  <c r="L5" i="5" s="1"/>
  <c r="J5" i="5"/>
  <c r="I5" i="5"/>
  <c r="N4" i="5"/>
  <c r="M4" i="5"/>
  <c r="K4" i="5"/>
  <c r="L4" i="5" s="1"/>
  <c r="J4" i="5"/>
  <c r="I4" i="5"/>
  <c r="N3" i="5"/>
  <c r="M3" i="5"/>
  <c r="K3" i="5"/>
  <c r="L3" i="5" s="1"/>
  <c r="J3" i="5"/>
  <c r="I3" i="5"/>
  <c r="N84" i="18"/>
  <c r="M84" i="18"/>
  <c r="K84" i="18"/>
  <c r="L84" i="18" s="1"/>
  <c r="J84" i="18"/>
  <c r="I84" i="18"/>
  <c r="N83" i="18"/>
  <c r="M83" i="18"/>
  <c r="K83" i="18"/>
  <c r="L83" i="18" s="1"/>
  <c r="J83" i="18"/>
  <c r="I83" i="18"/>
  <c r="N82" i="18"/>
  <c r="M82" i="18"/>
  <c r="K82" i="18"/>
  <c r="L82" i="18" s="1"/>
  <c r="J82" i="18"/>
  <c r="I82" i="18"/>
  <c r="N81" i="18"/>
  <c r="M81" i="18"/>
  <c r="L81" i="18"/>
  <c r="K81" i="18"/>
  <c r="J81" i="18"/>
  <c r="I81" i="18"/>
  <c r="N80" i="18"/>
  <c r="M80" i="18"/>
  <c r="K80" i="18"/>
  <c r="L80" i="18" s="1"/>
  <c r="J80" i="18"/>
  <c r="I80" i="18"/>
  <c r="N79" i="18"/>
  <c r="M79" i="18"/>
  <c r="K79" i="18"/>
  <c r="L79" i="18" s="1"/>
  <c r="J79" i="18"/>
  <c r="I79" i="18"/>
  <c r="N78" i="18"/>
  <c r="M78" i="18"/>
  <c r="K78" i="18"/>
  <c r="L78" i="18" s="1"/>
  <c r="J78" i="18"/>
  <c r="I78" i="18"/>
  <c r="N77" i="18"/>
  <c r="M77" i="18"/>
  <c r="K77" i="18"/>
  <c r="L77" i="18" s="1"/>
  <c r="J77" i="18"/>
  <c r="I77" i="18"/>
  <c r="N76" i="18"/>
  <c r="M76" i="18"/>
  <c r="K76" i="18"/>
  <c r="L76" i="18" s="1"/>
  <c r="J76" i="18"/>
  <c r="I76" i="18"/>
  <c r="N75" i="18"/>
  <c r="M75" i="18"/>
  <c r="K75" i="18"/>
  <c r="L75" i="18" s="1"/>
  <c r="J75" i="18"/>
  <c r="I75" i="18"/>
  <c r="N74" i="18"/>
  <c r="M74" i="18"/>
  <c r="K74" i="18"/>
  <c r="L74" i="18" s="1"/>
  <c r="J74" i="18"/>
  <c r="I74" i="18"/>
  <c r="N73" i="18"/>
  <c r="M73" i="18"/>
  <c r="K73" i="18"/>
  <c r="L73" i="18" s="1"/>
  <c r="J73" i="18"/>
  <c r="I73" i="18"/>
  <c r="N72" i="18"/>
  <c r="M72" i="18"/>
  <c r="K72" i="18"/>
  <c r="L72" i="18" s="1"/>
  <c r="J72" i="18"/>
  <c r="I72" i="18"/>
  <c r="N71" i="18"/>
  <c r="M71" i="18"/>
  <c r="K71" i="18"/>
  <c r="L71" i="18" s="1"/>
  <c r="J71" i="18"/>
  <c r="I71" i="18"/>
  <c r="N70" i="18"/>
  <c r="M70" i="18"/>
  <c r="K70" i="18"/>
  <c r="L70" i="18" s="1"/>
  <c r="J70" i="18"/>
  <c r="I70" i="18"/>
  <c r="N69" i="18"/>
  <c r="M69" i="18"/>
  <c r="L69" i="18"/>
  <c r="K69" i="18"/>
  <c r="J69" i="18"/>
  <c r="I69" i="18"/>
  <c r="N68" i="18"/>
  <c r="M68" i="18"/>
  <c r="K68" i="18"/>
  <c r="L68" i="18" s="1"/>
  <c r="J68" i="18"/>
  <c r="I68" i="18"/>
  <c r="N67" i="18"/>
  <c r="M67" i="18"/>
  <c r="L67" i="18"/>
  <c r="K67" i="18"/>
  <c r="J67" i="18"/>
  <c r="I67" i="18"/>
  <c r="N66" i="18"/>
  <c r="M66" i="18"/>
  <c r="K66" i="18"/>
  <c r="L66" i="18" s="1"/>
  <c r="J66" i="18"/>
  <c r="I66" i="18"/>
  <c r="N65" i="18"/>
  <c r="M65" i="18"/>
  <c r="K65" i="18"/>
  <c r="L65" i="18" s="1"/>
  <c r="J65" i="18"/>
  <c r="I65" i="18"/>
  <c r="N64" i="18"/>
  <c r="M64" i="18"/>
  <c r="K64" i="18"/>
  <c r="L64" i="18" s="1"/>
  <c r="J64" i="18"/>
  <c r="I64" i="18"/>
  <c r="N63" i="18"/>
  <c r="M63" i="18"/>
  <c r="K63" i="18"/>
  <c r="L63" i="18" s="1"/>
  <c r="J63" i="18"/>
  <c r="I63" i="18"/>
  <c r="N62" i="18"/>
  <c r="M62" i="18"/>
  <c r="K62" i="18"/>
  <c r="L62" i="18" s="1"/>
  <c r="J62" i="18"/>
  <c r="I62" i="18"/>
  <c r="N61" i="18"/>
  <c r="M61" i="18"/>
  <c r="K61" i="18"/>
  <c r="L61" i="18" s="1"/>
  <c r="J61" i="18"/>
  <c r="I61" i="18"/>
  <c r="N60" i="18"/>
  <c r="M60" i="18"/>
  <c r="K60" i="18"/>
  <c r="L60" i="18" s="1"/>
  <c r="J60" i="18"/>
  <c r="I60" i="18"/>
  <c r="N59" i="18"/>
  <c r="M59" i="18"/>
  <c r="K59" i="18"/>
  <c r="L59" i="18" s="1"/>
  <c r="J59" i="18"/>
  <c r="I59" i="18"/>
  <c r="N58" i="18"/>
  <c r="M58" i="18"/>
  <c r="K58" i="18"/>
  <c r="L58" i="18" s="1"/>
  <c r="J58" i="18"/>
  <c r="I58" i="18"/>
  <c r="N57" i="18"/>
  <c r="M57" i="18"/>
  <c r="K57" i="18"/>
  <c r="L57" i="18" s="1"/>
  <c r="J57" i="18"/>
  <c r="I57" i="18"/>
  <c r="N56" i="18"/>
  <c r="M56" i="18"/>
  <c r="K56" i="18"/>
  <c r="L56" i="18" s="1"/>
  <c r="J56" i="18"/>
  <c r="I56" i="18"/>
  <c r="N55" i="18"/>
  <c r="M55" i="18"/>
  <c r="K55" i="18"/>
  <c r="L55" i="18" s="1"/>
  <c r="J55" i="18"/>
  <c r="I55" i="18"/>
  <c r="N54" i="18"/>
  <c r="M54" i="18"/>
  <c r="K54" i="18"/>
  <c r="L54" i="18" s="1"/>
  <c r="J54" i="18"/>
  <c r="I54" i="18"/>
  <c r="N53" i="18"/>
  <c r="M53" i="18"/>
  <c r="K53" i="18"/>
  <c r="L53" i="18" s="1"/>
  <c r="J53" i="18"/>
  <c r="I53" i="18"/>
  <c r="N52" i="18"/>
  <c r="M52" i="18"/>
  <c r="K52" i="18"/>
  <c r="L52" i="18" s="1"/>
  <c r="J52" i="18"/>
  <c r="I52" i="18"/>
  <c r="N51" i="18"/>
  <c r="M51" i="18"/>
  <c r="L51" i="18"/>
  <c r="K51" i="18"/>
  <c r="J51" i="18"/>
  <c r="I51" i="18"/>
  <c r="N50" i="18"/>
  <c r="M50" i="18"/>
  <c r="K50" i="18"/>
  <c r="L50" i="18" s="1"/>
  <c r="J50" i="18"/>
  <c r="I50" i="18"/>
  <c r="N49" i="18"/>
  <c r="M49" i="18"/>
  <c r="K49" i="18"/>
  <c r="L49" i="18" s="1"/>
  <c r="J49" i="18"/>
  <c r="I49" i="18"/>
  <c r="N48" i="18"/>
  <c r="M48" i="18"/>
  <c r="K48" i="18"/>
  <c r="L48" i="18" s="1"/>
  <c r="J48" i="18"/>
  <c r="I48" i="18"/>
  <c r="N47" i="18"/>
  <c r="M47" i="18"/>
  <c r="K47" i="18"/>
  <c r="L47" i="18" s="1"/>
  <c r="J47" i="18"/>
  <c r="I47" i="18"/>
  <c r="N46" i="18"/>
  <c r="M46" i="18"/>
  <c r="K46" i="18"/>
  <c r="L46" i="18" s="1"/>
  <c r="J46" i="18"/>
  <c r="I46" i="18"/>
  <c r="N45" i="18"/>
  <c r="M45" i="18"/>
  <c r="K45" i="18"/>
  <c r="L45" i="18" s="1"/>
  <c r="J45" i="18"/>
  <c r="I45" i="18"/>
  <c r="N44" i="18"/>
  <c r="M44" i="18"/>
  <c r="K44" i="18"/>
  <c r="L44" i="18" s="1"/>
  <c r="J44" i="18"/>
  <c r="I44" i="18"/>
  <c r="N43" i="18"/>
  <c r="M43" i="18"/>
  <c r="K43" i="18"/>
  <c r="L43" i="18" s="1"/>
  <c r="J43" i="18"/>
  <c r="I43" i="18"/>
  <c r="N42" i="18"/>
  <c r="M42" i="18"/>
  <c r="K42" i="18"/>
  <c r="L42" i="18" s="1"/>
  <c r="J42" i="18"/>
  <c r="I42" i="18"/>
  <c r="N41" i="18"/>
  <c r="M41" i="18"/>
  <c r="K41" i="18"/>
  <c r="L41" i="18" s="1"/>
  <c r="J41" i="18"/>
  <c r="I41" i="18"/>
  <c r="N40" i="18"/>
  <c r="M40" i="18"/>
  <c r="K40" i="18"/>
  <c r="L40" i="18" s="1"/>
  <c r="J40" i="18"/>
  <c r="I40" i="18"/>
  <c r="N39" i="18"/>
  <c r="M39" i="18"/>
  <c r="K39" i="18"/>
  <c r="L39" i="18" s="1"/>
  <c r="J39" i="18"/>
  <c r="I39" i="18"/>
  <c r="N38" i="18"/>
  <c r="M38" i="18"/>
  <c r="K38" i="18"/>
  <c r="L38" i="18" s="1"/>
  <c r="J38" i="18"/>
  <c r="I38" i="18"/>
  <c r="N37" i="18"/>
  <c r="M37" i="18"/>
  <c r="K37" i="18"/>
  <c r="L37" i="18" s="1"/>
  <c r="J37" i="18"/>
  <c r="I37" i="18"/>
  <c r="N36" i="18"/>
  <c r="M36" i="18"/>
  <c r="K36" i="18"/>
  <c r="L36" i="18" s="1"/>
  <c r="J36" i="18"/>
  <c r="I36" i="18"/>
  <c r="N35" i="18"/>
  <c r="M35" i="18"/>
  <c r="L35" i="18"/>
  <c r="K35" i="18"/>
  <c r="J35" i="18"/>
  <c r="I35" i="18"/>
  <c r="N34" i="18"/>
  <c r="M34" i="18"/>
  <c r="K34" i="18"/>
  <c r="L34" i="18" s="1"/>
  <c r="J34" i="18"/>
  <c r="I34" i="18"/>
  <c r="N33" i="18"/>
  <c r="M33" i="18"/>
  <c r="K33" i="18"/>
  <c r="L33" i="18" s="1"/>
  <c r="J33" i="18"/>
  <c r="I33" i="18"/>
  <c r="N32" i="18"/>
  <c r="M32" i="18"/>
  <c r="K32" i="18"/>
  <c r="L32" i="18" s="1"/>
  <c r="J32" i="18"/>
  <c r="I32" i="18"/>
  <c r="N31" i="18"/>
  <c r="M31" i="18"/>
  <c r="K31" i="18"/>
  <c r="L31" i="18" s="1"/>
  <c r="J31" i="18"/>
  <c r="I31" i="18"/>
  <c r="N30" i="18"/>
  <c r="M30" i="18"/>
  <c r="K30" i="18"/>
  <c r="L30" i="18" s="1"/>
  <c r="J30" i="18"/>
  <c r="I30" i="18"/>
  <c r="N29" i="18"/>
  <c r="M29" i="18"/>
  <c r="K29" i="18"/>
  <c r="L29" i="18" s="1"/>
  <c r="J29" i="18"/>
  <c r="I29" i="18"/>
  <c r="N28" i="18"/>
  <c r="M28" i="18"/>
  <c r="K28" i="18"/>
  <c r="L28" i="18" s="1"/>
  <c r="J28" i="18"/>
  <c r="I28" i="18"/>
  <c r="N27" i="18"/>
  <c r="M27" i="18"/>
  <c r="L27" i="18"/>
  <c r="K27" i="18"/>
  <c r="J27" i="18"/>
  <c r="I27" i="18"/>
  <c r="N26" i="18"/>
  <c r="M26" i="18"/>
  <c r="K26" i="18"/>
  <c r="L26" i="18" s="1"/>
  <c r="J26" i="18"/>
  <c r="I26" i="18"/>
  <c r="N25" i="18"/>
  <c r="M25" i="18"/>
  <c r="K25" i="18"/>
  <c r="L25" i="18" s="1"/>
  <c r="J25" i="18"/>
  <c r="I25" i="18"/>
  <c r="N24" i="18"/>
  <c r="M24" i="18"/>
  <c r="K24" i="18"/>
  <c r="L24" i="18" s="1"/>
  <c r="J24" i="18"/>
  <c r="I24" i="18"/>
  <c r="N23" i="18"/>
  <c r="M23" i="18"/>
  <c r="K23" i="18"/>
  <c r="L23" i="18" s="1"/>
  <c r="J23" i="18"/>
  <c r="I23" i="18"/>
  <c r="N22" i="18"/>
  <c r="M22" i="18"/>
  <c r="K22" i="18"/>
  <c r="L22" i="18" s="1"/>
  <c r="J22" i="18"/>
  <c r="I22" i="18"/>
  <c r="N21" i="18"/>
  <c r="M21" i="18"/>
  <c r="L21" i="18"/>
  <c r="K21" i="18"/>
  <c r="J21" i="18"/>
  <c r="I21" i="18"/>
  <c r="N20" i="18"/>
  <c r="M20" i="18"/>
  <c r="K20" i="18"/>
  <c r="L20" i="18" s="1"/>
  <c r="J20" i="18"/>
  <c r="I20" i="18"/>
  <c r="N19" i="18"/>
  <c r="M19" i="18"/>
  <c r="L19" i="18"/>
  <c r="K19" i="18"/>
  <c r="J19" i="18"/>
  <c r="I19" i="18"/>
  <c r="N18" i="18"/>
  <c r="M18" i="18"/>
  <c r="K18" i="18"/>
  <c r="L18" i="18" s="1"/>
  <c r="J18" i="18"/>
  <c r="I18" i="18"/>
  <c r="N17" i="18"/>
  <c r="M17" i="18"/>
  <c r="K17" i="18"/>
  <c r="L17" i="18" s="1"/>
  <c r="J17" i="18"/>
  <c r="I17" i="18"/>
  <c r="N16" i="18"/>
  <c r="M16" i="18"/>
  <c r="K16" i="18"/>
  <c r="L16" i="18" s="1"/>
  <c r="J16" i="18"/>
  <c r="I16" i="18"/>
  <c r="N15" i="18"/>
  <c r="M15" i="18"/>
  <c r="K15" i="18"/>
  <c r="L15" i="18" s="1"/>
  <c r="J15" i="18"/>
  <c r="I15" i="18"/>
  <c r="N14" i="18"/>
  <c r="M14" i="18"/>
  <c r="K14" i="18"/>
  <c r="L14" i="18" s="1"/>
  <c r="J14" i="18"/>
  <c r="I14" i="18"/>
  <c r="N13" i="18"/>
  <c r="M13" i="18"/>
  <c r="K13" i="18"/>
  <c r="L13" i="18" s="1"/>
  <c r="J13" i="18"/>
  <c r="I13" i="18"/>
  <c r="N12" i="18"/>
  <c r="M12" i="18"/>
  <c r="K12" i="18"/>
  <c r="L12" i="18" s="1"/>
  <c r="J12" i="18"/>
  <c r="I12" i="18"/>
  <c r="N11" i="18"/>
  <c r="M11" i="18"/>
  <c r="L11" i="18"/>
  <c r="K11" i="18"/>
  <c r="J11" i="18"/>
  <c r="I11" i="18"/>
  <c r="N10" i="18"/>
  <c r="M10" i="18"/>
  <c r="K10" i="18"/>
  <c r="L10" i="18" s="1"/>
  <c r="J10" i="18"/>
  <c r="I10" i="18"/>
  <c r="N9" i="18"/>
  <c r="M9" i="18"/>
  <c r="K9" i="18"/>
  <c r="L9" i="18" s="1"/>
  <c r="J9" i="18"/>
  <c r="I9" i="18"/>
  <c r="N8" i="18"/>
  <c r="M8" i="18"/>
  <c r="K8" i="18"/>
  <c r="L8" i="18" s="1"/>
  <c r="J8" i="18"/>
  <c r="I8" i="18"/>
  <c r="N7" i="18"/>
  <c r="M7" i="18"/>
  <c r="K7" i="18"/>
  <c r="L7" i="18" s="1"/>
  <c r="J7" i="18"/>
  <c r="I7" i="18"/>
  <c r="N6" i="18"/>
  <c r="M6" i="18"/>
  <c r="K6" i="18"/>
  <c r="L6" i="18" s="1"/>
  <c r="J6" i="18"/>
  <c r="I6" i="18"/>
  <c r="N5" i="18"/>
  <c r="M5" i="18"/>
  <c r="L5" i="18"/>
  <c r="K5" i="18"/>
  <c r="J5" i="18"/>
  <c r="I5" i="18"/>
  <c r="N4" i="18"/>
  <c r="M4" i="18"/>
  <c r="K4" i="18"/>
  <c r="L4" i="18" s="1"/>
  <c r="J4" i="18"/>
  <c r="I4" i="18"/>
  <c r="N3" i="18"/>
  <c r="M3" i="18"/>
  <c r="L3" i="18"/>
  <c r="K3" i="18"/>
  <c r="J3" i="18"/>
  <c r="I3" i="18"/>
  <c r="N91" i="17"/>
  <c r="M91" i="17"/>
  <c r="K91" i="17"/>
  <c r="L91" i="17" s="1"/>
  <c r="J91" i="17"/>
  <c r="I91" i="17"/>
  <c r="N90" i="17"/>
  <c r="M90" i="17"/>
  <c r="K90" i="17"/>
  <c r="J90" i="17"/>
  <c r="I90" i="17"/>
  <c r="N89" i="17"/>
  <c r="M89" i="17"/>
  <c r="L89" i="17"/>
  <c r="K89" i="17"/>
  <c r="J89" i="17"/>
  <c r="I89" i="17"/>
  <c r="N88" i="17"/>
  <c r="M88" i="17"/>
  <c r="K88" i="17"/>
  <c r="L88" i="17" s="1"/>
  <c r="J88" i="17"/>
  <c r="I88" i="17"/>
  <c r="N87" i="17"/>
  <c r="M87" i="17"/>
  <c r="K87" i="17"/>
  <c r="L87" i="17" s="1"/>
  <c r="J87" i="17"/>
  <c r="I87" i="17"/>
  <c r="N86" i="17"/>
  <c r="M86" i="17"/>
  <c r="K86" i="17"/>
  <c r="L86" i="17" s="1"/>
  <c r="J86" i="17"/>
  <c r="I86" i="17"/>
  <c r="N85" i="17"/>
  <c r="M85" i="17"/>
  <c r="K85" i="17"/>
  <c r="L85" i="17" s="1"/>
  <c r="J85" i="17"/>
  <c r="I85" i="17"/>
  <c r="N84" i="17"/>
  <c r="M84" i="17"/>
  <c r="K84" i="17"/>
  <c r="L84" i="17" s="1"/>
  <c r="J84" i="17"/>
  <c r="I84" i="17"/>
  <c r="N83" i="17"/>
  <c r="M83" i="17"/>
  <c r="K83" i="17"/>
  <c r="L83" i="17" s="1"/>
  <c r="J83" i="17"/>
  <c r="I83" i="17"/>
  <c r="N82" i="17"/>
  <c r="M82" i="17"/>
  <c r="K82" i="17"/>
  <c r="L82" i="17" s="1"/>
  <c r="J82" i="17"/>
  <c r="I82" i="17"/>
  <c r="N81" i="17"/>
  <c r="M81" i="17"/>
  <c r="K81" i="17"/>
  <c r="L81" i="17" s="1"/>
  <c r="J81" i="17"/>
  <c r="I81" i="17"/>
  <c r="N80" i="17"/>
  <c r="M80" i="17"/>
  <c r="K80" i="17"/>
  <c r="L80" i="17" s="1"/>
  <c r="J80" i="17"/>
  <c r="I80" i="17"/>
  <c r="N79" i="17"/>
  <c r="M79" i="17"/>
  <c r="K79" i="17"/>
  <c r="L79" i="17" s="1"/>
  <c r="J79" i="17"/>
  <c r="I79" i="17"/>
  <c r="N78" i="17"/>
  <c r="M78" i="17"/>
  <c r="K78" i="17"/>
  <c r="L78" i="17" s="1"/>
  <c r="J78" i="17"/>
  <c r="I78" i="17"/>
  <c r="N77" i="17"/>
  <c r="M77" i="17"/>
  <c r="K77" i="17"/>
  <c r="L77" i="17" s="1"/>
  <c r="J77" i="17"/>
  <c r="I77" i="17"/>
  <c r="N76" i="17"/>
  <c r="M76" i="17"/>
  <c r="K76" i="17"/>
  <c r="L76" i="17" s="1"/>
  <c r="J76" i="17"/>
  <c r="I76" i="17"/>
  <c r="N75" i="17"/>
  <c r="M75" i="17"/>
  <c r="K75" i="17"/>
  <c r="L75" i="17" s="1"/>
  <c r="J75" i="17"/>
  <c r="I75" i="17"/>
  <c r="N74" i="17"/>
  <c r="M74" i="17"/>
  <c r="K74" i="17"/>
  <c r="L74" i="17" s="1"/>
  <c r="J74" i="17"/>
  <c r="I74" i="17"/>
  <c r="N73" i="17"/>
  <c r="M73" i="17"/>
  <c r="K73" i="17"/>
  <c r="L73" i="17" s="1"/>
  <c r="J73" i="17"/>
  <c r="I73" i="17"/>
  <c r="N72" i="17"/>
  <c r="M72" i="17"/>
  <c r="K72" i="17"/>
  <c r="L72" i="17" s="1"/>
  <c r="J72" i="17"/>
  <c r="I72" i="17"/>
  <c r="N71" i="17"/>
  <c r="M71" i="17"/>
  <c r="K71" i="17"/>
  <c r="L71" i="17" s="1"/>
  <c r="J71" i="17"/>
  <c r="I71" i="17"/>
  <c r="N70" i="17"/>
  <c r="M70" i="17"/>
  <c r="K70" i="17"/>
  <c r="L70" i="17" s="1"/>
  <c r="J70" i="17"/>
  <c r="I70" i="17"/>
  <c r="N69" i="17"/>
  <c r="M69" i="17"/>
  <c r="K69" i="17"/>
  <c r="L69" i="17" s="1"/>
  <c r="J69" i="17"/>
  <c r="I69" i="17"/>
  <c r="N68" i="17"/>
  <c r="M68" i="17"/>
  <c r="K68" i="17"/>
  <c r="L68" i="17" s="1"/>
  <c r="J68" i="17"/>
  <c r="I68" i="17"/>
  <c r="N67" i="17"/>
  <c r="M67" i="17"/>
  <c r="K67" i="17"/>
  <c r="L67" i="17" s="1"/>
  <c r="J67" i="17"/>
  <c r="I67" i="17"/>
  <c r="N66" i="17"/>
  <c r="M66" i="17"/>
  <c r="K66" i="17"/>
  <c r="L66" i="17" s="1"/>
  <c r="J66" i="17"/>
  <c r="I66" i="17"/>
  <c r="N65" i="17"/>
  <c r="M65" i="17"/>
  <c r="K65" i="17"/>
  <c r="L65" i="17" s="1"/>
  <c r="J65" i="17"/>
  <c r="I65" i="17"/>
  <c r="N64" i="17"/>
  <c r="M64" i="17"/>
  <c r="K64" i="17"/>
  <c r="L64" i="17" s="1"/>
  <c r="J64" i="17"/>
  <c r="I64" i="17"/>
  <c r="N63" i="17"/>
  <c r="M63" i="17"/>
  <c r="K63" i="17"/>
  <c r="L63" i="17" s="1"/>
  <c r="J63" i="17"/>
  <c r="I63" i="17"/>
  <c r="N62" i="17"/>
  <c r="M62" i="17"/>
  <c r="K62" i="17"/>
  <c r="L62" i="17" s="1"/>
  <c r="J62" i="17"/>
  <c r="I62" i="17"/>
  <c r="N61" i="17"/>
  <c r="M61" i="17"/>
  <c r="K61" i="17"/>
  <c r="L61" i="17" s="1"/>
  <c r="J61" i="17"/>
  <c r="I61" i="17"/>
  <c r="N60" i="17"/>
  <c r="M60" i="17"/>
  <c r="K60" i="17"/>
  <c r="L60" i="17" s="1"/>
  <c r="J60" i="17"/>
  <c r="I60" i="17"/>
  <c r="N59" i="17"/>
  <c r="M59" i="17"/>
  <c r="K59" i="17"/>
  <c r="L59" i="17" s="1"/>
  <c r="J59" i="17"/>
  <c r="I59" i="17"/>
  <c r="N58" i="17"/>
  <c r="M58" i="17"/>
  <c r="K58" i="17"/>
  <c r="L58" i="17" s="1"/>
  <c r="J58" i="17"/>
  <c r="I58" i="17"/>
  <c r="N57" i="17"/>
  <c r="M57" i="17"/>
  <c r="K57" i="17"/>
  <c r="L57" i="17" s="1"/>
  <c r="J57" i="17"/>
  <c r="I57" i="17"/>
  <c r="N56" i="17"/>
  <c r="M56" i="17"/>
  <c r="K56" i="17"/>
  <c r="L56" i="17" s="1"/>
  <c r="J56" i="17"/>
  <c r="I56" i="17"/>
  <c r="N55" i="17"/>
  <c r="M55" i="17"/>
  <c r="K55" i="17"/>
  <c r="L55" i="17" s="1"/>
  <c r="J55" i="17"/>
  <c r="I55" i="17"/>
  <c r="N54" i="17"/>
  <c r="M54" i="17"/>
  <c r="K54" i="17"/>
  <c r="L54" i="17" s="1"/>
  <c r="J54" i="17"/>
  <c r="I54" i="17"/>
  <c r="N53" i="17"/>
  <c r="M53" i="17"/>
  <c r="K53" i="17"/>
  <c r="L53" i="17" s="1"/>
  <c r="J53" i="17"/>
  <c r="I53" i="17"/>
  <c r="N52" i="17"/>
  <c r="M52" i="17"/>
  <c r="K52" i="17"/>
  <c r="L52" i="17" s="1"/>
  <c r="J52" i="17"/>
  <c r="I52" i="17"/>
  <c r="N51" i="17"/>
  <c r="M51" i="17"/>
  <c r="K51" i="17"/>
  <c r="L51" i="17" s="1"/>
  <c r="J51" i="17"/>
  <c r="I51" i="17"/>
  <c r="N50" i="17"/>
  <c r="M50" i="17"/>
  <c r="K50" i="17"/>
  <c r="L50" i="17" s="1"/>
  <c r="J50" i="17"/>
  <c r="I50" i="17"/>
  <c r="N49" i="17"/>
  <c r="M49" i="17"/>
  <c r="K49" i="17"/>
  <c r="L49" i="17" s="1"/>
  <c r="J49" i="17"/>
  <c r="I49" i="17"/>
  <c r="N48" i="17"/>
  <c r="M48" i="17"/>
  <c r="K48" i="17"/>
  <c r="L48" i="17" s="1"/>
  <c r="J48" i="17"/>
  <c r="I48" i="17"/>
  <c r="N47" i="17"/>
  <c r="M47" i="17"/>
  <c r="K47" i="17"/>
  <c r="L47" i="17" s="1"/>
  <c r="J47" i="17"/>
  <c r="I47" i="17"/>
  <c r="N46" i="17"/>
  <c r="M46" i="17"/>
  <c r="K46" i="17"/>
  <c r="L46" i="17" s="1"/>
  <c r="J46" i="17"/>
  <c r="I46" i="17"/>
  <c r="N45" i="17"/>
  <c r="M45" i="17"/>
  <c r="K45" i="17"/>
  <c r="L45" i="17" s="1"/>
  <c r="J45" i="17"/>
  <c r="I45" i="17"/>
  <c r="N44" i="17"/>
  <c r="M44" i="17"/>
  <c r="K44" i="17"/>
  <c r="L44" i="17" s="1"/>
  <c r="J44" i="17"/>
  <c r="I44" i="17"/>
  <c r="N43" i="17"/>
  <c r="M43" i="17"/>
  <c r="K43" i="17"/>
  <c r="L43" i="17" s="1"/>
  <c r="J43" i="17"/>
  <c r="I43" i="17"/>
  <c r="N42" i="17"/>
  <c r="M42" i="17"/>
  <c r="K42" i="17"/>
  <c r="L42" i="17" s="1"/>
  <c r="J42" i="17"/>
  <c r="I42" i="17"/>
  <c r="N41" i="17"/>
  <c r="M41" i="17"/>
  <c r="K41" i="17"/>
  <c r="L41" i="17" s="1"/>
  <c r="J41" i="17"/>
  <c r="I41" i="17"/>
  <c r="N40" i="17"/>
  <c r="M40" i="17"/>
  <c r="K40" i="17"/>
  <c r="L40" i="17" s="1"/>
  <c r="J40" i="17"/>
  <c r="I40" i="17"/>
  <c r="N39" i="17"/>
  <c r="M39" i="17"/>
  <c r="K39" i="17"/>
  <c r="L39" i="17" s="1"/>
  <c r="J39" i="17"/>
  <c r="I39" i="17"/>
  <c r="N38" i="17"/>
  <c r="M38" i="17"/>
  <c r="K38" i="17"/>
  <c r="L38" i="17" s="1"/>
  <c r="J38" i="17"/>
  <c r="I38" i="17"/>
  <c r="N37" i="17"/>
  <c r="M37" i="17"/>
  <c r="K37" i="17"/>
  <c r="L37" i="17" s="1"/>
  <c r="J37" i="17"/>
  <c r="I37" i="17"/>
  <c r="N36" i="17"/>
  <c r="M36" i="17"/>
  <c r="K36" i="17"/>
  <c r="L36" i="17" s="1"/>
  <c r="J36" i="17"/>
  <c r="I36" i="17"/>
  <c r="N35" i="17"/>
  <c r="M35" i="17"/>
  <c r="K35" i="17"/>
  <c r="L35" i="17" s="1"/>
  <c r="J35" i="17"/>
  <c r="I35" i="17"/>
  <c r="N34" i="17"/>
  <c r="M34" i="17"/>
  <c r="K34" i="17"/>
  <c r="L34" i="17" s="1"/>
  <c r="J34" i="17"/>
  <c r="I34" i="17"/>
  <c r="N33" i="17"/>
  <c r="M33" i="17"/>
  <c r="K33" i="17"/>
  <c r="L33" i="17" s="1"/>
  <c r="J33" i="17"/>
  <c r="I33" i="17"/>
  <c r="N32" i="17"/>
  <c r="M32" i="17"/>
  <c r="K32" i="17"/>
  <c r="L32" i="17" s="1"/>
  <c r="J32" i="17"/>
  <c r="I32" i="17"/>
  <c r="N31" i="17"/>
  <c r="M31" i="17"/>
  <c r="K31" i="17"/>
  <c r="L31" i="17" s="1"/>
  <c r="J31" i="17"/>
  <c r="I31" i="17"/>
  <c r="N30" i="17"/>
  <c r="M30" i="17"/>
  <c r="K30" i="17"/>
  <c r="L30" i="17" s="1"/>
  <c r="J30" i="17"/>
  <c r="I30" i="17"/>
  <c r="N29" i="17"/>
  <c r="M29" i="17"/>
  <c r="K29" i="17"/>
  <c r="L29" i="17" s="1"/>
  <c r="J29" i="17"/>
  <c r="I29" i="17"/>
  <c r="N28" i="17"/>
  <c r="M28" i="17"/>
  <c r="K28" i="17"/>
  <c r="L28" i="17" s="1"/>
  <c r="J28" i="17"/>
  <c r="I28" i="17"/>
  <c r="N27" i="17"/>
  <c r="M27" i="17"/>
  <c r="K27" i="17"/>
  <c r="L27" i="17" s="1"/>
  <c r="J27" i="17"/>
  <c r="I27" i="17"/>
  <c r="N26" i="17"/>
  <c r="M26" i="17"/>
  <c r="K26" i="17"/>
  <c r="L26" i="17" s="1"/>
  <c r="J26" i="17"/>
  <c r="I26" i="17"/>
  <c r="N25" i="17"/>
  <c r="M25" i="17"/>
  <c r="K25" i="17"/>
  <c r="L25" i="17" s="1"/>
  <c r="J25" i="17"/>
  <c r="I25" i="17"/>
  <c r="N24" i="17"/>
  <c r="M24" i="17"/>
  <c r="K24" i="17"/>
  <c r="L24" i="17" s="1"/>
  <c r="J24" i="17"/>
  <c r="I24" i="17"/>
  <c r="N23" i="17"/>
  <c r="M23" i="17"/>
  <c r="K23" i="17"/>
  <c r="L23" i="17" s="1"/>
  <c r="J23" i="17"/>
  <c r="I23" i="17"/>
  <c r="N22" i="17"/>
  <c r="M22" i="17"/>
  <c r="K22" i="17"/>
  <c r="L22" i="17" s="1"/>
  <c r="J22" i="17"/>
  <c r="I22" i="17"/>
  <c r="N21" i="17"/>
  <c r="M21" i="17"/>
  <c r="K21" i="17"/>
  <c r="L21" i="17" s="1"/>
  <c r="J21" i="17"/>
  <c r="I21" i="17"/>
  <c r="N20" i="17"/>
  <c r="M20" i="17"/>
  <c r="K20" i="17"/>
  <c r="L20" i="17" s="1"/>
  <c r="J20" i="17"/>
  <c r="I20" i="17"/>
  <c r="N19" i="17"/>
  <c r="M19" i="17"/>
  <c r="K19" i="17"/>
  <c r="L19" i="17" s="1"/>
  <c r="J19" i="17"/>
  <c r="I19" i="17"/>
  <c r="N18" i="17"/>
  <c r="M18" i="17"/>
  <c r="K18" i="17"/>
  <c r="L18" i="17" s="1"/>
  <c r="J18" i="17"/>
  <c r="I18" i="17"/>
  <c r="N17" i="17"/>
  <c r="M17" i="17"/>
  <c r="K17" i="17"/>
  <c r="L17" i="17" s="1"/>
  <c r="J17" i="17"/>
  <c r="I17" i="17"/>
  <c r="N16" i="17"/>
  <c r="M16" i="17"/>
  <c r="K16" i="17"/>
  <c r="L16" i="17" s="1"/>
  <c r="J16" i="17"/>
  <c r="I16" i="17"/>
  <c r="N15" i="17"/>
  <c r="M15" i="17"/>
  <c r="K15" i="17"/>
  <c r="L15" i="17" s="1"/>
  <c r="J15" i="17"/>
  <c r="I15" i="17"/>
  <c r="N14" i="17"/>
  <c r="M14" i="17"/>
  <c r="K14" i="17"/>
  <c r="L14" i="17" s="1"/>
  <c r="J14" i="17"/>
  <c r="I14" i="17"/>
  <c r="N13" i="17"/>
  <c r="M13" i="17"/>
  <c r="K13" i="17"/>
  <c r="L13" i="17" s="1"/>
  <c r="J13" i="17"/>
  <c r="I13" i="17"/>
  <c r="N12" i="17"/>
  <c r="M12" i="17"/>
  <c r="K12" i="17"/>
  <c r="L12" i="17" s="1"/>
  <c r="J12" i="17"/>
  <c r="I12" i="17"/>
  <c r="N11" i="17"/>
  <c r="M11" i="17"/>
  <c r="K11" i="17"/>
  <c r="L11" i="17" s="1"/>
  <c r="J11" i="17"/>
  <c r="I11" i="17"/>
  <c r="N10" i="17"/>
  <c r="M10" i="17"/>
  <c r="K10" i="17"/>
  <c r="L10" i="17" s="1"/>
  <c r="J10" i="17"/>
  <c r="I10" i="17"/>
  <c r="N9" i="17"/>
  <c r="M9" i="17"/>
  <c r="K9" i="17"/>
  <c r="L9" i="17" s="1"/>
  <c r="J9" i="17"/>
  <c r="I9" i="17"/>
  <c r="N8" i="17"/>
  <c r="M8" i="17"/>
  <c r="K8" i="17"/>
  <c r="L8" i="17" s="1"/>
  <c r="J8" i="17"/>
  <c r="I8" i="17"/>
  <c r="N7" i="17"/>
  <c r="M7" i="17"/>
  <c r="K7" i="17"/>
  <c r="L7" i="17" s="1"/>
  <c r="J7" i="17"/>
  <c r="I7" i="17"/>
  <c r="N6" i="17"/>
  <c r="M6" i="17"/>
  <c r="K6" i="17"/>
  <c r="L6" i="17" s="1"/>
  <c r="J6" i="17"/>
  <c r="I6" i="17"/>
  <c r="N5" i="17"/>
  <c r="M5" i="17"/>
  <c r="K5" i="17"/>
  <c r="L5" i="17" s="1"/>
  <c r="J5" i="17"/>
  <c r="I5" i="17"/>
  <c r="N4" i="17"/>
  <c r="M4" i="17"/>
  <c r="K4" i="17"/>
  <c r="L4" i="17" s="1"/>
  <c r="J4" i="17"/>
  <c r="I4" i="17"/>
  <c r="N3" i="17"/>
  <c r="M3" i="17"/>
  <c r="K3" i="17"/>
  <c r="L3" i="17" s="1"/>
  <c r="J3" i="17"/>
  <c r="I3" i="17"/>
  <c r="N84" i="26"/>
  <c r="M84" i="26"/>
  <c r="K84" i="26"/>
  <c r="L84" i="26" s="1"/>
  <c r="J84" i="26"/>
  <c r="I84" i="26"/>
  <c r="N83" i="26"/>
  <c r="M83" i="26"/>
  <c r="K83" i="26"/>
  <c r="J83" i="26"/>
  <c r="I83" i="26"/>
  <c r="N82" i="26"/>
  <c r="M82" i="26"/>
  <c r="K82" i="26"/>
  <c r="J82" i="26"/>
  <c r="I82" i="26"/>
  <c r="N81" i="26"/>
  <c r="M81" i="26"/>
  <c r="K81" i="26"/>
  <c r="J81" i="26"/>
  <c r="I81" i="26"/>
  <c r="N80" i="26"/>
  <c r="M80" i="26"/>
  <c r="L80" i="26"/>
  <c r="K80" i="26"/>
  <c r="J80" i="26"/>
  <c r="I80" i="26"/>
  <c r="N79" i="26"/>
  <c r="M79" i="26"/>
  <c r="K79" i="26"/>
  <c r="J79" i="26"/>
  <c r="I79" i="26"/>
  <c r="N78" i="26"/>
  <c r="M78" i="26"/>
  <c r="K78" i="26"/>
  <c r="J78" i="26"/>
  <c r="I78" i="26"/>
  <c r="N77" i="26"/>
  <c r="M77" i="26"/>
  <c r="K77" i="26"/>
  <c r="L77" i="26" s="1"/>
  <c r="J77" i="26"/>
  <c r="I77" i="26"/>
  <c r="N76" i="26"/>
  <c r="M76" i="26"/>
  <c r="K76" i="26"/>
  <c r="J76" i="26"/>
  <c r="I76" i="26"/>
  <c r="N75" i="26"/>
  <c r="M75" i="26"/>
  <c r="K75" i="26"/>
  <c r="J75" i="26"/>
  <c r="I75" i="26"/>
  <c r="N74" i="26"/>
  <c r="M74" i="26"/>
  <c r="K74" i="26"/>
  <c r="J74" i="26"/>
  <c r="I74" i="26"/>
  <c r="N73" i="26"/>
  <c r="M73" i="26"/>
  <c r="K73" i="26"/>
  <c r="L73" i="26" s="1"/>
  <c r="J73" i="26"/>
  <c r="I73" i="26"/>
  <c r="N72" i="26"/>
  <c r="M72" i="26"/>
  <c r="K72" i="26"/>
  <c r="J72" i="26"/>
  <c r="I72" i="26"/>
  <c r="N71" i="26"/>
  <c r="M71" i="26"/>
  <c r="K71" i="26"/>
  <c r="J71" i="26"/>
  <c r="I71" i="26"/>
  <c r="N70" i="26"/>
  <c r="M70" i="26"/>
  <c r="L70" i="26"/>
  <c r="K70" i="26"/>
  <c r="J70" i="26"/>
  <c r="I70" i="26"/>
  <c r="N69" i="26"/>
  <c r="M69" i="26"/>
  <c r="K69" i="26"/>
  <c r="J69" i="26"/>
  <c r="I69" i="26"/>
  <c r="N68" i="26"/>
  <c r="M68" i="26"/>
  <c r="K68" i="26"/>
  <c r="J68" i="26"/>
  <c r="I68" i="26"/>
  <c r="N67" i="26"/>
  <c r="M67" i="26"/>
  <c r="K67" i="26"/>
  <c r="L67" i="26" s="1"/>
  <c r="J67" i="26"/>
  <c r="I67" i="26"/>
  <c r="N66" i="26"/>
  <c r="M66" i="26"/>
  <c r="K66" i="26"/>
  <c r="J66" i="26"/>
  <c r="I66" i="26"/>
  <c r="N65" i="26"/>
  <c r="M65" i="26"/>
  <c r="K65" i="26"/>
  <c r="J65" i="26"/>
  <c r="I65" i="26"/>
  <c r="N64" i="26"/>
  <c r="M64" i="26"/>
  <c r="K64" i="26"/>
  <c r="L64" i="26" s="1"/>
  <c r="J64" i="26"/>
  <c r="I64" i="26"/>
  <c r="N63" i="26"/>
  <c r="M63" i="26"/>
  <c r="K63" i="26"/>
  <c r="J63" i="26"/>
  <c r="I63" i="26"/>
  <c r="N62" i="26"/>
  <c r="M62" i="26"/>
  <c r="K62" i="26"/>
  <c r="J62" i="26"/>
  <c r="I62" i="26"/>
  <c r="N61" i="26"/>
  <c r="M61" i="26"/>
  <c r="K61" i="26"/>
  <c r="J61" i="26"/>
  <c r="I61" i="26"/>
  <c r="N60" i="26"/>
  <c r="M60" i="26"/>
  <c r="K60" i="26"/>
  <c r="L60" i="26" s="1"/>
  <c r="J60" i="26"/>
  <c r="I60" i="26"/>
  <c r="N59" i="26"/>
  <c r="M59" i="26"/>
  <c r="K59" i="26"/>
  <c r="J59" i="26"/>
  <c r="I59" i="26"/>
  <c r="N58" i="26"/>
  <c r="M58" i="26"/>
  <c r="K58" i="26"/>
  <c r="L58" i="26" s="1"/>
  <c r="J58" i="26"/>
  <c r="I58" i="26"/>
  <c r="N57" i="26"/>
  <c r="M57" i="26"/>
  <c r="K57" i="26"/>
  <c r="L57" i="26" s="1"/>
  <c r="J57" i="26"/>
  <c r="I57" i="26"/>
  <c r="N56" i="26"/>
  <c r="M56" i="26"/>
  <c r="K56" i="26"/>
  <c r="J56" i="26"/>
  <c r="I56" i="26"/>
  <c r="N55" i="26"/>
  <c r="M55" i="26"/>
  <c r="K55" i="26"/>
  <c r="J55" i="26"/>
  <c r="I55" i="26"/>
  <c r="N54" i="26"/>
  <c r="M54" i="26"/>
  <c r="K54" i="26"/>
  <c r="L54" i="26" s="1"/>
  <c r="J54" i="26"/>
  <c r="I54" i="26"/>
  <c r="N53" i="26"/>
  <c r="M53" i="26"/>
  <c r="K53" i="26"/>
  <c r="J53" i="26"/>
  <c r="I53" i="26"/>
  <c r="N52" i="26"/>
  <c r="M52" i="26"/>
  <c r="K52" i="26"/>
  <c r="J52" i="26"/>
  <c r="I52" i="26"/>
  <c r="N51" i="26"/>
  <c r="M51" i="26"/>
  <c r="K51" i="26"/>
  <c r="J51" i="26"/>
  <c r="I51" i="26"/>
  <c r="N50" i="26"/>
  <c r="M50" i="26"/>
  <c r="L50" i="26"/>
  <c r="K50" i="26"/>
  <c r="J50" i="26"/>
  <c r="I50" i="26"/>
  <c r="N49" i="26"/>
  <c r="M49" i="26"/>
  <c r="K49" i="26"/>
  <c r="J49" i="26"/>
  <c r="I49" i="26"/>
  <c r="N48" i="26"/>
  <c r="M48" i="26"/>
  <c r="K48" i="26"/>
  <c r="L48" i="26" s="1"/>
  <c r="J48" i="26"/>
  <c r="I48" i="26"/>
  <c r="N47" i="26"/>
  <c r="M47" i="26"/>
  <c r="K47" i="26"/>
  <c r="J47" i="26"/>
  <c r="I47" i="26"/>
  <c r="N46" i="26"/>
  <c r="M46" i="26"/>
  <c r="K46" i="26"/>
  <c r="J46" i="26"/>
  <c r="I46" i="26"/>
  <c r="N45" i="26"/>
  <c r="M45" i="26"/>
  <c r="K45" i="26"/>
  <c r="J45" i="26"/>
  <c r="I45" i="26"/>
  <c r="N44" i="26"/>
  <c r="M44" i="26"/>
  <c r="K44" i="26"/>
  <c r="L44" i="26" s="1"/>
  <c r="J44" i="26"/>
  <c r="I44" i="26"/>
  <c r="N43" i="26"/>
  <c r="M43" i="26"/>
  <c r="K43" i="26"/>
  <c r="J43" i="26"/>
  <c r="I43" i="26"/>
  <c r="N42" i="26"/>
  <c r="M42" i="26"/>
  <c r="K42" i="26"/>
  <c r="L42" i="26" s="1"/>
  <c r="J42" i="26"/>
  <c r="I42" i="26"/>
  <c r="N41" i="26"/>
  <c r="M41" i="26"/>
  <c r="K41" i="26"/>
  <c r="L41" i="26" s="1"/>
  <c r="J41" i="26"/>
  <c r="I41" i="26"/>
  <c r="N40" i="26"/>
  <c r="M40" i="26"/>
  <c r="K40" i="26"/>
  <c r="J40" i="26"/>
  <c r="I40" i="26"/>
  <c r="N39" i="26"/>
  <c r="M39" i="26"/>
  <c r="K39" i="26"/>
  <c r="J39" i="26"/>
  <c r="I39" i="26"/>
  <c r="N38" i="26"/>
  <c r="M38" i="26"/>
  <c r="K38" i="26"/>
  <c r="L38" i="26" s="1"/>
  <c r="J38" i="26"/>
  <c r="I38" i="26"/>
  <c r="N37" i="26"/>
  <c r="M37" i="26"/>
  <c r="K37" i="26"/>
  <c r="J37" i="26"/>
  <c r="I37" i="26"/>
  <c r="N36" i="26"/>
  <c r="M36" i="26"/>
  <c r="K36" i="26"/>
  <c r="J36" i="26"/>
  <c r="I36" i="26"/>
  <c r="N35" i="26"/>
  <c r="M35" i="26"/>
  <c r="K35" i="26"/>
  <c r="J35" i="26"/>
  <c r="I35" i="26"/>
  <c r="N34" i="26"/>
  <c r="M34" i="26"/>
  <c r="L34" i="26"/>
  <c r="K34" i="26"/>
  <c r="J34" i="26"/>
  <c r="I34" i="26"/>
  <c r="N33" i="26"/>
  <c r="M33" i="26"/>
  <c r="K33" i="26"/>
  <c r="J33" i="26"/>
  <c r="I33" i="26"/>
  <c r="N32" i="26"/>
  <c r="M32" i="26"/>
  <c r="K32" i="26"/>
  <c r="L32" i="26" s="1"/>
  <c r="J32" i="26"/>
  <c r="I32" i="26"/>
  <c r="N31" i="26"/>
  <c r="M31" i="26"/>
  <c r="K31" i="26"/>
  <c r="J31" i="26"/>
  <c r="I31" i="26"/>
  <c r="N30" i="26"/>
  <c r="M30" i="26"/>
  <c r="K30" i="26"/>
  <c r="J30" i="26"/>
  <c r="I30" i="26"/>
  <c r="N29" i="26"/>
  <c r="M29" i="26"/>
  <c r="K29" i="26"/>
  <c r="J29" i="26"/>
  <c r="I29" i="26"/>
  <c r="N28" i="26"/>
  <c r="M28" i="26"/>
  <c r="L28" i="26"/>
  <c r="K28" i="26"/>
  <c r="J28" i="26"/>
  <c r="I28" i="26"/>
  <c r="N27" i="26"/>
  <c r="M27" i="26"/>
  <c r="K27" i="26"/>
  <c r="J27" i="26"/>
  <c r="I27" i="26"/>
  <c r="N26" i="26"/>
  <c r="M26" i="26"/>
  <c r="K26" i="26"/>
  <c r="L26" i="26" s="1"/>
  <c r="J26" i="26"/>
  <c r="I26" i="26"/>
  <c r="N25" i="26"/>
  <c r="M25" i="26"/>
  <c r="K25" i="26"/>
  <c r="J25" i="26"/>
  <c r="I25" i="26"/>
  <c r="N24" i="26"/>
  <c r="M24" i="26"/>
  <c r="K24" i="26"/>
  <c r="J24" i="26"/>
  <c r="I24" i="26"/>
  <c r="N23" i="26"/>
  <c r="M23" i="26"/>
  <c r="K23" i="26"/>
  <c r="L23" i="26" s="1"/>
  <c r="J23" i="26"/>
  <c r="I23" i="26"/>
  <c r="N22" i="26"/>
  <c r="M22" i="26"/>
  <c r="K22" i="26"/>
  <c r="J22" i="26"/>
  <c r="I22" i="26"/>
  <c r="N21" i="26"/>
  <c r="M21" i="26"/>
  <c r="K21" i="26"/>
  <c r="J21" i="26"/>
  <c r="I21" i="26"/>
  <c r="N20" i="26"/>
  <c r="M20" i="26"/>
  <c r="K20" i="26"/>
  <c r="L20" i="26" s="1"/>
  <c r="J20" i="26"/>
  <c r="I20" i="26"/>
  <c r="N19" i="26"/>
  <c r="M19" i="26"/>
  <c r="K19" i="26"/>
  <c r="J19" i="26"/>
  <c r="I19" i="26"/>
  <c r="N18" i="26"/>
  <c r="M18" i="26"/>
  <c r="K18" i="26"/>
  <c r="J18" i="26"/>
  <c r="I18" i="26"/>
  <c r="N17" i="26"/>
  <c r="M17" i="26"/>
  <c r="K17" i="26"/>
  <c r="L17" i="26" s="1"/>
  <c r="J17" i="26"/>
  <c r="I17" i="26"/>
  <c r="N16" i="26"/>
  <c r="M16" i="26"/>
  <c r="K16" i="26"/>
  <c r="J16" i="26"/>
  <c r="I16" i="26"/>
  <c r="N15" i="26"/>
  <c r="M15" i="26"/>
  <c r="K15" i="26"/>
  <c r="J15" i="26"/>
  <c r="I15" i="26"/>
  <c r="N14" i="26"/>
  <c r="M14" i="26"/>
  <c r="K14" i="26"/>
  <c r="L14" i="26" s="1"/>
  <c r="J14" i="26"/>
  <c r="I14" i="26"/>
  <c r="N13" i="26"/>
  <c r="M13" i="26"/>
  <c r="K13" i="26"/>
  <c r="J13" i="26"/>
  <c r="I13" i="26"/>
  <c r="N12" i="26"/>
  <c r="M12" i="26"/>
  <c r="K12" i="26"/>
  <c r="L12" i="26" s="1"/>
  <c r="J12" i="26"/>
  <c r="I12" i="26"/>
  <c r="N11" i="26"/>
  <c r="M11" i="26"/>
  <c r="K11" i="26"/>
  <c r="L11" i="26" s="1"/>
  <c r="J11" i="26"/>
  <c r="I11" i="26"/>
  <c r="N10" i="26"/>
  <c r="M10" i="26"/>
  <c r="K10" i="26"/>
  <c r="J10" i="26"/>
  <c r="I10" i="26"/>
  <c r="N9" i="26"/>
  <c r="M9" i="26"/>
  <c r="K9" i="26"/>
  <c r="J9" i="26"/>
  <c r="I9" i="26"/>
  <c r="N8" i="26"/>
  <c r="M8" i="26"/>
  <c r="L8" i="26"/>
  <c r="K8" i="26"/>
  <c r="J8" i="26"/>
  <c r="I8" i="26"/>
  <c r="N7" i="26"/>
  <c r="M7" i="26"/>
  <c r="K7" i="26"/>
  <c r="J7" i="26"/>
  <c r="I7" i="26"/>
  <c r="N6" i="26"/>
  <c r="M6" i="26"/>
  <c r="K6" i="26"/>
  <c r="J6" i="26"/>
  <c r="I6" i="26"/>
  <c r="N5" i="26"/>
  <c r="M5" i="26"/>
  <c r="K5" i="26"/>
  <c r="L5" i="26" s="1"/>
  <c r="J5" i="26"/>
  <c r="I5" i="26"/>
  <c r="N4" i="26"/>
  <c r="M4" i="26"/>
  <c r="K4" i="26"/>
  <c r="J4" i="26"/>
  <c r="I4" i="26"/>
  <c r="N3" i="26"/>
  <c r="M3" i="26"/>
  <c r="K3" i="26"/>
  <c r="J3" i="26"/>
  <c r="I3" i="26"/>
  <c r="N84" i="25"/>
  <c r="J84" i="25"/>
  <c r="N83" i="25"/>
  <c r="M83" i="25"/>
  <c r="K83" i="25"/>
  <c r="J83" i="25"/>
  <c r="I83" i="25"/>
  <c r="N82" i="25"/>
  <c r="M82" i="25"/>
  <c r="K82" i="25"/>
  <c r="J82" i="25"/>
  <c r="I82" i="25"/>
  <c r="N81" i="25"/>
  <c r="M81" i="25"/>
  <c r="K81" i="25"/>
  <c r="J81" i="25"/>
  <c r="I81" i="25"/>
  <c r="N80" i="25"/>
  <c r="M80" i="25"/>
  <c r="K80" i="25"/>
  <c r="J80" i="25"/>
  <c r="I80" i="25"/>
  <c r="N79" i="25"/>
  <c r="M79" i="25"/>
  <c r="K79" i="25"/>
  <c r="J79" i="25"/>
  <c r="I79" i="25"/>
  <c r="N78" i="25"/>
  <c r="M78" i="25"/>
  <c r="K78" i="25"/>
  <c r="J78" i="25"/>
  <c r="I78" i="25"/>
  <c r="N77" i="25"/>
  <c r="M77" i="25"/>
  <c r="K77" i="25"/>
  <c r="J77" i="25"/>
  <c r="I77" i="25"/>
  <c r="N76" i="25"/>
  <c r="M76" i="25"/>
  <c r="K76" i="25"/>
  <c r="J76" i="25"/>
  <c r="I76" i="25"/>
  <c r="N75" i="25"/>
  <c r="M75" i="25"/>
  <c r="K75" i="25"/>
  <c r="J75" i="25"/>
  <c r="I75" i="25"/>
  <c r="N74" i="25"/>
  <c r="M74" i="25"/>
  <c r="K74" i="25"/>
  <c r="J74" i="25"/>
  <c r="I74" i="25"/>
  <c r="N73" i="25"/>
  <c r="M73" i="25"/>
  <c r="K73" i="25"/>
  <c r="J73" i="25"/>
  <c r="I73" i="25"/>
  <c r="N72" i="25"/>
  <c r="M72" i="25"/>
  <c r="K72" i="25"/>
  <c r="J72" i="25"/>
  <c r="I72" i="25"/>
  <c r="N71" i="25"/>
  <c r="M71" i="25"/>
  <c r="K71" i="25"/>
  <c r="J71" i="25"/>
  <c r="I71" i="25"/>
  <c r="N70" i="25"/>
  <c r="M70" i="25"/>
  <c r="K70" i="25"/>
  <c r="J70" i="25"/>
  <c r="I70" i="25"/>
  <c r="N69" i="25"/>
  <c r="M69" i="25"/>
  <c r="K69" i="25"/>
  <c r="J69" i="25"/>
  <c r="I69" i="25"/>
  <c r="N68" i="25"/>
  <c r="M68" i="25"/>
  <c r="K68" i="25"/>
  <c r="J68" i="25"/>
  <c r="I68" i="25"/>
  <c r="N67" i="25"/>
  <c r="M67" i="25"/>
  <c r="K67" i="25"/>
  <c r="J67" i="25"/>
  <c r="I67" i="25"/>
  <c r="N66" i="25"/>
  <c r="M66" i="25"/>
  <c r="K66" i="25"/>
  <c r="J66" i="25"/>
  <c r="I66" i="25"/>
  <c r="N65" i="25"/>
  <c r="M65" i="25"/>
  <c r="K65" i="25"/>
  <c r="J65" i="25"/>
  <c r="I65" i="25"/>
  <c r="N64" i="25"/>
  <c r="M64" i="25"/>
  <c r="K64" i="25"/>
  <c r="J64" i="25"/>
  <c r="I64" i="25"/>
  <c r="N63" i="25"/>
  <c r="M63" i="25"/>
  <c r="K63" i="25"/>
  <c r="J63" i="25"/>
  <c r="I63" i="25"/>
  <c r="N62" i="25"/>
  <c r="M62" i="25"/>
  <c r="K62" i="25"/>
  <c r="J62" i="25"/>
  <c r="I62" i="25"/>
  <c r="N61" i="25"/>
  <c r="M61" i="25"/>
  <c r="K61" i="25"/>
  <c r="J61" i="25"/>
  <c r="I61" i="25"/>
  <c r="N60" i="25"/>
  <c r="M60" i="25"/>
  <c r="K60" i="25"/>
  <c r="J60" i="25"/>
  <c r="I60" i="25"/>
  <c r="N59" i="25"/>
  <c r="M59" i="25"/>
  <c r="K59" i="25"/>
  <c r="J59" i="25"/>
  <c r="I59" i="25"/>
  <c r="N58" i="25"/>
  <c r="M58" i="25"/>
  <c r="K58" i="25"/>
  <c r="J58" i="25"/>
  <c r="I58" i="25"/>
  <c r="N57" i="25"/>
  <c r="M57" i="25"/>
  <c r="K57" i="25"/>
  <c r="J57" i="25"/>
  <c r="I57" i="25"/>
  <c r="N56" i="25"/>
  <c r="M56" i="25"/>
  <c r="K56" i="25"/>
  <c r="J56" i="25"/>
  <c r="I56" i="25"/>
  <c r="N55" i="25"/>
  <c r="M55" i="25"/>
  <c r="K55" i="25"/>
  <c r="J55" i="25"/>
  <c r="I55" i="25"/>
  <c r="N54" i="25"/>
  <c r="M54" i="25"/>
  <c r="K54" i="25"/>
  <c r="J54" i="25"/>
  <c r="I54" i="25"/>
  <c r="N53" i="25"/>
  <c r="M53" i="25"/>
  <c r="K53" i="25"/>
  <c r="J53" i="25"/>
  <c r="I53" i="25"/>
  <c r="N52" i="25"/>
  <c r="M52" i="25"/>
  <c r="K52" i="25"/>
  <c r="J52" i="25"/>
  <c r="I52" i="25"/>
  <c r="N51" i="25"/>
  <c r="M51" i="25"/>
  <c r="K51" i="25"/>
  <c r="J51" i="25"/>
  <c r="I51" i="25"/>
  <c r="N50" i="25"/>
  <c r="M50" i="25"/>
  <c r="K50" i="25"/>
  <c r="J50" i="25"/>
  <c r="I50" i="25"/>
  <c r="N49" i="25"/>
  <c r="M49" i="25"/>
  <c r="K49" i="25"/>
  <c r="J49" i="25"/>
  <c r="I49" i="25"/>
  <c r="N48" i="25"/>
  <c r="M48" i="25"/>
  <c r="K48" i="25"/>
  <c r="J48" i="25"/>
  <c r="I48" i="25"/>
  <c r="N47" i="25"/>
  <c r="M47" i="25"/>
  <c r="K47" i="25"/>
  <c r="J47" i="25"/>
  <c r="I47" i="25"/>
  <c r="N46" i="25"/>
  <c r="M46" i="25"/>
  <c r="K46" i="25"/>
  <c r="J46" i="25"/>
  <c r="I46" i="25"/>
  <c r="N45" i="25"/>
  <c r="M45" i="25"/>
  <c r="K45" i="25"/>
  <c r="J45" i="25"/>
  <c r="I45" i="25"/>
  <c r="N44" i="25"/>
  <c r="M44" i="25"/>
  <c r="K44" i="25"/>
  <c r="J44" i="25"/>
  <c r="I44" i="25"/>
  <c r="N43" i="25"/>
  <c r="M43" i="25"/>
  <c r="K43" i="25"/>
  <c r="J43" i="25"/>
  <c r="I43" i="25"/>
  <c r="N42" i="25"/>
  <c r="M42" i="25"/>
  <c r="K42" i="25"/>
  <c r="J42" i="25"/>
  <c r="I42" i="25"/>
  <c r="N41" i="25"/>
  <c r="M41" i="25"/>
  <c r="K41" i="25"/>
  <c r="J41" i="25"/>
  <c r="I41" i="25"/>
  <c r="N40" i="25"/>
  <c r="M40" i="25"/>
  <c r="K40" i="25"/>
  <c r="J40" i="25"/>
  <c r="I40" i="25"/>
  <c r="N39" i="25"/>
  <c r="M39" i="25"/>
  <c r="K39" i="25"/>
  <c r="J39" i="25"/>
  <c r="I39" i="25"/>
  <c r="N38" i="25"/>
  <c r="M38" i="25"/>
  <c r="K38" i="25"/>
  <c r="J38" i="25"/>
  <c r="I38" i="25"/>
  <c r="N37" i="25"/>
  <c r="M37" i="25"/>
  <c r="K37" i="25"/>
  <c r="J37" i="25"/>
  <c r="I37" i="25"/>
  <c r="N36" i="25"/>
  <c r="M36" i="25"/>
  <c r="K36" i="25"/>
  <c r="J36" i="25"/>
  <c r="I36" i="25"/>
  <c r="N35" i="25"/>
  <c r="M35" i="25"/>
  <c r="K35" i="25"/>
  <c r="J35" i="25"/>
  <c r="I35" i="25"/>
  <c r="N34" i="25"/>
  <c r="M34" i="25"/>
  <c r="K34" i="25"/>
  <c r="J34" i="25"/>
  <c r="I34" i="25"/>
  <c r="N33" i="25"/>
  <c r="M33" i="25"/>
  <c r="K33" i="25"/>
  <c r="J33" i="25"/>
  <c r="I33" i="25"/>
  <c r="N32" i="25"/>
  <c r="M32" i="25"/>
  <c r="K32" i="25"/>
  <c r="J32" i="25"/>
  <c r="I32" i="25"/>
  <c r="N31" i="25"/>
  <c r="M31" i="25"/>
  <c r="K31" i="25"/>
  <c r="J31" i="25"/>
  <c r="I31" i="25"/>
  <c r="N30" i="25"/>
  <c r="M30" i="25"/>
  <c r="K30" i="25"/>
  <c r="J30" i="25"/>
  <c r="I30" i="25"/>
  <c r="N29" i="25"/>
  <c r="M29" i="25"/>
  <c r="K29" i="25"/>
  <c r="J29" i="25"/>
  <c r="I29" i="25"/>
  <c r="N28" i="25"/>
  <c r="M28" i="25"/>
  <c r="K28" i="25"/>
  <c r="J28" i="25"/>
  <c r="I28" i="25"/>
  <c r="N27" i="25"/>
  <c r="M27" i="25"/>
  <c r="K27" i="25"/>
  <c r="J27" i="25"/>
  <c r="I27" i="25"/>
  <c r="N26" i="25"/>
  <c r="M26" i="25"/>
  <c r="K26" i="25"/>
  <c r="J26" i="25"/>
  <c r="I26" i="25"/>
  <c r="N25" i="25"/>
  <c r="M25" i="25"/>
  <c r="K25" i="25"/>
  <c r="J25" i="25"/>
  <c r="I25" i="25"/>
  <c r="N24" i="25"/>
  <c r="M24" i="25"/>
  <c r="K24" i="25"/>
  <c r="J24" i="25"/>
  <c r="I24" i="25"/>
  <c r="N23" i="25"/>
  <c r="M23" i="25"/>
  <c r="K23" i="25"/>
  <c r="J23" i="25"/>
  <c r="I23" i="25"/>
  <c r="N22" i="25"/>
  <c r="M22" i="25"/>
  <c r="K22" i="25"/>
  <c r="J22" i="25"/>
  <c r="I22" i="25"/>
  <c r="N21" i="25"/>
  <c r="M21" i="25"/>
  <c r="K21" i="25"/>
  <c r="J21" i="25"/>
  <c r="I21" i="25"/>
  <c r="N20" i="25"/>
  <c r="M20" i="25"/>
  <c r="K20" i="25"/>
  <c r="J20" i="25"/>
  <c r="I20" i="25"/>
  <c r="N19" i="25"/>
  <c r="M19" i="25"/>
  <c r="K19" i="25"/>
  <c r="J19" i="25"/>
  <c r="I19" i="25"/>
  <c r="N18" i="25"/>
  <c r="M18" i="25"/>
  <c r="K18" i="25"/>
  <c r="J18" i="25"/>
  <c r="I18" i="25"/>
  <c r="N17" i="25"/>
  <c r="M17" i="25"/>
  <c r="K17" i="25"/>
  <c r="J17" i="25"/>
  <c r="I17" i="25"/>
  <c r="N16" i="25"/>
  <c r="M16" i="25"/>
  <c r="K16" i="25"/>
  <c r="J16" i="25"/>
  <c r="I16" i="25"/>
  <c r="N15" i="25"/>
  <c r="M15" i="25"/>
  <c r="K15" i="25"/>
  <c r="J15" i="25"/>
  <c r="I15" i="25"/>
  <c r="N14" i="25"/>
  <c r="M14" i="25"/>
  <c r="K14" i="25"/>
  <c r="J14" i="25"/>
  <c r="I14" i="25"/>
  <c r="N13" i="25"/>
  <c r="M13" i="25"/>
  <c r="K13" i="25"/>
  <c r="J13" i="25"/>
  <c r="I13" i="25"/>
  <c r="N12" i="25"/>
  <c r="M12" i="25"/>
  <c r="K12" i="25"/>
  <c r="J12" i="25"/>
  <c r="I12" i="25"/>
  <c r="N11" i="25"/>
  <c r="M11" i="25"/>
  <c r="K11" i="25"/>
  <c r="J11" i="25"/>
  <c r="I11" i="25"/>
  <c r="N10" i="25"/>
  <c r="M10" i="25"/>
  <c r="K10" i="25"/>
  <c r="J10" i="25"/>
  <c r="I10" i="25"/>
  <c r="N9" i="25"/>
  <c r="M9" i="25"/>
  <c r="K9" i="25"/>
  <c r="J9" i="25"/>
  <c r="I9" i="25"/>
  <c r="N8" i="25"/>
  <c r="M8" i="25"/>
  <c r="K8" i="25"/>
  <c r="J8" i="25"/>
  <c r="I8" i="25"/>
  <c r="N7" i="25"/>
  <c r="M7" i="25"/>
  <c r="K7" i="25"/>
  <c r="J7" i="25"/>
  <c r="I7" i="25"/>
  <c r="N6" i="25"/>
  <c r="M6" i="25"/>
  <c r="K6" i="25"/>
  <c r="J6" i="25"/>
  <c r="I6" i="25"/>
  <c r="N5" i="25"/>
  <c r="M5" i="25"/>
  <c r="K5" i="25"/>
  <c r="J5" i="25"/>
  <c r="I5" i="25"/>
  <c r="N4" i="25"/>
  <c r="M4" i="25"/>
  <c r="K4" i="25"/>
  <c r="J4" i="25"/>
  <c r="I4" i="25"/>
  <c r="N3" i="25"/>
  <c r="M3" i="25"/>
  <c r="K3" i="25"/>
  <c r="J3" i="25"/>
  <c r="I3" i="25"/>
  <c r="I84" i="25" s="1"/>
  <c r="N84" i="24"/>
  <c r="M84" i="24"/>
  <c r="K84" i="24"/>
  <c r="L84" i="24" s="1"/>
  <c r="J84" i="24"/>
  <c r="I84" i="24"/>
  <c r="N83" i="24"/>
  <c r="M83" i="24"/>
  <c r="K83" i="24"/>
  <c r="L83" i="24" s="1"/>
  <c r="J83" i="24"/>
  <c r="I83" i="24"/>
  <c r="N82" i="24"/>
  <c r="M82" i="24"/>
  <c r="K82" i="24"/>
  <c r="J82" i="24"/>
  <c r="I82" i="24"/>
  <c r="N81" i="24"/>
  <c r="M81" i="24"/>
  <c r="K81" i="24"/>
  <c r="L81" i="24" s="1"/>
  <c r="J81" i="24"/>
  <c r="I81" i="24"/>
  <c r="N80" i="24"/>
  <c r="M80" i="24"/>
  <c r="L80" i="24"/>
  <c r="K80" i="24"/>
  <c r="J80" i="24"/>
  <c r="I80" i="24"/>
  <c r="N79" i="24"/>
  <c r="M79" i="24"/>
  <c r="K79" i="24"/>
  <c r="J79" i="24"/>
  <c r="I79" i="24"/>
  <c r="N78" i="24"/>
  <c r="M78" i="24"/>
  <c r="K78" i="24"/>
  <c r="L78" i="24" s="1"/>
  <c r="J78" i="24"/>
  <c r="I78" i="24"/>
  <c r="N77" i="24"/>
  <c r="M77" i="24"/>
  <c r="K77" i="24"/>
  <c r="L77" i="24" s="1"/>
  <c r="J77" i="24"/>
  <c r="I77" i="24"/>
  <c r="N76" i="24"/>
  <c r="M76" i="24"/>
  <c r="K76" i="24"/>
  <c r="J76" i="24"/>
  <c r="I76" i="24"/>
  <c r="N75" i="24"/>
  <c r="M75" i="24"/>
  <c r="K75" i="24"/>
  <c r="J75" i="24"/>
  <c r="I75" i="24"/>
  <c r="N74" i="24"/>
  <c r="M74" i="24"/>
  <c r="K74" i="24"/>
  <c r="L74" i="24" s="1"/>
  <c r="J74" i="24"/>
  <c r="I74" i="24"/>
  <c r="N73" i="24"/>
  <c r="M73" i="24"/>
  <c r="K73" i="24"/>
  <c r="L73" i="24" s="1"/>
  <c r="J73" i="24"/>
  <c r="I73" i="24"/>
  <c r="N72" i="24"/>
  <c r="M72" i="24"/>
  <c r="K72" i="24"/>
  <c r="J72" i="24"/>
  <c r="I72" i="24"/>
  <c r="N71" i="24"/>
  <c r="M71" i="24"/>
  <c r="K71" i="24"/>
  <c r="J71" i="24"/>
  <c r="I71" i="24"/>
  <c r="N70" i="24"/>
  <c r="M70" i="24"/>
  <c r="K70" i="24"/>
  <c r="L70" i="24" s="1"/>
  <c r="J70" i="24"/>
  <c r="I70" i="24"/>
  <c r="N69" i="24"/>
  <c r="M69" i="24"/>
  <c r="K69" i="24"/>
  <c r="J69" i="24"/>
  <c r="I69" i="24"/>
  <c r="N68" i="24"/>
  <c r="M68" i="24"/>
  <c r="K68" i="24"/>
  <c r="J68" i="24"/>
  <c r="I68" i="24"/>
  <c r="N67" i="24"/>
  <c r="M67" i="24"/>
  <c r="K67" i="24"/>
  <c r="L67" i="24" s="1"/>
  <c r="J67" i="24"/>
  <c r="I67" i="24"/>
  <c r="N66" i="24"/>
  <c r="M66" i="24"/>
  <c r="K66" i="24"/>
  <c r="L66" i="24" s="1"/>
  <c r="J66" i="24"/>
  <c r="I66" i="24"/>
  <c r="N65" i="24"/>
  <c r="M65" i="24"/>
  <c r="K65" i="24"/>
  <c r="J65" i="24"/>
  <c r="I65" i="24"/>
  <c r="N64" i="24"/>
  <c r="M64" i="24"/>
  <c r="K64" i="24"/>
  <c r="J64" i="24"/>
  <c r="I64" i="24"/>
  <c r="N63" i="24"/>
  <c r="M63" i="24"/>
  <c r="K63" i="24"/>
  <c r="L63" i="24" s="1"/>
  <c r="J63" i="24"/>
  <c r="I63" i="24"/>
  <c r="N62" i="24"/>
  <c r="M62" i="24"/>
  <c r="K62" i="24"/>
  <c r="L62" i="24" s="1"/>
  <c r="J62" i="24"/>
  <c r="I62" i="24"/>
  <c r="N61" i="24"/>
  <c r="M61" i="24"/>
  <c r="K61" i="24"/>
  <c r="J61" i="24"/>
  <c r="I61" i="24"/>
  <c r="N60" i="24"/>
  <c r="M60" i="24"/>
  <c r="K60" i="24"/>
  <c r="J60" i="24"/>
  <c r="I60" i="24"/>
  <c r="N59" i="24"/>
  <c r="M59" i="24"/>
  <c r="K59" i="24"/>
  <c r="L59" i="24" s="1"/>
  <c r="J59" i="24"/>
  <c r="I59" i="24"/>
  <c r="N58" i="24"/>
  <c r="M58" i="24"/>
  <c r="K58" i="24"/>
  <c r="L58" i="24" s="1"/>
  <c r="J58" i="24"/>
  <c r="I58" i="24"/>
  <c r="N57" i="24"/>
  <c r="M57" i="24"/>
  <c r="K57" i="24"/>
  <c r="J57" i="24"/>
  <c r="I57" i="24"/>
  <c r="N56" i="24"/>
  <c r="M56" i="24"/>
  <c r="K56" i="24"/>
  <c r="J56" i="24"/>
  <c r="I56" i="24"/>
  <c r="N55" i="24"/>
  <c r="M55" i="24"/>
  <c r="K55" i="24"/>
  <c r="L55" i="24" s="1"/>
  <c r="J55" i="24"/>
  <c r="I55" i="24"/>
  <c r="N54" i="24"/>
  <c r="M54" i="24"/>
  <c r="K54" i="24"/>
  <c r="L54" i="24" s="1"/>
  <c r="J54" i="24"/>
  <c r="I54" i="24"/>
  <c r="N53" i="24"/>
  <c r="M53" i="24"/>
  <c r="K53" i="24"/>
  <c r="J53" i="24"/>
  <c r="I53" i="24"/>
  <c r="N52" i="24"/>
  <c r="M52" i="24"/>
  <c r="K52" i="24"/>
  <c r="J52" i="24"/>
  <c r="I52" i="24"/>
  <c r="N51" i="24"/>
  <c r="M51" i="24"/>
  <c r="K51" i="24"/>
  <c r="L51" i="24" s="1"/>
  <c r="J51" i="24"/>
  <c r="I51" i="24"/>
  <c r="N50" i="24"/>
  <c r="M50" i="24"/>
  <c r="K50" i="24"/>
  <c r="L50" i="24" s="1"/>
  <c r="J50" i="24"/>
  <c r="I50" i="24"/>
  <c r="N49" i="24"/>
  <c r="M49" i="24"/>
  <c r="K49" i="24"/>
  <c r="J49" i="24"/>
  <c r="I49" i="24"/>
  <c r="N48" i="24"/>
  <c r="M48" i="24"/>
  <c r="K48" i="24"/>
  <c r="J48" i="24"/>
  <c r="I48" i="24"/>
  <c r="N47" i="24"/>
  <c r="M47" i="24"/>
  <c r="K47" i="24"/>
  <c r="L47" i="24" s="1"/>
  <c r="J47" i="24"/>
  <c r="I47" i="24"/>
  <c r="N46" i="24"/>
  <c r="M46" i="24"/>
  <c r="K46" i="24"/>
  <c r="L46" i="24" s="1"/>
  <c r="J46" i="24"/>
  <c r="I46" i="24"/>
  <c r="N45" i="24"/>
  <c r="M45" i="24"/>
  <c r="K45" i="24"/>
  <c r="J45" i="24"/>
  <c r="I45" i="24"/>
  <c r="N44" i="24"/>
  <c r="M44" i="24"/>
  <c r="K44" i="24"/>
  <c r="J44" i="24"/>
  <c r="I44" i="24"/>
  <c r="N43" i="24"/>
  <c r="M43" i="24"/>
  <c r="K43" i="24"/>
  <c r="L43" i="24" s="1"/>
  <c r="J43" i="24"/>
  <c r="I43" i="24"/>
  <c r="N42" i="24"/>
  <c r="M42" i="24"/>
  <c r="K42" i="24"/>
  <c r="L42" i="24" s="1"/>
  <c r="J42" i="24"/>
  <c r="I42" i="24"/>
  <c r="N41" i="24"/>
  <c r="M41" i="24"/>
  <c r="K41" i="24"/>
  <c r="J41" i="24"/>
  <c r="I41" i="24"/>
  <c r="N40" i="24"/>
  <c r="M40" i="24"/>
  <c r="K40" i="24"/>
  <c r="J40" i="24"/>
  <c r="I40" i="24"/>
  <c r="N39" i="24"/>
  <c r="M39" i="24"/>
  <c r="K39" i="24"/>
  <c r="L39" i="24" s="1"/>
  <c r="J39" i="24"/>
  <c r="I39" i="24"/>
  <c r="N38" i="24"/>
  <c r="M38" i="24"/>
  <c r="K38" i="24"/>
  <c r="L38" i="24" s="1"/>
  <c r="J38" i="24"/>
  <c r="I38" i="24"/>
  <c r="N37" i="24"/>
  <c r="M37" i="24"/>
  <c r="K37" i="24"/>
  <c r="J37" i="24"/>
  <c r="I37" i="24"/>
  <c r="N36" i="24"/>
  <c r="M36" i="24"/>
  <c r="K36" i="24"/>
  <c r="J36" i="24"/>
  <c r="I36" i="24"/>
  <c r="N35" i="24"/>
  <c r="M35" i="24"/>
  <c r="K35" i="24"/>
  <c r="L35" i="24" s="1"/>
  <c r="J35" i="24"/>
  <c r="I35" i="24"/>
  <c r="N34" i="24"/>
  <c r="M34" i="24"/>
  <c r="K34" i="24"/>
  <c r="L34" i="24" s="1"/>
  <c r="J34" i="24"/>
  <c r="I34" i="24"/>
  <c r="N33" i="24"/>
  <c r="M33" i="24"/>
  <c r="K33" i="24"/>
  <c r="J33" i="24"/>
  <c r="I33" i="24"/>
  <c r="N32" i="24"/>
  <c r="M32" i="24"/>
  <c r="K32" i="24"/>
  <c r="J32" i="24"/>
  <c r="I32" i="24"/>
  <c r="N31" i="24"/>
  <c r="M31" i="24"/>
  <c r="K31" i="24"/>
  <c r="L31" i="24" s="1"/>
  <c r="J31" i="24"/>
  <c r="I31" i="24"/>
  <c r="N30" i="24"/>
  <c r="M30" i="24"/>
  <c r="K30" i="24"/>
  <c r="L30" i="24" s="1"/>
  <c r="J30" i="24"/>
  <c r="I30" i="24"/>
  <c r="N29" i="24"/>
  <c r="M29" i="24"/>
  <c r="K29" i="24"/>
  <c r="J29" i="24"/>
  <c r="I29" i="24"/>
  <c r="N28" i="24"/>
  <c r="M28" i="24"/>
  <c r="K28" i="24"/>
  <c r="J28" i="24"/>
  <c r="I28" i="24"/>
  <c r="N27" i="24"/>
  <c r="M27" i="24"/>
  <c r="K27" i="24"/>
  <c r="L27" i="24" s="1"/>
  <c r="J27" i="24"/>
  <c r="I27" i="24"/>
  <c r="N26" i="24"/>
  <c r="M26" i="24"/>
  <c r="K26" i="24"/>
  <c r="L26" i="24" s="1"/>
  <c r="J26" i="24"/>
  <c r="I26" i="24"/>
  <c r="N25" i="24"/>
  <c r="M25" i="24"/>
  <c r="K25" i="24"/>
  <c r="J25" i="24"/>
  <c r="I25" i="24"/>
  <c r="N24" i="24"/>
  <c r="M24" i="24"/>
  <c r="K24" i="24"/>
  <c r="J24" i="24"/>
  <c r="I24" i="24"/>
  <c r="N23" i="24"/>
  <c r="M23" i="24"/>
  <c r="K23" i="24"/>
  <c r="L23" i="24" s="1"/>
  <c r="J23" i="24"/>
  <c r="I23" i="24"/>
  <c r="N22" i="24"/>
  <c r="M22" i="24"/>
  <c r="K22" i="24"/>
  <c r="L22" i="24" s="1"/>
  <c r="J22" i="24"/>
  <c r="I22" i="24"/>
  <c r="N21" i="24"/>
  <c r="M21" i="24"/>
  <c r="K21" i="24"/>
  <c r="J21" i="24"/>
  <c r="I21" i="24"/>
  <c r="N20" i="24"/>
  <c r="M20" i="24"/>
  <c r="K20" i="24"/>
  <c r="J20" i="24"/>
  <c r="I20" i="24"/>
  <c r="N19" i="24"/>
  <c r="M19" i="24"/>
  <c r="K19" i="24"/>
  <c r="L19" i="24" s="1"/>
  <c r="J19" i="24"/>
  <c r="I19" i="24"/>
  <c r="N18" i="24"/>
  <c r="M18" i="24"/>
  <c r="K18" i="24"/>
  <c r="L18" i="24" s="1"/>
  <c r="J18" i="24"/>
  <c r="I18" i="24"/>
  <c r="N17" i="24"/>
  <c r="M17" i="24"/>
  <c r="K17" i="24"/>
  <c r="J17" i="24"/>
  <c r="I17" i="24"/>
  <c r="N16" i="24"/>
  <c r="M16" i="24"/>
  <c r="K16" i="24"/>
  <c r="J16" i="24"/>
  <c r="I16" i="24"/>
  <c r="N15" i="24"/>
  <c r="M15" i="24"/>
  <c r="K15" i="24"/>
  <c r="L15" i="24" s="1"/>
  <c r="J15" i="24"/>
  <c r="I15" i="24"/>
  <c r="N14" i="24"/>
  <c r="M14" i="24"/>
  <c r="K14" i="24"/>
  <c r="L14" i="24" s="1"/>
  <c r="J14" i="24"/>
  <c r="I14" i="24"/>
  <c r="N13" i="24"/>
  <c r="M13" i="24"/>
  <c r="K13" i="24"/>
  <c r="J13" i="24"/>
  <c r="I13" i="24"/>
  <c r="N12" i="24"/>
  <c r="M12" i="24"/>
  <c r="K12" i="24"/>
  <c r="J12" i="24"/>
  <c r="I12" i="24"/>
  <c r="N11" i="24"/>
  <c r="M11" i="24"/>
  <c r="K11" i="24"/>
  <c r="L11" i="24" s="1"/>
  <c r="J11" i="24"/>
  <c r="I11" i="24"/>
  <c r="N10" i="24"/>
  <c r="M10" i="24"/>
  <c r="K10" i="24"/>
  <c r="L10" i="24" s="1"/>
  <c r="J10" i="24"/>
  <c r="I10" i="24"/>
  <c r="N9" i="24"/>
  <c r="M9" i="24"/>
  <c r="K9" i="24"/>
  <c r="J9" i="24"/>
  <c r="I9" i="24"/>
  <c r="N8" i="24"/>
  <c r="M8" i="24"/>
  <c r="K8" i="24"/>
  <c r="J8" i="24"/>
  <c r="I8" i="24"/>
  <c r="N7" i="24"/>
  <c r="M7" i="24"/>
  <c r="K7" i="24"/>
  <c r="L7" i="24" s="1"/>
  <c r="J7" i="24"/>
  <c r="I7" i="24"/>
  <c r="N6" i="24"/>
  <c r="M6" i="24"/>
  <c r="K6" i="24"/>
  <c r="L6" i="24" s="1"/>
  <c r="J6" i="24"/>
  <c r="I6" i="24"/>
  <c r="N5" i="24"/>
  <c r="M5" i="24"/>
  <c r="K5" i="24"/>
  <c r="J5" i="24"/>
  <c r="I5" i="24"/>
  <c r="N4" i="24"/>
  <c r="M4" i="24"/>
  <c r="K4" i="24"/>
  <c r="J4" i="24"/>
  <c r="I4" i="24"/>
  <c r="N3" i="24"/>
  <c r="M3" i="24"/>
  <c r="K3" i="24"/>
  <c r="L3" i="24" s="1"/>
  <c r="J3" i="24"/>
  <c r="I3" i="24"/>
  <c r="N84" i="3"/>
  <c r="M84" i="3"/>
  <c r="K84" i="3"/>
  <c r="L84" i="3" s="1"/>
  <c r="J84" i="3"/>
  <c r="I84" i="3"/>
  <c r="N83" i="3"/>
  <c r="M83" i="3"/>
  <c r="K83" i="3"/>
  <c r="J83" i="3"/>
  <c r="I83" i="3"/>
  <c r="N82" i="3"/>
  <c r="M82" i="3"/>
  <c r="K82" i="3"/>
  <c r="J82" i="3"/>
  <c r="I82" i="3"/>
  <c r="N81" i="3"/>
  <c r="M81" i="3"/>
  <c r="K81" i="3"/>
  <c r="J81" i="3"/>
  <c r="I81" i="3"/>
  <c r="N80" i="3"/>
  <c r="M80" i="3"/>
  <c r="K80" i="3"/>
  <c r="L80" i="3" s="1"/>
  <c r="J80" i="3"/>
  <c r="I80" i="3"/>
  <c r="N79" i="3"/>
  <c r="M79" i="3"/>
  <c r="K79" i="3"/>
  <c r="J79" i="3"/>
  <c r="I79" i="3"/>
  <c r="N78" i="3"/>
  <c r="M78" i="3"/>
  <c r="K78" i="3"/>
  <c r="J78" i="3"/>
  <c r="I78" i="3"/>
  <c r="N77" i="3"/>
  <c r="M77" i="3"/>
  <c r="K77" i="3"/>
  <c r="J77" i="3"/>
  <c r="I77" i="3"/>
  <c r="N76" i="3"/>
  <c r="M76" i="3"/>
  <c r="K76" i="3"/>
  <c r="L76" i="3" s="1"/>
  <c r="J76" i="3"/>
  <c r="I76" i="3"/>
  <c r="N75" i="3"/>
  <c r="M75" i="3"/>
  <c r="K75" i="3"/>
  <c r="J75" i="3"/>
  <c r="I75" i="3"/>
  <c r="N74" i="3"/>
  <c r="M74" i="3"/>
  <c r="K74" i="3"/>
  <c r="J74" i="3"/>
  <c r="I74" i="3"/>
  <c r="N73" i="3"/>
  <c r="M73" i="3"/>
  <c r="K73" i="3"/>
  <c r="J73" i="3"/>
  <c r="I73" i="3"/>
  <c r="N72" i="3"/>
  <c r="M72" i="3"/>
  <c r="K72" i="3"/>
  <c r="L72" i="3" s="1"/>
  <c r="J72" i="3"/>
  <c r="I72" i="3"/>
  <c r="N71" i="3"/>
  <c r="M71" i="3"/>
  <c r="K71" i="3"/>
  <c r="J71" i="3"/>
  <c r="I71" i="3"/>
  <c r="N70" i="3"/>
  <c r="M70" i="3"/>
  <c r="K70" i="3"/>
  <c r="J70" i="3"/>
  <c r="I70" i="3"/>
  <c r="N69" i="3"/>
  <c r="M69" i="3"/>
  <c r="K69" i="3"/>
  <c r="J69" i="3"/>
  <c r="I69" i="3"/>
  <c r="N68" i="3"/>
  <c r="M68" i="3"/>
  <c r="K68" i="3"/>
  <c r="L68" i="3" s="1"/>
  <c r="J68" i="3"/>
  <c r="I68" i="3"/>
  <c r="N67" i="3"/>
  <c r="M67" i="3"/>
  <c r="K67" i="3"/>
  <c r="J67" i="3"/>
  <c r="I67" i="3"/>
  <c r="N66" i="3"/>
  <c r="M66" i="3"/>
  <c r="K66" i="3"/>
  <c r="J66" i="3"/>
  <c r="I66" i="3"/>
  <c r="N65" i="3"/>
  <c r="M65" i="3"/>
  <c r="K65" i="3"/>
  <c r="J65" i="3"/>
  <c r="I65" i="3"/>
  <c r="N64" i="3"/>
  <c r="M64" i="3"/>
  <c r="K64" i="3"/>
  <c r="L64" i="3" s="1"/>
  <c r="J64" i="3"/>
  <c r="I64" i="3"/>
  <c r="N63" i="3"/>
  <c r="M63" i="3"/>
  <c r="K63" i="3"/>
  <c r="J63" i="3"/>
  <c r="I63" i="3"/>
  <c r="N62" i="3"/>
  <c r="M62" i="3"/>
  <c r="K62" i="3"/>
  <c r="J62" i="3"/>
  <c r="I62" i="3"/>
  <c r="N61" i="3"/>
  <c r="M61" i="3"/>
  <c r="K61" i="3"/>
  <c r="J61" i="3"/>
  <c r="I61" i="3"/>
  <c r="N60" i="3"/>
  <c r="M60" i="3"/>
  <c r="K60" i="3"/>
  <c r="L60" i="3" s="1"/>
  <c r="J60" i="3"/>
  <c r="I60" i="3"/>
  <c r="N59" i="3"/>
  <c r="M59" i="3"/>
  <c r="K59" i="3"/>
  <c r="J59" i="3"/>
  <c r="I59" i="3"/>
  <c r="N58" i="3"/>
  <c r="M58" i="3"/>
  <c r="K58" i="3"/>
  <c r="J58" i="3"/>
  <c r="I58" i="3"/>
  <c r="N57" i="3"/>
  <c r="M57" i="3"/>
  <c r="K57" i="3"/>
  <c r="J57" i="3"/>
  <c r="I57" i="3"/>
  <c r="N56" i="3"/>
  <c r="M56" i="3"/>
  <c r="K56" i="3"/>
  <c r="L56" i="3" s="1"/>
  <c r="J56" i="3"/>
  <c r="I56" i="3"/>
  <c r="N55" i="3"/>
  <c r="M55" i="3"/>
  <c r="K55" i="3"/>
  <c r="J55" i="3"/>
  <c r="I55" i="3"/>
  <c r="N54" i="3"/>
  <c r="M54" i="3"/>
  <c r="K54" i="3"/>
  <c r="J54" i="3"/>
  <c r="I54" i="3"/>
  <c r="N53" i="3"/>
  <c r="M53" i="3"/>
  <c r="K53" i="3"/>
  <c r="J53" i="3"/>
  <c r="I53" i="3"/>
  <c r="N52" i="3"/>
  <c r="M52" i="3"/>
  <c r="K52" i="3"/>
  <c r="L52" i="3" s="1"/>
  <c r="J52" i="3"/>
  <c r="I52" i="3"/>
  <c r="N51" i="3"/>
  <c r="M51" i="3"/>
  <c r="K51" i="3"/>
  <c r="J51" i="3"/>
  <c r="I51" i="3"/>
  <c r="N50" i="3"/>
  <c r="M50" i="3"/>
  <c r="K50" i="3"/>
  <c r="J50" i="3"/>
  <c r="I50" i="3"/>
  <c r="N49" i="3"/>
  <c r="M49" i="3"/>
  <c r="K49" i="3"/>
  <c r="J49" i="3"/>
  <c r="I49" i="3"/>
  <c r="N48" i="3"/>
  <c r="M48" i="3"/>
  <c r="K48" i="3"/>
  <c r="L48" i="3" s="1"/>
  <c r="J48" i="3"/>
  <c r="I48" i="3"/>
  <c r="N47" i="3"/>
  <c r="M47" i="3"/>
  <c r="K47" i="3"/>
  <c r="J47" i="3"/>
  <c r="I47" i="3"/>
  <c r="N46" i="3"/>
  <c r="M46" i="3"/>
  <c r="K46" i="3"/>
  <c r="J46" i="3"/>
  <c r="I46" i="3"/>
  <c r="N45" i="3"/>
  <c r="M45" i="3"/>
  <c r="K45" i="3"/>
  <c r="J45" i="3"/>
  <c r="I45" i="3"/>
  <c r="N44" i="3"/>
  <c r="M44" i="3"/>
  <c r="K44" i="3"/>
  <c r="L44" i="3" s="1"/>
  <c r="J44" i="3"/>
  <c r="I44" i="3"/>
  <c r="N43" i="3"/>
  <c r="M43" i="3"/>
  <c r="K43" i="3"/>
  <c r="J43" i="3"/>
  <c r="I43" i="3"/>
  <c r="N42" i="3"/>
  <c r="M42" i="3"/>
  <c r="K42" i="3"/>
  <c r="J42" i="3"/>
  <c r="I42" i="3"/>
  <c r="N41" i="3"/>
  <c r="M41" i="3"/>
  <c r="K41" i="3"/>
  <c r="J41" i="3"/>
  <c r="I41" i="3"/>
  <c r="N40" i="3"/>
  <c r="M40" i="3"/>
  <c r="K40" i="3"/>
  <c r="L40" i="3" s="1"/>
  <c r="J40" i="3"/>
  <c r="I40" i="3"/>
  <c r="N39" i="3"/>
  <c r="M39" i="3"/>
  <c r="K39" i="3"/>
  <c r="J39" i="3"/>
  <c r="I39" i="3"/>
  <c r="N38" i="3"/>
  <c r="M38" i="3"/>
  <c r="K38" i="3"/>
  <c r="J38" i="3"/>
  <c r="I38" i="3"/>
  <c r="N37" i="3"/>
  <c r="M37" i="3"/>
  <c r="K37" i="3"/>
  <c r="J37" i="3"/>
  <c r="I37" i="3"/>
  <c r="N36" i="3"/>
  <c r="M36" i="3"/>
  <c r="K36" i="3"/>
  <c r="L36" i="3" s="1"/>
  <c r="J36" i="3"/>
  <c r="I36" i="3"/>
  <c r="N35" i="3"/>
  <c r="M35" i="3"/>
  <c r="K35" i="3"/>
  <c r="J35" i="3"/>
  <c r="I35" i="3"/>
  <c r="N34" i="3"/>
  <c r="M34" i="3"/>
  <c r="K34" i="3"/>
  <c r="J34" i="3"/>
  <c r="I34" i="3"/>
  <c r="N33" i="3"/>
  <c r="M33" i="3"/>
  <c r="K33" i="3"/>
  <c r="J33" i="3"/>
  <c r="I33" i="3"/>
  <c r="N32" i="3"/>
  <c r="M32" i="3"/>
  <c r="K32" i="3"/>
  <c r="L32" i="3" s="1"/>
  <c r="J32" i="3"/>
  <c r="I32" i="3"/>
  <c r="N31" i="3"/>
  <c r="M31" i="3"/>
  <c r="K31" i="3"/>
  <c r="J31" i="3"/>
  <c r="I31" i="3"/>
  <c r="N30" i="3"/>
  <c r="M30" i="3"/>
  <c r="K30" i="3"/>
  <c r="J30" i="3"/>
  <c r="I30" i="3"/>
  <c r="N29" i="3"/>
  <c r="M29" i="3"/>
  <c r="K29" i="3"/>
  <c r="J29" i="3"/>
  <c r="I29" i="3"/>
  <c r="N28" i="3"/>
  <c r="M28" i="3"/>
  <c r="K28" i="3"/>
  <c r="L28" i="3" s="1"/>
  <c r="J28" i="3"/>
  <c r="I28" i="3"/>
  <c r="N27" i="3"/>
  <c r="M27" i="3"/>
  <c r="K27" i="3"/>
  <c r="J27" i="3"/>
  <c r="I27" i="3"/>
  <c r="N26" i="3"/>
  <c r="M26" i="3"/>
  <c r="K26" i="3"/>
  <c r="J26" i="3"/>
  <c r="I26" i="3"/>
  <c r="N25" i="3"/>
  <c r="M25" i="3"/>
  <c r="K25" i="3"/>
  <c r="J25" i="3"/>
  <c r="I25" i="3"/>
  <c r="N24" i="3"/>
  <c r="M24" i="3"/>
  <c r="K24" i="3"/>
  <c r="L24" i="3" s="1"/>
  <c r="J24" i="3"/>
  <c r="I24" i="3"/>
  <c r="N23" i="3"/>
  <c r="M23" i="3"/>
  <c r="K23" i="3"/>
  <c r="J23" i="3"/>
  <c r="I23" i="3"/>
  <c r="N22" i="3"/>
  <c r="M22" i="3"/>
  <c r="K22" i="3"/>
  <c r="J22" i="3"/>
  <c r="I22" i="3"/>
  <c r="N21" i="3"/>
  <c r="M21" i="3"/>
  <c r="K21" i="3"/>
  <c r="J21" i="3"/>
  <c r="I21" i="3"/>
  <c r="N20" i="3"/>
  <c r="M20" i="3"/>
  <c r="K20" i="3"/>
  <c r="L20" i="3" s="1"/>
  <c r="J20" i="3"/>
  <c r="I20" i="3"/>
  <c r="N19" i="3"/>
  <c r="M19" i="3"/>
  <c r="K19" i="3"/>
  <c r="J19" i="3"/>
  <c r="I19" i="3"/>
  <c r="N18" i="3"/>
  <c r="M18" i="3"/>
  <c r="K18" i="3"/>
  <c r="J18" i="3"/>
  <c r="I18" i="3"/>
  <c r="N17" i="3"/>
  <c r="M17" i="3"/>
  <c r="K17" i="3"/>
  <c r="J17" i="3"/>
  <c r="I17" i="3"/>
  <c r="N16" i="3"/>
  <c r="M16" i="3"/>
  <c r="K16" i="3"/>
  <c r="L16" i="3" s="1"/>
  <c r="J16" i="3"/>
  <c r="I16" i="3"/>
  <c r="N15" i="3"/>
  <c r="M15" i="3"/>
  <c r="K15" i="3"/>
  <c r="J15" i="3"/>
  <c r="I15" i="3"/>
  <c r="N14" i="3"/>
  <c r="M14" i="3"/>
  <c r="K14" i="3"/>
  <c r="J14" i="3"/>
  <c r="I14" i="3"/>
  <c r="N13" i="3"/>
  <c r="M13" i="3"/>
  <c r="K13" i="3"/>
  <c r="J13" i="3"/>
  <c r="I13" i="3"/>
  <c r="N12" i="3"/>
  <c r="M12" i="3"/>
  <c r="K12" i="3"/>
  <c r="L12" i="3" s="1"/>
  <c r="J12" i="3"/>
  <c r="I12" i="3"/>
  <c r="N11" i="3"/>
  <c r="M11" i="3"/>
  <c r="K11" i="3"/>
  <c r="J11" i="3"/>
  <c r="I11" i="3"/>
  <c r="N10" i="3"/>
  <c r="M10" i="3"/>
  <c r="K10" i="3"/>
  <c r="J10" i="3"/>
  <c r="I10" i="3"/>
  <c r="N9" i="3"/>
  <c r="M9" i="3"/>
  <c r="K9" i="3"/>
  <c r="J9" i="3"/>
  <c r="I9" i="3"/>
  <c r="N8" i="3"/>
  <c r="M8" i="3"/>
  <c r="K8" i="3"/>
  <c r="L8" i="3" s="1"/>
  <c r="J8" i="3"/>
  <c r="I8" i="3"/>
  <c r="N7" i="3"/>
  <c r="M7" i="3"/>
  <c r="K7" i="3"/>
  <c r="J7" i="3"/>
  <c r="I7" i="3"/>
  <c r="N6" i="3"/>
  <c r="M6" i="3"/>
  <c r="K6" i="3"/>
  <c r="J6" i="3"/>
  <c r="I6" i="3"/>
  <c r="N5" i="3"/>
  <c r="M5" i="3"/>
  <c r="K5" i="3"/>
  <c r="J5" i="3"/>
  <c r="I5" i="3"/>
  <c r="N4" i="3"/>
  <c r="M4" i="3"/>
  <c r="K4" i="3"/>
  <c r="L4" i="3" s="1"/>
  <c r="J4" i="3"/>
  <c r="I4" i="3"/>
  <c r="N3" i="3"/>
  <c r="M3" i="3"/>
  <c r="K3" i="3"/>
  <c r="J3" i="3"/>
  <c r="I3" i="3"/>
  <c r="N27" i="21"/>
  <c r="M27" i="21"/>
  <c r="K27" i="21"/>
  <c r="L27" i="21" s="1"/>
  <c r="J27" i="21"/>
  <c r="I27" i="21"/>
  <c r="N26" i="21"/>
  <c r="M26" i="21"/>
  <c r="K26" i="21"/>
  <c r="L26" i="21" s="1"/>
  <c r="J26" i="21"/>
  <c r="I26" i="21"/>
  <c r="N25" i="21"/>
  <c r="M25" i="21"/>
  <c r="K25" i="21"/>
  <c r="J25" i="21"/>
  <c r="I25" i="21"/>
  <c r="N24" i="21"/>
  <c r="M24" i="21"/>
  <c r="K24" i="21"/>
  <c r="J24" i="21"/>
  <c r="I24" i="21"/>
  <c r="N23" i="21"/>
  <c r="M23" i="21"/>
  <c r="K23" i="21"/>
  <c r="L23" i="21" s="1"/>
  <c r="J23" i="21"/>
  <c r="I23" i="21"/>
  <c r="N22" i="21"/>
  <c r="M22" i="21"/>
  <c r="K22" i="21"/>
  <c r="L22" i="21" s="1"/>
  <c r="J22" i="21"/>
  <c r="I22" i="21"/>
  <c r="N21" i="21"/>
  <c r="M21" i="21"/>
  <c r="K21" i="21"/>
  <c r="L21" i="21" s="1"/>
  <c r="J21" i="21"/>
  <c r="I21" i="21"/>
  <c r="N20" i="21"/>
  <c r="M20" i="21"/>
  <c r="K20" i="21"/>
  <c r="L20" i="21" s="1"/>
  <c r="J20" i="21"/>
  <c r="I20" i="21"/>
  <c r="N19" i="21"/>
  <c r="M19" i="21"/>
  <c r="K19" i="21"/>
  <c r="L19" i="21" s="1"/>
  <c r="J19" i="21"/>
  <c r="I19" i="21"/>
  <c r="N18" i="21"/>
  <c r="M18" i="21"/>
  <c r="K18" i="21"/>
  <c r="L18" i="21" s="1"/>
  <c r="J18" i="21"/>
  <c r="I18" i="21"/>
  <c r="N17" i="21"/>
  <c r="M17" i="21"/>
  <c r="K17" i="21"/>
  <c r="L17" i="21" s="1"/>
  <c r="J17" i="21"/>
  <c r="I17" i="21"/>
  <c r="N16" i="21"/>
  <c r="M16" i="21"/>
  <c r="K16" i="21"/>
  <c r="L16" i="21" s="1"/>
  <c r="J16" i="21"/>
  <c r="I16" i="21"/>
  <c r="N15" i="21"/>
  <c r="M15" i="21"/>
  <c r="K15" i="21"/>
  <c r="L15" i="21" s="1"/>
  <c r="J15" i="21"/>
  <c r="I15" i="21"/>
  <c r="N14" i="21"/>
  <c r="M14" i="21"/>
  <c r="K14" i="21"/>
  <c r="L14" i="21" s="1"/>
  <c r="J14" i="21"/>
  <c r="I14" i="21"/>
  <c r="N13" i="21"/>
  <c r="M13" i="21"/>
  <c r="K13" i="21"/>
  <c r="L13" i="21" s="1"/>
  <c r="J13" i="21"/>
  <c r="I13" i="21"/>
  <c r="N12" i="21"/>
  <c r="M12" i="21"/>
  <c r="K12" i="21"/>
  <c r="L12" i="21" s="1"/>
  <c r="J12" i="21"/>
  <c r="I12" i="21"/>
  <c r="N11" i="21"/>
  <c r="M11" i="21"/>
  <c r="K11" i="21"/>
  <c r="L11" i="21" s="1"/>
  <c r="J11" i="21"/>
  <c r="I11" i="21"/>
  <c r="N10" i="21"/>
  <c r="M10" i="21"/>
  <c r="K10" i="21"/>
  <c r="L10" i="21" s="1"/>
  <c r="J10" i="21"/>
  <c r="I10" i="21"/>
  <c r="N9" i="21"/>
  <c r="M9" i="21"/>
  <c r="K9" i="21"/>
  <c r="L9" i="21" s="1"/>
  <c r="J9" i="21"/>
  <c r="I9" i="21"/>
  <c r="N8" i="21"/>
  <c r="M8" i="21"/>
  <c r="K8" i="21"/>
  <c r="L8" i="21" s="1"/>
  <c r="J8" i="21"/>
  <c r="I8" i="21"/>
  <c r="N7" i="21"/>
  <c r="M7" i="21"/>
  <c r="K7" i="21"/>
  <c r="L7" i="21" s="1"/>
  <c r="J7" i="21"/>
  <c r="I7" i="21"/>
  <c r="N6" i="21"/>
  <c r="M6" i="21"/>
  <c r="K6" i="21"/>
  <c r="L6" i="21" s="1"/>
  <c r="J6" i="21"/>
  <c r="I6" i="21"/>
  <c r="N5" i="21"/>
  <c r="M5" i="21"/>
  <c r="K5" i="21"/>
  <c r="L5" i="21" s="1"/>
  <c r="J5" i="21"/>
  <c r="I5" i="21"/>
  <c r="N4" i="21"/>
  <c r="M4" i="21"/>
  <c r="K4" i="21"/>
  <c r="L4" i="21" s="1"/>
  <c r="J4" i="21"/>
  <c r="I4" i="21"/>
  <c r="N3" i="21"/>
  <c r="M3" i="21"/>
  <c r="K3" i="21"/>
  <c r="L3" i="21" s="1"/>
  <c r="J3" i="21"/>
  <c r="I3" i="21"/>
  <c r="N91" i="2"/>
  <c r="M91" i="2"/>
  <c r="K91" i="2"/>
  <c r="L91" i="2" s="1"/>
  <c r="J91" i="2"/>
  <c r="I91" i="2"/>
  <c r="N90" i="2"/>
  <c r="M90" i="2"/>
  <c r="K90" i="2"/>
  <c r="L90" i="2" s="1"/>
  <c r="J90" i="2"/>
  <c r="I90" i="2"/>
  <c r="N89" i="2"/>
  <c r="M89" i="2"/>
  <c r="K89" i="2"/>
  <c r="J89" i="2"/>
  <c r="I89" i="2"/>
  <c r="N88" i="2"/>
  <c r="M88" i="2"/>
  <c r="K88" i="2"/>
  <c r="J88" i="2"/>
  <c r="I88" i="2"/>
  <c r="N87" i="2"/>
  <c r="M87" i="2"/>
  <c r="K87" i="2"/>
  <c r="L87" i="2" s="1"/>
  <c r="J87" i="2"/>
  <c r="I87" i="2"/>
  <c r="N86" i="2"/>
  <c r="M86" i="2"/>
  <c r="K86" i="2"/>
  <c r="L86" i="2" s="1"/>
  <c r="J86" i="2"/>
  <c r="I86" i="2"/>
  <c r="N85" i="2"/>
  <c r="M85" i="2"/>
  <c r="K85" i="2"/>
  <c r="J85" i="2"/>
  <c r="I85" i="2"/>
  <c r="N84" i="2"/>
  <c r="M84" i="2"/>
  <c r="K84" i="2"/>
  <c r="J84" i="2"/>
  <c r="I84" i="2"/>
  <c r="N83" i="2"/>
  <c r="M83" i="2"/>
  <c r="K83" i="2"/>
  <c r="L83" i="2" s="1"/>
  <c r="J83" i="2"/>
  <c r="I83" i="2"/>
  <c r="N82" i="2"/>
  <c r="M82" i="2"/>
  <c r="K82" i="2"/>
  <c r="L82" i="2" s="1"/>
  <c r="J82" i="2"/>
  <c r="I82" i="2"/>
  <c r="N81" i="2"/>
  <c r="M81" i="2"/>
  <c r="K81" i="2"/>
  <c r="J81" i="2"/>
  <c r="I81" i="2"/>
  <c r="N80" i="2"/>
  <c r="M80" i="2"/>
  <c r="K80" i="2"/>
  <c r="J80" i="2"/>
  <c r="I80" i="2"/>
  <c r="N79" i="2"/>
  <c r="M79" i="2"/>
  <c r="K79" i="2"/>
  <c r="L79" i="2" s="1"/>
  <c r="J79" i="2"/>
  <c r="I79" i="2"/>
  <c r="N78" i="2"/>
  <c r="M78" i="2"/>
  <c r="K78" i="2"/>
  <c r="L78" i="2" s="1"/>
  <c r="J78" i="2"/>
  <c r="I78" i="2"/>
  <c r="N77" i="2"/>
  <c r="M77" i="2"/>
  <c r="K77" i="2"/>
  <c r="J77" i="2"/>
  <c r="I77" i="2"/>
  <c r="N76" i="2"/>
  <c r="M76" i="2"/>
  <c r="K76" i="2"/>
  <c r="J76" i="2"/>
  <c r="I76" i="2"/>
  <c r="N75" i="2"/>
  <c r="M75" i="2"/>
  <c r="K75" i="2"/>
  <c r="L75" i="2" s="1"/>
  <c r="J75" i="2"/>
  <c r="I75" i="2"/>
  <c r="N74" i="2"/>
  <c r="M74" i="2"/>
  <c r="K74" i="2"/>
  <c r="L74" i="2" s="1"/>
  <c r="J74" i="2"/>
  <c r="I74" i="2"/>
  <c r="N73" i="2"/>
  <c r="M73" i="2"/>
  <c r="K73" i="2"/>
  <c r="J73" i="2"/>
  <c r="I73" i="2"/>
  <c r="N72" i="2"/>
  <c r="M72" i="2"/>
  <c r="K72" i="2"/>
  <c r="J72" i="2"/>
  <c r="I72" i="2"/>
  <c r="N71" i="2"/>
  <c r="M71" i="2"/>
  <c r="K71" i="2"/>
  <c r="L71" i="2" s="1"/>
  <c r="J71" i="2"/>
  <c r="I71" i="2"/>
  <c r="N70" i="2"/>
  <c r="M70" i="2"/>
  <c r="K70" i="2"/>
  <c r="L70" i="2" s="1"/>
  <c r="J70" i="2"/>
  <c r="I70" i="2"/>
  <c r="N69" i="2"/>
  <c r="M69" i="2"/>
  <c r="K69" i="2"/>
  <c r="J69" i="2"/>
  <c r="I69" i="2"/>
  <c r="N68" i="2"/>
  <c r="M68" i="2"/>
  <c r="K68" i="2"/>
  <c r="J68" i="2"/>
  <c r="I68" i="2"/>
  <c r="N67" i="2"/>
  <c r="M67" i="2"/>
  <c r="K67" i="2"/>
  <c r="L67" i="2" s="1"/>
  <c r="J67" i="2"/>
  <c r="I67" i="2"/>
  <c r="N66" i="2"/>
  <c r="M66" i="2"/>
  <c r="K66" i="2"/>
  <c r="L66" i="2" s="1"/>
  <c r="J66" i="2"/>
  <c r="I66" i="2"/>
  <c r="N65" i="2"/>
  <c r="M65" i="2"/>
  <c r="K65" i="2"/>
  <c r="J65" i="2"/>
  <c r="I65" i="2"/>
  <c r="N64" i="2"/>
  <c r="M64" i="2"/>
  <c r="K64" i="2"/>
  <c r="J64" i="2"/>
  <c r="I64" i="2"/>
  <c r="N63" i="2"/>
  <c r="M63" i="2"/>
  <c r="K63" i="2"/>
  <c r="L63" i="2" s="1"/>
  <c r="J63" i="2"/>
  <c r="I63" i="2"/>
  <c r="N62" i="2"/>
  <c r="M62" i="2"/>
  <c r="K62" i="2"/>
  <c r="L62" i="2" s="1"/>
  <c r="J62" i="2"/>
  <c r="I62" i="2"/>
  <c r="N61" i="2"/>
  <c r="M61" i="2"/>
  <c r="K61" i="2"/>
  <c r="J61" i="2"/>
  <c r="I61" i="2"/>
  <c r="N60" i="2"/>
  <c r="M60" i="2"/>
  <c r="K60" i="2"/>
  <c r="J60" i="2"/>
  <c r="I60" i="2"/>
  <c r="N59" i="2"/>
  <c r="M59" i="2"/>
  <c r="K59" i="2"/>
  <c r="L59" i="2" s="1"/>
  <c r="J59" i="2"/>
  <c r="I59" i="2"/>
  <c r="N58" i="2"/>
  <c r="M58" i="2"/>
  <c r="K58" i="2"/>
  <c r="L58" i="2" s="1"/>
  <c r="J58" i="2"/>
  <c r="I58" i="2"/>
  <c r="N57" i="2"/>
  <c r="M57" i="2"/>
  <c r="K57" i="2"/>
  <c r="J57" i="2"/>
  <c r="I57" i="2"/>
  <c r="N56" i="2"/>
  <c r="M56" i="2"/>
  <c r="K56" i="2"/>
  <c r="J56" i="2"/>
  <c r="I56" i="2"/>
  <c r="N55" i="2"/>
  <c r="M55" i="2"/>
  <c r="K55" i="2"/>
  <c r="L55" i="2" s="1"/>
  <c r="J55" i="2"/>
  <c r="I55" i="2"/>
  <c r="N54" i="2"/>
  <c r="M54" i="2"/>
  <c r="K54" i="2"/>
  <c r="L54" i="2" s="1"/>
  <c r="J54" i="2"/>
  <c r="I54" i="2"/>
  <c r="N53" i="2"/>
  <c r="M53" i="2"/>
  <c r="K53" i="2"/>
  <c r="J53" i="2"/>
  <c r="I53" i="2"/>
  <c r="N52" i="2"/>
  <c r="M52" i="2"/>
  <c r="K52" i="2"/>
  <c r="J52" i="2"/>
  <c r="I52" i="2"/>
  <c r="N51" i="2"/>
  <c r="M51" i="2"/>
  <c r="K51" i="2"/>
  <c r="L51" i="2" s="1"/>
  <c r="J51" i="2"/>
  <c r="I51" i="2"/>
  <c r="N50" i="2"/>
  <c r="M50" i="2"/>
  <c r="K50" i="2"/>
  <c r="L50" i="2" s="1"/>
  <c r="J50" i="2"/>
  <c r="I50" i="2"/>
  <c r="N49" i="2"/>
  <c r="M49" i="2"/>
  <c r="K49" i="2"/>
  <c r="J49" i="2"/>
  <c r="I49" i="2"/>
  <c r="N48" i="2"/>
  <c r="M48" i="2"/>
  <c r="K48" i="2"/>
  <c r="J48" i="2"/>
  <c r="I48" i="2"/>
  <c r="N47" i="2"/>
  <c r="M47" i="2"/>
  <c r="K47" i="2"/>
  <c r="L47" i="2" s="1"/>
  <c r="J47" i="2"/>
  <c r="I47" i="2"/>
  <c r="N46" i="2"/>
  <c r="M46" i="2"/>
  <c r="K46" i="2"/>
  <c r="L46" i="2" s="1"/>
  <c r="J46" i="2"/>
  <c r="I46" i="2"/>
  <c r="N45" i="2"/>
  <c r="M45" i="2"/>
  <c r="K45" i="2"/>
  <c r="J45" i="2"/>
  <c r="I45" i="2"/>
  <c r="N44" i="2"/>
  <c r="M44" i="2"/>
  <c r="K44" i="2"/>
  <c r="J44" i="2"/>
  <c r="I44" i="2"/>
  <c r="N43" i="2"/>
  <c r="M43" i="2"/>
  <c r="K43" i="2"/>
  <c r="L43" i="2" s="1"/>
  <c r="J43" i="2"/>
  <c r="I43" i="2"/>
  <c r="N42" i="2"/>
  <c r="M42" i="2"/>
  <c r="K42" i="2"/>
  <c r="L42" i="2" s="1"/>
  <c r="J42" i="2"/>
  <c r="I42" i="2"/>
  <c r="N41" i="2"/>
  <c r="M41" i="2"/>
  <c r="K41" i="2"/>
  <c r="J41" i="2"/>
  <c r="I41" i="2"/>
  <c r="N40" i="2"/>
  <c r="M40" i="2"/>
  <c r="K40" i="2"/>
  <c r="J40" i="2"/>
  <c r="I40" i="2"/>
  <c r="N39" i="2"/>
  <c r="M39" i="2"/>
  <c r="K39" i="2"/>
  <c r="L39" i="2" s="1"/>
  <c r="J39" i="2"/>
  <c r="I39" i="2"/>
  <c r="N38" i="2"/>
  <c r="M38" i="2"/>
  <c r="K38" i="2"/>
  <c r="L38" i="2" s="1"/>
  <c r="J38" i="2"/>
  <c r="I38" i="2"/>
  <c r="N37" i="2"/>
  <c r="M37" i="2"/>
  <c r="K37" i="2"/>
  <c r="J37" i="2"/>
  <c r="I37" i="2"/>
  <c r="N36" i="2"/>
  <c r="M36" i="2"/>
  <c r="K36" i="2"/>
  <c r="J36" i="2"/>
  <c r="I36" i="2"/>
  <c r="N35" i="2"/>
  <c r="M35" i="2"/>
  <c r="K35" i="2"/>
  <c r="L35" i="2" s="1"/>
  <c r="J35" i="2"/>
  <c r="I35" i="2"/>
  <c r="N34" i="2"/>
  <c r="M34" i="2"/>
  <c r="K34" i="2"/>
  <c r="L34" i="2" s="1"/>
  <c r="J34" i="2"/>
  <c r="I34" i="2"/>
  <c r="N33" i="2"/>
  <c r="M33" i="2"/>
  <c r="K33" i="2"/>
  <c r="J33" i="2"/>
  <c r="I33" i="2"/>
  <c r="N32" i="2"/>
  <c r="M32" i="2"/>
  <c r="K32" i="2"/>
  <c r="J32" i="2"/>
  <c r="I32" i="2"/>
  <c r="N31" i="2"/>
  <c r="M31" i="2"/>
  <c r="K31" i="2"/>
  <c r="L31" i="2" s="1"/>
  <c r="J31" i="2"/>
  <c r="I31" i="2"/>
  <c r="N30" i="2"/>
  <c r="M30" i="2"/>
  <c r="K30" i="2"/>
  <c r="L30" i="2" s="1"/>
  <c r="J30" i="2"/>
  <c r="I30" i="2"/>
  <c r="N29" i="2"/>
  <c r="M29" i="2"/>
  <c r="K29" i="2"/>
  <c r="J29" i="2"/>
  <c r="I29" i="2"/>
  <c r="N28" i="2"/>
  <c r="M28" i="2"/>
  <c r="K28" i="2"/>
  <c r="J28" i="2"/>
  <c r="I28" i="2"/>
  <c r="N27" i="2"/>
  <c r="M27" i="2"/>
  <c r="K27" i="2"/>
  <c r="L27" i="2" s="1"/>
  <c r="J27" i="2"/>
  <c r="I27" i="2"/>
  <c r="N26" i="2"/>
  <c r="M26" i="2"/>
  <c r="K26" i="2"/>
  <c r="L26" i="2" s="1"/>
  <c r="J26" i="2"/>
  <c r="I26" i="2"/>
  <c r="N25" i="2"/>
  <c r="M25" i="2"/>
  <c r="K25" i="2"/>
  <c r="J25" i="2"/>
  <c r="I25" i="2"/>
  <c r="N24" i="2"/>
  <c r="M24" i="2"/>
  <c r="K24" i="2"/>
  <c r="J24" i="2"/>
  <c r="I24" i="2"/>
  <c r="N23" i="2"/>
  <c r="M23" i="2"/>
  <c r="K23" i="2"/>
  <c r="L23" i="2" s="1"/>
  <c r="J23" i="2"/>
  <c r="I23" i="2"/>
  <c r="N22" i="2"/>
  <c r="M22" i="2"/>
  <c r="K22" i="2"/>
  <c r="L22" i="2" s="1"/>
  <c r="J22" i="2"/>
  <c r="I22" i="2"/>
  <c r="N21" i="2"/>
  <c r="M21" i="2"/>
  <c r="K21" i="2"/>
  <c r="J21" i="2"/>
  <c r="I21" i="2"/>
  <c r="N20" i="2"/>
  <c r="M20" i="2"/>
  <c r="K20" i="2"/>
  <c r="J20" i="2"/>
  <c r="I20" i="2"/>
  <c r="N19" i="2"/>
  <c r="M19" i="2"/>
  <c r="K19" i="2"/>
  <c r="L19" i="2" s="1"/>
  <c r="J19" i="2"/>
  <c r="I19" i="2"/>
  <c r="N18" i="2"/>
  <c r="M18" i="2"/>
  <c r="K18" i="2"/>
  <c r="L18" i="2" s="1"/>
  <c r="J18" i="2"/>
  <c r="I18" i="2"/>
  <c r="N17" i="2"/>
  <c r="M17" i="2"/>
  <c r="K17" i="2"/>
  <c r="J17" i="2"/>
  <c r="I17" i="2"/>
  <c r="N16" i="2"/>
  <c r="M16" i="2"/>
  <c r="K16" i="2"/>
  <c r="J16" i="2"/>
  <c r="I16" i="2"/>
  <c r="N15" i="2"/>
  <c r="M15" i="2"/>
  <c r="K15" i="2"/>
  <c r="L15" i="2" s="1"/>
  <c r="J15" i="2"/>
  <c r="I15" i="2"/>
  <c r="N14" i="2"/>
  <c r="M14" i="2"/>
  <c r="K14" i="2"/>
  <c r="L14" i="2" s="1"/>
  <c r="J14" i="2"/>
  <c r="I14" i="2"/>
  <c r="N13" i="2"/>
  <c r="M13" i="2"/>
  <c r="K13" i="2"/>
  <c r="J13" i="2"/>
  <c r="I13" i="2"/>
  <c r="N12" i="2"/>
  <c r="M12" i="2"/>
  <c r="K12" i="2"/>
  <c r="J12" i="2"/>
  <c r="I12" i="2"/>
  <c r="N11" i="2"/>
  <c r="M11" i="2"/>
  <c r="K11" i="2"/>
  <c r="L11" i="2" s="1"/>
  <c r="J11" i="2"/>
  <c r="I11" i="2"/>
  <c r="N10" i="2"/>
  <c r="M10" i="2"/>
  <c r="K10" i="2"/>
  <c r="L10" i="2" s="1"/>
  <c r="J10" i="2"/>
  <c r="I10" i="2"/>
  <c r="N9" i="2"/>
  <c r="M9" i="2"/>
  <c r="K9" i="2"/>
  <c r="J9" i="2"/>
  <c r="I9" i="2"/>
  <c r="N8" i="2"/>
  <c r="M8" i="2"/>
  <c r="K8" i="2"/>
  <c r="J8" i="2"/>
  <c r="I8" i="2"/>
  <c r="N7" i="2"/>
  <c r="M7" i="2"/>
  <c r="K7" i="2"/>
  <c r="L7" i="2" s="1"/>
  <c r="J7" i="2"/>
  <c r="I7" i="2"/>
  <c r="N6" i="2"/>
  <c r="M6" i="2"/>
  <c r="K6" i="2"/>
  <c r="L6" i="2" s="1"/>
  <c r="J6" i="2"/>
  <c r="I6" i="2"/>
  <c r="N5" i="2"/>
  <c r="M5" i="2"/>
  <c r="K5" i="2"/>
  <c r="J5" i="2"/>
  <c r="I5" i="2"/>
  <c r="N4" i="2"/>
  <c r="M4" i="2"/>
  <c r="K4" i="2"/>
  <c r="J4" i="2"/>
  <c r="I4" i="2"/>
  <c r="N3" i="2"/>
  <c r="M3" i="2"/>
  <c r="K3" i="2"/>
  <c r="L3" i="2" s="1"/>
  <c r="J3" i="2"/>
  <c r="I3" i="2"/>
  <c r="I100" i="27"/>
  <c r="G100" i="27"/>
  <c r="E100" i="27"/>
  <c r="C100" i="27"/>
  <c r="I99" i="27"/>
  <c r="G99" i="27"/>
  <c r="E99" i="27"/>
  <c r="C99" i="27"/>
  <c r="I98" i="27"/>
  <c r="G98" i="27"/>
  <c r="E98" i="27"/>
  <c r="C98" i="27"/>
  <c r="I97" i="27"/>
  <c r="G97" i="27"/>
  <c r="E97" i="27"/>
  <c r="C97" i="27"/>
  <c r="I96" i="27"/>
  <c r="G96" i="27"/>
  <c r="E96" i="27"/>
  <c r="C96" i="27"/>
  <c r="I95" i="27"/>
  <c r="G95" i="27"/>
  <c r="E95" i="27"/>
  <c r="C95" i="27"/>
  <c r="I94" i="27"/>
  <c r="G94" i="27"/>
  <c r="E94" i="27"/>
  <c r="C94" i="27"/>
  <c r="I93" i="27"/>
  <c r="G93" i="27"/>
  <c r="E93" i="27"/>
  <c r="C93" i="27"/>
  <c r="I92" i="27"/>
  <c r="G92" i="27"/>
  <c r="E92" i="27"/>
  <c r="C92" i="27"/>
  <c r="I91" i="27"/>
  <c r="G91" i="27"/>
  <c r="E91" i="27"/>
  <c r="C91" i="27"/>
  <c r="I90" i="27"/>
  <c r="G90" i="27"/>
  <c r="E90" i="27"/>
  <c r="C90" i="27"/>
  <c r="I89" i="27"/>
  <c r="G89" i="27"/>
  <c r="E89" i="27"/>
  <c r="C89" i="27"/>
  <c r="I88" i="27"/>
  <c r="G88" i="27"/>
  <c r="E88" i="27"/>
  <c r="C88" i="27"/>
  <c r="I87" i="27"/>
  <c r="G87" i="27"/>
  <c r="E87" i="27"/>
  <c r="C87" i="27"/>
  <c r="I86" i="27"/>
  <c r="G86" i="27"/>
  <c r="E86" i="27"/>
  <c r="C86" i="27"/>
  <c r="I85" i="27"/>
  <c r="G85" i="27"/>
  <c r="E85" i="27"/>
  <c r="C85" i="27"/>
  <c r="I84" i="27"/>
  <c r="G84" i="27"/>
  <c r="E84" i="27"/>
  <c r="C84" i="27"/>
  <c r="I83" i="27"/>
  <c r="G83" i="27"/>
  <c r="E83" i="27"/>
  <c r="C83" i="27"/>
  <c r="I82" i="27"/>
  <c r="G82" i="27"/>
  <c r="E82" i="27"/>
  <c r="C82" i="27"/>
  <c r="I81" i="27"/>
  <c r="G81" i="27"/>
  <c r="E81" i="27"/>
  <c r="C81" i="27"/>
  <c r="I80" i="27"/>
  <c r="G80" i="27"/>
  <c r="E80" i="27"/>
  <c r="C80" i="27"/>
  <c r="I79" i="27"/>
  <c r="G79" i="27"/>
  <c r="E79" i="27"/>
  <c r="C79" i="27"/>
  <c r="I78" i="27"/>
  <c r="G78" i="27"/>
  <c r="E78" i="27"/>
  <c r="C78" i="27"/>
  <c r="I77" i="27"/>
  <c r="G77" i="27"/>
  <c r="E77" i="27"/>
  <c r="C77" i="27"/>
  <c r="I76" i="27"/>
  <c r="G76" i="27"/>
  <c r="E76" i="27"/>
  <c r="C76" i="27"/>
  <c r="I75" i="27"/>
  <c r="G75" i="27"/>
  <c r="E75" i="27"/>
  <c r="C75" i="27"/>
  <c r="I74" i="27"/>
  <c r="G74" i="27"/>
  <c r="E74" i="27"/>
  <c r="C74" i="27"/>
  <c r="I73" i="27"/>
  <c r="G73" i="27"/>
  <c r="E73" i="27"/>
  <c r="C73" i="27"/>
  <c r="I72" i="27"/>
  <c r="G72" i="27"/>
  <c r="E72" i="27"/>
  <c r="C72" i="27"/>
  <c r="I71" i="27"/>
  <c r="G71" i="27"/>
  <c r="E71" i="27"/>
  <c r="C71" i="27"/>
  <c r="I70" i="27"/>
  <c r="G70" i="27"/>
  <c r="E70" i="27"/>
  <c r="C70" i="27"/>
  <c r="I69" i="27"/>
  <c r="G69" i="27"/>
  <c r="E69" i="27"/>
  <c r="C69" i="27"/>
  <c r="I68" i="27"/>
  <c r="G68" i="27"/>
  <c r="E68" i="27"/>
  <c r="C68" i="27"/>
  <c r="I67" i="27"/>
  <c r="G67" i="27"/>
  <c r="E67" i="27"/>
  <c r="C67" i="27"/>
  <c r="I66" i="27"/>
  <c r="G66" i="27"/>
  <c r="E66" i="27"/>
  <c r="C66" i="27"/>
  <c r="I65" i="27"/>
  <c r="G65" i="27"/>
  <c r="E65" i="27"/>
  <c r="C65" i="27"/>
  <c r="I64" i="27"/>
  <c r="G64" i="27"/>
  <c r="E64" i="27"/>
  <c r="C64" i="27"/>
  <c r="I63" i="27"/>
  <c r="G63" i="27"/>
  <c r="E63" i="27"/>
  <c r="C63" i="27"/>
  <c r="I62" i="27"/>
  <c r="G62" i="27"/>
  <c r="E62" i="27"/>
  <c r="C62" i="27"/>
  <c r="I61" i="27"/>
  <c r="G61" i="27"/>
  <c r="E61" i="27"/>
  <c r="C61" i="27"/>
  <c r="I60" i="27"/>
  <c r="G60" i="27"/>
  <c r="E60" i="27"/>
  <c r="C60" i="27"/>
  <c r="I59" i="27"/>
  <c r="G59" i="27"/>
  <c r="E59" i="27"/>
  <c r="C59" i="27"/>
  <c r="I58" i="27"/>
  <c r="G58" i="27"/>
  <c r="E58" i="27"/>
  <c r="C58" i="27"/>
  <c r="I57" i="27"/>
  <c r="G57" i="27"/>
  <c r="E57" i="27"/>
  <c r="C57" i="27"/>
  <c r="I56" i="27"/>
  <c r="G56" i="27"/>
  <c r="E56" i="27"/>
  <c r="C56" i="27"/>
  <c r="I55" i="27"/>
  <c r="G55" i="27"/>
  <c r="E55" i="27"/>
  <c r="C55" i="27"/>
  <c r="I54" i="27"/>
  <c r="G54" i="27"/>
  <c r="E54" i="27"/>
  <c r="C54" i="27"/>
  <c r="I53" i="27"/>
  <c r="G53" i="27"/>
  <c r="E53" i="27"/>
  <c r="C53" i="27"/>
  <c r="I52" i="27"/>
  <c r="G52" i="27"/>
  <c r="E52" i="27"/>
  <c r="C52" i="27"/>
  <c r="I51" i="27"/>
  <c r="G51" i="27"/>
  <c r="E51" i="27"/>
  <c r="C51" i="27"/>
  <c r="I50" i="27"/>
  <c r="G50" i="27"/>
  <c r="E50" i="27"/>
  <c r="C50" i="27"/>
  <c r="I49" i="27"/>
  <c r="G49" i="27"/>
  <c r="E49" i="27"/>
  <c r="C49" i="27"/>
  <c r="I48" i="27"/>
  <c r="G48" i="27"/>
  <c r="E48" i="27"/>
  <c r="C48" i="27"/>
  <c r="I47" i="27"/>
  <c r="G47" i="27"/>
  <c r="E47" i="27"/>
  <c r="C47" i="27"/>
  <c r="I46" i="27"/>
  <c r="G46" i="27"/>
  <c r="E46" i="27"/>
  <c r="C46" i="27"/>
  <c r="I45" i="27"/>
  <c r="G45" i="27"/>
  <c r="E45" i="27"/>
  <c r="C45" i="27"/>
  <c r="I44" i="27"/>
  <c r="G44" i="27"/>
  <c r="E44" i="27"/>
  <c r="C44" i="27"/>
  <c r="I43" i="27"/>
  <c r="G43" i="27"/>
  <c r="E43" i="27"/>
  <c r="C43" i="27"/>
  <c r="I42" i="27"/>
  <c r="G42" i="27"/>
  <c r="E42" i="27"/>
  <c r="C42" i="27"/>
  <c r="I41" i="27"/>
  <c r="G41" i="27"/>
  <c r="E41" i="27"/>
  <c r="C41" i="27"/>
  <c r="I40" i="27"/>
  <c r="G40" i="27"/>
  <c r="E40" i="27"/>
  <c r="C40" i="27"/>
  <c r="I39" i="27"/>
  <c r="G39" i="27"/>
  <c r="E39" i="27"/>
  <c r="C39" i="27"/>
  <c r="I38" i="27"/>
  <c r="G38" i="27"/>
  <c r="E38" i="27"/>
  <c r="C38" i="27"/>
  <c r="I37" i="27"/>
  <c r="G37" i="27"/>
  <c r="E37" i="27"/>
  <c r="C37" i="27"/>
  <c r="I36" i="27"/>
  <c r="G36" i="27"/>
  <c r="E36" i="27"/>
  <c r="C36" i="27"/>
  <c r="I35" i="27"/>
  <c r="G35" i="27"/>
  <c r="E35" i="27"/>
  <c r="C35" i="27"/>
  <c r="I34" i="27"/>
  <c r="G34" i="27"/>
  <c r="E34" i="27"/>
  <c r="C34" i="27"/>
  <c r="I33" i="27"/>
  <c r="G33" i="27"/>
  <c r="E33" i="27"/>
  <c r="C33" i="27"/>
  <c r="I32" i="27"/>
  <c r="G32" i="27"/>
  <c r="E32" i="27"/>
  <c r="C32" i="27"/>
  <c r="I31" i="27"/>
  <c r="G31" i="27"/>
  <c r="E31" i="27"/>
  <c r="C31" i="27"/>
  <c r="I30" i="27"/>
  <c r="G30" i="27"/>
  <c r="E30" i="27"/>
  <c r="C30" i="27"/>
  <c r="I29" i="27"/>
  <c r="G29" i="27"/>
  <c r="E29" i="27"/>
  <c r="C29" i="27"/>
  <c r="I28" i="27"/>
  <c r="G28" i="27"/>
  <c r="E28" i="27"/>
  <c r="C28" i="27"/>
  <c r="I27" i="27"/>
  <c r="G27" i="27"/>
  <c r="E27" i="27"/>
  <c r="C27" i="27"/>
  <c r="I26" i="27"/>
  <c r="G26" i="27"/>
  <c r="E26" i="27"/>
  <c r="C26" i="27"/>
  <c r="I25" i="27"/>
  <c r="G25" i="27"/>
  <c r="E25" i="27"/>
  <c r="C25" i="27"/>
  <c r="I24" i="27"/>
  <c r="G24" i="27"/>
  <c r="E24" i="27"/>
  <c r="C24" i="27"/>
  <c r="I23" i="27"/>
  <c r="G23" i="27"/>
  <c r="E23" i="27"/>
  <c r="C23" i="27"/>
  <c r="I22" i="27"/>
  <c r="G22" i="27"/>
  <c r="E22" i="27"/>
  <c r="C22" i="27"/>
  <c r="I21" i="27"/>
  <c r="G21" i="27"/>
  <c r="E21" i="27"/>
  <c r="C21" i="27"/>
  <c r="I20" i="27"/>
  <c r="G20" i="27"/>
  <c r="E20" i="27"/>
  <c r="C20" i="27"/>
  <c r="I19" i="27"/>
  <c r="G19" i="27"/>
  <c r="E19" i="27"/>
  <c r="C19" i="27"/>
  <c r="I18" i="27"/>
  <c r="G18" i="27"/>
  <c r="E18" i="27"/>
  <c r="C18" i="27"/>
  <c r="I17" i="27"/>
  <c r="G17" i="27"/>
  <c r="E17" i="27"/>
  <c r="C17" i="27"/>
  <c r="I16" i="27"/>
  <c r="G16" i="27"/>
  <c r="E16" i="27"/>
  <c r="C16" i="27"/>
  <c r="I15" i="27"/>
  <c r="G15" i="27"/>
  <c r="E15" i="27"/>
  <c r="C15" i="27"/>
  <c r="I14" i="27"/>
  <c r="G14" i="27"/>
  <c r="E14" i="27"/>
  <c r="C14" i="27"/>
  <c r="I13" i="27"/>
  <c r="G13" i="27"/>
  <c r="E13" i="27"/>
  <c r="C13" i="27"/>
  <c r="I12" i="27"/>
  <c r="G12" i="27"/>
  <c r="E12" i="27"/>
  <c r="C12" i="27"/>
  <c r="I11" i="27"/>
  <c r="G11" i="27"/>
  <c r="E11" i="27"/>
  <c r="C11" i="27"/>
  <c r="I10" i="27"/>
  <c r="G10" i="27"/>
  <c r="E10" i="27"/>
  <c r="C10" i="27"/>
  <c r="I9" i="27"/>
  <c r="G9" i="27"/>
  <c r="E9" i="27"/>
  <c r="C9" i="27"/>
  <c r="I8" i="27"/>
  <c r="G8" i="27"/>
  <c r="E8" i="27"/>
  <c r="C8" i="27"/>
  <c r="I7" i="27"/>
  <c r="G7" i="27"/>
  <c r="E7" i="27"/>
  <c r="C7" i="27"/>
  <c r="I6" i="27"/>
  <c r="G6" i="27"/>
  <c r="E6" i="27"/>
  <c r="C6" i="27"/>
  <c r="I5" i="27"/>
  <c r="G5" i="27"/>
  <c r="E5" i="27"/>
  <c r="C5" i="27"/>
  <c r="I4" i="27"/>
  <c r="G4" i="27"/>
  <c r="E4" i="27"/>
  <c r="C4" i="27"/>
  <c r="I3" i="27"/>
  <c r="G3" i="27"/>
  <c r="E3" i="27"/>
  <c r="C3" i="27"/>
  <c r="I2" i="27"/>
  <c r="G2" i="27"/>
  <c r="E2" i="27"/>
  <c r="C2" i="27"/>
  <c r="L78" i="5" l="1"/>
  <c r="L85" i="5"/>
  <c r="L88" i="5"/>
  <c r="L76" i="5"/>
  <c r="L80" i="5"/>
  <c r="L83" i="5"/>
  <c r="L90" i="5"/>
  <c r="L90" i="17"/>
  <c r="L3" i="26"/>
  <c r="L6" i="26"/>
  <c r="L9" i="26"/>
  <c r="L15" i="26"/>
  <c r="L29" i="26"/>
  <c r="L35" i="26"/>
  <c r="L39" i="26"/>
  <c r="L45" i="26"/>
  <c r="L51" i="26"/>
  <c r="L55" i="26"/>
  <c r="L61" i="26"/>
  <c r="L68" i="26"/>
  <c r="L71" i="26"/>
  <c r="L74" i="26"/>
  <c r="L78" i="26"/>
  <c r="L81" i="26"/>
  <c r="L7" i="26"/>
  <c r="L18" i="26"/>
  <c r="L21" i="26"/>
  <c r="L24" i="26"/>
  <c r="L27" i="26"/>
  <c r="L30" i="26"/>
  <c r="L33" i="26"/>
  <c r="L36" i="26"/>
  <c r="L46" i="26"/>
  <c r="L49" i="26"/>
  <c r="L52" i="26"/>
  <c r="L62" i="26"/>
  <c r="L65" i="26"/>
  <c r="L69" i="26"/>
  <c r="L75" i="26"/>
  <c r="L79" i="26"/>
  <c r="L82" i="26"/>
  <c r="L4" i="26"/>
  <c r="L10" i="26"/>
  <c r="L13" i="26"/>
  <c r="L16" i="26"/>
  <c r="L19" i="26"/>
  <c r="L22" i="26"/>
  <c r="L25" i="26"/>
  <c r="L31" i="26"/>
  <c r="L37" i="26"/>
  <c r="L40" i="26"/>
  <c r="L43" i="26"/>
  <c r="L47" i="26"/>
  <c r="L53" i="26"/>
  <c r="L56" i="26"/>
  <c r="L59" i="26"/>
  <c r="L63" i="26"/>
  <c r="L66" i="26"/>
  <c r="L72" i="26"/>
  <c r="L76" i="26"/>
  <c r="L83" i="26"/>
  <c r="M84" i="25"/>
  <c r="L4" i="24"/>
  <c r="L8" i="24"/>
  <c r="L12" i="24"/>
  <c r="L16" i="24"/>
  <c r="L20" i="24"/>
  <c r="L24" i="24"/>
  <c r="L28" i="24"/>
  <c r="L32" i="24"/>
  <c r="L36" i="24"/>
  <c r="L40" i="24"/>
  <c r="L44" i="24"/>
  <c r="L48" i="24"/>
  <c r="L52" i="24"/>
  <c r="L56" i="24"/>
  <c r="L60" i="24"/>
  <c r="L64" i="24"/>
  <c r="L68" i="24"/>
  <c r="L71" i="24"/>
  <c r="L75" i="24"/>
  <c r="L79" i="24"/>
  <c r="L5" i="24"/>
  <c r="L9" i="24"/>
  <c r="L13" i="24"/>
  <c r="L17" i="24"/>
  <c r="L21" i="24"/>
  <c r="L25" i="24"/>
  <c r="L29" i="24"/>
  <c r="L33" i="24"/>
  <c r="L37" i="24"/>
  <c r="L41" i="24"/>
  <c r="L45" i="24"/>
  <c r="L49" i="24"/>
  <c r="L53" i="24"/>
  <c r="L57" i="24"/>
  <c r="L61" i="24"/>
  <c r="L65" i="24"/>
  <c r="L69" i="24"/>
  <c r="L72" i="24"/>
  <c r="L76" i="24"/>
  <c r="L82" i="24"/>
  <c r="L5" i="3"/>
  <c r="L17" i="3"/>
  <c r="L25" i="3"/>
  <c r="L33" i="3"/>
  <c r="L41" i="3"/>
  <c r="L49" i="3"/>
  <c r="L57" i="3"/>
  <c r="L61" i="3"/>
  <c r="L69" i="3"/>
  <c r="L10" i="3"/>
  <c r="L22" i="3"/>
  <c r="L30" i="3"/>
  <c r="L34" i="3"/>
  <c r="L58" i="3"/>
  <c r="L62" i="3"/>
  <c r="L74" i="3"/>
  <c r="L78" i="3"/>
  <c r="L82" i="3"/>
  <c r="L9" i="3"/>
  <c r="L13" i="3"/>
  <c r="L21" i="3"/>
  <c r="L29" i="3"/>
  <c r="L37" i="3"/>
  <c r="L45" i="3"/>
  <c r="L53" i="3"/>
  <c r="L65" i="3"/>
  <c r="L73" i="3"/>
  <c r="L77" i="3"/>
  <c r="L81" i="3"/>
  <c r="L6" i="3"/>
  <c r="L14" i="3"/>
  <c r="L18" i="3"/>
  <c r="L26" i="3"/>
  <c r="L38" i="3"/>
  <c r="L42" i="3"/>
  <c r="L46" i="3"/>
  <c r="L50" i="3"/>
  <c r="L54" i="3"/>
  <c r="L66" i="3"/>
  <c r="L70" i="3"/>
  <c r="L3" i="3"/>
  <c r="L7" i="3"/>
  <c r="L11" i="3"/>
  <c r="L15" i="3"/>
  <c r="L19" i="3"/>
  <c r="L23" i="3"/>
  <c r="L27" i="3"/>
  <c r="L31" i="3"/>
  <c r="L35" i="3"/>
  <c r="L39" i="3"/>
  <c r="L43" i="3"/>
  <c r="L47" i="3"/>
  <c r="L51" i="3"/>
  <c r="L55" i="3"/>
  <c r="L59" i="3"/>
  <c r="L63" i="3"/>
  <c r="L67" i="3"/>
  <c r="L71" i="3"/>
  <c r="L75" i="3"/>
  <c r="L79" i="3"/>
  <c r="L83" i="3"/>
  <c r="L4" i="2"/>
  <c r="L8" i="2"/>
  <c r="L12" i="2"/>
  <c r="L16" i="2"/>
  <c r="L20" i="2"/>
  <c r="L24" i="2"/>
  <c r="L28" i="2"/>
  <c r="L32" i="2"/>
  <c r="L36" i="2"/>
  <c r="L40" i="2"/>
  <c r="L44" i="2"/>
  <c r="L48" i="2"/>
  <c r="L52" i="2"/>
  <c r="L56" i="2"/>
  <c r="L60" i="2"/>
  <c r="L64" i="2"/>
  <c r="L68" i="2"/>
  <c r="L72" i="2"/>
  <c r="L76" i="2"/>
  <c r="L80" i="2"/>
  <c r="L84" i="2"/>
  <c r="L88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L89" i="2"/>
  <c r="M8" i="30"/>
  <c r="M16" i="30"/>
  <c r="M24" i="30"/>
  <c r="M32" i="30"/>
  <c r="M40" i="30"/>
  <c r="M47" i="30"/>
  <c r="M54" i="30"/>
  <c r="M56" i="30"/>
  <c r="M77" i="30"/>
  <c r="M79" i="30"/>
  <c r="M5" i="30"/>
  <c r="M10" i="30"/>
  <c r="M13" i="30"/>
  <c r="M18" i="30"/>
  <c r="M21" i="30"/>
  <c r="M26" i="30"/>
  <c r="M29" i="30"/>
  <c r="M34" i="30"/>
  <c r="M37" i="30"/>
  <c r="M42" i="30"/>
  <c r="M44" i="30"/>
  <c r="M49" i="30"/>
  <c r="M51" i="30"/>
  <c r="M58" i="30"/>
  <c r="M61" i="30"/>
  <c r="M63" i="30"/>
  <c r="M66" i="30"/>
  <c r="M69" i="30"/>
  <c r="M71" i="30"/>
  <c r="M74" i="30"/>
  <c r="M81" i="30"/>
  <c r="M83" i="30"/>
  <c r="L24" i="23"/>
  <c r="L25" i="23"/>
  <c r="L26" i="23"/>
  <c r="K84" i="25"/>
  <c r="L84" i="25" s="1"/>
  <c r="L57" i="25"/>
  <c r="L65" i="25"/>
  <c r="L19" i="25"/>
  <c r="L35" i="25"/>
  <c r="L67" i="25"/>
  <c r="L75" i="25"/>
  <c r="L80" i="25"/>
  <c r="L24" i="21"/>
  <c r="L25" i="21"/>
  <c r="L72" i="25" l="1"/>
  <c r="L51" i="25"/>
  <c r="L82" i="25"/>
  <c r="L9" i="25"/>
  <c r="L83" i="25"/>
  <c r="L43" i="25"/>
  <c r="L66" i="25"/>
  <c r="L48" i="25"/>
  <c r="L41" i="25"/>
  <c r="L64" i="25"/>
  <c r="L59" i="25"/>
  <c r="L27" i="25"/>
  <c r="L73" i="25"/>
  <c r="L25" i="25"/>
  <c r="L11" i="25"/>
  <c r="L74" i="25"/>
  <c r="L81" i="25"/>
  <c r="L49" i="25"/>
  <c r="L33" i="25"/>
  <c r="L17" i="25"/>
  <c r="L56" i="25"/>
  <c r="L40" i="25"/>
  <c r="L24" i="25"/>
  <c r="L8" i="25"/>
  <c r="L54" i="25"/>
  <c r="L22" i="25"/>
  <c r="L6" i="25"/>
  <c r="L76" i="25"/>
  <c r="L60" i="25"/>
  <c r="L71" i="25"/>
  <c r="L55" i="25"/>
  <c r="L39" i="25"/>
  <c r="L23" i="25"/>
  <c r="L7" i="25"/>
  <c r="L70" i="25"/>
  <c r="L77" i="25"/>
  <c r="L61" i="25"/>
  <c r="L45" i="25"/>
  <c r="L29" i="25"/>
  <c r="L13" i="25"/>
  <c r="L52" i="25"/>
  <c r="L36" i="25"/>
  <c r="L20" i="25"/>
  <c r="L4" i="25"/>
  <c r="L50" i="25"/>
  <c r="L34" i="25"/>
  <c r="L18" i="25"/>
  <c r="L32" i="25"/>
  <c r="L16" i="25"/>
  <c r="L46" i="25"/>
  <c r="L30" i="25"/>
  <c r="L14" i="25"/>
  <c r="L3" i="25"/>
  <c r="L68" i="25"/>
  <c r="L79" i="25"/>
  <c r="L63" i="25"/>
  <c r="L47" i="25"/>
  <c r="L31" i="25"/>
  <c r="L15" i="25"/>
  <c r="L78" i="25"/>
  <c r="L62" i="25"/>
  <c r="L69" i="25"/>
  <c r="L53" i="25"/>
  <c r="L37" i="25"/>
  <c r="L21" i="25"/>
  <c r="L5" i="25"/>
  <c r="L44" i="25"/>
  <c r="L28" i="25"/>
  <c r="L12" i="25"/>
  <c r="L58" i="25"/>
  <c r="L42" i="25"/>
  <c r="L26" i="25"/>
  <c r="L10" i="25"/>
  <c r="L38" i="25"/>
</calcChain>
</file>

<file path=xl/sharedStrings.xml><?xml version="1.0" encoding="utf-8"?>
<sst xmlns="http://schemas.openxmlformats.org/spreadsheetml/2006/main" count="1668" uniqueCount="327">
  <si>
    <t>Aylar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</si>
  <si>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</si>
  <si>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</si>
  <si>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</si>
  <si>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</si>
  <si>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</si>
  <si>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</si>
  <si>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</si>
  <si>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</si>
  <si>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</si>
  <si>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</si>
  <si>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</si>
  <si>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</si>
  <si>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</si>
  <si>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</si>
  <si>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</si>
  <si>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</si>
  <si>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</si>
  <si>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</si>
  <si>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</si>
  <si>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</si>
  <si>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</si>
  <si>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</si>
  <si>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</si>
  <si>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</si>
  <si>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</si>
  <si>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</si>
  <si>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</si>
  <si>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</si>
  <si>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</si>
  <si>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</si>
  <si>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</si>
  <si>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</si>
  <si>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</si>
  <si>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</si>
  <si>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</si>
  <si>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</si>
  <si>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</si>
  <si>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</si>
  <si>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</si>
  <si>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</si>
  <si>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</si>
  <si>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</si>
  <si>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</si>
  <si>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</si>
  <si>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</si>
  <si>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</si>
  <si>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</si>
  <si>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</si>
  <si>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</si>
  <si>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</si>
  <si>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</si>
  <si>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</si>
  <si>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</si>
  <si>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</si>
  <si>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</si>
  <si>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</si>
  <si>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</si>
  <si>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</si>
  <si>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</si>
  <si>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</si>
  <si>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</si>
  <si>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</si>
  <si>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</si>
  <si>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</si>
  <si>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</si>
  <si>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</si>
  <si>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</si>
  <si>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</si>
  <si>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</si>
  <si>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</si>
  <si>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</si>
  <si>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</si>
  <si>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</si>
  <si>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</si>
  <si>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</si>
  <si>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</si>
  <si>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</si>
  <si>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</si>
  <si>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</si>
  <si>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</si>
  <si>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</si>
  <si>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</si>
  <si>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</si>
  <si>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</si>
  <si>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</si>
  <si>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</si>
  <si>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</si>
  <si>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</si>
  <si>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</si>
  <si>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</si>
  <si>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</si>
  <si>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</si>
  <si>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</si>
  <si>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</si>
  <si>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</si>
  <si>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</si>
  <si>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</si>
  <si>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</si>
  <si>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</si>
  <si>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</si>
  <si>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</si>
  <si>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</si>
  <si>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</si>
  <si>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</si>
  <si>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</si>
  <si>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</si>
  <si>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</si>
  <si>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</si>
  <si>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</si>
  <si>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</si>
  <si>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</si>
  <si>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</si>
  <si>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</si>
  <si>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</si>
  <si>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</si>
  <si>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</si>
  <si>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</si>
  <si>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</si>
  <si>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</si>
  <si>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</si>
  <si>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</si>
  <si>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</si>
  <si>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</si>
  <si>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</si>
  <si>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</si>
  <si>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</si>
  <si>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</si>
  <si>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</si>
  <si>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</si>
  <si>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</si>
  <si>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</si>
  <si>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</si>
  <si>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</si>
  <si>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</si>
  <si>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</si>
  <si>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</si>
  <si>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</si>
  <si>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</si>
  <si>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</si>
  <si>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</si>
  <si>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</si>
  <si>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</si>
  <si>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</si>
  <si>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</si>
  <si>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</si>
  <si>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</si>
  <si>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</si>
  <si>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</si>
  <si>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</si>
  <si>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</si>
  <si>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</si>
  <si>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</si>
  <si>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</si>
  <si>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</si>
  <si>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</si>
  <si>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</si>
  <si>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</si>
  <si>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</si>
  <si>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</si>
  <si>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4/a</t>
  </si>
  <si>
    <t>4/c</t>
  </si>
  <si>
    <t>K.MARAŞ</t>
  </si>
  <si>
    <t>Unadjusted Series</t>
  </si>
  <si>
    <t>Seasonal Adjusted Series</t>
  </si>
  <si>
    <t>ACTIVITY CLASSIFICATION</t>
  </si>
  <si>
    <t>PUBLIC ADMINISTRATION AND DEFENCE; COMPULSORY SOCIAL SECURITY</t>
  </si>
  <si>
    <t>CODES OF ACTIVITY</t>
  </si>
  <si>
    <t>CROP AND ANİMAL PRODUCTİON, HUNTİNG AND RELATED SERVİCE ACTİVİTİES </t>
  </si>
  <si>
    <t>FORESTRY AND LOGGİNG </t>
  </si>
  <si>
    <t>FİSHİNG AND AQUACULTURE </t>
  </si>
  <si>
    <t>MİNİNG OF COAL AND LİGNİTE </t>
  </si>
  <si>
    <t>EXTRACTİON OF CRUDE PETROLEUM AND NATURAL GAS</t>
  </si>
  <si>
    <t>MİNİNG OF METAL ORES</t>
  </si>
  <si>
    <t>OTHER MİNİNG AND QUARRYİNG </t>
  </si>
  <si>
    <t>MİNİNG SUPPORT SERVİCE ACTİVİTİES </t>
  </si>
  <si>
    <t>MANUFACTURE OF FOOD PRODUCTS</t>
  </si>
  <si>
    <t>MANUFACTURE OF BEVERAGES </t>
  </si>
  <si>
    <t>MANUFACTURE OF TOBACCO PRODUCTS</t>
  </si>
  <si>
    <t>MANUFACTURE OF TEXTİLES</t>
  </si>
  <si>
    <t>MANUFACTURE OF WEARİNG APPAREL</t>
  </si>
  <si>
    <t>MANUFACTURE OF LEATHER AND RELATED PRODUCTS </t>
  </si>
  <si>
    <t>MANUFACTURE OF WOOD AND OF PRODUCTS OF WOOD AND CORK, EXCEPT FURNİTURE; MANUFACTURE OF ARTİCLES OF STRAW AND PLAİTİNG MATERİALS </t>
  </si>
  <si>
    <t>MANUFACTURE OF PAPER AND PAPER PRODUCTS </t>
  </si>
  <si>
    <t>PRİNTİNG AND REPRODUCTİON OF RECORDED MEDİA</t>
  </si>
  <si>
    <t>MANUFACTURE OF COKE AND REFİNED PETROLEUM PRODUCTS</t>
  </si>
  <si>
    <t>MANUFACTURE OF CHEMİCALS AND CHEMİCAL PRODUCTS</t>
  </si>
  <si>
    <t>MANUFACTURE OF BASİC PHARMACEUTİCAL PRODUCTS AND PHARMACEUTİCAL PREPARATİONS </t>
  </si>
  <si>
    <t>MANUFACTURE OF RUBBER AND PLASTİC PRODUCTS </t>
  </si>
  <si>
    <t>MANUFACTURE OF OTHER NON-METALLİC MİNERAL PRODUCTS</t>
  </si>
  <si>
    <t>MANUFACTURE OF BASİC METALS</t>
  </si>
  <si>
    <t>MANUFACTURE OF FABRİCATED METAL PRODUCTS, EXCEPT MACHİNERY AND EQUİPMENT </t>
  </si>
  <si>
    <t>MANUFACTURE OF COMPUTER, ELECTRONİC AND OPTİCAL PRODUCTS </t>
  </si>
  <si>
    <t>MANUFACTURE OF ELECTRİCAL EQUİPMENT </t>
  </si>
  <si>
    <t>MANUFACTURE OF MACHİNERY AND EQUİPMENT N.E.C. </t>
  </si>
  <si>
    <t>MANUFACTURE OF MOTOR VEHİCLES, TRAİLERS AND SEMİ-TRAİLERS </t>
  </si>
  <si>
    <t>MANUFACTURE OF OTHER TRANSPORT EQUİPMENT </t>
  </si>
  <si>
    <t>MANUFACTURE OF FURNİTURE </t>
  </si>
  <si>
    <t>OTHER MANUFACTURİNG </t>
  </si>
  <si>
    <t>REPAİR AND İNSTALLATİON OF MACHİNERY AND EQUİPMENT </t>
  </si>
  <si>
    <t>ELECTRİCİTY, GAS, STEAM AND AİR CONDİTİONİNG SUPPLY </t>
  </si>
  <si>
    <t>WATER COLLECTİON, TREATMENT AND SUPPLY </t>
  </si>
  <si>
    <t>SEWERAGE </t>
  </si>
  <si>
    <t>WASTE COLLECTİON, TREATMENT AND DİSPOSAL ACTİVİTİES; MATERİALS RECOVERY </t>
  </si>
  <si>
    <t>REMEDİATİON ACTİVİTİES AND OTHER WASTE MANAGEMENT SERVİCES </t>
  </si>
  <si>
    <t>CONSTRUCTİON OF BUİLDİNGS </t>
  </si>
  <si>
    <t>CİVİL ENGİNEERİNG</t>
  </si>
  <si>
    <t>SPECİALİSED CONSTRUCTİON ACTİVİTİES </t>
  </si>
  <si>
    <t>WHOLESALE AND RETAİL TRADE AND REPAİR OF MOTOR VEHİCLES AND MOTORCYCLES </t>
  </si>
  <si>
    <t>WHOLESALE TRADE, EXCEPT OF MOTOR VEHİCLES AND MOTORCYCLES </t>
  </si>
  <si>
    <t>RETAİL TRADE, EXCEPT OF MOTOR VEHİCLES AND MOTORCYCLES</t>
  </si>
  <si>
    <t>LAND TRANSPORT AND TRANSPORT VİA PİPELİNES</t>
  </si>
  <si>
    <t>WATER TRANSPORT</t>
  </si>
  <si>
    <t>AİR TRANSPORT</t>
  </si>
  <si>
    <t>WAREHOUSİNG AND SUPPORT ACTİVİTİES FOR TRANSPORTATİON</t>
  </si>
  <si>
    <t>POSTAL AND COURİER ACTİVİTİES</t>
  </si>
  <si>
    <t>ACCOMMODATİON</t>
  </si>
  <si>
    <t>FOOD AND BEVERAGE SERVİCE ACTİVİTİES</t>
  </si>
  <si>
    <t>PUBLİSHİNG ACTİVİTİES</t>
  </si>
  <si>
    <t>MOTİON PİCTURE, VİDEO AND TELEVİSİON PROGRAMME PRODUCTİON, SOUND RECORDİNG AND MUSİC PUBLİSHİNG ACTİVİTİES</t>
  </si>
  <si>
    <t>PROGRAMMİNG AND BROADCASTİNG ACTİVİTİES</t>
  </si>
  <si>
    <t>TELECOMMUNİCATİONS</t>
  </si>
  <si>
    <t>COMPUTER PROGRAMMİNG, CONSULTANCY AND RELATED ACTİVİTİES</t>
  </si>
  <si>
    <t>INFORMATİON SERVİCE ACTİVİTİES</t>
  </si>
  <si>
    <t>FİNANCİAL SERVİCE ACTİVİTİES, EXCEPT İNSURANCE AND PENSİON FUNDİNG</t>
  </si>
  <si>
    <t>INSURANCE, REİNSURANCE AND PENSİON FUNDİNG, EXCEPT COMPULSORY SOCİAL SECURİTY</t>
  </si>
  <si>
    <t>ACTİVİTİES AUXİLİARY TO FİNANCİAL SERVİCES AND İNSURANCE ACTİVİTİES</t>
  </si>
  <si>
    <t>REAL ESTATE ACTİVİTİES</t>
  </si>
  <si>
    <t>LEGAL AND ACCOUNTİNG ACTİVİTİES</t>
  </si>
  <si>
    <t>ACTİVİTİES OF HEAD OFFİCES; MANAGEMENT CONSULTANCY ACTİVİTİES</t>
  </si>
  <si>
    <t>ARCHİTECTURAL AND ENGİNEERİNG ACTİVİTİES; TECHNİCAL TESTİNG AND ANALYSİS</t>
  </si>
  <si>
    <t>SCİENTİFİC RESEARCH AND DEVELOPMENT</t>
  </si>
  <si>
    <t>ADVERTİSİNG AND MARKET RESEARCH</t>
  </si>
  <si>
    <t>OTHER PROFESSİONAL, SCİENTİFİC AND TECHNİCAL ACTİVİTİES</t>
  </si>
  <si>
    <t>VETERİNARY ACTİVİTİES </t>
  </si>
  <si>
    <t>RENTAL AND LEASİNG ACTİVİTİES</t>
  </si>
  <si>
    <t>EMPLOYMENT ACTİVİTİES</t>
  </si>
  <si>
    <t>TRAVEL AGENCY, TOUR OPERATOR AND OTHER RESERVATİON SERVİCE AND RELATED ACTİVİTİES</t>
  </si>
  <si>
    <t>SECURİTY AND İNVESTİGATİON ACTİVİTİES</t>
  </si>
  <si>
    <t>SERVİCES TO BUİLDİNGS AND LANDSCAPE ACTİVİTİES</t>
  </si>
  <si>
    <t>OFFİCE ADMİNİSTRATİVE, OFFİCE SUPPORT AND OTHER BUSİNESS SUPPORT ACTİVİTİES</t>
  </si>
  <si>
    <t>EDUCATİON</t>
  </si>
  <si>
    <t>HUMAN HEALTH ACTİVİTİES</t>
  </si>
  <si>
    <t>RESİDENTİAL CARE ACTİVİTİES</t>
  </si>
  <si>
    <t>SOCİAL WORK ACTİVİTİES WİTHOUT ACCOMMODATİON</t>
  </si>
  <si>
    <t>CREATİVE, ARTS AND ENTERTAİNMENT ACTİVİTİES</t>
  </si>
  <si>
    <t>LİBRARİES, ARCHİVES, MUSEUMS AND OTHER CULTURAL ACTİVİTİES</t>
  </si>
  <si>
    <t>GAMBLİNG AND BETTİNG ACTİVİTİES</t>
  </si>
  <si>
    <t>SPORTS ACTİVİTİES AND AMUSEMENT AND RECREATİON ACTİVİTİES</t>
  </si>
  <si>
    <t>ACTİVİTİES OF MEMBERSHİP ORGANİSATİONS</t>
  </si>
  <si>
    <t>REPAİR OF COMPUTERS AND PERSONAL AND HOUSEHOLD GOODS</t>
  </si>
  <si>
    <t>OTHER PERSONAL SERVİCE ACTİVİTİES</t>
  </si>
  <si>
    <t>ACTİVİTİES OF HOUSEHOLDS AS EMPLOYERS OF DOMESTİC PERSONNEL</t>
  </si>
  <si>
    <t>UNDİFFERENTİATED GOODS- AND SERVİCES-PRODUCİNG ACTİVİTİES OF PRİVATE HOUSEHOLDS FOR OWN USE</t>
  </si>
  <si>
    <t>ACTİVİTİES OF EXTRATERRİTORİAL ORGANİSATİONS AND BODİES</t>
  </si>
  <si>
    <t>TOTAL</t>
  </si>
  <si>
    <t>TOTAL OF MANUFACTURE</t>
  </si>
  <si>
    <t>PROVINCES CODE</t>
  </si>
  <si>
    <t>PROVINCES</t>
  </si>
  <si>
    <t>4/a_index</t>
  </si>
  <si>
    <t>4/c_index</t>
  </si>
  <si>
    <t>4/b Tradesmen</t>
  </si>
  <si>
    <t>4/b_tradesman_ index</t>
  </si>
  <si>
    <t>4/b Farmers</t>
  </si>
  <si>
    <t>4/b_farmers_index</t>
  </si>
  <si>
    <t>Difference of Number of Employee (January 2016 - January 2015)</t>
  </si>
  <si>
    <t>Change of Number of Employee (January 2016 - December 2016)</t>
  </si>
  <si>
    <t>Share of Sectors (January 2017)</t>
  </si>
  <si>
    <t>Change of The Number of Employees (January 2017 - January 2016)</t>
  </si>
  <si>
    <t>Share of Sectors in The Increase (%) (January 2017)</t>
  </si>
  <si>
    <t>Change of The Number of Employees (January 2017 - December 2016)</t>
  </si>
  <si>
    <t>Change of The Number of Employees-SA (January 2017 - December 2016)</t>
  </si>
  <si>
    <t>Difference of The Number of Employees (January 2017 - January 2016)</t>
  </si>
  <si>
    <t>Share of Provinces (January 2017)</t>
  </si>
  <si>
    <t>Share of Provinces in The Increase (%) (January 2017)</t>
  </si>
  <si>
    <t>Change of The Number of Tradesmen (January 2017 - January 2016)</t>
  </si>
  <si>
    <t>Difference of The Number of Tradesmen (January 2017 - January 2016)</t>
  </si>
  <si>
    <t>Share of Provincesin in The Increase (%) (January 2017)</t>
  </si>
  <si>
    <t>Difference of The Number of Tradesmen (January 2017 - December 2016)</t>
  </si>
  <si>
    <t>Difference of The Number of Tradesmen-SA (January 2017 - December 2016)</t>
  </si>
  <si>
    <t>Change of The Number of Farmers (January 2017 - January 2016)</t>
  </si>
  <si>
    <t>Difference of The Number of Farmers (January 2017 - January 2016)</t>
  </si>
  <si>
    <t>Difference of The Number of Farmers (January 2017 - December 2016)</t>
  </si>
  <si>
    <t>Difference of The Number of Farmers-SA (January 2017 - December 2016)</t>
  </si>
  <si>
    <t>Change of The Number of Employee (January 2017 - January 2016)</t>
  </si>
  <si>
    <t>Difference of The Number of Employee (January 2017 - January 2016)</t>
  </si>
  <si>
    <t>Difference of The Number of Artisan (January 2017 - December 2016)</t>
  </si>
  <si>
    <t>Difference of The Number of Employee-SA (January 2017 - December 2016)</t>
  </si>
  <si>
    <t>Share of Sectors January 2017)</t>
  </si>
  <si>
    <t>Change of The Number of Companies (January 2017 - January 2016)</t>
  </si>
  <si>
    <t>Difference of The Number of Companies (January 2017 - January 2016)</t>
  </si>
  <si>
    <t>Share of Sector In The Increase (%) (January 2017)</t>
  </si>
  <si>
    <t>Difference of The Number of Companies (January 2017 - December 2016)</t>
  </si>
  <si>
    <t>Difference of The Number of Companies-SA (January 2017 - December 2016)</t>
  </si>
  <si>
    <t>Share of Provinces In The Increase (%) (January 2017)</t>
  </si>
  <si>
    <t>Change of Number of Employee (January 2017 - January 2016)</t>
  </si>
  <si>
    <t>Change of Number of Employee (January 2017 - December 2016)</t>
  </si>
  <si>
    <t>Change of Number of Employee-SA (January 2017 - December 2016)</t>
  </si>
  <si>
    <t>Difference of Number of Employee (January 2017 - January 2016)</t>
  </si>
  <si>
    <t>Women Employment/Total Employment (January 2017)</t>
  </si>
  <si>
    <t>Change of Average Daily Earning (January 2017 - January 2016)</t>
  </si>
  <si>
    <t>Difference of Average Daily Earning (TL) (January 2017 - January 2016)</t>
  </si>
  <si>
    <t>Difference of Average Daily Earning (TL) (January 2017 - December 2016)</t>
  </si>
  <si>
    <t>Difference of Average Daily Earning-SA (TL) (January 2017 - December 2016)</t>
  </si>
  <si>
    <t>Change of The Number of Companies (SME) (January 2017 - January 2016)</t>
  </si>
  <si>
    <t>Difference of The Number of Companies (SME) (January 2017 - January 2016)</t>
  </si>
  <si>
    <t>Difference of The Number of Companies (SME) (January 2017 - December 2016)</t>
  </si>
  <si>
    <t>Difference of The Number of Companies (SME)- SA (January 2017 - December 2016)</t>
  </si>
  <si>
    <t>Change of The Number of Employees (SME) (January 2017 - January 2016)</t>
  </si>
  <si>
    <t>Difference of The Number of Employees (SME) (January 2017 - January 2016)</t>
  </si>
  <si>
    <t>Difference of The Number of Employees (SME) (January 2017 - December 2016)</t>
  </si>
  <si>
    <t>Difference of The Number of Employees (SME)- SA (January 2017 - December 2016)</t>
  </si>
  <si>
    <t>Change of Number of Employee (SME) (January 2017 - January 2016)</t>
  </si>
  <si>
    <t>Difference of Number of Employee (SME) (January 2017 - January 2016)</t>
  </si>
  <si>
    <t>Difference of Number of Employee (SME) (January 2017 - December 2016)</t>
  </si>
  <si>
    <t>Difference of Number of Employee (SME)- SA (January 2017 - December 2016)</t>
  </si>
  <si>
    <t>Share of Provinces (December 2016)</t>
  </si>
  <si>
    <t>Change of Number of Applicants (December 2016 - December 2015)</t>
  </si>
  <si>
    <t>Difference of Number of Applicants (December 2016 - December 2015)</t>
  </si>
  <si>
    <t>Change of Number of Applicants (December 2016 - November 2016)</t>
  </si>
  <si>
    <t>Change of Number of Applicants-SA (December 2016 - November 2016)</t>
  </si>
  <si>
    <t>KAHRAMANMARAŞ</t>
  </si>
  <si>
    <t>TOPLAM</t>
  </si>
  <si>
    <t>Change of Number of Unemployment Compensation (December 2016 - December 2015)</t>
  </si>
  <si>
    <t>Difference of Number of Unemployment Compensation (December 2016 - December 2015)</t>
  </si>
  <si>
    <t>Change of Number of Unemployment Compensation (December 2016 - November 2016)</t>
  </si>
  <si>
    <t>Change of Number of Unemployment Compensation-SA (December 2016 - November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</si>
</sst>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  <numFmt numFmtId="172" formatCode="[$-409]mmm\-yy;@"/>
  </numFmts>
  <fonts count="75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8.5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sz val="10"/>
      <name val="Arial"/>
      <family val="2"/>
      <charset val="162"/>
    </font>
    <font>
      <b/>
      <sz val="10"/>
      <name val="Arial Tur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10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6" fillId="0" borderId="0"/>
    <xf numFmtId="0" fontId="1" fillId="0" borderId="0"/>
    <xf numFmtId="0" fontId="2" fillId="0" borderId="0"/>
    <xf numFmtId="0" fontId="7" fillId="0" borderId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8" applyNumberFormat="0" applyFill="0" applyAlignment="0" applyProtection="0"/>
    <xf numFmtId="0" fontId="22" fillId="1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1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" fillId="0" borderId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8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9" borderId="0" applyNumberFormat="0" applyBorder="0" applyAlignment="0" applyProtection="0"/>
    <xf numFmtId="0" fontId="49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1" fillId="21" borderId="0" applyNumberFormat="0" applyBorder="0" applyAlignment="0" applyProtection="0"/>
    <xf numFmtId="0" fontId="49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29" borderId="0" applyNumberFormat="0" applyBorder="0" applyAlignment="0" applyProtection="0"/>
    <xf numFmtId="0" fontId="4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5" fillId="34" borderId="0" applyNumberFormat="0" applyBorder="0" applyAlignment="0" applyProtection="0"/>
    <xf numFmtId="0" fontId="49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21" borderId="0" applyNumberFormat="0" applyBorder="0" applyAlignment="0" applyProtection="0"/>
    <xf numFmtId="0" fontId="49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0" borderId="1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2" fillId="0" borderId="0"/>
    <xf numFmtId="0" fontId="2" fillId="0" borderId="0"/>
    <xf numFmtId="0" fontId="19" fillId="19" borderId="7" applyNumberFormat="0" applyAlignment="0" applyProtection="0"/>
    <xf numFmtId="0" fontId="60" fillId="19" borderId="7" applyNumberFormat="0" applyAlignment="0" applyProtection="0"/>
    <xf numFmtId="0" fontId="31" fillId="34" borderId="18" applyNumberFormat="0" applyAlignment="0" applyProtection="0"/>
    <xf numFmtId="0" fontId="31" fillId="34" borderId="18" applyNumberFormat="0" applyAlignment="0" applyProtection="0"/>
    <xf numFmtId="0" fontId="18" fillId="29" borderId="6" applyNumberFormat="0" applyAlignment="0" applyProtection="0"/>
    <xf numFmtId="0" fontId="61" fillId="29" borderId="6" applyNumberFormat="0" applyAlignment="0" applyProtection="0"/>
    <xf numFmtId="0" fontId="32" fillId="27" borderId="19" applyNumberFormat="0" applyAlignment="0" applyProtection="0"/>
    <xf numFmtId="0" fontId="32" fillId="27" borderId="19" applyNumberFormat="0" applyAlignment="0" applyProtection="0"/>
    <xf numFmtId="0" fontId="20" fillId="19" borderId="6" applyNumberFormat="0" applyAlignment="0" applyProtection="0"/>
    <xf numFmtId="0" fontId="62" fillId="19" borderId="6" applyNumberFormat="0" applyAlignment="0" applyProtection="0"/>
    <xf numFmtId="0" fontId="33" fillId="34" borderId="19" applyNumberFormat="0" applyAlignment="0" applyProtection="0"/>
    <xf numFmtId="0" fontId="33" fillId="34" borderId="19" applyNumberFormat="0" applyAlignment="0" applyProtection="0"/>
    <xf numFmtId="0" fontId="63" fillId="10" borderId="9" applyNumberFormat="0" applyAlignment="0" applyProtection="0"/>
    <xf numFmtId="0" fontId="34" fillId="38" borderId="20" applyNumberFormat="0" applyAlignment="0" applyProtection="0"/>
    <xf numFmtId="0" fontId="34" fillId="38" borderId="20" applyNumberFormat="0" applyAlignment="0" applyProtection="0"/>
    <xf numFmtId="0" fontId="64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7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1" fillId="0" borderId="0"/>
    <xf numFmtId="0" fontId="45" fillId="0" borderId="0"/>
    <xf numFmtId="171" fontId="2" fillId="0" borderId="0"/>
    <xf numFmtId="171" fontId="2" fillId="0" borderId="0"/>
    <xf numFmtId="0" fontId="1" fillId="0" borderId="0"/>
    <xf numFmtId="0" fontId="2" fillId="0" borderId="0"/>
    <xf numFmtId="0" fontId="7" fillId="0" borderId="0"/>
    <xf numFmtId="0" fontId="48" fillId="0" borderId="0"/>
    <xf numFmtId="0" fontId="2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2" fillId="0" borderId="0"/>
    <xf numFmtId="0" fontId="11" fillId="0" borderId="0"/>
    <xf numFmtId="0" fontId="7" fillId="0" borderId="0"/>
    <xf numFmtId="0" fontId="7" fillId="0" borderId="0"/>
    <xf numFmtId="171" fontId="2" fillId="0" borderId="0"/>
    <xf numFmtId="0" fontId="48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19" borderId="0" applyNumberFormat="0" applyBorder="0" applyAlignment="0" applyProtection="0"/>
    <xf numFmtId="0" fontId="27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2" fillId="23" borderId="21" applyNumberFormat="0" applyFont="0" applyAlignment="0" applyProtection="0"/>
    <xf numFmtId="0" fontId="2" fillId="23" borderId="21" applyNumberFormat="0" applyFont="0" applyAlignment="0" applyProtection="0"/>
    <xf numFmtId="0" fontId="68" fillId="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0"/>
    <xf numFmtId="0" fontId="12" fillId="0" borderId="22" applyNumberFormat="0" applyFill="0" applyAlignment="0" applyProtection="0"/>
    <xf numFmtId="0" fontId="69" fillId="0" borderId="22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49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49" fillId="1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9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42" borderId="0" applyNumberFormat="0" applyBorder="0" applyAlignment="0" applyProtection="0"/>
    <xf numFmtId="0" fontId="49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9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/>
    <xf numFmtId="0" fontId="11" fillId="2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2" fillId="0" borderId="0"/>
    <xf numFmtId="0" fontId="73" fillId="0" borderId="0"/>
    <xf numFmtId="164" fontId="73" fillId="0" borderId="0" applyFont="0" applyFill="0" applyBorder="0" applyAlignment="0" applyProtection="0"/>
  </cellStyleXfs>
  <cellXfs count="177">
    <xf numFmtId="0" fontId="0" fillId="0" borderId="0" xfId="0"/>
    <xf numFmtId="17" fontId="13" fillId="2" borderId="2" xfId="0" applyNumberFormat="1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vertical="center"/>
    </xf>
    <xf numFmtId="0" fontId="4" fillId="0" borderId="0" xfId="3" applyFont="1" applyFill="1" applyBorder="1"/>
    <xf numFmtId="0" fontId="14" fillId="0" borderId="0" xfId="0" applyFont="1"/>
    <xf numFmtId="3" fontId="14" fillId="0" borderId="0" xfId="0" applyNumberFormat="1" applyFont="1"/>
    <xf numFmtId="0" fontId="14" fillId="0" borderId="0" xfId="0" applyFont="1" applyBorder="1"/>
    <xf numFmtId="166" fontId="14" fillId="0" borderId="0" xfId="0" applyNumberFormat="1" applyFont="1" applyBorder="1"/>
    <xf numFmtId="0" fontId="13" fillId="0" borderId="0" xfId="0" applyFont="1"/>
    <xf numFmtId="3" fontId="14" fillId="0" borderId="0" xfId="0" applyNumberFormat="1" applyFont="1" applyFill="1"/>
    <xf numFmtId="166" fontId="14" fillId="0" borderId="0" xfId="11" applyNumberFormat="1" applyFont="1"/>
    <xf numFmtId="9" fontId="14" fillId="0" borderId="0" xfId="11" applyFont="1" applyBorder="1"/>
    <xf numFmtId="17" fontId="13" fillId="2" borderId="3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/>
    <xf numFmtId="165" fontId="14" fillId="0" borderId="0" xfId="0" applyNumberFormat="1" applyFont="1"/>
    <xf numFmtId="166" fontId="14" fillId="0" borderId="0" xfId="11" applyNumberFormat="1" applyFont="1" applyFill="1" applyBorder="1"/>
    <xf numFmtId="166" fontId="14" fillId="0" borderId="0" xfId="11" applyNumberFormat="1" applyFont="1" applyBorder="1"/>
    <xf numFmtId="0" fontId="14" fillId="0" borderId="0" xfId="0" applyFont="1" applyFill="1"/>
    <xf numFmtId="166" fontId="14" fillId="0" borderId="0" xfId="0" applyNumberFormat="1" applyFont="1"/>
    <xf numFmtId="166" fontId="13" fillId="0" borderId="0" xfId="0" applyNumberFormat="1" applyFont="1" applyBorder="1"/>
    <xf numFmtId="17" fontId="14" fillId="0" borderId="0" xfId="0" applyNumberFormat="1" applyFont="1"/>
    <xf numFmtId="167" fontId="14" fillId="0" borderId="0" xfId="0" applyNumberFormat="1" applyFont="1"/>
    <xf numFmtId="0" fontId="3" fillId="0" borderId="0" xfId="7" quotePrefix="1" applyNumberFormat="1" applyFont="1" applyFill="1" applyBorder="1" applyAlignment="1">
      <alignment horizontal="center" vertical="top"/>
    </xf>
    <xf numFmtId="0" fontId="3" fillId="0" borderId="0" xfId="7" quotePrefix="1" applyFont="1" applyFill="1" applyBorder="1" applyAlignment="1">
      <alignment horizontal="center" vertical="top"/>
    </xf>
    <xf numFmtId="166" fontId="14" fillId="0" borderId="0" xfId="3" applyNumberFormat="1" applyFont="1" applyFill="1" applyBorder="1"/>
    <xf numFmtId="0" fontId="13" fillId="2" borderId="4" xfId="0" applyFont="1" applyFill="1" applyBorder="1" applyAlignment="1">
      <alignment horizontal="center" vertical="center" wrapText="1"/>
    </xf>
    <xf numFmtId="3" fontId="0" fillId="0" borderId="4" xfId="0" applyNumberFormat="1" applyBorder="1"/>
    <xf numFmtId="0" fontId="13" fillId="3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165" fontId="14" fillId="0" borderId="4" xfId="0" applyNumberFormat="1" applyFont="1" applyBorder="1"/>
    <xf numFmtId="17" fontId="14" fillId="0" borderId="4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horizontal="right"/>
    </xf>
    <xf numFmtId="168" fontId="14" fillId="0" borderId="4" xfId="0" applyNumberFormat="1" applyFont="1" applyBorder="1" applyAlignment="1">
      <alignment vertical="center"/>
    </xf>
    <xf numFmtId="168" fontId="14" fillId="0" borderId="4" xfId="0" applyNumberFormat="1" applyFont="1" applyFill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165" fontId="14" fillId="0" borderId="4" xfId="0" applyNumberFormat="1" applyFont="1" applyBorder="1" applyAlignment="1">
      <alignment vertical="center"/>
    </xf>
    <xf numFmtId="0" fontId="8" fillId="0" borderId="4" xfId="7" quotePrefix="1" applyNumberFormat="1" applyFont="1" applyFill="1" applyBorder="1" applyAlignment="1">
      <alignment horizontal="center" vertical="top"/>
    </xf>
    <xf numFmtId="166" fontId="14" fillId="0" borderId="4" xfId="11" applyNumberFormat="1" applyFont="1" applyFill="1" applyBorder="1"/>
    <xf numFmtId="0" fontId="8" fillId="0" borderId="4" xfId="7" quotePrefix="1" applyFont="1" applyFill="1" applyBorder="1" applyAlignment="1">
      <alignment horizontal="center" vertical="top"/>
    </xf>
    <xf numFmtId="0" fontId="9" fillId="0" borderId="4" xfId="3" applyFont="1" applyFill="1" applyBorder="1" applyAlignment="1">
      <alignment horizontal="center"/>
    </xf>
    <xf numFmtId="3" fontId="0" fillId="0" borderId="4" xfId="0" applyNumberFormat="1" applyFont="1" applyBorder="1"/>
    <xf numFmtId="3" fontId="14" fillId="0" borderId="4" xfId="0" applyNumberFormat="1" applyFont="1" applyBorder="1"/>
    <xf numFmtId="17" fontId="14" fillId="0" borderId="4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14" fillId="0" borderId="4" xfId="9" applyNumberFormat="1" applyFont="1" applyBorder="1" applyAlignment="1">
      <alignment horizontal="right"/>
    </xf>
    <xf numFmtId="17" fontId="14" fillId="0" borderId="4" xfId="0" applyNumberFormat="1" applyFont="1" applyBorder="1"/>
    <xf numFmtId="3" fontId="0" fillId="0" borderId="5" xfId="0" applyNumberFormat="1" applyBorder="1"/>
    <xf numFmtId="169" fontId="0" fillId="0" borderId="5" xfId="0" applyNumberFormat="1" applyFont="1" applyBorder="1" applyAlignment="1">
      <alignment horizontal="right"/>
    </xf>
    <xf numFmtId="3" fontId="14" fillId="0" borderId="4" xfId="0" applyNumberFormat="1" applyFont="1" applyBorder="1"/>
    <xf numFmtId="3" fontId="14" fillId="0" borderId="4" xfId="0" applyNumberFormat="1" applyFont="1" applyFill="1" applyBorder="1"/>
    <xf numFmtId="170" fontId="0" fillId="0" borderId="4" xfId="0" applyNumberFormat="1" applyBorder="1" applyAlignment="1">
      <alignment horizontal="left" vertical="top"/>
    </xf>
    <xf numFmtId="3" fontId="14" fillId="0" borderId="4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/>
    <xf numFmtId="0" fontId="9" fillId="0" borderId="0" xfId="7" applyFont="1" applyFill="1" applyBorder="1" applyAlignment="1">
      <alignment vertical="center"/>
    </xf>
    <xf numFmtId="166" fontId="14" fillId="0" borderId="0" xfId="0" applyNumberFormat="1" applyFont="1" applyFill="1" applyBorder="1"/>
    <xf numFmtId="0" fontId="0" fillId="0" borderId="0" xfId="0" applyBorder="1"/>
    <xf numFmtId="3" fontId="0" fillId="0" borderId="4" xfId="0" applyNumberFormat="1" applyFont="1" applyBorder="1" applyAlignment="1">
      <alignment horizontal="right"/>
    </xf>
    <xf numFmtId="17" fontId="13" fillId="2" borderId="24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Border="1"/>
    <xf numFmtId="3" fontId="14" fillId="0" borderId="4" xfId="0" applyNumberFormat="1" applyFont="1" applyBorder="1"/>
    <xf numFmtId="3" fontId="13" fillId="0" borderId="4" xfId="0" applyNumberFormat="1" applyFont="1" applyBorder="1"/>
    <xf numFmtId="3" fontId="13" fillId="0" borderId="4" xfId="0" applyNumberFormat="1" applyFont="1" applyFill="1" applyBorder="1"/>
    <xf numFmtId="3" fontId="13" fillId="0" borderId="4" xfId="8" applyNumberFormat="1" applyFont="1" applyFill="1" applyBorder="1" applyAlignment="1">
      <alignment horizontal="right"/>
    </xf>
    <xf numFmtId="165" fontId="13" fillId="0" borderId="4" xfId="0" applyNumberFormat="1" applyFont="1" applyFill="1" applyBorder="1"/>
    <xf numFmtId="3" fontId="14" fillId="0" borderId="4" xfId="0" applyNumberFormat="1" applyFont="1" applyBorder="1"/>
    <xf numFmtId="166" fontId="13" fillId="0" borderId="4" xfId="0" applyNumberFormat="1" applyFont="1" applyFill="1" applyBorder="1"/>
    <xf numFmtId="166" fontId="13" fillId="0" borderId="4" xfId="11" applyNumberFormat="1" applyFont="1" applyFill="1" applyBorder="1"/>
    <xf numFmtId="0" fontId="4" fillId="0" borderId="4" xfId="14" applyFont="1" applyFill="1" applyBorder="1" applyAlignment="1">
      <alignment vertical="center" wrapText="1"/>
    </xf>
    <xf numFmtId="4" fontId="71" fillId="0" borderId="0" xfId="14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4" xfId="3" applyFont="1" applyFill="1" applyBorder="1" applyAlignment="1">
      <alignment horizontal="center"/>
    </xf>
    <xf numFmtId="3" fontId="2" fillId="0" borderId="4" xfId="0" applyNumberFormat="1" applyFont="1" applyFill="1" applyBorder="1"/>
    <xf numFmtId="3" fontId="71" fillId="0" borderId="4" xfId="0" applyNumberFormat="1" applyFont="1" applyFill="1" applyBorder="1" applyAlignment="1">
      <alignment vertical="center"/>
    </xf>
    <xf numFmtId="0" fontId="3" fillId="0" borderId="4" xfId="7" applyFont="1" applyFill="1" applyBorder="1" applyAlignment="1">
      <alignment vertical="center"/>
    </xf>
    <xf numFmtId="4" fontId="0" fillId="0" borderId="4" xfId="0" applyNumberFormat="1" applyBorder="1"/>
    <xf numFmtId="0" fontId="4" fillId="0" borderId="4" xfId="14" applyFont="1" applyFill="1" applyBorder="1" applyAlignment="1">
      <alignment vertical="center"/>
    </xf>
    <xf numFmtId="2" fontId="0" fillId="0" borderId="4" xfId="0" applyNumberFormat="1" applyBorder="1"/>
    <xf numFmtId="169" fontId="2" fillId="0" borderId="4" xfId="14" applyNumberFormat="1" applyBorder="1"/>
    <xf numFmtId="169" fontId="0" fillId="0" borderId="4" xfId="0" applyNumberFormat="1" applyBorder="1"/>
    <xf numFmtId="0" fontId="3" fillId="0" borderId="4" xfId="7" quotePrefix="1" applyNumberFormat="1" applyFont="1" applyFill="1" applyBorder="1" applyAlignment="1">
      <alignment horizontal="center" vertical="top"/>
    </xf>
    <xf numFmtId="0" fontId="4" fillId="0" borderId="4" xfId="7" applyFont="1" applyFill="1" applyBorder="1" applyAlignment="1">
      <alignment vertical="center"/>
    </xf>
    <xf numFmtId="0" fontId="3" fillId="0" borderId="4" xfId="7" quotePrefix="1" applyFont="1" applyFill="1" applyBorder="1" applyAlignment="1">
      <alignment horizontal="center" vertical="top"/>
    </xf>
    <xf numFmtId="0" fontId="4" fillId="0" borderId="4" xfId="3" applyFont="1" applyFill="1" applyBorder="1"/>
    <xf numFmtId="166" fontId="0" fillId="0" borderId="4" xfId="11" applyNumberFormat="1" applyFont="1" applyBorder="1"/>
    <xf numFmtId="166" fontId="14" fillId="0" borderId="4" xfId="0" applyNumberFormat="1" applyFont="1" applyFill="1" applyBorder="1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/>
    <xf numFmtId="3" fontId="14" fillId="0" borderId="4" xfId="0" applyNumberFormat="1" applyFont="1" applyBorder="1"/>
    <xf numFmtId="166" fontId="14" fillId="0" borderId="4" xfId="0" applyNumberFormat="1" applyFont="1" applyFill="1" applyBorder="1"/>
    <xf numFmtId="166" fontId="14" fillId="0" borderId="4" xfId="11" applyNumberFormat="1" applyFont="1" applyFill="1" applyBorder="1"/>
    <xf numFmtId="0" fontId="8" fillId="0" borderId="4" xfId="7" quotePrefix="1" applyFont="1" applyFill="1" applyBorder="1" applyAlignment="1">
      <alignment horizontal="center" vertical="top"/>
    </xf>
    <xf numFmtId="0" fontId="9" fillId="0" borderId="4" xfId="3" applyFont="1" applyFill="1" applyBorder="1"/>
    <xf numFmtId="2" fontId="14" fillId="0" borderId="4" xfId="14" applyNumberFormat="1" applyFont="1" applyFill="1" applyBorder="1" applyAlignment="1">
      <alignment vertical="center"/>
    </xf>
    <xf numFmtId="4" fontId="14" fillId="0" borderId="4" xfId="14" applyNumberFormat="1" applyFont="1" applyFill="1" applyBorder="1" applyAlignment="1">
      <alignment vertical="center"/>
    </xf>
    <xf numFmtId="4" fontId="13" fillId="0" borderId="4" xfId="14" applyNumberFormat="1" applyFont="1" applyFill="1" applyBorder="1" applyAlignment="1">
      <alignment horizontal="right" vertical="center"/>
    </xf>
    <xf numFmtId="4" fontId="14" fillId="0" borderId="4" xfId="14" applyNumberFormat="1" applyFont="1" applyFill="1" applyBorder="1"/>
    <xf numFmtId="3" fontId="13" fillId="0" borderId="0" xfId="0" applyNumberFormat="1" applyFont="1" applyBorder="1"/>
    <xf numFmtId="0" fontId="13" fillId="0" borderId="0" xfId="0" applyFont="1" applyFill="1"/>
    <xf numFmtId="0" fontId="13" fillId="0" borderId="0" xfId="0" applyFont="1" applyFill="1" applyBorder="1"/>
    <xf numFmtId="3" fontId="0" fillId="0" borderId="4" xfId="0" applyNumberFormat="1" applyFont="1" applyFill="1" applyBorder="1"/>
    <xf numFmtId="166" fontId="0" fillId="0" borderId="4" xfId="11" applyNumberFormat="1" applyFont="1" applyFill="1" applyBorder="1"/>
    <xf numFmtId="166" fontId="12" fillId="0" borderId="4" xfId="11" applyNumberFormat="1" applyFont="1" applyFill="1" applyBorder="1"/>
    <xf numFmtId="4" fontId="12" fillId="0" borderId="4" xfId="0" applyNumberFormat="1" applyFont="1" applyFill="1" applyBorder="1"/>
    <xf numFmtId="0" fontId="0" fillId="0" borderId="0" xfId="0" applyFill="1"/>
    <xf numFmtId="2" fontId="12" fillId="0" borderId="4" xfId="0" applyNumberFormat="1" applyFont="1" applyFill="1" applyBorder="1"/>
    <xf numFmtId="169" fontId="71" fillId="0" borderId="4" xfId="14" applyNumberFormat="1" applyFont="1" applyFill="1" applyBorder="1"/>
    <xf numFmtId="169" fontId="0" fillId="0" borderId="4" xfId="0" applyNumberFormat="1" applyFill="1" applyBorder="1"/>
    <xf numFmtId="3" fontId="12" fillId="0" borderId="4" xfId="0" applyNumberFormat="1" applyFont="1" applyFill="1" applyBorder="1"/>
    <xf numFmtId="3" fontId="0" fillId="0" borderId="4" xfId="0" applyNumberFormat="1" applyFill="1" applyBorder="1"/>
    <xf numFmtId="0" fontId="0" fillId="0" borderId="0" xfId="0"/>
    <xf numFmtId="3" fontId="13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/>
    <xf numFmtId="3" fontId="13" fillId="0" borderId="0" xfId="0" applyNumberFormat="1" applyFont="1" applyFill="1" applyBorder="1"/>
    <xf numFmtId="3" fontId="13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14" fillId="0" borderId="4" xfId="0" applyNumberFormat="1" applyFont="1" applyBorder="1" applyAlignment="1">
      <alignment horizontal="right"/>
    </xf>
    <xf numFmtId="168" fontId="14" fillId="0" borderId="4" xfId="0" applyNumberFormat="1" applyFont="1" applyBorder="1"/>
    <xf numFmtId="3" fontId="0" fillId="0" borderId="0" xfId="0" applyNumberFormat="1"/>
    <xf numFmtId="0" fontId="14" fillId="0" borderId="26" xfId="0" applyFont="1" applyBorder="1"/>
    <xf numFmtId="17" fontId="13" fillId="44" borderId="0" xfId="0" applyNumberFormat="1" applyFont="1" applyFill="1" applyBorder="1" applyAlignment="1">
      <alignment horizontal="center" vertical="center" wrapText="1"/>
    </xf>
    <xf numFmtId="17" fontId="13" fillId="44" borderId="2" xfId="0" applyNumberFormat="1" applyFont="1" applyFill="1" applyBorder="1" applyAlignment="1">
      <alignment horizontal="center" vertical="center" wrapText="1"/>
    </xf>
    <xf numFmtId="4" fontId="13" fillId="0" borderId="4" xfId="14" applyNumberFormat="1" applyFont="1" applyFill="1" applyBorder="1"/>
    <xf numFmtId="169" fontId="0" fillId="0" borderId="0" xfId="0" applyNumberFormat="1"/>
    <xf numFmtId="4" fontId="0" fillId="0" borderId="0" xfId="0" applyNumberFormat="1"/>
    <xf numFmtId="3" fontId="12" fillId="0" borderId="0" xfId="0" applyNumberFormat="1" applyFont="1"/>
    <xf numFmtId="2" fontId="0" fillId="0" borderId="0" xfId="0" applyNumberFormat="1" applyFill="1"/>
    <xf numFmtId="169" fontId="71" fillId="0" borderId="0" xfId="14" applyNumberFormat="1" applyFont="1" applyFill="1" applyBorder="1"/>
    <xf numFmtId="3" fontId="12" fillId="0" borderId="0" xfId="0" applyNumberFormat="1" applyFont="1" applyFill="1" applyBorder="1"/>
    <xf numFmtId="172" fontId="13" fillId="2" borderId="1" xfId="0" applyNumberFormat="1" applyFont="1" applyFill="1" applyBorder="1" applyAlignment="1">
      <alignment horizontal="center" vertical="center"/>
    </xf>
    <xf numFmtId="0" fontId="14" fillId="0" borderId="4" xfId="0" applyFont="1" applyFill="1" applyBorder="1"/>
    <xf numFmtId="3" fontId="0" fillId="0" borderId="4" xfId="0" applyNumberFormat="1" applyFont="1" applyFill="1" applyBorder="1" applyAlignment="1">
      <alignment horizontal="right" vertical="center"/>
    </xf>
    <xf numFmtId="0" fontId="13" fillId="0" borderId="4" xfId="0" applyFont="1" applyFill="1" applyBorder="1"/>
    <xf numFmtId="3" fontId="74" fillId="0" borderId="4" xfId="0" applyNumberFormat="1" applyFont="1" applyFill="1" applyBorder="1" applyAlignment="1">
      <alignment horizontal="right" vertical="center"/>
    </xf>
    <xf numFmtId="3" fontId="12" fillId="0" borderId="4" xfId="0" applyNumberFormat="1" applyFont="1" applyBorder="1"/>
    <xf numFmtId="0" fontId="10" fillId="0" borderId="4" xfId="7" applyFont="1" applyFill="1" applyBorder="1" applyAlignment="1">
      <alignment horizontal="center" vertical="top" wrapText="1"/>
    </xf>
    <xf numFmtId="0" fontId="13" fillId="44" borderId="25" xfId="0" applyFont="1" applyFill="1" applyBorder="1" applyAlignment="1">
      <alignment horizontal="center"/>
    </xf>
    <xf numFmtId="0" fontId="13" fillId="44" borderId="26" xfId="0" applyFont="1" applyFill="1" applyBorder="1" applyAlignment="1">
      <alignment horizontal="center"/>
    </xf>
    <xf numFmtId="0" fontId="13" fillId="44" borderId="27" xfId="0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8" fillId="0" borderId="4" xfId="3" applyFont="1" applyFill="1" applyBorder="1" applyAlignment="1">
      <alignment horizontal="center"/>
    </xf>
    <xf numFmtId="0" fontId="72" fillId="0" borderId="4" xfId="7" applyFont="1" applyFill="1" applyBorder="1" applyAlignment="1">
      <alignment horizontal="center" vertical="top" wrapText="1"/>
    </xf>
  </cellXfs>
  <cellStyles count="910">
    <cellStyle name="%20 - Vurgu1 10" xfId="905"/>
    <cellStyle name="%20 - Vurgu1 2" xfId="36"/>
    <cellStyle name="%20 - Vurgu1 2 2" xfId="41"/>
    <cellStyle name="%20 - Vurgu1 2 3" xfId="43"/>
    <cellStyle name="%20 - Vurgu1 2_25.İL-EMOD-Öncelikli Yaşam" xfId="35"/>
    <cellStyle name="%20 - Vurgu1 3" xfId="34"/>
    <cellStyle name="%20 - Vurgu1 3 2" xfId="33"/>
    <cellStyle name="%20 - Vurgu1 3 3" xfId="32"/>
    <cellStyle name="%20 - Vurgu1 4" xfId="38"/>
    <cellStyle name="%20 - Vurgu1 4 2" xfId="30"/>
    <cellStyle name="%20 - Vurgu1 4 3" xfId="46"/>
    <cellStyle name="%20 - Vurgu1 5" xfId="39"/>
    <cellStyle name="%20 - Vurgu1 6" xfId="796"/>
    <cellStyle name="%20 - Vurgu1 7" xfId="866"/>
    <cellStyle name="%20 - Vurgu1 8" xfId="869"/>
    <cellStyle name="%20 - Vurgu1 9" xfId="890"/>
    <cellStyle name="%20 - Vurgu2 10" xfId="904"/>
    <cellStyle name="%20 - Vurgu2 2" xfId="37"/>
    <cellStyle name="%20 - Vurgu2 2 2" xfId="42"/>
    <cellStyle name="%20 - Vurgu2 2 3" xfId="45"/>
    <cellStyle name="%20 - Vurgu2 2_25.İL-EMOD-Öncelikli Yaşam" xfId="40"/>
    <cellStyle name="%20 - Vurgu2 3" xfId="47"/>
    <cellStyle name="%20 - Vurgu2 3 2" xfId="48"/>
    <cellStyle name="%20 - Vurgu2 3 3" xfId="49"/>
    <cellStyle name="%20 - Vurgu2 4" xfId="50"/>
    <cellStyle name="%20 - Vurgu2 4 2" xfId="51"/>
    <cellStyle name="%20 - Vurgu2 4 3" xfId="52"/>
    <cellStyle name="%20 - Vurgu2 5" xfId="31"/>
    <cellStyle name="%20 - Vurgu2 6" xfId="166"/>
    <cellStyle name="%20 - Vurgu2 7" xfId="865"/>
    <cellStyle name="%20 - Vurgu2 8" xfId="29"/>
    <cellStyle name="%20 - Vurgu2 9" xfId="884"/>
    <cellStyle name="%20 - Vurgu3 10" xfId="903"/>
    <cellStyle name="%20 - Vurgu3 2" xfId="54"/>
    <cellStyle name="%20 - Vurgu3 2 2" xfId="55"/>
    <cellStyle name="%20 - Vurgu3 2 3" xfId="56"/>
    <cellStyle name="%20 - Vurgu3 2_25.İL-EMOD-Öncelikli Yaşam" xfId="57"/>
    <cellStyle name="%20 - Vurgu3 3" xfId="58"/>
    <cellStyle name="%20 - Vurgu3 3 2" xfId="59"/>
    <cellStyle name="%20 - Vurgu3 3 3" xfId="60"/>
    <cellStyle name="%20 - Vurgu3 4" xfId="61"/>
    <cellStyle name="%20 - Vurgu3 4 2" xfId="62"/>
    <cellStyle name="%20 - Vurgu3 4 3" xfId="63"/>
    <cellStyle name="%20 - Vurgu3 5" xfId="53"/>
    <cellStyle name="%20 - Vurgu3 6" xfId="847"/>
    <cellStyle name="%20 - Vurgu3 7" xfId="864"/>
    <cellStyle name="%20 - Vurgu3 8" xfId="878"/>
    <cellStyle name="%20 - Vurgu3 9" xfId="880"/>
    <cellStyle name="%20 - Vurgu4 10" xfId="901"/>
    <cellStyle name="%20 - Vurgu4 2" xfId="65"/>
    <cellStyle name="%20 - Vurgu4 2 2" xfId="66"/>
    <cellStyle name="%20 - Vurgu4 2 3" xfId="67"/>
    <cellStyle name="%20 - Vurgu4 2_25.İL-EMOD-Öncelikli Yaşam" xfId="68"/>
    <cellStyle name="%20 - Vurgu4 3" xfId="69"/>
    <cellStyle name="%20 - Vurgu4 3 2" xfId="70"/>
    <cellStyle name="%20 - Vurgu4 3 3" xfId="71"/>
    <cellStyle name="%20 - Vurgu4 4" xfId="72"/>
    <cellStyle name="%20 - Vurgu4 4 2" xfId="73"/>
    <cellStyle name="%20 - Vurgu4 4 3" xfId="74"/>
    <cellStyle name="%20 - Vurgu4 5" xfId="64"/>
    <cellStyle name="%20 - Vurgu4 6" xfId="848"/>
    <cellStyle name="%20 - Vurgu4 7" xfId="863"/>
    <cellStyle name="%20 - Vurgu4 8" xfId="871"/>
    <cellStyle name="%20 - Vurgu4 9" xfId="889"/>
    <cellStyle name="%20 - Vurgu5 10" xfId="894"/>
    <cellStyle name="%20 - Vurgu5 2" xfId="76"/>
    <cellStyle name="%20 - Vurgu5 2 2" xfId="77"/>
    <cellStyle name="%20 - Vurgu5 2 3" xfId="78"/>
    <cellStyle name="%20 - Vurgu5 2_25.İL-EMOD-Öncelikli Yaşam" xfId="79"/>
    <cellStyle name="%20 - Vurgu5 3" xfId="80"/>
    <cellStyle name="%20 - Vurgu5 3 2" xfId="81"/>
    <cellStyle name="%20 - Vurgu5 3 3" xfId="82"/>
    <cellStyle name="%20 - Vurgu5 4" xfId="83"/>
    <cellStyle name="%20 - Vurgu5 4 2" xfId="84"/>
    <cellStyle name="%20 - Vurgu5 4 3" xfId="85"/>
    <cellStyle name="%20 - Vurgu5 5" xfId="75"/>
    <cellStyle name="%20 - Vurgu5 6" xfId="849"/>
    <cellStyle name="%20 - Vurgu5 7" xfId="862"/>
    <cellStyle name="%20 - Vurgu5 8" xfId="877"/>
    <cellStyle name="%20 - Vurgu5 9" xfId="887"/>
    <cellStyle name="%20 - Vurgu6 10" xfId="895"/>
    <cellStyle name="%20 - Vurgu6 2" xfId="87"/>
    <cellStyle name="%20 - Vurgu6 2 2" xfId="88"/>
    <cellStyle name="%20 - Vurgu6 2 3" xfId="89"/>
    <cellStyle name="%20 - Vurgu6 2_25.İL-EMOD-Öncelikli Yaşam" xfId="90"/>
    <cellStyle name="%20 - Vurgu6 3" xfId="91"/>
    <cellStyle name="%20 - Vurgu6 3 2" xfId="92"/>
    <cellStyle name="%20 - Vurgu6 3 3" xfId="93"/>
    <cellStyle name="%20 - Vurgu6 4" xfId="94"/>
    <cellStyle name="%20 - Vurgu6 4 2" xfId="95"/>
    <cellStyle name="%20 - Vurgu6 4 3" xfId="96"/>
    <cellStyle name="%20 - Vurgu6 5" xfId="86"/>
    <cellStyle name="%20 - Vurgu6 6" xfId="850"/>
    <cellStyle name="%20 - Vurgu6 7" xfId="861"/>
    <cellStyle name="%20 - Vurgu6 8" xfId="867"/>
    <cellStyle name="%20 - Vurgu6 9" xfId="883"/>
    <cellStyle name="%40 - Vurgu1 10" xfId="896"/>
    <cellStyle name="%40 - Vurgu1 2" xfId="98"/>
    <cellStyle name="%40 - Vurgu1 2 2" xfId="99"/>
    <cellStyle name="%40 - Vurgu1 2 3" xfId="100"/>
    <cellStyle name="%40 - Vurgu1 2_25.İL-EMOD-Öncelikli Yaşam" xfId="101"/>
    <cellStyle name="%40 - Vurgu1 3" xfId="102"/>
    <cellStyle name="%40 - Vurgu1 3 2" xfId="103"/>
    <cellStyle name="%40 - Vurgu1 3 3" xfId="104"/>
    <cellStyle name="%40 - Vurgu1 4" xfId="105"/>
    <cellStyle name="%40 - Vurgu1 4 2" xfId="106"/>
    <cellStyle name="%40 - Vurgu1 4 3" xfId="107"/>
    <cellStyle name="%40 - Vurgu1 5" xfId="97"/>
    <cellStyle name="%40 - Vurgu1 6" xfId="851"/>
    <cellStyle name="%40 - Vurgu1 7" xfId="860"/>
    <cellStyle name="%40 - Vurgu1 8" xfId="868"/>
    <cellStyle name="%40 - Vurgu1 9" xfId="891"/>
    <cellStyle name="%40 - Vurgu2" xfId="23" builtinId="35" customBuiltin="1"/>
    <cellStyle name="%40 - Vurgu2 2" xfId="108"/>
    <cellStyle name="%40 - Vurgu2 2 2" xfId="109"/>
    <cellStyle name="%40 - Vurgu2 2 3" xfId="110"/>
    <cellStyle name="%40 - Vurgu2 2_25.İL-EMOD-Öncelikli Yaşam" xfId="111"/>
    <cellStyle name="%40 - Vurgu2 3" xfId="112"/>
    <cellStyle name="%40 - Vurgu2 3 2" xfId="113"/>
    <cellStyle name="%40 - Vurgu2 3 3" xfId="114"/>
    <cellStyle name="%40 - Vurgu2 4" xfId="115"/>
    <cellStyle name="%40 - Vurgu2 4 2" xfId="116"/>
    <cellStyle name="%40 - Vurgu2 4 3" xfId="117"/>
    <cellStyle name="%40 - Vurgu3 10" xfId="897"/>
    <cellStyle name="%40 - Vurgu3 2" xfId="119"/>
    <cellStyle name="%40 - Vurgu3 2 2" xfId="120"/>
    <cellStyle name="%40 - Vurgu3 2 3" xfId="121"/>
    <cellStyle name="%40 - Vurgu3 2_25.İL-EMOD-Öncelikli Yaşam" xfId="122"/>
    <cellStyle name="%40 - Vurgu3 3" xfId="123"/>
    <cellStyle name="%40 - Vurgu3 3 2" xfId="124"/>
    <cellStyle name="%40 - Vurgu3 3 3" xfId="125"/>
    <cellStyle name="%40 - Vurgu3 4" xfId="126"/>
    <cellStyle name="%40 - Vurgu3 4 2" xfId="127"/>
    <cellStyle name="%40 - Vurgu3 4 3" xfId="128"/>
    <cellStyle name="%40 - Vurgu3 5" xfId="118"/>
    <cellStyle name="%40 - Vurgu3 6" xfId="852"/>
    <cellStyle name="%40 - Vurgu3 7" xfId="859"/>
    <cellStyle name="%40 - Vurgu3 8" xfId="874"/>
    <cellStyle name="%40 - Vurgu3 9" xfId="882"/>
    <cellStyle name="%40 - Vurgu4 10" xfId="898"/>
    <cellStyle name="%40 - Vurgu4 2" xfId="130"/>
    <cellStyle name="%40 - Vurgu4 2 2" xfId="131"/>
    <cellStyle name="%40 - Vurgu4 2 3" xfId="132"/>
    <cellStyle name="%40 - Vurgu4 2_25.İL-EMOD-Öncelikli Yaşam" xfId="133"/>
    <cellStyle name="%40 - Vurgu4 3" xfId="134"/>
    <cellStyle name="%40 - Vurgu4 3 2" xfId="135"/>
    <cellStyle name="%40 - Vurgu4 3 3" xfId="136"/>
    <cellStyle name="%40 - Vurgu4 4" xfId="137"/>
    <cellStyle name="%40 - Vurgu4 4 2" xfId="138"/>
    <cellStyle name="%40 - Vurgu4 4 3" xfId="139"/>
    <cellStyle name="%40 - Vurgu4 5" xfId="129"/>
    <cellStyle name="%40 - Vurgu4 6" xfId="853"/>
    <cellStyle name="%40 - Vurgu4 7" xfId="858"/>
    <cellStyle name="%40 - Vurgu4 8" xfId="873"/>
    <cellStyle name="%40 - Vurgu4 9" xfId="879"/>
    <cellStyle name="%40 - Vurgu5 10" xfId="899"/>
    <cellStyle name="%40 - Vurgu5 2" xfId="141"/>
    <cellStyle name="%40 - Vurgu5 2 2" xfId="142"/>
    <cellStyle name="%40 - Vurgu5 2 3" xfId="143"/>
    <cellStyle name="%40 - Vurgu5 2_25.İL-EMOD-Öncelikli Yaşam" xfId="144"/>
    <cellStyle name="%40 - Vurgu5 3" xfId="145"/>
    <cellStyle name="%40 - Vurgu5 3 2" xfId="146"/>
    <cellStyle name="%40 - Vurgu5 3 3" xfId="147"/>
    <cellStyle name="%40 - Vurgu5 4" xfId="148"/>
    <cellStyle name="%40 - Vurgu5 4 2" xfId="149"/>
    <cellStyle name="%40 - Vurgu5 4 3" xfId="150"/>
    <cellStyle name="%40 - Vurgu5 5" xfId="140"/>
    <cellStyle name="%40 - Vurgu5 6" xfId="854"/>
    <cellStyle name="%40 - Vurgu5 7" xfId="857"/>
    <cellStyle name="%40 - Vurgu5 8" xfId="872"/>
    <cellStyle name="%40 - Vurgu5 9" xfId="886"/>
    <cellStyle name="%40 - Vurgu6 10" xfId="900"/>
    <cellStyle name="%40 - Vurgu6 2" xfId="152"/>
    <cellStyle name="%40 - Vurgu6 2 2" xfId="153"/>
    <cellStyle name="%40 - Vurgu6 2 3" xfId="154"/>
    <cellStyle name="%40 - Vurgu6 2_25.İL-EMOD-Öncelikli Yaşam" xfId="155"/>
    <cellStyle name="%40 - Vurgu6 3" xfId="156"/>
    <cellStyle name="%40 - Vurgu6 3 2" xfId="157"/>
    <cellStyle name="%40 - Vurgu6 3 3" xfId="158"/>
    <cellStyle name="%40 - Vurgu6 4" xfId="159"/>
    <cellStyle name="%40 - Vurgu6 4 2" xfId="160"/>
    <cellStyle name="%40 - Vurgu6 4 3" xfId="161"/>
    <cellStyle name="%40 - Vurgu6 5" xfId="151"/>
    <cellStyle name="%40 - Vurgu6 6" xfId="855"/>
    <cellStyle name="%40 - Vurgu6 7" xfId="856"/>
    <cellStyle name="%40 - Vurgu6 8" xfId="870"/>
    <cellStyle name="%40 - Vurgu6 9" xfId="885"/>
    <cellStyle name="%60 - Vurgu1 2" xfId="163"/>
    <cellStyle name="%60 - Vurgu1 3" xfId="164"/>
    <cellStyle name="%60 - Vurgu1 4" xfId="165"/>
    <cellStyle name="%60 - Vurgu1 5" xfId="162"/>
    <cellStyle name="%60 - Vurgu2" xfId="24" builtinId="36" customBuiltin="1"/>
    <cellStyle name="%60 - Vurgu2 2" xfId="167"/>
    <cellStyle name="%60 - Vurgu2 3" xfId="168"/>
    <cellStyle name="%60 - Vurgu2 4" xfId="169"/>
    <cellStyle name="%60 - Vurgu3 2" xfId="171"/>
    <cellStyle name="%60 - Vurgu3 3" xfId="172"/>
    <cellStyle name="%60 - Vurgu3 4" xfId="173"/>
    <cellStyle name="%60 - Vurgu3 5" xfId="170"/>
    <cellStyle name="%60 - Vurgu4 2" xfId="175"/>
    <cellStyle name="%60 - Vurgu4 3" xfId="176"/>
    <cellStyle name="%60 - Vurgu4 4" xfId="177"/>
    <cellStyle name="%60 - Vurgu4 5" xfId="174"/>
    <cellStyle name="%60 - Vurgu5" xfId="27" builtinId="48" customBuiltin="1"/>
    <cellStyle name="%60 - Vurgu5 2" xfId="178"/>
    <cellStyle name="%60 - Vurgu5 3" xfId="179"/>
    <cellStyle name="%60 - Vurgu5 4" xfId="180"/>
    <cellStyle name="%60 - Vurgu6 2" xfId="182"/>
    <cellStyle name="%60 - Vurgu6 3" xfId="183"/>
    <cellStyle name="%60 - Vurgu6 4" xfId="184"/>
    <cellStyle name="%60 - Vurgu6 5" xfId="181"/>
    <cellStyle name="Açıklama Metni" xfId="21" builtinId="53" customBuiltin="1"/>
    <cellStyle name="Açıklama Metni 2" xfId="185"/>
    <cellStyle name="Açıklama Metni 3" xfId="186"/>
    <cellStyle name="Açıklama Metni 4" xfId="187"/>
    <cellStyle name="Ana Başlık 2" xfId="189"/>
    <cellStyle name="Ana Başlık 3" xfId="190"/>
    <cellStyle name="Ana Başlık 4" xfId="191"/>
    <cellStyle name="Ana Başlık 5" xfId="188"/>
    <cellStyle name="Bağlı Hücre" xfId="18" builtinId="24" customBuiltin="1"/>
    <cellStyle name="Bağlı Hücre 2" xfId="192"/>
    <cellStyle name="Bağlı Hücre 3" xfId="193"/>
    <cellStyle name="Bağlı Hücre 4" xfId="194"/>
    <cellStyle name="Başlık 1 2" xfId="196"/>
    <cellStyle name="Başlık 1 3" xfId="197"/>
    <cellStyle name="Başlık 1 4" xfId="198"/>
    <cellStyle name="Başlık 1 5" xfId="195"/>
    <cellStyle name="Başlık 2 2" xfId="200"/>
    <cellStyle name="Başlık 2 3" xfId="201"/>
    <cellStyle name="Başlık 2 4" xfId="202"/>
    <cellStyle name="Başlık 2 5" xfId="199"/>
    <cellStyle name="Başlık 3 2" xfId="204"/>
    <cellStyle name="Başlık 3 3" xfId="205"/>
    <cellStyle name="Başlık 3 4" xfId="206"/>
    <cellStyle name="Başlık 3 5" xfId="203"/>
    <cellStyle name="Başlık 4 2" xfId="208"/>
    <cellStyle name="Başlık 4 3" xfId="209"/>
    <cellStyle name="Başlık 4 4" xfId="210"/>
    <cellStyle name="Başlık 4 5" xfId="207"/>
    <cellStyle name="Binlik Ayracı 2" xfId="1"/>
    <cellStyle name="Binlik Ayracı 3" xfId="13"/>
    <cellStyle name="Binlik Ayracı 4" xfId="12"/>
    <cellStyle name="Comma 2" xfId="211"/>
    <cellStyle name="Comma 2 2" xfId="212"/>
    <cellStyle name="Çıkış 2" xfId="214"/>
    <cellStyle name="Çıkış 3" xfId="215"/>
    <cellStyle name="Çıkış 4" xfId="216"/>
    <cellStyle name="Çıkış 5" xfId="213"/>
    <cellStyle name="Giriş 2" xfId="218"/>
    <cellStyle name="Giriş 3" xfId="219"/>
    <cellStyle name="Giriş 4" xfId="220"/>
    <cellStyle name="Giriş 5" xfId="217"/>
    <cellStyle name="Hesaplama 2" xfId="222"/>
    <cellStyle name="Hesaplama 3" xfId="223"/>
    <cellStyle name="Hesaplama 4" xfId="224"/>
    <cellStyle name="Hesaplama 5" xfId="221"/>
    <cellStyle name="Hyperlink" xfId="2"/>
    <cellStyle name="İşaretli Hücre" xfId="19" builtinId="23" customBuiltin="1"/>
    <cellStyle name="İşaretli Hücre 2" xfId="225"/>
    <cellStyle name="İşaretli Hücre 3" xfId="226"/>
    <cellStyle name="İşaretli Hücre 4" xfId="227"/>
    <cellStyle name="İyi" xfId="15" builtinId="26" customBuiltin="1"/>
    <cellStyle name="İyi 2" xfId="228"/>
    <cellStyle name="İyi 3" xfId="229"/>
    <cellStyle name="İyi 4" xfId="230"/>
    <cellStyle name="İzlenen Köprü 2" xfId="231"/>
    <cellStyle name="Köprü 2" xfId="232"/>
    <cellStyle name="Köprü 3" xfId="233"/>
    <cellStyle name="Kötü" xfId="16" builtinId="27" customBuiltin="1"/>
    <cellStyle name="Kötü 2" xfId="234"/>
    <cellStyle name="Kötü 3" xfId="235"/>
    <cellStyle name="Kötü 4" xfId="236"/>
    <cellStyle name="Normal" xfId="0" builtinId="0"/>
    <cellStyle name="Normal 10" xfId="237"/>
    <cellStyle name="Normal 10 2" xfId="238"/>
    <cellStyle name="Normal 100" xfId="239"/>
    <cellStyle name="Normal 101" xfId="240"/>
    <cellStyle name="Normal 102" xfId="241"/>
    <cellStyle name="Normal 103" xfId="242"/>
    <cellStyle name="Normal 104" xfId="14"/>
    <cellStyle name="Normal 105" xfId="243"/>
    <cellStyle name="Normal 105 2" xfId="244"/>
    <cellStyle name="Normal 106" xfId="245"/>
    <cellStyle name="Normal 107" xfId="246"/>
    <cellStyle name="Normal 108" xfId="247"/>
    <cellStyle name="Normal 109" xfId="248"/>
    <cellStyle name="Normal 109 2" xfId="907"/>
    <cellStyle name="Normal 11" xfId="249"/>
    <cellStyle name="Normal 11 10" xfId="250"/>
    <cellStyle name="Normal 11 11" xfId="251"/>
    <cellStyle name="Normal 11 12" xfId="252"/>
    <cellStyle name="Normal 11 2" xfId="253"/>
    <cellStyle name="Normal 11 2 2" xfId="254"/>
    <cellStyle name="Normal 11 2 3" xfId="255"/>
    <cellStyle name="Normal 11 3" xfId="256"/>
    <cellStyle name="Normal 11 3 2" xfId="257"/>
    <cellStyle name="Normal 11 3 3" xfId="258"/>
    <cellStyle name="Normal 11 4" xfId="259"/>
    <cellStyle name="Normal 11 4 2" xfId="260"/>
    <cellStyle name="Normal 11 4 3" xfId="261"/>
    <cellStyle name="Normal 11 5" xfId="262"/>
    <cellStyle name="Normal 11 5 2" xfId="263"/>
    <cellStyle name="Normal 11 5 3" xfId="264"/>
    <cellStyle name="Normal 11 6" xfId="265"/>
    <cellStyle name="Normal 11 6 2" xfId="266"/>
    <cellStyle name="Normal 11 6 3" xfId="267"/>
    <cellStyle name="Normal 11 7" xfId="268"/>
    <cellStyle name="Normal 11 7 2" xfId="269"/>
    <cellStyle name="Normal 11 7 3" xfId="270"/>
    <cellStyle name="Normal 11 8" xfId="271"/>
    <cellStyle name="Normal 11 8 2" xfId="272"/>
    <cellStyle name="Normal 11 8 3" xfId="273"/>
    <cellStyle name="Normal 11 9" xfId="274"/>
    <cellStyle name="Normal 110" xfId="44"/>
    <cellStyle name="Normal 110 2" xfId="875"/>
    <cellStyle name="Normal 110 3" xfId="902"/>
    <cellStyle name="Normal 111" xfId="881"/>
    <cellStyle name="Normal 111 2" xfId="892"/>
    <cellStyle name="Normal 112" xfId="906"/>
    <cellStyle name="Normal 113" xfId="908"/>
    <cellStyle name="Normal 12" xfId="275"/>
    <cellStyle name="Normal 12 2" xfId="276"/>
    <cellStyle name="Normal 12 2 2" xfId="277"/>
    <cellStyle name="Normal 12 2 3" xfId="278"/>
    <cellStyle name="Normal 12 3" xfId="279"/>
    <cellStyle name="Normal 12 4" xfId="280"/>
    <cellStyle name="Normal 13" xfId="281"/>
    <cellStyle name="Normal 13 2" xfId="282"/>
    <cellStyle name="Normal 13 2 2" xfId="283"/>
    <cellStyle name="Normal 13 2 3" xfId="284"/>
    <cellStyle name="Normal 13 3" xfId="285"/>
    <cellStyle name="Normal 13 4" xfId="286"/>
    <cellStyle name="Normal 14" xfId="287"/>
    <cellStyle name="Normal 14 2" xfId="288"/>
    <cellStyle name="Normal 14 2 2" xfId="289"/>
    <cellStyle name="Normal 14 2 3" xfId="290"/>
    <cellStyle name="Normal 14 3" xfId="291"/>
    <cellStyle name="Normal 15" xfId="292"/>
    <cellStyle name="Normal 15 2" xfId="293"/>
    <cellStyle name="Normal 16" xfId="294"/>
    <cellStyle name="Normal 16 2" xfId="295"/>
    <cellStyle name="Normal 16 2 2" xfId="296"/>
    <cellStyle name="Normal 16 2 3" xfId="297"/>
    <cellStyle name="Normal 16 3" xfId="298"/>
    <cellStyle name="Normal 17" xfId="299"/>
    <cellStyle name="Normal 17 2" xfId="300"/>
    <cellStyle name="Normal 17 2 2" xfId="301"/>
    <cellStyle name="Normal 17 2 3" xfId="302"/>
    <cellStyle name="Normal 17 3" xfId="303"/>
    <cellStyle name="Normal 18" xfId="304"/>
    <cellStyle name="Normal 18 2" xfId="305"/>
    <cellStyle name="Normal 18 3" xfId="306"/>
    <cellStyle name="Normal 18 4" xfId="307"/>
    <cellStyle name="Normal 19" xfId="308"/>
    <cellStyle name="Normal 19 2" xfId="309"/>
    <cellStyle name="Normal 19 3" xfId="310"/>
    <cellStyle name="Normal 19 4" xfId="311"/>
    <cellStyle name="Normal 2" xfId="3"/>
    <cellStyle name="Normal 2 10" xfId="312"/>
    <cellStyle name="Normal 2 10 2" xfId="313"/>
    <cellStyle name="Normal 2 10 3" xfId="314"/>
    <cellStyle name="Normal 2 11" xfId="315"/>
    <cellStyle name="Normal 2 12" xfId="316"/>
    <cellStyle name="Normal 2 13" xfId="317"/>
    <cellStyle name="Normal 2 14" xfId="318"/>
    <cellStyle name="Normal 2 15" xfId="319"/>
    <cellStyle name="Normal 2 16" xfId="320"/>
    <cellStyle name="Normal 2 17" xfId="321"/>
    <cellStyle name="Normal 2 18" xfId="322"/>
    <cellStyle name="Normal 2 19" xfId="323"/>
    <cellStyle name="Normal 2 2" xfId="324"/>
    <cellStyle name="Normal 2 2 2" xfId="325"/>
    <cellStyle name="Normal 2 2 3" xfId="326"/>
    <cellStyle name="Normal 2 2 4" xfId="327"/>
    <cellStyle name="Normal 2 3" xfId="328"/>
    <cellStyle name="Normal 2 3 2" xfId="329"/>
    <cellStyle name="Normal 2 3 2 2" xfId="330"/>
    <cellStyle name="Normal 2 3 3" xfId="331"/>
    <cellStyle name="Normal 2 4" xfId="332"/>
    <cellStyle name="Normal 2 4 10" xfId="333"/>
    <cellStyle name="Normal 2 4 11" xfId="334"/>
    <cellStyle name="Normal 2 4 12" xfId="335"/>
    <cellStyle name="Normal 2 4 2" xfId="336"/>
    <cellStyle name="Normal 2 4 2 2" xfId="337"/>
    <cellStyle name="Normal 2 4 2 3" xfId="338"/>
    <cellStyle name="Normal 2 4 2 4" xfId="339"/>
    <cellStyle name="Normal 2 4 2 5" xfId="340"/>
    <cellStyle name="Normal 2 4 3" xfId="341"/>
    <cellStyle name="Normal 2 4 3 2" xfId="342"/>
    <cellStyle name="Normal 2 4 3 3" xfId="343"/>
    <cellStyle name="Normal 2 4 4" xfId="344"/>
    <cellStyle name="Normal 2 4 4 2" xfId="345"/>
    <cellStyle name="Normal 2 4 4 3" xfId="346"/>
    <cellStyle name="Normal 2 4 5" xfId="347"/>
    <cellStyle name="Normal 2 4 5 2" xfId="348"/>
    <cellStyle name="Normal 2 4 5 3" xfId="349"/>
    <cellStyle name="Normal 2 4 6" xfId="350"/>
    <cellStyle name="Normal 2 4 6 2" xfId="351"/>
    <cellStyle name="Normal 2 4 6 3" xfId="352"/>
    <cellStyle name="Normal 2 4 7" xfId="353"/>
    <cellStyle name="Normal 2 4 7 2" xfId="354"/>
    <cellStyle name="Normal 2 4 7 3" xfId="355"/>
    <cellStyle name="Normal 2 4 8" xfId="356"/>
    <cellStyle name="Normal 2 4 8 2" xfId="357"/>
    <cellStyle name="Normal 2 4 8 3" xfId="358"/>
    <cellStyle name="Normal 2 4 9" xfId="359"/>
    <cellStyle name="Normal 2 5" xfId="360"/>
    <cellStyle name="Normal 2 5 2" xfId="361"/>
    <cellStyle name="Normal 2 5 2 2" xfId="362"/>
    <cellStyle name="Normal 2 5 3" xfId="363"/>
    <cellStyle name="Normal 2 6" xfId="364"/>
    <cellStyle name="Normal 2 6 2" xfId="365"/>
    <cellStyle name="Normal 2 6 2 2" xfId="366"/>
    <cellStyle name="Normal 2 6 3" xfId="367"/>
    <cellStyle name="Normal 2 7" xfId="368"/>
    <cellStyle name="Normal 2 7 2" xfId="369"/>
    <cellStyle name="Normal 2 7 3" xfId="370"/>
    <cellStyle name="Normal 2 8" xfId="371"/>
    <cellStyle name="Normal 2 8 2" xfId="372"/>
    <cellStyle name="Normal 2 8 3" xfId="373"/>
    <cellStyle name="Normal 2 9" xfId="374"/>
    <cellStyle name="Normal 2 9 2" xfId="375"/>
    <cellStyle name="Normal 2 9 3" xfId="376"/>
    <cellStyle name="Normal 20" xfId="377"/>
    <cellStyle name="Normal 20 2" xfId="378"/>
    <cellStyle name="Normal 20 3" xfId="379"/>
    <cellStyle name="Normal 20 4" xfId="380"/>
    <cellStyle name="Normal 21" xfId="381"/>
    <cellStyle name="Normal 21 2" xfId="382"/>
    <cellStyle name="Normal 21 3" xfId="383"/>
    <cellStyle name="Normal 21 4" xfId="384"/>
    <cellStyle name="Normal 22" xfId="385"/>
    <cellStyle name="Normal 22 2" xfId="386"/>
    <cellStyle name="Normal 22 3" xfId="387"/>
    <cellStyle name="Normal 22 4" xfId="388"/>
    <cellStyle name="Normal 23" xfId="389"/>
    <cellStyle name="Normal 23 2" xfId="390"/>
    <cellStyle name="Normal 23 3" xfId="391"/>
    <cellStyle name="Normal 23 4" xfId="392"/>
    <cellStyle name="Normal 24" xfId="393"/>
    <cellStyle name="Normal 24 2" xfId="394"/>
    <cellStyle name="Normal 24 2 2" xfId="395"/>
    <cellStyle name="Normal 24 3" xfId="396"/>
    <cellStyle name="Normal 24 3 2" xfId="397"/>
    <cellStyle name="Normal 24 4" xfId="398"/>
    <cellStyle name="Normal 24 5" xfId="399"/>
    <cellStyle name="Normal 24 6" xfId="400"/>
    <cellStyle name="Normal 25" xfId="401"/>
    <cellStyle name="Normal 25 2" xfId="402"/>
    <cellStyle name="Normal 25 2 2" xfId="403"/>
    <cellStyle name="Normal 25 2 3" xfId="404"/>
    <cellStyle name="Normal 25 2 4" xfId="405"/>
    <cellStyle name="Normal 25 3" xfId="406"/>
    <cellStyle name="Normal 25 4" xfId="407"/>
    <cellStyle name="Normal 25 5" xfId="408"/>
    <cellStyle name="Normal 25 6" xfId="409"/>
    <cellStyle name="Normal 26" xfId="410"/>
    <cellStyle name="Normal 26 2" xfId="411"/>
    <cellStyle name="Normal 26 2 2" xfId="412"/>
    <cellStyle name="Normal 26 2 3" xfId="413"/>
    <cellStyle name="Normal 26 3" xfId="414"/>
    <cellStyle name="Normal 27" xfId="415"/>
    <cellStyle name="Normal 27 2" xfId="416"/>
    <cellStyle name="Normal 27 2 2" xfId="417"/>
    <cellStyle name="Normal 27 2 3" xfId="418"/>
    <cellStyle name="Normal 27 3" xfId="419"/>
    <cellStyle name="Normal 28" xfId="420"/>
    <cellStyle name="Normal 28 2" xfId="421"/>
    <cellStyle name="Normal 28 2 2" xfId="422"/>
    <cellStyle name="Normal 28 2 3" xfId="423"/>
    <cellStyle name="Normal 28 3" xfId="424"/>
    <cellStyle name="Normal 29" xfId="425"/>
    <cellStyle name="Normal 29 2" xfId="426"/>
    <cellStyle name="Normal 29 2 2" xfId="427"/>
    <cellStyle name="Normal 29 2 3" xfId="428"/>
    <cellStyle name="Normal 29 2 4" xfId="429"/>
    <cellStyle name="Normal 29 3" xfId="430"/>
    <cellStyle name="Normal 29 4" xfId="431"/>
    <cellStyle name="Normal 29 5" xfId="432"/>
    <cellStyle name="Normal 3" xfId="4"/>
    <cellStyle name="Normal 3 2" xfId="434"/>
    <cellStyle name="Normal 3 2 2" xfId="435"/>
    <cellStyle name="Normal 3 2 3" xfId="436"/>
    <cellStyle name="Normal 3 3" xfId="437"/>
    <cellStyle name="Normal 3 3 2" xfId="438"/>
    <cellStyle name="Normal 3 3 3" xfId="439"/>
    <cellStyle name="Normal 3 4" xfId="440"/>
    <cellStyle name="Normal 3 4 2" xfId="441"/>
    <cellStyle name="Normal 3 4 3" xfId="442"/>
    <cellStyle name="Normal 3 5" xfId="443"/>
    <cellStyle name="Normal 3 5 2" xfId="444"/>
    <cellStyle name="Normal 3 5 3" xfId="445"/>
    <cellStyle name="Normal 3 6" xfId="446"/>
    <cellStyle name="Normal 3 7" xfId="447"/>
    <cellStyle name="Normal 3 8" xfId="433"/>
    <cellStyle name="Normal 30" xfId="448"/>
    <cellStyle name="Normal 30 2" xfId="449"/>
    <cellStyle name="Normal 30 3" xfId="450"/>
    <cellStyle name="Normal 30 4" xfId="451"/>
    <cellStyle name="Normal 31" xfId="452"/>
    <cellStyle name="Normal 31 2" xfId="453"/>
    <cellStyle name="Normal 31 3" xfId="454"/>
    <cellStyle name="Normal 31 4" xfId="455"/>
    <cellStyle name="Normal 32" xfId="456"/>
    <cellStyle name="Normal 32 2" xfId="457"/>
    <cellStyle name="Normal 32 3" xfId="458"/>
    <cellStyle name="Normal 32 4" xfId="459"/>
    <cellStyle name="Normal 33" xfId="460"/>
    <cellStyle name="Normal 33 2" xfId="461"/>
    <cellStyle name="Normal 33 3" xfId="462"/>
    <cellStyle name="Normal 33 4" xfId="463"/>
    <cellStyle name="Normal 34" xfId="464"/>
    <cellStyle name="Normal 34 2" xfId="465"/>
    <cellStyle name="Normal 34 3" xfId="466"/>
    <cellStyle name="Normal 34 4" xfId="467"/>
    <cellStyle name="Normal 35" xfId="468"/>
    <cellStyle name="Normal 35 2" xfId="469"/>
    <cellStyle name="Normal 35 3" xfId="470"/>
    <cellStyle name="Normal 35 4" xfId="471"/>
    <cellStyle name="Normal 36" xfId="472"/>
    <cellStyle name="Normal 36 2" xfId="473"/>
    <cellStyle name="Normal 36 3" xfId="474"/>
    <cellStyle name="Normal 36 4" xfId="475"/>
    <cellStyle name="Normal 37" xfId="476"/>
    <cellStyle name="Normal 37 2" xfId="477"/>
    <cellStyle name="Normal 37 3" xfId="478"/>
    <cellStyle name="Normal 37 4" xfId="479"/>
    <cellStyle name="Normal 38" xfId="480"/>
    <cellStyle name="Normal 38 2" xfId="481"/>
    <cellStyle name="Normal 38 3" xfId="482"/>
    <cellStyle name="Normal 39" xfId="483"/>
    <cellStyle name="Normal 39 2" xfId="484"/>
    <cellStyle name="Normal 39 3" xfId="485"/>
    <cellStyle name="Normal 4" xfId="486"/>
    <cellStyle name="Normal 4 2" xfId="487"/>
    <cellStyle name="Normal 4 2 2" xfId="5"/>
    <cellStyle name="Normal 4 2 2 2" xfId="6"/>
    <cellStyle name="Normal 4 2_25.İL-EMOD-Öncelikli Yaşam" xfId="488"/>
    <cellStyle name="Normal 4 3" xfId="489"/>
    <cellStyle name="Normal 4 3 10" xfId="490"/>
    <cellStyle name="Normal 4 3 10 2" xfId="491"/>
    <cellStyle name="Normal 4 3 10 3" xfId="492"/>
    <cellStyle name="Normal 4 3 11" xfId="493"/>
    <cellStyle name="Normal 4 3 12" xfId="494"/>
    <cellStyle name="Normal 4 3 13" xfId="495"/>
    <cellStyle name="Normal 4 3 2" xfId="496"/>
    <cellStyle name="Normal 4 3 2 10" xfId="497"/>
    <cellStyle name="Normal 4 3 2 11" xfId="498"/>
    <cellStyle name="Normal 4 3 2 2" xfId="499"/>
    <cellStyle name="Normal 4 3 2 2 2" xfId="500"/>
    <cellStyle name="Normal 4 3 2 2 3" xfId="501"/>
    <cellStyle name="Normal 4 3 2 2 4" xfId="502"/>
    <cellStyle name="Normal 4 3 2 3" xfId="503"/>
    <cellStyle name="Normal 4 3 2 3 2" xfId="504"/>
    <cellStyle name="Normal 4 3 2 3 3" xfId="505"/>
    <cellStyle name="Normal 4 3 2 4" xfId="506"/>
    <cellStyle name="Normal 4 3 2 4 2" xfId="507"/>
    <cellStyle name="Normal 4 3 2 4 3" xfId="508"/>
    <cellStyle name="Normal 4 3 2 5" xfId="509"/>
    <cellStyle name="Normal 4 3 2 5 2" xfId="510"/>
    <cellStyle name="Normal 4 3 2 5 3" xfId="511"/>
    <cellStyle name="Normal 4 3 2 6" xfId="512"/>
    <cellStyle name="Normal 4 3 2 6 2" xfId="513"/>
    <cellStyle name="Normal 4 3 2 6 3" xfId="514"/>
    <cellStyle name="Normal 4 3 2 7" xfId="515"/>
    <cellStyle name="Normal 4 3 2 7 2" xfId="516"/>
    <cellStyle name="Normal 4 3 2 7 3" xfId="517"/>
    <cellStyle name="Normal 4 3 2 8" xfId="518"/>
    <cellStyle name="Normal 4 3 2 8 2" xfId="519"/>
    <cellStyle name="Normal 4 3 2 8 3" xfId="520"/>
    <cellStyle name="Normal 4 3 2 9" xfId="521"/>
    <cellStyle name="Normal 4 3 3" xfId="522"/>
    <cellStyle name="Normal 4 3 3 2" xfId="523"/>
    <cellStyle name="Normal 4 3 3 3" xfId="524"/>
    <cellStyle name="Normal 4 3 3 4" xfId="525"/>
    <cellStyle name="Normal 4 3 4" xfId="526"/>
    <cellStyle name="Normal 4 3 4 10" xfId="527"/>
    <cellStyle name="Normal 4 3 4 11" xfId="528"/>
    <cellStyle name="Normal 4 3 4 2" xfId="529"/>
    <cellStyle name="Normal 4 3 4 2 2" xfId="530"/>
    <cellStyle name="Normal 4 3 4 2 3" xfId="531"/>
    <cellStyle name="Normal 4 3 4 2 4" xfId="532"/>
    <cellStyle name="Normal 4 3 4 3" xfId="533"/>
    <cellStyle name="Normal 4 3 4 3 2" xfId="534"/>
    <cellStyle name="Normal 4 3 4 3 3" xfId="535"/>
    <cellStyle name="Normal 4 3 4 4" xfId="536"/>
    <cellStyle name="Normal 4 3 4 4 2" xfId="537"/>
    <cellStyle name="Normal 4 3 4 4 3" xfId="538"/>
    <cellStyle name="Normal 4 3 4 5" xfId="539"/>
    <cellStyle name="Normal 4 3 4 5 2" xfId="540"/>
    <cellStyle name="Normal 4 3 4 5 3" xfId="541"/>
    <cellStyle name="Normal 4 3 4 6" xfId="542"/>
    <cellStyle name="Normal 4 3 4 6 2" xfId="543"/>
    <cellStyle name="Normal 4 3 4 6 3" xfId="544"/>
    <cellStyle name="Normal 4 3 4 7" xfId="545"/>
    <cellStyle name="Normal 4 3 4 7 2" xfId="546"/>
    <cellStyle name="Normal 4 3 4 7 3" xfId="547"/>
    <cellStyle name="Normal 4 3 4 8" xfId="548"/>
    <cellStyle name="Normal 4 3 4 8 2" xfId="549"/>
    <cellStyle name="Normal 4 3 4 8 3" xfId="550"/>
    <cellStyle name="Normal 4 3 4 9" xfId="551"/>
    <cellStyle name="Normal 4 3 5" xfId="552"/>
    <cellStyle name="Normal 4 3 5 2" xfId="553"/>
    <cellStyle name="Normal 4 3 5 3" xfId="554"/>
    <cellStyle name="Normal 4 3 5 4" xfId="555"/>
    <cellStyle name="Normal 4 3 6" xfId="556"/>
    <cellStyle name="Normal 4 3 6 2" xfId="557"/>
    <cellStyle name="Normal 4 3 6 3" xfId="558"/>
    <cellStyle name="Normal 4 3 7" xfId="559"/>
    <cellStyle name="Normal 4 3 7 2" xfId="560"/>
    <cellStyle name="Normal 4 3 7 3" xfId="561"/>
    <cellStyle name="Normal 4 3 8" xfId="562"/>
    <cellStyle name="Normal 4 3 8 2" xfId="563"/>
    <cellStyle name="Normal 4 3 8 3" xfId="564"/>
    <cellStyle name="Normal 4 3 9" xfId="565"/>
    <cellStyle name="Normal 4 3 9 2" xfId="566"/>
    <cellStyle name="Normal 4 3 9 3" xfId="567"/>
    <cellStyle name="Normal 4 4" xfId="568"/>
    <cellStyle name="Normal 4 5" xfId="569"/>
    <cellStyle name="Normal 4_25.İL-EMOD-Öncelikli Yaşam" xfId="570"/>
    <cellStyle name="Normal 40" xfId="571"/>
    <cellStyle name="Normal 40 2" xfId="572"/>
    <cellStyle name="Normal 40 3" xfId="573"/>
    <cellStyle name="Normal 41" xfId="574"/>
    <cellStyle name="Normal 41 2" xfId="575"/>
    <cellStyle name="Normal 41 3" xfId="576"/>
    <cellStyle name="Normal 42" xfId="577"/>
    <cellStyle name="Normal 42 2" xfId="578"/>
    <cellStyle name="Normal 42 3" xfId="579"/>
    <cellStyle name="Normal 43" xfId="580"/>
    <cellStyle name="Normal 43 2" xfId="581"/>
    <cellStyle name="Normal 43 3" xfId="582"/>
    <cellStyle name="Normal 44" xfId="583"/>
    <cellStyle name="Normal 44 2" xfId="584"/>
    <cellStyle name="Normal 44 3" xfId="585"/>
    <cellStyle name="Normal 45" xfId="586"/>
    <cellStyle name="Normal 45 2" xfId="587"/>
    <cellStyle name="Normal 45 3" xfId="588"/>
    <cellStyle name="Normal 46" xfId="589"/>
    <cellStyle name="Normal 46 2" xfId="590"/>
    <cellStyle name="Normal 46 3" xfId="591"/>
    <cellStyle name="Normal 47" xfId="592"/>
    <cellStyle name="Normal 47 2" xfId="593"/>
    <cellStyle name="Normal 47 3" xfId="594"/>
    <cellStyle name="Normal 48" xfId="595"/>
    <cellStyle name="Normal 48 2" xfId="596"/>
    <cellStyle name="Normal 48 3" xfId="597"/>
    <cellStyle name="Normal 49" xfId="598"/>
    <cellStyle name="Normal 49 2" xfId="599"/>
    <cellStyle name="Normal 49 3" xfId="600"/>
    <cellStyle name="Normal 5" xfId="601"/>
    <cellStyle name="Normal 5 2" xfId="602"/>
    <cellStyle name="Normal 5 3" xfId="603"/>
    <cellStyle name="Normal 5 4" xfId="604"/>
    <cellStyle name="Normal 5 5" xfId="605"/>
    <cellStyle name="Normal 5 6" xfId="606"/>
    <cellStyle name="Normal 5 7" xfId="607"/>
    <cellStyle name="Normal 50" xfId="608"/>
    <cellStyle name="Normal 50 2" xfId="609"/>
    <cellStyle name="Normal 50 3" xfId="610"/>
    <cellStyle name="Normal 51" xfId="611"/>
    <cellStyle name="Normal 51 2" xfId="612"/>
    <cellStyle name="Normal 51 3" xfId="613"/>
    <cellStyle name="Normal 52" xfId="614"/>
    <cellStyle name="Normal 52 2" xfId="615"/>
    <cellStyle name="Normal 52 3" xfId="616"/>
    <cellStyle name="Normal 53" xfId="617"/>
    <cellStyle name="Normal 53 2" xfId="618"/>
    <cellStyle name="Normal 53 3" xfId="619"/>
    <cellStyle name="Normal 54" xfId="620"/>
    <cellStyle name="Normal 54 2" xfId="621"/>
    <cellStyle name="Normal 54 3" xfId="622"/>
    <cellStyle name="Normal 55" xfId="623"/>
    <cellStyle name="Normal 55 2" xfId="624"/>
    <cellStyle name="Normal 55 3" xfId="625"/>
    <cellStyle name="Normal 56" xfId="626"/>
    <cellStyle name="Normal 56 2" xfId="627"/>
    <cellStyle name="Normal 56 3" xfId="628"/>
    <cellStyle name="Normal 57" xfId="629"/>
    <cellStyle name="Normal 57 2" xfId="630"/>
    <cellStyle name="Normal 57 3" xfId="631"/>
    <cellStyle name="Normal 58" xfId="632"/>
    <cellStyle name="Normal 58 2" xfId="633"/>
    <cellStyle name="Normal 58 3" xfId="634"/>
    <cellStyle name="Normal 59" xfId="635"/>
    <cellStyle name="Normal 59 2" xfId="636"/>
    <cellStyle name="Normal 59 3" xfId="637"/>
    <cellStyle name="Normal 6" xfId="638"/>
    <cellStyle name="Normal 6 10" xfId="639"/>
    <cellStyle name="Normal 6 11" xfId="640"/>
    <cellStyle name="Normal 6 12" xfId="641"/>
    <cellStyle name="Normal 6 2" xfId="642"/>
    <cellStyle name="Normal 6 2 2" xfId="643"/>
    <cellStyle name="Normal 6 2 3" xfId="644"/>
    <cellStyle name="Normal 6 2 4" xfId="645"/>
    <cellStyle name="Normal 6 3" xfId="646"/>
    <cellStyle name="Normal 6 3 2" xfId="647"/>
    <cellStyle name="Normal 6 3 3" xfId="648"/>
    <cellStyle name="Normal 6 3 4" xfId="649"/>
    <cellStyle name="Normal 6 4" xfId="650"/>
    <cellStyle name="Normal 6 4 2" xfId="651"/>
    <cellStyle name="Normal 6 4 3" xfId="652"/>
    <cellStyle name="Normal 6 4 4" xfId="653"/>
    <cellStyle name="Normal 6 5" xfId="654"/>
    <cellStyle name="Normal 6 5 2" xfId="655"/>
    <cellStyle name="Normal 6 5 3" xfId="656"/>
    <cellStyle name="Normal 6 6" xfId="657"/>
    <cellStyle name="Normal 6 6 2" xfId="658"/>
    <cellStyle name="Normal 6 6 2 2" xfId="659"/>
    <cellStyle name="Normal 6 6 2 3" xfId="660"/>
    <cellStyle name="Normal 6 6 3" xfId="661"/>
    <cellStyle name="Normal 6 6 4" xfId="662"/>
    <cellStyle name="Normal 6 7" xfId="663"/>
    <cellStyle name="Normal 6 7 2" xfId="664"/>
    <cellStyle name="Normal 6 7 3" xfId="665"/>
    <cellStyle name="Normal 6 8" xfId="666"/>
    <cellStyle name="Normal 6 8 2" xfId="667"/>
    <cellStyle name="Normal 6 8 3" xfId="668"/>
    <cellStyle name="Normal 6 9" xfId="669"/>
    <cellStyle name="Normal 60" xfId="670"/>
    <cellStyle name="Normal 60 2" xfId="671"/>
    <cellStyle name="Normal 60 3" xfId="672"/>
    <cellStyle name="Normal 61" xfId="673"/>
    <cellStyle name="Normal 61 2" xfId="674"/>
    <cellStyle name="Normal 61 3" xfId="675"/>
    <cellStyle name="Normal 62" xfId="676"/>
    <cellStyle name="Normal 62 2" xfId="677"/>
    <cellStyle name="Normal 62 3" xfId="678"/>
    <cellStyle name="Normal 63" xfId="679"/>
    <cellStyle name="Normal 63 2" xfId="680"/>
    <cellStyle name="Normal 63 3" xfId="681"/>
    <cellStyle name="Normal 64" xfId="682"/>
    <cellStyle name="Normal 65" xfId="683"/>
    <cellStyle name="Normal 65 2" xfId="684"/>
    <cellStyle name="Normal 65 3" xfId="685"/>
    <cellStyle name="Normal 66" xfId="686"/>
    <cellStyle name="Normal 66 2" xfId="687"/>
    <cellStyle name="Normal 66 3" xfId="688"/>
    <cellStyle name="Normal 67" xfId="689"/>
    <cellStyle name="Normal 67 2" xfId="690"/>
    <cellStyle name="Normal 67 3" xfId="691"/>
    <cellStyle name="Normal 68" xfId="692"/>
    <cellStyle name="Normal 68 2" xfId="693"/>
    <cellStyle name="Normal 68 3" xfId="694"/>
    <cellStyle name="Normal 69" xfId="695"/>
    <cellStyle name="Normal 69 2" xfId="696"/>
    <cellStyle name="Normal 69 3" xfId="697"/>
    <cellStyle name="Normal 7" xfId="698"/>
    <cellStyle name="Normal 7 2" xfId="699"/>
    <cellStyle name="Normal 70" xfId="700"/>
    <cellStyle name="Normal 70 2" xfId="701"/>
    <cellStyle name="Normal 70 3" xfId="702"/>
    <cellStyle name="Normal 71" xfId="703"/>
    <cellStyle name="Normal 71 2" xfId="704"/>
    <cellStyle name="Normal 71 3" xfId="705"/>
    <cellStyle name="Normal 72" xfId="706"/>
    <cellStyle name="Normal 72 2" xfId="707"/>
    <cellStyle name="Normal 72 3" xfId="708"/>
    <cellStyle name="Normal 73" xfId="709"/>
    <cellStyle name="Normal 73 2" xfId="710"/>
    <cellStyle name="Normal 73 3" xfId="711"/>
    <cellStyle name="Normal 74" xfId="712"/>
    <cellStyle name="Normal 74 2" xfId="713"/>
    <cellStyle name="Normal 74 3" xfId="714"/>
    <cellStyle name="Normal 75" xfId="715"/>
    <cellStyle name="Normal 75 2" xfId="716"/>
    <cellStyle name="Normal 75 3" xfId="717"/>
    <cellStyle name="Normal 76" xfId="718"/>
    <cellStyle name="Normal 76 2" xfId="719"/>
    <cellStyle name="Normal 76 3" xfId="720"/>
    <cellStyle name="Normal 77" xfId="721"/>
    <cellStyle name="Normal 77 2" xfId="722"/>
    <cellStyle name="Normal 77 3" xfId="723"/>
    <cellStyle name="Normal 78" xfId="724"/>
    <cellStyle name="Normal 78 2" xfId="725"/>
    <cellStyle name="Normal 78 3" xfId="726"/>
    <cellStyle name="Normal 79" xfId="727"/>
    <cellStyle name="Normal 79 2" xfId="728"/>
    <cellStyle name="Normal 79 3" xfId="729"/>
    <cellStyle name="Normal 8" xfId="730"/>
    <cellStyle name="Normal 8 2" xfId="731"/>
    <cellStyle name="Normal 80" xfId="732"/>
    <cellStyle name="Normal 80 2" xfId="733"/>
    <cellStyle name="Normal 80 3" xfId="734"/>
    <cellStyle name="Normal 81" xfId="735"/>
    <cellStyle name="Normal 81 2" xfId="736"/>
    <cellStyle name="Normal 81 3" xfId="737"/>
    <cellStyle name="Normal 82" xfId="738"/>
    <cellStyle name="Normal 82 2" xfId="739"/>
    <cellStyle name="Normal 82 3" xfId="740"/>
    <cellStyle name="Normal 83" xfId="741"/>
    <cellStyle name="Normal 83 2" xfId="742"/>
    <cellStyle name="Normal 83 3" xfId="743"/>
    <cellStyle name="Normal 84" xfId="744"/>
    <cellStyle name="Normal 84 2" xfId="745"/>
    <cellStyle name="Normal 84 3" xfId="746"/>
    <cellStyle name="Normal 85" xfId="747"/>
    <cellStyle name="Normal 85 2" xfId="748"/>
    <cellStyle name="Normal 85 3" xfId="749"/>
    <cellStyle name="Normal 86" xfId="750"/>
    <cellStyle name="Normal 86 2" xfId="751"/>
    <cellStyle name="Normal 86 3" xfId="752"/>
    <cellStyle name="Normal 87" xfId="753"/>
    <cellStyle name="Normal 87 2" xfId="754"/>
    <cellStyle name="Normal 87 3" xfId="755"/>
    <cellStyle name="Normal 88" xfId="756"/>
    <cellStyle name="Normal 88 2" xfId="757"/>
    <cellStyle name="Normal 88 3" xfId="758"/>
    <cellStyle name="Normal 89" xfId="759"/>
    <cellStyle name="Normal 89 2" xfId="760"/>
    <cellStyle name="Normal 89 3" xfId="761"/>
    <cellStyle name="Normal 9" xfId="762"/>
    <cellStyle name="Normal 9 2" xfId="763"/>
    <cellStyle name="Normal 9 2 2" xfId="764"/>
    <cellStyle name="Normal 9 2 3" xfId="765"/>
    <cellStyle name="Normal 9 3" xfId="766"/>
    <cellStyle name="Normal 9 4" xfId="767"/>
    <cellStyle name="Normal 90" xfId="768"/>
    <cellStyle name="Normal 90 2" xfId="769"/>
    <cellStyle name="Normal 90 3" xfId="770"/>
    <cellStyle name="Normal 91" xfId="771"/>
    <cellStyle name="Normal 91 2" xfId="772"/>
    <cellStyle name="Normal 91 3" xfId="773"/>
    <cellStyle name="Normal 92" xfId="774"/>
    <cellStyle name="Normal 92 2" xfId="775"/>
    <cellStyle name="Normal 92 3" xfId="776"/>
    <cellStyle name="Normal 93" xfId="777"/>
    <cellStyle name="Normal 93 2" xfId="778"/>
    <cellStyle name="Normal 93 3" xfId="779"/>
    <cellStyle name="Normal 94" xfId="780"/>
    <cellStyle name="Normal 94 2" xfId="781"/>
    <cellStyle name="Normal 94 3" xfId="782"/>
    <cellStyle name="Normal 95" xfId="783"/>
    <cellStyle name="Normal 95 2" xfId="784"/>
    <cellStyle name="Normal 95 3" xfId="785"/>
    <cellStyle name="Normal 96" xfId="786"/>
    <cellStyle name="Normal 96 2" xfId="787"/>
    <cellStyle name="Normal 96 3" xfId="788"/>
    <cellStyle name="Normal 97" xfId="789"/>
    <cellStyle name="Normal 97 2" xfId="790"/>
    <cellStyle name="Normal 97 3" xfId="791"/>
    <cellStyle name="Normal 98" xfId="792"/>
    <cellStyle name="Normal 98 2" xfId="793"/>
    <cellStyle name="Normal 98 3" xfId="794"/>
    <cellStyle name="Normal 99" xfId="795"/>
    <cellStyle name="Normal_Sayfa2" xfId="7"/>
    <cellStyle name="Normal_TABLO-69" xfId="8"/>
    <cellStyle name="Not 2" xfId="797"/>
    <cellStyle name="Not 3" xfId="798"/>
    <cellStyle name="Not 3 2" xfId="799"/>
    <cellStyle name="Not 3_25.İL-EMOD-Öncelikli Yaşam" xfId="800"/>
    <cellStyle name="Not 4" xfId="801"/>
    <cellStyle name="Nötr" xfId="17" builtinId="28" customBuiltin="1"/>
    <cellStyle name="Nötr 2" xfId="802"/>
    <cellStyle name="Nötr 3" xfId="803"/>
    <cellStyle name="Nötr 4" xfId="804"/>
    <cellStyle name="Stil 1" xfId="805"/>
    <cellStyle name="Toplam 2" xfId="807"/>
    <cellStyle name="Toplam 3" xfId="808"/>
    <cellStyle name="Toplam 4" xfId="809"/>
    <cellStyle name="Toplam 5" xfId="806"/>
    <cellStyle name="Uyarı Metni" xfId="20" builtinId="11" customBuiltin="1"/>
    <cellStyle name="Uyarı Metni 2" xfId="810"/>
    <cellStyle name="Uyarı Metni 3" xfId="811"/>
    <cellStyle name="Uyarı Metni 4" xfId="812"/>
    <cellStyle name="Virgül" xfId="9" builtinId="3"/>
    <cellStyle name="Virgül 2" xfId="814"/>
    <cellStyle name="Virgül 2 2" xfId="10"/>
    <cellStyle name="Virgül 3" xfId="815"/>
    <cellStyle name="Virgül 3 2" xfId="816"/>
    <cellStyle name="Virgül 4" xfId="817"/>
    <cellStyle name="Virgül 4 2" xfId="818"/>
    <cellStyle name="Virgül 5" xfId="819"/>
    <cellStyle name="Virgül 6" xfId="820"/>
    <cellStyle name="Virgül 7" xfId="813"/>
    <cellStyle name="Virgül 7 2" xfId="876"/>
    <cellStyle name="Virgül 8" xfId="888"/>
    <cellStyle name="Virgül 8 2" xfId="893"/>
    <cellStyle name="Virgül 9" xfId="909"/>
    <cellStyle name="Vurgu1 2" xfId="822"/>
    <cellStyle name="Vurgu1 3" xfId="823"/>
    <cellStyle name="Vurgu1 4" xfId="824"/>
    <cellStyle name="Vurgu1 5" xfId="821"/>
    <cellStyle name="Vurgu2" xfId="22" builtinId="33" customBuiltin="1"/>
    <cellStyle name="Vurgu2 2" xfId="825"/>
    <cellStyle name="Vurgu2 3" xfId="826"/>
    <cellStyle name="Vurgu2 4" xfId="827"/>
    <cellStyle name="Vurgu3" xfId="25" builtinId="37" customBuiltin="1"/>
    <cellStyle name="Vurgu3 2" xfId="828"/>
    <cellStyle name="Vurgu3 3" xfId="829"/>
    <cellStyle name="Vurgu3 4" xfId="830"/>
    <cellStyle name="Vurgu4 2" xfId="832"/>
    <cellStyle name="Vurgu4 3" xfId="833"/>
    <cellStyle name="Vurgu4 4" xfId="834"/>
    <cellStyle name="Vurgu4 5" xfId="831"/>
    <cellStyle name="Vurgu5" xfId="26" builtinId="45" customBuiltin="1"/>
    <cellStyle name="Vurgu5 2" xfId="835"/>
    <cellStyle name="Vurgu5 3" xfId="836"/>
    <cellStyle name="Vurgu5 4" xfId="837"/>
    <cellStyle name="Vurgu6" xfId="28" builtinId="49" customBuiltin="1"/>
    <cellStyle name="Vurgu6 2" xfId="838"/>
    <cellStyle name="Vurgu6 3" xfId="839"/>
    <cellStyle name="Vurgu6 4" xfId="840"/>
    <cellStyle name="Yüzde" xfId="11" builtinId="5"/>
    <cellStyle name="Yüzde 2" xfId="841"/>
    <cellStyle name="Yüzde 2 2" xfId="842"/>
    <cellStyle name="Yüzde 2 3" xfId="843"/>
    <cellStyle name="Yüzde 3" xfId="844"/>
    <cellStyle name="Yüzde 4" xfId="845"/>
    <cellStyle name="Yüzde 4 2" xfId="84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%2014/AppData/Local/Microsoft/Windows/INetCache/Content.Outlook/86FPQ1PJ/ENDEKS%20VE%20B&#220;LTENLER/TEPAV%20&#304;stihdam%20&#304;zleme%20B&#252;lteni/N&#304;SAN-2016/&#304;stihdam_&#304;zleme_B&#252;lteni_04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  <sheetName val="KOBİ_İşyeri_İl"/>
      <sheetName val="KOBİ_İşyeri_Sektör"/>
      <sheetName val="KOBİ_Sigortalı_İl"/>
      <sheetName val="KOBİ_Sigortalı_Sektör"/>
    </sheetNames>
    <sheetDataSet>
      <sheetData sheetId="0"/>
      <sheetData sheetId="1"/>
      <sheetData sheetId="2"/>
      <sheetData sheetId="3"/>
      <sheetData sheetId="4">
        <row r="2">
          <cell r="E2">
            <v>295538</v>
          </cell>
        </row>
        <row r="3">
          <cell r="E3">
            <v>48373</v>
          </cell>
        </row>
        <row r="4">
          <cell r="E4">
            <v>87323</v>
          </cell>
        </row>
        <row r="5">
          <cell r="E5">
            <v>22425</v>
          </cell>
        </row>
        <row r="6">
          <cell r="E6">
            <v>40992</v>
          </cell>
        </row>
        <row r="7">
          <cell r="E7">
            <v>1304091</v>
          </cell>
        </row>
        <row r="8">
          <cell r="E8">
            <v>502238</v>
          </cell>
        </row>
        <row r="9">
          <cell r="E9">
            <v>24397</v>
          </cell>
        </row>
        <row r="10">
          <cell r="E10">
            <v>155480</v>
          </cell>
        </row>
        <row r="11">
          <cell r="E11">
            <v>162965</v>
          </cell>
        </row>
        <row r="12">
          <cell r="E12">
            <v>42605</v>
          </cell>
        </row>
        <row r="13">
          <cell r="E13">
            <v>27806</v>
          </cell>
        </row>
        <row r="14">
          <cell r="E14">
            <v>21223</v>
          </cell>
        </row>
        <row r="15">
          <cell r="E15">
            <v>55396</v>
          </cell>
        </row>
        <row r="16">
          <cell r="E16">
            <v>37197</v>
          </cell>
        </row>
        <row r="17">
          <cell r="E17">
            <v>656372</v>
          </cell>
        </row>
        <row r="18">
          <cell r="E18">
            <v>78909</v>
          </cell>
        </row>
        <row r="19">
          <cell r="E19">
            <v>25989</v>
          </cell>
        </row>
        <row r="20">
          <cell r="E20">
            <v>59540</v>
          </cell>
        </row>
        <row r="21">
          <cell r="E21">
            <v>188034</v>
          </cell>
        </row>
        <row r="22">
          <cell r="E22">
            <v>126104</v>
          </cell>
        </row>
        <row r="23">
          <cell r="E23">
            <v>58688</v>
          </cell>
        </row>
        <row r="24">
          <cell r="E24">
            <v>61182</v>
          </cell>
        </row>
        <row r="25">
          <cell r="E25">
            <v>26943</v>
          </cell>
        </row>
        <row r="26">
          <cell r="E26">
            <v>80596</v>
          </cell>
        </row>
        <row r="27">
          <cell r="E27">
            <v>170518</v>
          </cell>
        </row>
        <row r="28">
          <cell r="E28">
            <v>269268</v>
          </cell>
        </row>
        <row r="29">
          <cell r="E29">
            <v>50548</v>
          </cell>
        </row>
        <row r="30">
          <cell r="E30">
            <v>15311</v>
          </cell>
        </row>
        <row r="31">
          <cell r="E31">
            <v>10850</v>
          </cell>
        </row>
        <row r="32">
          <cell r="E32">
            <v>158547</v>
          </cell>
        </row>
        <row r="33">
          <cell r="E33">
            <v>60579</v>
          </cell>
        </row>
        <row r="34">
          <cell r="E34">
            <v>236965</v>
          </cell>
        </row>
        <row r="35">
          <cell r="E35">
            <v>4099185</v>
          </cell>
        </row>
        <row r="36">
          <cell r="E36">
            <v>863383</v>
          </cell>
        </row>
        <row r="37">
          <cell r="E37">
            <v>22844</v>
          </cell>
        </row>
        <row r="38">
          <cell r="E38">
            <v>46244</v>
          </cell>
        </row>
        <row r="39">
          <cell r="E39">
            <v>219785</v>
          </cell>
        </row>
        <row r="40">
          <cell r="E40">
            <v>66084</v>
          </cell>
        </row>
        <row r="41">
          <cell r="E41">
            <v>26167</v>
          </cell>
        </row>
        <row r="42">
          <cell r="E42">
            <v>469313</v>
          </cell>
        </row>
        <row r="43">
          <cell r="E43">
            <v>301061</v>
          </cell>
        </row>
        <row r="44">
          <cell r="E44">
            <v>80654</v>
          </cell>
        </row>
        <row r="45">
          <cell r="E45">
            <v>90679</v>
          </cell>
        </row>
        <row r="46">
          <cell r="E46">
            <v>228534</v>
          </cell>
        </row>
        <row r="47">
          <cell r="E47">
            <v>137567</v>
          </cell>
        </row>
        <row r="48">
          <cell r="E48">
            <v>58607</v>
          </cell>
        </row>
        <row r="49">
          <cell r="E49">
            <v>190197</v>
          </cell>
        </row>
        <row r="50">
          <cell r="E50">
            <v>22437</v>
          </cell>
        </row>
        <row r="51">
          <cell r="E51">
            <v>40810</v>
          </cell>
        </row>
        <row r="52">
          <cell r="E52">
            <v>40444</v>
          </cell>
        </row>
        <row r="53">
          <cell r="E53">
            <v>76969</v>
          </cell>
        </row>
        <row r="54">
          <cell r="E54">
            <v>57262</v>
          </cell>
        </row>
        <row r="55">
          <cell r="E55">
            <v>175454</v>
          </cell>
        </row>
        <row r="56">
          <cell r="E56">
            <v>160406</v>
          </cell>
        </row>
        <row r="57">
          <cell r="E57">
            <v>22407</v>
          </cell>
        </row>
        <row r="58">
          <cell r="E58">
            <v>24015</v>
          </cell>
        </row>
        <row r="59">
          <cell r="E59">
            <v>81039</v>
          </cell>
        </row>
        <row r="60">
          <cell r="E60">
            <v>248301</v>
          </cell>
        </row>
        <row r="61">
          <cell r="E61">
            <v>55282</v>
          </cell>
        </row>
        <row r="62">
          <cell r="E62">
            <v>117795</v>
          </cell>
        </row>
        <row r="63">
          <cell r="E63">
            <v>7224</v>
          </cell>
        </row>
        <row r="64">
          <cell r="E64">
            <v>123454</v>
          </cell>
        </row>
        <row r="65">
          <cell r="E65">
            <v>61973</v>
          </cell>
        </row>
        <row r="66">
          <cell r="E66">
            <v>69921</v>
          </cell>
        </row>
        <row r="67">
          <cell r="E67">
            <v>40939</v>
          </cell>
        </row>
        <row r="68">
          <cell r="E68">
            <v>86733</v>
          </cell>
        </row>
        <row r="69">
          <cell r="E69">
            <v>47341</v>
          </cell>
        </row>
        <row r="70">
          <cell r="E70">
            <v>8954</v>
          </cell>
        </row>
        <row r="71">
          <cell r="E71">
            <v>41905</v>
          </cell>
        </row>
        <row r="72">
          <cell r="E72">
            <v>38416</v>
          </cell>
        </row>
        <row r="73">
          <cell r="E73">
            <v>49885</v>
          </cell>
        </row>
        <row r="74">
          <cell r="E74">
            <v>28639</v>
          </cell>
        </row>
        <row r="75">
          <cell r="E75">
            <v>27650</v>
          </cell>
        </row>
        <row r="76">
          <cell r="E76">
            <v>9171</v>
          </cell>
        </row>
        <row r="77">
          <cell r="E77">
            <v>14765</v>
          </cell>
        </row>
        <row r="78">
          <cell r="E78">
            <v>51915</v>
          </cell>
        </row>
        <row r="79">
          <cell r="E79">
            <v>39751</v>
          </cell>
        </row>
        <row r="80">
          <cell r="E80">
            <v>13696</v>
          </cell>
        </row>
        <row r="81">
          <cell r="E81">
            <v>52364</v>
          </cell>
        </row>
        <row r="82">
          <cell r="E82">
            <v>69260</v>
          </cell>
        </row>
        <row r="83">
          <cell r="E83">
            <v>14069873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01"/>
  <sheetViews>
    <sheetView topLeftCell="J1" zoomScaleNormal="100" workbookViewId="0">
      <pane ySplit="1" topLeftCell="A2" activePane="bottomLeft" state="frozen"/>
      <selection pane="bottomLeft" activeCell="S1" sqref="S1"/>
    </sheetView>
  </sheetViews>
  <sheetFormatPr defaultColWidth="8.81640625" defaultRowHeight="14.5"/>
  <cols>
    <col min="1" max="1" width="9.1796875" style="4" customWidth="1"/>
    <col min="2" max="2" width="17.7265625" style="4" bestFit="1" customWidth="1"/>
    <col min="3" max="3" width="11.54296875" style="4" bestFit="1" customWidth="1"/>
    <col min="4" max="4" width="15.54296875" style="4" bestFit="1" customWidth="1"/>
    <col min="5" max="5" width="17.7265625" style="4" bestFit="1" customWidth="1"/>
    <col min="6" max="6" width="12.81640625" style="4" bestFit="1" customWidth="1"/>
    <col min="7" max="7" width="18" style="4" customWidth="1"/>
    <col min="8" max="8" width="14.54296875" style="4" bestFit="1" customWidth="1"/>
    <col min="9" max="9" width="11.453125" style="4" bestFit="1" customWidth="1"/>
    <col min="10" max="10" width="8.81640625" style="4"/>
    <col min="11" max="11" width="9.1796875" style="4" bestFit="1" customWidth="1"/>
    <col min="12" max="14" width="8.81640625" style="4"/>
    <col min="15" max="15" width="10.1796875" style="4" bestFit="1" customWidth="1"/>
    <col min="16" max="16384" width="8.81640625" style="4"/>
  </cols>
  <sheetData>
    <row r="1" spans="1:53" ht="29">
      <c r="A1" s="25" t="s">
        <v>0</v>
      </c>
      <c r="B1" s="27" t="s">
        <v>160</v>
      </c>
      <c r="C1" s="27" t="s">
        <v>259</v>
      </c>
      <c r="D1" s="28" t="s">
        <v>261</v>
      </c>
      <c r="E1" s="28" t="s">
        <v>262</v>
      </c>
      <c r="F1" s="29" t="s">
        <v>263</v>
      </c>
      <c r="G1" s="29" t="s">
        <v>264</v>
      </c>
      <c r="H1" s="30" t="s">
        <v>161</v>
      </c>
      <c r="I1" s="30" t="s">
        <v>260</v>
      </c>
    </row>
    <row r="2" spans="1:53">
      <c r="A2" s="32">
        <v>39722</v>
      </c>
      <c r="B2" s="36">
        <v>9119936</v>
      </c>
      <c r="C2" s="34">
        <f>(B2/$B$2)*100</f>
        <v>100</v>
      </c>
      <c r="D2" s="36">
        <v>1910373</v>
      </c>
      <c r="E2" s="34">
        <f t="shared" ref="E2:E65" si="0">(D2/$D$2)*100</f>
        <v>100</v>
      </c>
      <c r="F2" s="36">
        <v>1137405</v>
      </c>
      <c r="G2" s="34">
        <f>(F2/$F$2)*100</f>
        <v>100</v>
      </c>
      <c r="H2" s="36">
        <v>2187772</v>
      </c>
      <c r="I2" s="35">
        <f>(H2/$H$2)*100</f>
        <v>100</v>
      </c>
      <c r="J2" s="5"/>
      <c r="K2" s="14"/>
      <c r="O2" s="13"/>
      <c r="P2" s="6"/>
    </row>
    <row r="3" spans="1:53">
      <c r="A3" s="32">
        <v>39753</v>
      </c>
      <c r="B3" s="36">
        <v>9022823</v>
      </c>
      <c r="C3" s="34">
        <f t="shared" ref="C3:C66" si="1">(B3/$B$2)*100</f>
        <v>98.935157001101757</v>
      </c>
      <c r="D3" s="36">
        <v>1911654</v>
      </c>
      <c r="E3" s="34">
        <f t="shared" si="0"/>
        <v>100.06705496779948</v>
      </c>
      <c r="F3" s="36">
        <v>1140518</v>
      </c>
      <c r="G3" s="34">
        <f t="shared" ref="G3:G66" si="2">(F3/$F$2)*100</f>
        <v>100.27369318756291</v>
      </c>
      <c r="H3" s="36">
        <v>2199425</v>
      </c>
      <c r="I3" s="35">
        <f t="shared" ref="I3:I66" si="3">(H3/$H$2)*100</f>
        <v>100.53264234115804</v>
      </c>
      <c r="J3" s="5"/>
      <c r="K3" s="14"/>
      <c r="O3" s="13"/>
      <c r="P3" s="6"/>
    </row>
    <row r="4" spans="1:53">
      <c r="A4" s="32">
        <v>39783</v>
      </c>
      <c r="B4" s="36">
        <v>8802989</v>
      </c>
      <c r="C4" s="34">
        <f t="shared" si="1"/>
        <v>96.524679559154805</v>
      </c>
      <c r="D4" s="36">
        <v>1897864</v>
      </c>
      <c r="E4" s="34">
        <f t="shared" si="0"/>
        <v>99.345206407335112</v>
      </c>
      <c r="F4" s="36">
        <v>1141467</v>
      </c>
      <c r="G4" s="34">
        <f t="shared" si="2"/>
        <v>100.35712872723437</v>
      </c>
      <c r="H4" s="36">
        <v>2205676</v>
      </c>
      <c r="I4" s="35">
        <f t="shared" si="3"/>
        <v>100.81836681336081</v>
      </c>
      <c r="J4" s="5"/>
      <c r="K4" s="14"/>
      <c r="O4" s="13"/>
      <c r="P4" s="6"/>
    </row>
    <row r="5" spans="1:53">
      <c r="A5" s="32">
        <v>39814</v>
      </c>
      <c r="B5" s="36">
        <v>8481011</v>
      </c>
      <c r="C5" s="34">
        <f t="shared" si="1"/>
        <v>92.994194257503565</v>
      </c>
      <c r="D5" s="36">
        <v>1912296</v>
      </c>
      <c r="E5" s="34">
        <f t="shared" si="0"/>
        <v>100.10066097039687</v>
      </c>
      <c r="F5" s="36">
        <v>1144082</v>
      </c>
      <c r="G5" s="34">
        <f t="shared" si="2"/>
        <v>100.58703803834166</v>
      </c>
      <c r="H5" s="36">
        <v>2208984</v>
      </c>
      <c r="I5" s="35">
        <f t="shared" si="3"/>
        <v>100.96957086935933</v>
      </c>
      <c r="J5" s="5"/>
      <c r="K5" s="14"/>
      <c r="O5" s="13"/>
      <c r="P5" s="6"/>
    </row>
    <row r="6" spans="1:53">
      <c r="A6" s="32">
        <v>39845</v>
      </c>
      <c r="B6" s="36">
        <v>8362290</v>
      </c>
      <c r="C6" s="34">
        <f t="shared" si="1"/>
        <v>91.692419771366815</v>
      </c>
      <c r="D6" s="36">
        <v>1918636</v>
      </c>
      <c r="E6" s="34">
        <f t="shared" si="0"/>
        <v>100.43253333249579</v>
      </c>
      <c r="F6" s="36">
        <v>1146634</v>
      </c>
      <c r="G6" s="34">
        <f t="shared" si="2"/>
        <v>100.81140842531904</v>
      </c>
      <c r="H6" s="36">
        <v>2213460</v>
      </c>
      <c r="I6" s="35">
        <f t="shared" si="3"/>
        <v>101.17416257269953</v>
      </c>
      <c r="J6" s="5"/>
      <c r="K6" s="14"/>
      <c r="O6" s="13"/>
      <c r="P6" s="6"/>
    </row>
    <row r="7" spans="1:53">
      <c r="A7" s="32">
        <v>39873</v>
      </c>
      <c r="B7" s="36">
        <v>8410234</v>
      </c>
      <c r="C7" s="34">
        <f t="shared" si="1"/>
        <v>92.218125214913798</v>
      </c>
      <c r="D7" s="36">
        <v>1916016</v>
      </c>
      <c r="E7" s="34">
        <f t="shared" si="0"/>
        <v>100.29538734058741</v>
      </c>
      <c r="F7" s="36">
        <v>1150295</v>
      </c>
      <c r="G7" s="34">
        <f t="shared" si="2"/>
        <v>101.13328146086926</v>
      </c>
      <c r="H7" s="36">
        <v>2279020</v>
      </c>
      <c r="I7" s="35">
        <f t="shared" si="3"/>
        <v>104.17081853136432</v>
      </c>
      <c r="J7" s="5"/>
      <c r="K7" s="14"/>
      <c r="O7" s="13"/>
      <c r="P7" s="6"/>
    </row>
    <row r="8" spans="1:53">
      <c r="A8" s="32">
        <v>39904</v>
      </c>
      <c r="B8" s="36">
        <v>8503053</v>
      </c>
      <c r="C8" s="34">
        <f t="shared" si="1"/>
        <v>93.235884550067013</v>
      </c>
      <c r="D8" s="36">
        <v>1931510</v>
      </c>
      <c r="E8" s="34">
        <f t="shared" si="0"/>
        <v>101.10643314159067</v>
      </c>
      <c r="F8" s="36">
        <v>1149546</v>
      </c>
      <c r="G8" s="34">
        <f t="shared" si="2"/>
        <v>101.06742980732457</v>
      </c>
      <c r="H8" s="36">
        <v>2271908</v>
      </c>
      <c r="I8" s="35">
        <f t="shared" si="3"/>
        <v>103.84573895268794</v>
      </c>
      <c r="J8" s="5"/>
      <c r="K8" s="14"/>
      <c r="O8" s="13"/>
      <c r="P8" s="6"/>
    </row>
    <row r="9" spans="1:53">
      <c r="A9" s="32">
        <v>39934</v>
      </c>
      <c r="B9" s="36">
        <v>8674726</v>
      </c>
      <c r="C9" s="34">
        <f t="shared" si="1"/>
        <v>95.118277145804527</v>
      </c>
      <c r="D9" s="36">
        <v>1945342</v>
      </c>
      <c r="E9" s="34">
        <f t="shared" si="0"/>
        <v>101.83048022558945</v>
      </c>
      <c r="F9" s="36">
        <v>1153672</v>
      </c>
      <c r="G9" s="34">
        <f t="shared" si="2"/>
        <v>101.4301853781195</v>
      </c>
      <c r="H9" s="36">
        <v>2270276</v>
      </c>
      <c r="I9" s="35">
        <f t="shared" si="3"/>
        <v>103.77114251393655</v>
      </c>
      <c r="J9" s="5"/>
      <c r="K9" s="14"/>
      <c r="O9" s="13"/>
      <c r="P9" s="6"/>
    </row>
    <row r="10" spans="1:53">
      <c r="A10" s="32">
        <v>39965</v>
      </c>
      <c r="B10" s="36">
        <v>8922743</v>
      </c>
      <c r="C10" s="34">
        <f t="shared" si="1"/>
        <v>97.837780879164058</v>
      </c>
      <c r="D10" s="36">
        <v>1894680</v>
      </c>
      <c r="E10" s="34">
        <f t="shared" si="0"/>
        <v>99.178537385107518</v>
      </c>
      <c r="F10" s="36">
        <v>1158562</v>
      </c>
      <c r="G10" s="34">
        <f t="shared" si="2"/>
        <v>101.86011139391861</v>
      </c>
      <c r="H10" s="36">
        <v>2271485</v>
      </c>
      <c r="I10" s="35">
        <f t="shared" si="3"/>
        <v>103.82640421396745</v>
      </c>
      <c r="J10" s="5"/>
      <c r="K10" s="14"/>
      <c r="O10" s="13"/>
      <c r="P10" s="6"/>
    </row>
    <row r="11" spans="1:53">
      <c r="A11" s="32">
        <v>39995</v>
      </c>
      <c r="B11" s="36">
        <v>9013349</v>
      </c>
      <c r="C11" s="34">
        <f t="shared" si="1"/>
        <v>98.831274693155748</v>
      </c>
      <c r="D11" s="36">
        <v>1830370</v>
      </c>
      <c r="E11" s="34">
        <f t="shared" si="0"/>
        <v>95.812179087539448</v>
      </c>
      <c r="F11" s="36">
        <v>1049015</v>
      </c>
      <c r="G11" s="34">
        <f t="shared" si="2"/>
        <v>92.228801526281316</v>
      </c>
      <c r="H11" s="36">
        <v>2260614</v>
      </c>
      <c r="I11" s="35">
        <f t="shared" si="3"/>
        <v>103.32950599971112</v>
      </c>
      <c r="J11" s="5"/>
      <c r="K11" s="14"/>
      <c r="O11" s="13"/>
      <c r="P11" s="6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</row>
    <row r="12" spans="1:53">
      <c r="A12" s="32">
        <v>40026</v>
      </c>
      <c r="B12" s="36">
        <v>8977653</v>
      </c>
      <c r="C12" s="34">
        <f t="shared" si="1"/>
        <v>98.439868437673255</v>
      </c>
      <c r="D12" s="36">
        <v>1786003</v>
      </c>
      <c r="E12" s="34">
        <f t="shared" si="0"/>
        <v>93.489753048226703</v>
      </c>
      <c r="F12" s="36">
        <v>1053385</v>
      </c>
      <c r="G12" s="34">
        <f t="shared" si="2"/>
        <v>92.613009438150883</v>
      </c>
      <c r="H12" s="36">
        <v>2248048</v>
      </c>
      <c r="I12" s="35">
        <f t="shared" si="3"/>
        <v>102.75513170476631</v>
      </c>
      <c r="J12" s="5"/>
      <c r="K12" s="14"/>
      <c r="O12" s="13"/>
      <c r="P12" s="6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</row>
    <row r="13" spans="1:53">
      <c r="A13" s="32">
        <v>40057</v>
      </c>
      <c r="B13" s="36">
        <v>8950211</v>
      </c>
      <c r="C13" s="34">
        <f t="shared" si="1"/>
        <v>98.138967203278611</v>
      </c>
      <c r="D13" s="36">
        <v>1820914</v>
      </c>
      <c r="E13" s="34">
        <f t="shared" si="0"/>
        <v>95.317197217506731</v>
      </c>
      <c r="F13" s="36">
        <v>1059182</v>
      </c>
      <c r="G13" s="34">
        <f t="shared" si="2"/>
        <v>93.122678377534825</v>
      </c>
      <c r="H13" s="36">
        <v>2262750</v>
      </c>
      <c r="I13" s="35">
        <f t="shared" si="3"/>
        <v>103.42713957395927</v>
      </c>
      <c r="J13" s="5"/>
      <c r="K13" s="14"/>
      <c r="O13" s="13"/>
      <c r="P13" s="6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</row>
    <row r="14" spans="1:53">
      <c r="A14" s="32">
        <v>40087</v>
      </c>
      <c r="B14" s="36">
        <v>9046769</v>
      </c>
      <c r="C14" s="34">
        <f t="shared" si="1"/>
        <v>99.197724633155318</v>
      </c>
      <c r="D14" s="36">
        <v>1831341</v>
      </c>
      <c r="E14" s="34">
        <f t="shared" si="0"/>
        <v>95.863006857823052</v>
      </c>
      <c r="F14" s="36">
        <v>1061647</v>
      </c>
      <c r="G14" s="34">
        <f t="shared" si="2"/>
        <v>93.339399774047067</v>
      </c>
      <c r="H14" s="36">
        <v>2279402</v>
      </c>
      <c r="I14" s="35">
        <f t="shared" si="3"/>
        <v>104.1882792173956</v>
      </c>
      <c r="J14" s="5"/>
      <c r="K14" s="14"/>
      <c r="O14" s="13"/>
      <c r="P14" s="6"/>
    </row>
    <row r="15" spans="1:53">
      <c r="A15" s="32">
        <v>40118</v>
      </c>
      <c r="B15" s="36">
        <v>8975981</v>
      </c>
      <c r="C15" s="34">
        <f t="shared" si="1"/>
        <v>98.42153497568404</v>
      </c>
      <c r="D15" s="36">
        <v>1833978</v>
      </c>
      <c r="E15" s="34">
        <f t="shared" si="0"/>
        <v>96.001042728304881</v>
      </c>
      <c r="F15" s="36">
        <v>1066653</v>
      </c>
      <c r="G15" s="34">
        <f t="shared" si="2"/>
        <v>93.779524443799701</v>
      </c>
      <c r="H15" s="36">
        <v>2266276</v>
      </c>
      <c r="I15" s="35">
        <f t="shared" si="3"/>
        <v>103.58830810523216</v>
      </c>
      <c r="J15" s="5"/>
      <c r="K15" s="14"/>
      <c r="O15" s="13"/>
      <c r="P15" s="6"/>
    </row>
    <row r="16" spans="1:53">
      <c r="A16" s="32">
        <v>40148</v>
      </c>
      <c r="B16" s="36">
        <v>9030202</v>
      </c>
      <c r="C16" s="34">
        <f t="shared" si="1"/>
        <v>99.016067656615135</v>
      </c>
      <c r="D16" s="36">
        <v>1832133</v>
      </c>
      <c r="E16" s="34">
        <f t="shared" si="0"/>
        <v>95.904464730186206</v>
      </c>
      <c r="F16" s="36">
        <v>1016692</v>
      </c>
      <c r="G16" s="34">
        <f t="shared" si="2"/>
        <v>89.386981769906058</v>
      </c>
      <c r="H16" s="36">
        <v>2241418</v>
      </c>
      <c r="I16" s="35">
        <f t="shared" si="3"/>
        <v>102.4520836723388</v>
      </c>
      <c r="J16" s="5"/>
      <c r="K16" s="14"/>
      <c r="O16" s="13"/>
      <c r="P16" s="6"/>
    </row>
    <row r="17" spans="1:16">
      <c r="A17" s="32">
        <v>40179</v>
      </c>
      <c r="B17" s="36">
        <v>8874966</v>
      </c>
      <c r="C17" s="34">
        <f t="shared" si="1"/>
        <v>97.31390658881817</v>
      </c>
      <c r="D17" s="36">
        <v>1829450</v>
      </c>
      <c r="E17" s="34">
        <f t="shared" si="0"/>
        <v>95.76402095297621</v>
      </c>
      <c r="F17" s="36">
        <v>1023665</v>
      </c>
      <c r="G17" s="34">
        <f t="shared" si="2"/>
        <v>90.000043959715313</v>
      </c>
      <c r="H17" s="36">
        <v>2224741</v>
      </c>
      <c r="I17" s="35">
        <f t="shared" si="3"/>
        <v>101.68980131384806</v>
      </c>
      <c r="J17" s="5"/>
      <c r="K17" s="14"/>
      <c r="O17" s="13"/>
      <c r="P17" s="6"/>
    </row>
    <row r="18" spans="1:16">
      <c r="A18" s="32">
        <v>40210</v>
      </c>
      <c r="B18" s="36">
        <v>8900113</v>
      </c>
      <c r="C18" s="34">
        <f t="shared" si="1"/>
        <v>97.589643172934544</v>
      </c>
      <c r="D18" s="36">
        <v>1836308</v>
      </c>
      <c r="E18" s="34">
        <f t="shared" si="0"/>
        <v>96.123008438666176</v>
      </c>
      <c r="F18" s="36">
        <v>1036251</v>
      </c>
      <c r="G18" s="34">
        <f t="shared" si="2"/>
        <v>91.106597913671919</v>
      </c>
      <c r="H18" s="36">
        <v>2232394</v>
      </c>
      <c r="I18" s="35">
        <f t="shared" si="3"/>
        <v>102.03960924630171</v>
      </c>
      <c r="J18" s="5"/>
      <c r="K18" s="14"/>
      <c r="O18" s="13"/>
      <c r="P18" s="6"/>
    </row>
    <row r="19" spans="1:16">
      <c r="A19" s="32">
        <v>40238</v>
      </c>
      <c r="B19" s="36">
        <v>9136036</v>
      </c>
      <c r="C19" s="34">
        <f t="shared" si="1"/>
        <v>100.17653632657071</v>
      </c>
      <c r="D19" s="36">
        <v>1836519</v>
      </c>
      <c r="E19" s="34">
        <f t="shared" si="0"/>
        <v>96.134053402136658</v>
      </c>
      <c r="F19" s="36">
        <v>1044023</v>
      </c>
      <c r="G19" s="34">
        <f t="shared" si="2"/>
        <v>91.789907728557552</v>
      </c>
      <c r="H19" s="36">
        <v>2233661</v>
      </c>
      <c r="I19" s="35">
        <f t="shared" si="3"/>
        <v>102.09752204525884</v>
      </c>
      <c r="J19" s="5"/>
      <c r="K19" s="14"/>
      <c r="O19" s="13"/>
      <c r="P19" s="6"/>
    </row>
    <row r="20" spans="1:16">
      <c r="A20" s="32">
        <v>40269</v>
      </c>
      <c r="B20" s="36">
        <v>9361665</v>
      </c>
      <c r="C20" s="34">
        <f t="shared" si="1"/>
        <v>102.65055588109391</v>
      </c>
      <c r="D20" s="36">
        <v>1840882</v>
      </c>
      <c r="E20" s="34">
        <f t="shared" si="0"/>
        <v>96.362438120723027</v>
      </c>
      <c r="F20" s="36">
        <v>1049270</v>
      </c>
      <c r="G20" s="34">
        <f t="shared" si="2"/>
        <v>92.251220981092928</v>
      </c>
      <c r="H20" s="36">
        <v>2228659</v>
      </c>
      <c r="I20" s="35">
        <f t="shared" si="3"/>
        <v>101.86888761717401</v>
      </c>
      <c r="J20" s="5"/>
      <c r="K20" s="14"/>
      <c r="O20" s="13"/>
      <c r="P20" s="6"/>
    </row>
    <row r="21" spans="1:16">
      <c r="A21" s="32">
        <v>40299</v>
      </c>
      <c r="B21" s="36">
        <v>9604589</v>
      </c>
      <c r="C21" s="34">
        <f t="shared" si="1"/>
        <v>105.31421492431525</v>
      </c>
      <c r="D21" s="36">
        <v>1850444</v>
      </c>
      <c r="E21" s="34">
        <f t="shared" si="0"/>
        <v>96.862968645390197</v>
      </c>
      <c r="F21" s="36">
        <v>1047511</v>
      </c>
      <c r="G21" s="34">
        <f t="shared" si="2"/>
        <v>92.096570702608133</v>
      </c>
      <c r="H21" s="36">
        <v>2220134</v>
      </c>
      <c r="I21" s="35">
        <f t="shared" si="3"/>
        <v>101.47922178362279</v>
      </c>
      <c r="J21" s="5"/>
      <c r="K21" s="14"/>
      <c r="O21" s="13"/>
      <c r="P21" s="6"/>
    </row>
    <row r="22" spans="1:16">
      <c r="A22" s="32">
        <v>40330</v>
      </c>
      <c r="B22" s="36">
        <v>9743072</v>
      </c>
      <c r="C22" s="34">
        <f t="shared" si="1"/>
        <v>106.83267952757562</v>
      </c>
      <c r="D22" s="36">
        <v>1849129</v>
      </c>
      <c r="E22" s="34">
        <f t="shared" si="0"/>
        <v>96.794133920443798</v>
      </c>
      <c r="F22" s="36">
        <v>1054916</v>
      </c>
      <c r="G22" s="34">
        <f t="shared" si="2"/>
        <v>92.747614086451179</v>
      </c>
      <c r="H22" s="36">
        <v>2250200</v>
      </c>
      <c r="I22" s="35">
        <f t="shared" si="3"/>
        <v>102.85349661664927</v>
      </c>
      <c r="J22" s="5"/>
      <c r="K22" s="14"/>
      <c r="O22" s="13"/>
      <c r="P22" s="6"/>
    </row>
    <row r="23" spans="1:16">
      <c r="A23" s="32">
        <v>40360</v>
      </c>
      <c r="B23" s="36">
        <v>9976855</v>
      </c>
      <c r="C23" s="34">
        <f t="shared" si="1"/>
        <v>109.39610760426388</v>
      </c>
      <c r="D23" s="36">
        <v>1859828.0926363636</v>
      </c>
      <c r="E23" s="34">
        <f t="shared" si="0"/>
        <v>97.354186467059762</v>
      </c>
      <c r="F23" s="36">
        <v>1068099</v>
      </c>
      <c r="G23" s="34">
        <f t="shared" si="2"/>
        <v>93.906655940496137</v>
      </c>
      <c r="H23" s="36">
        <v>2238882</v>
      </c>
      <c r="I23" s="35">
        <f t="shared" si="3"/>
        <v>102.33616665722023</v>
      </c>
      <c r="J23" s="5"/>
      <c r="K23" s="14"/>
      <c r="O23" s="13"/>
      <c r="P23" s="6"/>
    </row>
    <row r="24" spans="1:16">
      <c r="A24" s="32">
        <v>40391</v>
      </c>
      <c r="B24" s="36">
        <v>9937919</v>
      </c>
      <c r="C24" s="34">
        <f t="shared" si="1"/>
        <v>108.96917478368269</v>
      </c>
      <c r="D24" s="36">
        <v>1861234</v>
      </c>
      <c r="E24" s="34">
        <f t="shared" si="0"/>
        <v>97.427779810539619</v>
      </c>
      <c r="F24" s="36">
        <v>1075781</v>
      </c>
      <c r="G24" s="34">
        <f t="shared" si="2"/>
        <v>94.582053006624733</v>
      </c>
      <c r="H24" s="36">
        <v>2244534</v>
      </c>
      <c r="I24" s="35">
        <f t="shared" si="3"/>
        <v>102.59451167671952</v>
      </c>
      <c r="J24" s="5"/>
      <c r="K24" s="14"/>
      <c r="O24" s="13"/>
      <c r="P24" s="6"/>
    </row>
    <row r="25" spans="1:16">
      <c r="A25" s="32">
        <v>40422</v>
      </c>
      <c r="B25" s="36">
        <v>9959685</v>
      </c>
      <c r="C25" s="34">
        <f t="shared" si="1"/>
        <v>109.20783873921923</v>
      </c>
      <c r="D25" s="36">
        <v>1817693.7794000001</v>
      </c>
      <c r="E25" s="34">
        <f t="shared" si="0"/>
        <v>95.14863219905223</v>
      </c>
      <c r="F25" s="36">
        <v>1083929</v>
      </c>
      <c r="G25" s="34">
        <f t="shared" si="2"/>
        <v>95.298420527428661</v>
      </c>
      <c r="H25" s="36">
        <v>2246537</v>
      </c>
      <c r="I25" s="35">
        <f t="shared" si="3"/>
        <v>102.68606600687824</v>
      </c>
      <c r="J25" s="5"/>
      <c r="K25" s="14"/>
      <c r="M25" s="10"/>
      <c r="N25" s="10"/>
      <c r="O25" s="16"/>
      <c r="P25" s="16"/>
    </row>
    <row r="26" spans="1:16">
      <c r="A26" s="32">
        <v>40452</v>
      </c>
      <c r="B26" s="36">
        <v>9992591</v>
      </c>
      <c r="C26" s="34">
        <f t="shared" si="1"/>
        <v>109.56865267475561</v>
      </c>
      <c r="D26" s="36">
        <v>1824281.3330515001</v>
      </c>
      <c r="E26" s="34">
        <f t="shared" si="0"/>
        <v>95.493462954695246</v>
      </c>
      <c r="F26" s="36">
        <v>1089543</v>
      </c>
      <c r="G26" s="34">
        <f t="shared" si="2"/>
        <v>95.792000211006638</v>
      </c>
      <c r="H26" s="36">
        <v>2263441</v>
      </c>
      <c r="I26" s="35">
        <f t="shared" si="3"/>
        <v>103.45872421806294</v>
      </c>
      <c r="J26" s="5"/>
      <c r="K26" s="14"/>
      <c r="O26" s="13"/>
      <c r="P26" s="6"/>
    </row>
    <row r="27" spans="1:16">
      <c r="A27" s="32">
        <v>40483</v>
      </c>
      <c r="B27" s="36">
        <v>9914876</v>
      </c>
      <c r="C27" s="34">
        <f t="shared" si="1"/>
        <v>108.71650853690203</v>
      </c>
      <c r="D27" s="36">
        <v>1832451.5024645755</v>
      </c>
      <c r="E27" s="34">
        <f t="shared" si="0"/>
        <v>95.921136995998964</v>
      </c>
      <c r="F27" s="36">
        <v>1095643</v>
      </c>
      <c r="G27" s="34">
        <f t="shared" si="2"/>
        <v>96.328308737872618</v>
      </c>
      <c r="H27" s="36">
        <v>2260299</v>
      </c>
      <c r="I27" s="35">
        <f t="shared" si="3"/>
        <v>103.31510779002566</v>
      </c>
      <c r="J27" s="5"/>
      <c r="K27" s="14"/>
      <c r="O27" s="13"/>
      <c r="P27" s="6"/>
    </row>
    <row r="28" spans="1:16">
      <c r="A28" s="32">
        <v>40513</v>
      </c>
      <c r="B28" s="36">
        <v>10030810</v>
      </c>
      <c r="C28" s="34">
        <f t="shared" si="1"/>
        <v>109.98772359806033</v>
      </c>
      <c r="D28" s="36">
        <v>1862191.7550279992</v>
      </c>
      <c r="E28" s="34">
        <f t="shared" si="0"/>
        <v>97.477914262188548</v>
      </c>
      <c r="F28" s="36">
        <v>1101131</v>
      </c>
      <c r="G28" s="34">
        <f t="shared" si="2"/>
        <v>96.810810573190736</v>
      </c>
      <c r="H28" s="36">
        <v>2282511</v>
      </c>
      <c r="I28" s="35">
        <f t="shared" si="3"/>
        <v>104.33038726156107</v>
      </c>
      <c r="J28" s="5"/>
      <c r="K28" s="14"/>
      <c r="O28" s="13"/>
      <c r="P28" s="6"/>
    </row>
    <row r="29" spans="1:16">
      <c r="A29" s="32">
        <v>40544</v>
      </c>
      <c r="B29" s="36">
        <v>9960858</v>
      </c>
      <c r="C29" s="34">
        <f t="shared" si="1"/>
        <v>109.22070067158367</v>
      </c>
      <c r="D29" s="36">
        <v>1876534.0000000005</v>
      </c>
      <c r="E29" s="34">
        <f t="shared" si="0"/>
        <v>98.228670526645871</v>
      </c>
      <c r="F29" s="36">
        <v>1115031</v>
      </c>
      <c r="G29" s="34">
        <f t="shared" si="2"/>
        <v>98.032890659000088</v>
      </c>
      <c r="H29" s="36">
        <v>2287486</v>
      </c>
      <c r="I29" s="35">
        <f t="shared" si="3"/>
        <v>104.55778755738716</v>
      </c>
      <c r="J29" s="5"/>
      <c r="K29" s="14"/>
      <c r="O29" s="13"/>
      <c r="P29" s="6"/>
    </row>
    <row r="30" spans="1:16">
      <c r="A30" s="32">
        <v>40575</v>
      </c>
      <c r="B30" s="36">
        <v>9970036</v>
      </c>
      <c r="C30" s="34">
        <f t="shared" si="1"/>
        <v>109.32133734271821</v>
      </c>
      <c r="D30" s="36">
        <v>1883401.7738148256</v>
      </c>
      <c r="E30" s="34">
        <f t="shared" si="0"/>
        <v>98.588169630476642</v>
      </c>
      <c r="F30" s="36">
        <v>1144364</v>
      </c>
      <c r="G30" s="34">
        <f t="shared" si="2"/>
        <v>100.61183131778037</v>
      </c>
      <c r="H30" s="36">
        <v>2301439</v>
      </c>
      <c r="I30" s="35">
        <f t="shared" si="3"/>
        <v>105.19555968355021</v>
      </c>
      <c r="J30" s="5"/>
      <c r="K30" s="14"/>
      <c r="O30" s="13"/>
      <c r="P30" s="6"/>
    </row>
    <row r="31" spans="1:16">
      <c r="A31" s="32">
        <v>40603</v>
      </c>
      <c r="B31" s="36">
        <v>10252034</v>
      </c>
      <c r="C31" s="34">
        <f t="shared" si="1"/>
        <v>112.41344237503421</v>
      </c>
      <c r="D31" s="36">
        <v>1901118.7959576449</v>
      </c>
      <c r="E31" s="34">
        <f t="shared" si="0"/>
        <v>99.515581300491846</v>
      </c>
      <c r="F31" s="36">
        <v>1157888</v>
      </c>
      <c r="G31" s="34">
        <f t="shared" si="2"/>
        <v>101.80085369767144</v>
      </c>
      <c r="H31" s="36">
        <v>2306478</v>
      </c>
      <c r="I31" s="35">
        <f t="shared" si="3"/>
        <v>105.42588532991554</v>
      </c>
      <c r="J31" s="5"/>
      <c r="K31" s="14"/>
      <c r="O31" s="13"/>
      <c r="P31" s="6"/>
    </row>
    <row r="32" spans="1:16">
      <c r="A32" s="32">
        <v>40634</v>
      </c>
      <c r="B32" s="36">
        <v>10511792</v>
      </c>
      <c r="C32" s="34">
        <f t="shared" si="1"/>
        <v>115.26168604691962</v>
      </c>
      <c r="D32" s="36">
        <v>1906281.7196028521</v>
      </c>
      <c r="E32" s="34">
        <f t="shared" si="0"/>
        <v>99.785838660976268</v>
      </c>
      <c r="F32" s="36">
        <v>1195761</v>
      </c>
      <c r="G32" s="34">
        <f t="shared" si="2"/>
        <v>105.13062629406411</v>
      </c>
      <c r="H32" s="36">
        <v>2305863</v>
      </c>
      <c r="I32" s="35">
        <f t="shared" si="3"/>
        <v>105.39777453957726</v>
      </c>
      <c r="J32" s="5"/>
      <c r="K32" s="14"/>
      <c r="O32" s="13"/>
      <c r="P32" s="6"/>
    </row>
    <row r="33" spans="1:16">
      <c r="A33" s="32">
        <v>40664</v>
      </c>
      <c r="B33" s="36">
        <v>10771209</v>
      </c>
      <c r="C33" s="34">
        <f t="shared" si="1"/>
        <v>118.10619065747829</v>
      </c>
      <c r="D33" s="36">
        <v>1885039.9718485156</v>
      </c>
      <c r="E33" s="34">
        <f t="shared" si="0"/>
        <v>98.673922414550219</v>
      </c>
      <c r="F33" s="36">
        <v>1218210</v>
      </c>
      <c r="G33" s="34">
        <f t="shared" si="2"/>
        <v>107.10432959236155</v>
      </c>
      <c r="H33" s="36">
        <v>2312096</v>
      </c>
      <c r="I33" s="35">
        <f t="shared" si="3"/>
        <v>105.68267625694085</v>
      </c>
      <c r="J33" s="5"/>
      <c r="K33" s="14"/>
      <c r="O33" s="13"/>
      <c r="P33" s="6"/>
    </row>
    <row r="34" spans="1:16">
      <c r="A34" s="32">
        <v>40695</v>
      </c>
      <c r="B34" s="36">
        <v>11045909</v>
      </c>
      <c r="C34" s="34">
        <f t="shared" si="1"/>
        <v>121.1182731984084</v>
      </c>
      <c r="D34" s="36">
        <v>1889623.9999999995</v>
      </c>
      <c r="E34" s="34">
        <f t="shared" si="0"/>
        <v>98.913877028203373</v>
      </c>
      <c r="F34" s="36">
        <v>1199684</v>
      </c>
      <c r="G34" s="34">
        <f t="shared" si="2"/>
        <v>105.47553422044038</v>
      </c>
      <c r="H34" s="36">
        <v>2370551</v>
      </c>
      <c r="I34" s="35">
        <f t="shared" si="3"/>
        <v>108.3545725971445</v>
      </c>
      <c r="J34" s="5"/>
      <c r="K34" s="14"/>
      <c r="O34" s="13"/>
      <c r="P34" s="6"/>
    </row>
    <row r="35" spans="1:16">
      <c r="A35" s="32">
        <v>40725</v>
      </c>
      <c r="B35" s="36">
        <v>11112453</v>
      </c>
      <c r="C35" s="34">
        <f t="shared" si="1"/>
        <v>121.84792744159607</v>
      </c>
      <c r="D35" s="36">
        <v>1868398.0000000002</v>
      </c>
      <c r="E35" s="34">
        <f t="shared" si="0"/>
        <v>97.802785110551724</v>
      </c>
      <c r="F35" s="36">
        <v>1184844</v>
      </c>
      <c r="G35" s="34">
        <f t="shared" si="2"/>
        <v>104.1708098698353</v>
      </c>
      <c r="H35" s="36">
        <v>2376533</v>
      </c>
      <c r="I35" s="35">
        <f t="shared" si="3"/>
        <v>108.62800145536188</v>
      </c>
      <c r="J35" s="5"/>
      <c r="K35" s="14"/>
      <c r="O35" s="13"/>
      <c r="P35" s="6"/>
    </row>
    <row r="36" spans="1:16">
      <c r="A36" s="32">
        <v>40756</v>
      </c>
      <c r="B36" s="36">
        <v>10886860</v>
      </c>
      <c r="C36" s="34">
        <f t="shared" si="1"/>
        <v>119.37430262668509</v>
      </c>
      <c r="D36" s="36">
        <v>1876833</v>
      </c>
      <c r="E36" s="34">
        <f t="shared" si="0"/>
        <v>98.244321920378894</v>
      </c>
      <c r="F36" s="36">
        <v>1166692</v>
      </c>
      <c r="G36" s="34">
        <f t="shared" si="2"/>
        <v>102.57489636497115</v>
      </c>
      <c r="H36" s="36">
        <v>2509484</v>
      </c>
      <c r="I36" s="35">
        <f t="shared" si="3"/>
        <v>114.70500582327591</v>
      </c>
      <c r="J36" s="5"/>
      <c r="K36" s="14"/>
      <c r="O36" s="13"/>
      <c r="P36" s="6"/>
    </row>
    <row r="37" spans="1:16">
      <c r="A37" s="32">
        <v>40787</v>
      </c>
      <c r="B37" s="36">
        <v>11061597</v>
      </c>
      <c r="C37" s="34">
        <f t="shared" si="1"/>
        <v>121.29029194941718</v>
      </c>
      <c r="D37" s="36">
        <v>1864766</v>
      </c>
      <c r="E37" s="34">
        <f t="shared" si="0"/>
        <v>97.612665170623742</v>
      </c>
      <c r="F37" s="36">
        <v>1155959</v>
      </c>
      <c r="G37" s="34">
        <f t="shared" si="2"/>
        <v>101.63125711597891</v>
      </c>
      <c r="H37" s="36">
        <v>2537648</v>
      </c>
      <c r="I37" s="35">
        <f t="shared" si="3"/>
        <v>115.99234289496346</v>
      </c>
      <c r="J37" s="5"/>
      <c r="K37" s="14"/>
      <c r="O37" s="13"/>
      <c r="P37" s="6"/>
    </row>
    <row r="38" spans="1:16">
      <c r="A38" s="32">
        <v>40817</v>
      </c>
      <c r="B38" s="36">
        <v>11078121</v>
      </c>
      <c r="C38" s="34">
        <f t="shared" si="1"/>
        <v>121.47147743142057</v>
      </c>
      <c r="D38" s="36">
        <v>1869097</v>
      </c>
      <c r="E38" s="34">
        <f t="shared" si="0"/>
        <v>97.839374823660094</v>
      </c>
      <c r="F38" s="36">
        <v>1154076</v>
      </c>
      <c r="G38" s="34">
        <f t="shared" si="2"/>
        <v>101.46570482809554</v>
      </c>
      <c r="H38" s="36">
        <v>2579366</v>
      </c>
      <c r="I38" s="35">
        <f t="shared" si="3"/>
        <v>117.8992143605458</v>
      </c>
      <c r="J38" s="5"/>
      <c r="K38" s="14"/>
      <c r="O38" s="13"/>
      <c r="P38" s="6"/>
    </row>
    <row r="39" spans="1:16">
      <c r="A39" s="32">
        <v>40848</v>
      </c>
      <c r="B39" s="36">
        <v>10984191</v>
      </c>
      <c r="C39" s="34">
        <f t="shared" si="1"/>
        <v>120.44153599323504</v>
      </c>
      <c r="D39" s="36">
        <v>1878909</v>
      </c>
      <c r="E39" s="34">
        <f t="shared" si="0"/>
        <v>98.352991797936838</v>
      </c>
      <c r="F39" s="36">
        <v>1142647</v>
      </c>
      <c r="G39" s="34">
        <f t="shared" si="2"/>
        <v>100.46087365538222</v>
      </c>
      <c r="H39" s="36">
        <v>2543634</v>
      </c>
      <c r="I39" s="35">
        <f t="shared" si="3"/>
        <v>116.26595458758958</v>
      </c>
      <c r="J39" s="5"/>
      <c r="K39" s="14"/>
      <c r="O39" s="6"/>
    </row>
    <row r="40" spans="1:16">
      <c r="A40" s="32">
        <v>40878</v>
      </c>
      <c r="B40" s="36">
        <v>11030939</v>
      </c>
      <c r="C40" s="34">
        <f t="shared" si="1"/>
        <v>120.95412730966532</v>
      </c>
      <c r="D40" s="36">
        <v>1880740</v>
      </c>
      <c r="E40" s="34">
        <f t="shared" si="0"/>
        <v>98.448836954877393</v>
      </c>
      <c r="F40" s="36">
        <v>1121777</v>
      </c>
      <c r="G40" s="34">
        <f t="shared" si="2"/>
        <v>98.625995138055487</v>
      </c>
      <c r="H40" s="36">
        <v>2554200</v>
      </c>
      <c r="I40" s="35">
        <f t="shared" si="3"/>
        <v>116.74891167818218</v>
      </c>
      <c r="J40" s="5"/>
      <c r="K40" s="14"/>
      <c r="O40" s="6"/>
    </row>
    <row r="41" spans="1:16">
      <c r="A41" s="32">
        <v>40909</v>
      </c>
      <c r="B41" s="36">
        <v>10957242</v>
      </c>
      <c r="C41" s="34">
        <f t="shared" si="1"/>
        <v>120.14604049852981</v>
      </c>
      <c r="D41" s="36">
        <v>1900471</v>
      </c>
      <c r="E41" s="34">
        <f t="shared" si="0"/>
        <v>99.481671903863798</v>
      </c>
      <c r="F41" s="36">
        <v>1139504</v>
      </c>
      <c r="G41" s="34">
        <f t="shared" si="2"/>
        <v>100.18454288490028</v>
      </c>
      <c r="H41" s="36">
        <v>2563237</v>
      </c>
      <c r="I41" s="35">
        <f t="shared" si="3"/>
        <v>117.16198031604756</v>
      </c>
      <c r="J41" s="5"/>
      <c r="K41" s="14"/>
    </row>
    <row r="42" spans="1:16">
      <c r="A42" s="32">
        <v>40940</v>
      </c>
      <c r="B42" s="36">
        <v>10845430</v>
      </c>
      <c r="C42" s="34">
        <f t="shared" si="1"/>
        <v>118.92002312296927</v>
      </c>
      <c r="D42" s="36">
        <v>1921116</v>
      </c>
      <c r="E42" s="34">
        <f t="shared" si="0"/>
        <v>100.56235091262282</v>
      </c>
      <c r="F42" s="36">
        <v>1138592</v>
      </c>
      <c r="G42" s="34">
        <f t="shared" si="2"/>
        <v>100.10436036416228</v>
      </c>
      <c r="H42" s="36">
        <v>2576419</v>
      </c>
      <c r="I42" s="35">
        <f t="shared" si="3"/>
        <v>117.76451110993284</v>
      </c>
      <c r="J42" s="5"/>
      <c r="K42" s="14"/>
    </row>
    <row r="43" spans="1:16">
      <c r="A43" s="32">
        <v>40969</v>
      </c>
      <c r="B43" s="36">
        <v>11257343</v>
      </c>
      <c r="C43" s="34">
        <f t="shared" si="1"/>
        <v>123.43664473084021</v>
      </c>
      <c r="D43" s="36">
        <v>1932074</v>
      </c>
      <c r="E43" s="34">
        <f t="shared" si="0"/>
        <v>101.1359561719099</v>
      </c>
      <c r="F43" s="36">
        <v>1136096</v>
      </c>
      <c r="G43" s="34">
        <f t="shared" si="2"/>
        <v>99.8849134653004</v>
      </c>
      <c r="H43" s="36">
        <v>2574644</v>
      </c>
      <c r="I43" s="35">
        <f t="shared" si="3"/>
        <v>117.68337834107028</v>
      </c>
      <c r="J43" s="5"/>
      <c r="K43" s="14"/>
    </row>
    <row r="44" spans="1:16">
      <c r="A44" s="32">
        <v>41000</v>
      </c>
      <c r="B44" s="36">
        <v>11521869</v>
      </c>
      <c r="C44" s="34">
        <f t="shared" si="1"/>
        <v>126.3371694713647</v>
      </c>
      <c r="D44" s="36">
        <v>1937480</v>
      </c>
      <c r="E44" s="34">
        <f t="shared" si="0"/>
        <v>101.4189375582674</v>
      </c>
      <c r="F44" s="36">
        <v>1121103</v>
      </c>
      <c r="G44" s="34">
        <f t="shared" si="2"/>
        <v>98.566737441808328</v>
      </c>
      <c r="H44" s="36">
        <v>2569269</v>
      </c>
      <c r="I44" s="35">
        <f t="shared" si="3"/>
        <v>117.43769460437376</v>
      </c>
      <c r="J44" s="5"/>
      <c r="K44" s="14"/>
    </row>
    <row r="45" spans="1:16">
      <c r="A45" s="32">
        <v>41030</v>
      </c>
      <c r="B45" s="36">
        <v>11820778</v>
      </c>
      <c r="C45" s="34">
        <f t="shared" si="1"/>
        <v>129.61470343651536</v>
      </c>
      <c r="D45" s="36">
        <v>1931182</v>
      </c>
      <c r="E45" s="34">
        <f t="shared" si="0"/>
        <v>101.0892637197029</v>
      </c>
      <c r="F45" s="36">
        <v>1113613</v>
      </c>
      <c r="G45" s="34">
        <f t="shared" si="2"/>
        <v>97.908220906361407</v>
      </c>
      <c r="H45" s="36">
        <v>2574350</v>
      </c>
      <c r="I45" s="35">
        <f t="shared" si="3"/>
        <v>117.66994001203051</v>
      </c>
      <c r="J45" s="5"/>
      <c r="K45" s="14"/>
    </row>
    <row r="46" spans="1:16">
      <c r="A46" s="32">
        <v>41061</v>
      </c>
      <c r="B46" s="36">
        <v>12087084</v>
      </c>
      <c r="C46" s="34">
        <f t="shared" si="1"/>
        <v>132.53474585786566</v>
      </c>
      <c r="D46" s="36">
        <v>1935759</v>
      </c>
      <c r="E46" s="34">
        <f t="shared" si="0"/>
        <v>101.32885043915508</v>
      </c>
      <c r="F46" s="36">
        <v>1104403</v>
      </c>
      <c r="G46" s="34">
        <f t="shared" si="2"/>
        <v>97.098482950224422</v>
      </c>
      <c r="H46" s="36">
        <v>2610813</v>
      </c>
      <c r="I46" s="35">
        <f t="shared" si="3"/>
        <v>119.33661277317746</v>
      </c>
      <c r="J46" s="5"/>
      <c r="K46" s="14"/>
    </row>
    <row r="47" spans="1:16">
      <c r="A47" s="32">
        <v>41091</v>
      </c>
      <c r="B47" s="36">
        <v>12107944</v>
      </c>
      <c r="C47" s="34">
        <f t="shared" si="1"/>
        <v>132.76347553316162</v>
      </c>
      <c r="D47" s="36">
        <v>1938997</v>
      </c>
      <c r="E47" s="34">
        <f t="shared" si="0"/>
        <v>101.49834613449835</v>
      </c>
      <c r="F47" s="36">
        <v>1103934</v>
      </c>
      <c r="G47" s="34">
        <f t="shared" si="2"/>
        <v>97.057248737257169</v>
      </c>
      <c r="H47" s="36">
        <v>2613791</v>
      </c>
      <c r="I47" s="35">
        <f t="shared" si="3"/>
        <v>119.47273299045787</v>
      </c>
      <c r="J47" s="5"/>
      <c r="K47" s="14"/>
    </row>
    <row r="48" spans="1:16">
      <c r="A48" s="32">
        <v>41122</v>
      </c>
      <c r="B48" s="36">
        <v>11716148</v>
      </c>
      <c r="C48" s="34">
        <f t="shared" si="1"/>
        <v>128.46743661359028</v>
      </c>
      <c r="D48" s="36">
        <v>1937355</v>
      </c>
      <c r="E48" s="34">
        <f t="shared" si="0"/>
        <v>101.41239433346263</v>
      </c>
      <c r="F48" s="36">
        <v>1101083</v>
      </c>
      <c r="G48" s="34">
        <f t="shared" si="2"/>
        <v>96.80659044052031</v>
      </c>
      <c r="H48" s="36">
        <v>2600540</v>
      </c>
      <c r="I48" s="35">
        <f t="shared" si="3"/>
        <v>118.86704830302244</v>
      </c>
      <c r="J48" s="5"/>
      <c r="K48" s="14"/>
    </row>
    <row r="49" spans="1:11">
      <c r="A49" s="32">
        <v>41153</v>
      </c>
      <c r="B49" s="36">
        <v>12069085</v>
      </c>
      <c r="C49" s="34">
        <f t="shared" si="1"/>
        <v>132.33738701675099</v>
      </c>
      <c r="D49" s="36">
        <v>1937908</v>
      </c>
      <c r="E49" s="34">
        <f t="shared" si="0"/>
        <v>101.44134155999902</v>
      </c>
      <c r="F49" s="36">
        <v>1097163</v>
      </c>
      <c r="G49" s="34">
        <f t="shared" si="2"/>
        <v>96.461946272435938</v>
      </c>
      <c r="H49" s="36">
        <v>2613470</v>
      </c>
      <c r="I49" s="35">
        <f t="shared" si="3"/>
        <v>119.45806052915935</v>
      </c>
      <c r="J49" s="5"/>
      <c r="K49" s="14"/>
    </row>
    <row r="50" spans="1:11">
      <c r="A50" s="32">
        <v>41183</v>
      </c>
      <c r="B50" s="36">
        <v>11743906</v>
      </c>
      <c r="C50" s="34">
        <f t="shared" si="1"/>
        <v>128.77180278458093</v>
      </c>
      <c r="D50" s="36">
        <v>1987922</v>
      </c>
      <c r="E50" s="34">
        <f t="shared" si="0"/>
        <v>104.05936432309292</v>
      </c>
      <c r="F50" s="36">
        <v>1079239</v>
      </c>
      <c r="G50" s="34">
        <f t="shared" si="2"/>
        <v>94.886078397756307</v>
      </c>
      <c r="H50" s="36">
        <v>2688851</v>
      </c>
      <c r="I50" s="35">
        <f t="shared" si="3"/>
        <v>122.90362066979557</v>
      </c>
      <c r="J50" s="5"/>
      <c r="K50" s="14"/>
    </row>
    <row r="51" spans="1:11">
      <c r="A51" s="32">
        <v>41214</v>
      </c>
      <c r="B51" s="36">
        <v>11996881</v>
      </c>
      <c r="C51" s="34">
        <f t="shared" si="1"/>
        <v>131.54567093453286</v>
      </c>
      <c r="D51" s="36">
        <v>1933781</v>
      </c>
      <c r="E51" s="34">
        <f t="shared" si="0"/>
        <v>101.22531044984409</v>
      </c>
      <c r="F51" s="36">
        <v>1071133</v>
      </c>
      <c r="G51" s="34">
        <f t="shared" si="2"/>
        <v>94.173403493038975</v>
      </c>
      <c r="H51" s="36">
        <v>2622715</v>
      </c>
      <c r="I51" s="35">
        <f t="shared" si="3"/>
        <v>119.88063655627734</v>
      </c>
      <c r="J51" s="5"/>
      <c r="K51" s="14"/>
    </row>
    <row r="52" spans="1:11">
      <c r="A52" s="32">
        <v>41244</v>
      </c>
      <c r="B52" s="36">
        <v>11939620</v>
      </c>
      <c r="C52" s="34">
        <f t="shared" si="1"/>
        <v>130.91780468634869</v>
      </c>
      <c r="D52" s="36">
        <v>1910505</v>
      </c>
      <c r="E52" s="34">
        <f t="shared" si="0"/>
        <v>100.00690964539385</v>
      </c>
      <c r="F52" s="36">
        <v>1056852</v>
      </c>
      <c r="G52" s="34">
        <f t="shared" si="2"/>
        <v>92.917826104158152</v>
      </c>
      <c r="H52" s="36">
        <v>2662608</v>
      </c>
      <c r="I52" s="35">
        <f t="shared" si="3"/>
        <v>121.70408982288832</v>
      </c>
      <c r="J52" s="5"/>
      <c r="K52" s="14"/>
    </row>
    <row r="53" spans="1:11">
      <c r="A53" s="32">
        <v>41275</v>
      </c>
      <c r="B53" s="36">
        <v>11818115</v>
      </c>
      <c r="C53" s="34">
        <f t="shared" si="1"/>
        <v>129.58550367020118</v>
      </c>
      <c r="D53" s="36">
        <v>1913440</v>
      </c>
      <c r="E53" s="34">
        <f t="shared" si="0"/>
        <v>100.16054456381032</v>
      </c>
      <c r="F53" s="36">
        <v>1050279</v>
      </c>
      <c r="G53" s="34">
        <f t="shared" si="2"/>
        <v>92.339931686602398</v>
      </c>
      <c r="H53" s="36">
        <v>2667984</v>
      </c>
      <c r="I53" s="35">
        <f t="shared" si="3"/>
        <v>121.949819268187</v>
      </c>
      <c r="J53" s="5"/>
      <c r="K53" s="14"/>
    </row>
    <row r="54" spans="1:11">
      <c r="A54" s="32">
        <v>41306</v>
      </c>
      <c r="B54" s="36">
        <v>11748042</v>
      </c>
      <c r="C54" s="34">
        <f t="shared" si="1"/>
        <v>128.81715398002794</v>
      </c>
      <c r="D54" s="36">
        <v>1927111.9999999998</v>
      </c>
      <c r="E54" s="34">
        <f t="shared" si="0"/>
        <v>100.87621632005894</v>
      </c>
      <c r="F54" s="36">
        <v>1042120</v>
      </c>
      <c r="G54" s="34">
        <f t="shared" si="2"/>
        <v>91.622597052061494</v>
      </c>
      <c r="H54" s="36">
        <v>2670744</v>
      </c>
      <c r="I54" s="35">
        <f t="shared" si="3"/>
        <v>122.07597501019303</v>
      </c>
      <c r="K54" s="14"/>
    </row>
    <row r="55" spans="1:11">
      <c r="A55" s="32">
        <v>41334</v>
      </c>
      <c r="B55" s="36">
        <v>12030850</v>
      </c>
      <c r="C55" s="34">
        <f t="shared" si="1"/>
        <v>131.91814065361862</v>
      </c>
      <c r="D55" s="36">
        <v>1938193</v>
      </c>
      <c r="E55" s="34">
        <f t="shared" si="0"/>
        <v>101.45626011255393</v>
      </c>
      <c r="F55" s="36">
        <v>1034903</v>
      </c>
      <c r="G55" s="34">
        <f t="shared" si="2"/>
        <v>90.988082521177589</v>
      </c>
      <c r="H55" s="36">
        <v>2651342</v>
      </c>
      <c r="I55" s="35">
        <f t="shared" si="3"/>
        <v>121.18913671077243</v>
      </c>
      <c r="K55" s="14"/>
    </row>
    <row r="56" spans="1:11">
      <c r="A56" s="32">
        <v>41365</v>
      </c>
      <c r="B56" s="36">
        <v>12262422</v>
      </c>
      <c r="C56" s="34">
        <f t="shared" si="1"/>
        <v>134.45732513912378</v>
      </c>
      <c r="D56" s="36">
        <v>1948982</v>
      </c>
      <c r="E56" s="34">
        <f t="shared" si="0"/>
        <v>102.02101893190492</v>
      </c>
      <c r="F56" s="36">
        <v>1027778</v>
      </c>
      <c r="G56" s="34">
        <f t="shared" si="2"/>
        <v>90.361656577912001</v>
      </c>
      <c r="H56" s="36">
        <v>2649513</v>
      </c>
      <c r="I56" s="35">
        <f t="shared" si="3"/>
        <v>121.10553567739235</v>
      </c>
      <c r="J56" s="6"/>
      <c r="K56" s="14"/>
    </row>
    <row r="57" spans="1:11">
      <c r="A57" s="32">
        <v>41395</v>
      </c>
      <c r="B57" s="36">
        <v>12354071</v>
      </c>
      <c r="C57" s="34">
        <f t="shared" si="1"/>
        <v>135.46225543688027</v>
      </c>
      <c r="D57" s="36">
        <v>1958586</v>
      </c>
      <c r="E57" s="34">
        <f t="shared" si="0"/>
        <v>102.52374798010651</v>
      </c>
      <c r="F57" s="36">
        <v>1022716</v>
      </c>
      <c r="G57" s="34">
        <f t="shared" si="2"/>
        <v>89.916608420043872</v>
      </c>
      <c r="H57" s="36">
        <v>2650756</v>
      </c>
      <c r="I57" s="35">
        <f t="shared" si="3"/>
        <v>121.16235146989722</v>
      </c>
      <c r="K57" s="14"/>
    </row>
    <row r="58" spans="1:11">
      <c r="A58" s="32">
        <v>41426</v>
      </c>
      <c r="B58" s="36">
        <v>12561253</v>
      </c>
      <c r="C58" s="34">
        <f t="shared" si="1"/>
        <v>137.73400383511463</v>
      </c>
      <c r="D58" s="36">
        <v>1961927</v>
      </c>
      <c r="E58" s="34">
        <f t="shared" si="0"/>
        <v>102.69863529268892</v>
      </c>
      <c r="F58" s="36">
        <v>1012428</v>
      </c>
      <c r="G58" s="34">
        <f t="shared" si="2"/>
        <v>89.012093317683679</v>
      </c>
      <c r="H58" s="36">
        <v>2663305</v>
      </c>
      <c r="I58" s="35">
        <f t="shared" si="3"/>
        <v>121.73594871860504</v>
      </c>
      <c r="K58" s="14"/>
    </row>
    <row r="59" spans="1:11">
      <c r="A59" s="32">
        <v>41456</v>
      </c>
      <c r="B59" s="36">
        <v>12615267</v>
      </c>
      <c r="C59" s="34">
        <f t="shared" si="1"/>
        <v>138.32626676327553</v>
      </c>
      <c r="D59" s="36">
        <v>1966920</v>
      </c>
      <c r="E59" s="34">
        <f t="shared" si="0"/>
        <v>102.95999786429142</v>
      </c>
      <c r="F59" s="36">
        <v>1003774</v>
      </c>
      <c r="G59" s="34">
        <f t="shared" si="2"/>
        <v>88.251238564979047</v>
      </c>
      <c r="H59" s="36">
        <v>2668898</v>
      </c>
      <c r="I59" s="35">
        <f t="shared" si="3"/>
        <v>121.99159693057595</v>
      </c>
      <c r="K59" s="14"/>
    </row>
    <row r="60" spans="1:11">
      <c r="A60" s="32">
        <v>41487</v>
      </c>
      <c r="B60" s="36">
        <v>12542642</v>
      </c>
      <c r="C60" s="34">
        <f t="shared" si="1"/>
        <v>137.52993442059244</v>
      </c>
      <c r="D60" s="36">
        <v>1945347</v>
      </c>
      <c r="E60" s="34">
        <f t="shared" si="0"/>
        <v>101.83074195458164</v>
      </c>
      <c r="F60" s="36">
        <v>986334</v>
      </c>
      <c r="G60" s="34">
        <f t="shared" si="2"/>
        <v>86.717923694726153</v>
      </c>
      <c r="H60" s="36">
        <v>2663081</v>
      </c>
      <c r="I60" s="35">
        <f t="shared" si="3"/>
        <v>121.72570999171761</v>
      </c>
      <c r="K60" s="14"/>
    </row>
    <row r="61" spans="1:11">
      <c r="A61" s="32">
        <v>41518</v>
      </c>
      <c r="B61" s="36">
        <v>12679379</v>
      </c>
      <c r="C61" s="34">
        <f t="shared" si="1"/>
        <v>139.02925415266071</v>
      </c>
      <c r="D61" s="36">
        <v>1913073</v>
      </c>
      <c r="E61" s="34">
        <f t="shared" si="0"/>
        <v>100.14133365578346</v>
      </c>
      <c r="F61" s="36">
        <v>970007</v>
      </c>
      <c r="G61" s="34">
        <f t="shared" si="2"/>
        <v>85.282463150768635</v>
      </c>
      <c r="H61" s="36">
        <v>2707070</v>
      </c>
      <c r="I61" s="35">
        <f t="shared" si="3"/>
        <v>123.73638569284185</v>
      </c>
      <c r="K61" s="14"/>
    </row>
    <row r="62" spans="1:11">
      <c r="A62" s="32">
        <v>41548</v>
      </c>
      <c r="B62" s="36">
        <v>12412998</v>
      </c>
      <c r="C62" s="34">
        <f t="shared" si="1"/>
        <v>136.10838935711828</v>
      </c>
      <c r="D62" s="36">
        <v>1896377</v>
      </c>
      <c r="E62" s="34">
        <f t="shared" si="0"/>
        <v>99.267368205057338</v>
      </c>
      <c r="F62" s="36">
        <v>960369</v>
      </c>
      <c r="G62" s="34">
        <f t="shared" si="2"/>
        <v>84.43509567832038</v>
      </c>
      <c r="H62" s="36">
        <v>2756891</v>
      </c>
      <c r="I62" s="35">
        <f t="shared" si="3"/>
        <v>126.0136339618571</v>
      </c>
    </row>
    <row r="63" spans="1:11">
      <c r="A63" s="32">
        <v>41579</v>
      </c>
      <c r="B63" s="36">
        <v>12557625</v>
      </c>
      <c r="C63" s="34">
        <f t="shared" si="1"/>
        <v>137.69422285419546</v>
      </c>
      <c r="D63" s="36">
        <v>1860055</v>
      </c>
      <c r="E63" s="34">
        <f t="shared" si="0"/>
        <v>97.366064114180844</v>
      </c>
      <c r="F63" s="36">
        <v>940806</v>
      </c>
      <c r="G63" s="34">
        <f t="shared" si="2"/>
        <v>82.715127856831998</v>
      </c>
      <c r="H63" s="36">
        <v>2766055</v>
      </c>
      <c r="I63" s="35">
        <f t="shared" si="3"/>
        <v>126.43250759219882</v>
      </c>
    </row>
    <row r="64" spans="1:11">
      <c r="A64" s="32">
        <v>41609</v>
      </c>
      <c r="B64" s="36">
        <v>12484113</v>
      </c>
      <c r="C64" s="34">
        <f t="shared" si="1"/>
        <v>136.88816456606713</v>
      </c>
      <c r="D64" s="36">
        <v>1832463</v>
      </c>
      <c r="E64" s="34">
        <f t="shared" si="0"/>
        <v>95.921738843670852</v>
      </c>
      <c r="F64" s="36">
        <v>928454</v>
      </c>
      <c r="G64" s="34">
        <f t="shared" si="2"/>
        <v>81.629147049643706</v>
      </c>
      <c r="H64" s="36">
        <v>2823400</v>
      </c>
      <c r="I64" s="35">
        <f t="shared" si="3"/>
        <v>129.053667383987</v>
      </c>
    </row>
    <row r="65" spans="1:9">
      <c r="A65" s="32">
        <v>41640</v>
      </c>
      <c r="B65" s="36">
        <v>12447958</v>
      </c>
      <c r="C65" s="34">
        <f t="shared" si="1"/>
        <v>136.49172538052898</v>
      </c>
      <c r="D65" s="36">
        <v>1849023</v>
      </c>
      <c r="E65" s="34">
        <f t="shared" si="0"/>
        <v>96.788585265809346</v>
      </c>
      <c r="F65" s="36">
        <v>908141</v>
      </c>
      <c r="G65" s="34">
        <f t="shared" si="2"/>
        <v>79.84323965518</v>
      </c>
      <c r="H65" s="37">
        <v>2838873</v>
      </c>
      <c r="I65" s="35">
        <f t="shared" si="3"/>
        <v>129.76091658545772</v>
      </c>
    </row>
    <row r="66" spans="1:9">
      <c r="A66" s="32">
        <v>41671</v>
      </c>
      <c r="B66" s="36">
        <v>12486017</v>
      </c>
      <c r="C66" s="34">
        <f t="shared" si="1"/>
        <v>136.90904190555725</v>
      </c>
      <c r="D66" s="36">
        <v>1925354</v>
      </c>
      <c r="E66" s="34">
        <f t="shared" ref="E66:E76" si="4">(D66/$D$2)*100</f>
        <v>100.7841924064044</v>
      </c>
      <c r="F66" s="36">
        <v>929946</v>
      </c>
      <c r="G66" s="34">
        <f t="shared" si="2"/>
        <v>81.760322840149286</v>
      </c>
      <c r="H66" s="37">
        <v>2836699</v>
      </c>
      <c r="I66" s="35">
        <f t="shared" si="3"/>
        <v>129.66154608432689</v>
      </c>
    </row>
    <row r="67" spans="1:9">
      <c r="A67" s="32">
        <v>41699</v>
      </c>
      <c r="B67" s="36">
        <v>12700185</v>
      </c>
      <c r="C67" s="34">
        <f t="shared" ref="C67:C76" si="5">(B67/$B$2)*100</f>
        <v>139.25739171853837</v>
      </c>
      <c r="D67" s="36">
        <v>1928800</v>
      </c>
      <c r="E67" s="34">
        <f t="shared" si="4"/>
        <v>100.96457602782283</v>
      </c>
      <c r="F67" s="36">
        <v>942484</v>
      </c>
      <c r="G67" s="34">
        <f t="shared" ref="G67:G101" si="6">(F67/$F$2)*100</f>
        <v>82.862656661435466</v>
      </c>
      <c r="H67" s="37">
        <v>2849623</v>
      </c>
      <c r="I67" s="35">
        <f t="shared" ref="I67:I88" si="7">(H67/$H$2)*100</f>
        <v>130.25228405885073</v>
      </c>
    </row>
    <row r="68" spans="1:9">
      <c r="A68" s="32">
        <v>41730</v>
      </c>
      <c r="B68" s="36">
        <v>12868737</v>
      </c>
      <c r="C68" s="34">
        <f t="shared" si="5"/>
        <v>141.10556258289532</v>
      </c>
      <c r="D68" s="36">
        <v>1902614</v>
      </c>
      <c r="E68" s="34">
        <f t="shared" si="4"/>
        <v>99.593848949917103</v>
      </c>
      <c r="F68" s="36">
        <v>913407</v>
      </c>
      <c r="G68" s="34">
        <f t="shared" si="6"/>
        <v>80.306223376897407</v>
      </c>
      <c r="H68" s="37">
        <v>2844868</v>
      </c>
      <c r="I68" s="35">
        <f t="shared" si="7"/>
        <v>130.03493965550342</v>
      </c>
    </row>
    <row r="69" spans="1:9">
      <c r="A69" s="32">
        <v>41760</v>
      </c>
      <c r="B69" s="36">
        <v>13068558</v>
      </c>
      <c r="C69" s="34">
        <f t="shared" si="5"/>
        <v>143.29659769542243</v>
      </c>
      <c r="D69" s="36">
        <v>1904808</v>
      </c>
      <c r="E69" s="34">
        <f t="shared" si="4"/>
        <v>99.708695631690773</v>
      </c>
      <c r="F69" s="36">
        <v>911396</v>
      </c>
      <c r="G69" s="34">
        <f t="shared" si="6"/>
        <v>80.129417401892908</v>
      </c>
      <c r="H69" s="37">
        <v>2849314</v>
      </c>
      <c r="I69" s="35">
        <f t="shared" si="7"/>
        <v>130.23816010077834</v>
      </c>
    </row>
    <row r="70" spans="1:9">
      <c r="A70" s="32">
        <v>41791</v>
      </c>
      <c r="B70" s="36">
        <v>13351474</v>
      </c>
      <c r="C70" s="34">
        <f t="shared" si="5"/>
        <v>146.39876858784976</v>
      </c>
      <c r="D70" s="36">
        <v>1906518</v>
      </c>
      <c r="E70" s="34">
        <f t="shared" si="4"/>
        <v>99.79820694702029</v>
      </c>
      <c r="F70" s="36">
        <v>911356</v>
      </c>
      <c r="G70" s="34">
        <f t="shared" si="6"/>
        <v>80.125900624667551</v>
      </c>
      <c r="H70" s="37">
        <v>2852087</v>
      </c>
      <c r="I70" s="35">
        <f t="shared" si="7"/>
        <v>130.36491005461264</v>
      </c>
    </row>
    <row r="71" spans="1:9">
      <c r="A71" s="32">
        <v>41821</v>
      </c>
      <c r="B71" s="36">
        <v>13109755</v>
      </c>
      <c r="C71" s="34">
        <f t="shared" si="5"/>
        <v>143.74832235664812</v>
      </c>
      <c r="D71" s="36">
        <v>1948562</v>
      </c>
      <c r="E71" s="34">
        <f t="shared" si="4"/>
        <v>101.99903369656083</v>
      </c>
      <c r="F71" s="36">
        <v>927355</v>
      </c>
      <c r="G71" s="34">
        <f t="shared" si="6"/>
        <v>81.532523595377199</v>
      </c>
      <c r="H71" s="37">
        <v>2864800</v>
      </c>
      <c r="I71" s="35">
        <f t="shared" si="7"/>
        <v>130.94600351407732</v>
      </c>
    </row>
    <row r="72" spans="1:9">
      <c r="A72" s="32">
        <v>41852</v>
      </c>
      <c r="B72" s="36">
        <v>13212186</v>
      </c>
      <c r="C72" s="34">
        <f t="shared" si="5"/>
        <v>144.87147716826084</v>
      </c>
      <c r="D72" s="36">
        <v>1983848</v>
      </c>
      <c r="E72" s="34">
        <f t="shared" si="4"/>
        <v>103.84610754025523</v>
      </c>
      <c r="F72" s="36">
        <v>925809</v>
      </c>
      <c r="G72" s="34">
        <f t="shared" si="6"/>
        <v>81.396600155617392</v>
      </c>
      <c r="H72" s="37">
        <v>2859563</v>
      </c>
      <c r="I72" s="35">
        <f t="shared" si="7"/>
        <v>130.70662756448112</v>
      </c>
    </row>
    <row r="73" spans="1:9">
      <c r="A73" s="32">
        <v>41883</v>
      </c>
      <c r="B73" s="36">
        <v>13321597</v>
      </c>
      <c r="C73" s="34">
        <f t="shared" si="5"/>
        <v>146.07116760468494</v>
      </c>
      <c r="D73" s="36">
        <v>1984653</v>
      </c>
      <c r="E73" s="34">
        <f t="shared" si="4"/>
        <v>103.88824590799808</v>
      </c>
      <c r="F73" s="36">
        <v>922896</v>
      </c>
      <c r="G73" s="34">
        <f t="shared" si="6"/>
        <v>81.140490854181223</v>
      </c>
      <c r="H73" s="37">
        <v>2879940</v>
      </c>
      <c r="I73" s="35">
        <f t="shared" si="7"/>
        <v>131.63803175102342</v>
      </c>
    </row>
    <row r="74" spans="1:9">
      <c r="A74" s="32">
        <v>41913</v>
      </c>
      <c r="B74" s="37">
        <v>13211467</v>
      </c>
      <c r="C74" s="34">
        <f t="shared" si="5"/>
        <v>144.8635933410059</v>
      </c>
      <c r="D74" s="36">
        <v>2001958</v>
      </c>
      <c r="E74" s="34">
        <f t="shared" si="4"/>
        <v>104.79408994997313</v>
      </c>
      <c r="F74" s="36">
        <v>922888</v>
      </c>
      <c r="G74" s="34">
        <f t="shared" si="6"/>
        <v>81.139787498736155</v>
      </c>
      <c r="H74" s="37">
        <v>2908367</v>
      </c>
      <c r="I74" s="35">
        <f t="shared" si="7"/>
        <v>132.93739018508327</v>
      </c>
    </row>
    <row r="75" spans="1:9" s="45" customFormat="1">
      <c r="A75" s="44">
        <v>41944</v>
      </c>
      <c r="B75" s="46">
        <v>13237370</v>
      </c>
      <c r="C75" s="33">
        <f t="shared" si="5"/>
        <v>145.14761945697865</v>
      </c>
      <c r="D75" s="46">
        <v>1990727</v>
      </c>
      <c r="E75" s="33">
        <f t="shared" si="4"/>
        <v>104.20619428771241</v>
      </c>
      <c r="F75" s="46">
        <v>878159</v>
      </c>
      <c r="G75" s="33">
        <f t="shared" si="6"/>
        <v>77.207239285918376</v>
      </c>
      <c r="H75" s="46">
        <v>2929226</v>
      </c>
      <c r="I75" s="35">
        <f t="shared" si="7"/>
        <v>133.89082591787445</v>
      </c>
    </row>
    <row r="76" spans="1:9">
      <c r="A76" s="47">
        <v>41974</v>
      </c>
      <c r="B76" s="48">
        <v>13240122</v>
      </c>
      <c r="C76" s="33">
        <f t="shared" si="5"/>
        <v>145.17779510733408</v>
      </c>
      <c r="D76" s="49">
        <v>1963165</v>
      </c>
      <c r="E76" s="33">
        <f t="shared" si="4"/>
        <v>102.76343939115556</v>
      </c>
      <c r="F76" s="46">
        <v>864468</v>
      </c>
      <c r="G76" s="33">
        <f t="shared" si="6"/>
        <v>76.003534361111477</v>
      </c>
      <c r="H76" s="43">
        <v>2910148</v>
      </c>
      <c r="I76" s="35">
        <f t="shared" si="7"/>
        <v>133.01879720555888</v>
      </c>
    </row>
    <row r="77" spans="1:9">
      <c r="A77" s="47">
        <v>42005</v>
      </c>
      <c r="B77" s="50">
        <v>13058277</v>
      </c>
      <c r="C77" s="33">
        <f t="shared" ref="C77:C86" si="8">(B77/$B$2)*100</f>
        <v>143.18386664116943</v>
      </c>
      <c r="D77" s="58">
        <v>1971494</v>
      </c>
      <c r="E77" s="33">
        <f t="shared" ref="E77:E89" si="9">(D77/$D$2)*100</f>
        <v>103.19942754634828</v>
      </c>
      <c r="F77" s="50">
        <v>850325</v>
      </c>
      <c r="G77" s="33">
        <f t="shared" si="6"/>
        <v>74.760089853658101</v>
      </c>
      <c r="H77" s="50">
        <v>2926680</v>
      </c>
      <c r="I77" s="35">
        <f t="shared" si="7"/>
        <v>133.77445181673411</v>
      </c>
    </row>
    <row r="78" spans="1:9">
      <c r="A78" s="47">
        <v>42036</v>
      </c>
      <c r="B78" s="60">
        <v>13019198</v>
      </c>
      <c r="C78" s="33">
        <f t="shared" si="8"/>
        <v>142.75536582712863</v>
      </c>
      <c r="D78" s="51">
        <v>2027866</v>
      </c>
      <c r="E78" s="33">
        <f t="shared" si="9"/>
        <v>106.150264895913</v>
      </c>
      <c r="F78" s="60">
        <v>886675</v>
      </c>
      <c r="G78" s="33">
        <f t="shared" si="6"/>
        <v>77.955961157195546</v>
      </c>
      <c r="H78" s="60">
        <v>2929385</v>
      </c>
      <c r="I78" s="35">
        <f t="shared" si="7"/>
        <v>133.89809358562044</v>
      </c>
    </row>
    <row r="79" spans="1:9">
      <c r="A79" s="47">
        <v>42064</v>
      </c>
      <c r="B79" s="51">
        <v>13328128</v>
      </c>
      <c r="C79" s="33">
        <f t="shared" si="8"/>
        <v>146.14277994933298</v>
      </c>
      <c r="D79" s="51">
        <v>2025815</v>
      </c>
      <c r="E79" s="33">
        <f t="shared" si="9"/>
        <v>106.04290366331601</v>
      </c>
      <c r="F79" s="51">
        <v>872201</v>
      </c>
      <c r="G79" s="33">
        <f t="shared" si="6"/>
        <v>76.683415318202393</v>
      </c>
      <c r="H79" s="51">
        <v>2926533</v>
      </c>
      <c r="I79" s="35">
        <f t="shared" si="7"/>
        <v>133.76773265221422</v>
      </c>
    </row>
    <row r="80" spans="1:9">
      <c r="A80" s="47">
        <v>42095</v>
      </c>
      <c r="B80" s="60">
        <v>13681271</v>
      </c>
      <c r="C80" s="33">
        <f t="shared" si="8"/>
        <v>150.01498914027468</v>
      </c>
      <c r="D80" s="60">
        <v>1949831</v>
      </c>
      <c r="E80" s="33">
        <f t="shared" si="9"/>
        <v>102.06546051477905</v>
      </c>
      <c r="F80" s="61">
        <v>839337</v>
      </c>
      <c r="G80" s="33">
        <f t="shared" si="6"/>
        <v>73.794031149854277</v>
      </c>
      <c r="H80" s="60">
        <v>2928695</v>
      </c>
      <c r="I80" s="35">
        <f t="shared" si="7"/>
        <v>133.86655465011893</v>
      </c>
    </row>
    <row r="81" spans="1:9">
      <c r="A81" s="47">
        <v>42125</v>
      </c>
      <c r="B81" s="61">
        <v>13830442</v>
      </c>
      <c r="C81" s="33">
        <f t="shared" si="8"/>
        <v>151.65064754840384</v>
      </c>
      <c r="D81" s="61">
        <v>2026587</v>
      </c>
      <c r="E81" s="33">
        <f t="shared" si="9"/>
        <v>106.08331461971039</v>
      </c>
      <c r="F81" s="61">
        <v>848248</v>
      </c>
      <c r="G81" s="33">
        <f t="shared" si="6"/>
        <v>74.577481196231773</v>
      </c>
      <c r="H81" s="61">
        <v>2928677</v>
      </c>
      <c r="I81" s="35">
        <f t="shared" si="7"/>
        <v>133.86573189527977</v>
      </c>
    </row>
    <row r="82" spans="1:9">
      <c r="A82" s="47">
        <v>42156</v>
      </c>
      <c r="B82" s="42">
        <v>14033585</v>
      </c>
      <c r="C82" s="33">
        <f t="shared" si="8"/>
        <v>153.87810835514634</v>
      </c>
      <c r="D82" s="66">
        <v>1996411</v>
      </c>
      <c r="E82" s="33">
        <f t="shared" si="9"/>
        <v>104.50372780603578</v>
      </c>
      <c r="F82" s="66">
        <v>833523</v>
      </c>
      <c r="G82" s="33">
        <f t="shared" si="6"/>
        <v>73.282867580149542</v>
      </c>
      <c r="H82" s="66">
        <v>2936848</v>
      </c>
      <c r="I82" s="35">
        <f t="shared" si="7"/>
        <v>134.23921688366062</v>
      </c>
    </row>
    <row r="83" spans="1:9">
      <c r="A83" s="47">
        <v>42186</v>
      </c>
      <c r="B83" s="66">
        <v>13891275</v>
      </c>
      <c r="C83" s="33">
        <f t="shared" si="8"/>
        <v>152.31768073811045</v>
      </c>
      <c r="D83" s="66">
        <v>2010252</v>
      </c>
      <c r="E83" s="33">
        <f t="shared" si="9"/>
        <v>105.22824600222052</v>
      </c>
      <c r="F83" s="66">
        <v>828946</v>
      </c>
      <c r="G83" s="33">
        <f t="shared" si="6"/>
        <v>72.880460346138804</v>
      </c>
      <c r="H83" s="66">
        <v>2948014</v>
      </c>
      <c r="I83" s="35">
        <f t="shared" si="7"/>
        <v>134.7495991355589</v>
      </c>
    </row>
    <row r="84" spans="1:9">
      <c r="A84" s="47">
        <v>42217</v>
      </c>
      <c r="B84" s="26">
        <v>14021397</v>
      </c>
      <c r="C84" s="33">
        <f t="shared" si="8"/>
        <v>153.74446706643556</v>
      </c>
      <c r="D84" s="26">
        <v>2018645</v>
      </c>
      <c r="E84" s="33">
        <f t="shared" si="9"/>
        <v>105.66758428851328</v>
      </c>
      <c r="F84" s="26">
        <v>611147</v>
      </c>
      <c r="G84" s="33">
        <f t="shared" si="6"/>
        <v>53.731696273534936</v>
      </c>
      <c r="H84" s="26">
        <v>2949836</v>
      </c>
      <c r="I84" s="35">
        <f t="shared" si="7"/>
        <v>134.83288020872376</v>
      </c>
    </row>
    <row r="85" spans="1:9">
      <c r="A85" s="47">
        <v>42248</v>
      </c>
      <c r="B85" s="66">
        <v>13761913</v>
      </c>
      <c r="C85" s="33">
        <f t="shared" si="8"/>
        <v>150.89922780159861</v>
      </c>
      <c r="D85" s="66">
        <v>2027249</v>
      </c>
      <c r="E85" s="33">
        <f t="shared" si="9"/>
        <v>106.11796753827656</v>
      </c>
      <c r="F85" s="66">
        <v>814110</v>
      </c>
      <c r="G85" s="33">
        <f t="shared" si="6"/>
        <v>71.576087673256225</v>
      </c>
      <c r="H85" s="66">
        <v>2967562</v>
      </c>
      <c r="I85" s="35">
        <f t="shared" si="7"/>
        <v>135.64311089089722</v>
      </c>
    </row>
    <row r="86" spans="1:9">
      <c r="A86" s="47">
        <v>42278</v>
      </c>
      <c r="B86" s="66">
        <v>14004735</v>
      </c>
      <c r="C86" s="33">
        <f t="shared" si="8"/>
        <v>153.56176841591872</v>
      </c>
      <c r="D86" s="66">
        <v>2026155</v>
      </c>
      <c r="E86" s="33">
        <f t="shared" si="9"/>
        <v>106.06070123478504</v>
      </c>
      <c r="F86" s="66">
        <v>808113</v>
      </c>
      <c r="G86" s="33">
        <f t="shared" si="6"/>
        <v>71.048834847745525</v>
      </c>
      <c r="H86" s="66">
        <v>3071020</v>
      </c>
      <c r="I86" s="35">
        <f t="shared" si="7"/>
        <v>140.37203145483167</v>
      </c>
    </row>
    <row r="87" spans="1:9">
      <c r="A87" s="47">
        <v>42309</v>
      </c>
      <c r="B87" s="26">
        <v>14040015</v>
      </c>
      <c r="C87" s="33">
        <f>(B87/$B$2)*100</f>
        <v>153.94861323588236</v>
      </c>
      <c r="D87" s="66">
        <v>2027916</v>
      </c>
      <c r="E87" s="33">
        <f t="shared" si="9"/>
        <v>106.15288218583491</v>
      </c>
      <c r="F87" s="66">
        <v>802893</v>
      </c>
      <c r="G87" s="33">
        <f t="shared" si="6"/>
        <v>70.589895419837262</v>
      </c>
      <c r="H87" s="26">
        <v>2996123</v>
      </c>
      <c r="I87" s="35">
        <f t="shared" si="7"/>
        <v>136.94859427764868</v>
      </c>
    </row>
    <row r="88" spans="1:9">
      <c r="A88" s="47">
        <v>42339</v>
      </c>
      <c r="B88" s="66">
        <v>13999398</v>
      </c>
      <c r="C88" s="33">
        <f>(B88/$B$2)*100</f>
        <v>153.5032482684089</v>
      </c>
      <c r="D88" s="66">
        <v>2035701</v>
      </c>
      <c r="E88" s="33">
        <f t="shared" si="9"/>
        <v>106.5603942266772</v>
      </c>
      <c r="F88" s="66">
        <v>797334</v>
      </c>
      <c r="G88" s="33">
        <f t="shared" si="6"/>
        <v>70.101151304944153</v>
      </c>
      <c r="H88" s="66">
        <v>3032971</v>
      </c>
      <c r="I88" s="35">
        <f t="shared" si="7"/>
        <v>138.63286485063341</v>
      </c>
    </row>
    <row r="89" spans="1:9">
      <c r="A89" s="47">
        <v>42370</v>
      </c>
      <c r="B89" s="66">
        <v>13620794</v>
      </c>
      <c r="C89" s="33">
        <f>(B89/$B$2)*100</f>
        <v>149.35185948673325</v>
      </c>
      <c r="D89" s="66">
        <v>2011113</v>
      </c>
      <c r="E89" s="33">
        <f t="shared" si="9"/>
        <v>105.27331573467589</v>
      </c>
      <c r="F89" s="66">
        <v>792615</v>
      </c>
      <c r="G89" s="33">
        <f t="shared" si="6"/>
        <v>69.686259511783405</v>
      </c>
      <c r="H89" s="66">
        <v>3034105</v>
      </c>
      <c r="I89" s="35">
        <f t="shared" ref="I89:I101" si="10">(H89/$H$2)*100</f>
        <v>138.68469840550114</v>
      </c>
    </row>
    <row r="90" spans="1:9">
      <c r="A90" s="47">
        <v>42401</v>
      </c>
      <c r="B90" s="26">
        <v>13575109</v>
      </c>
      <c r="C90" s="33">
        <f>(B90/$B$2)*100</f>
        <v>148.85092395385232</v>
      </c>
      <c r="D90" s="94">
        <v>1949324</v>
      </c>
      <c r="E90" s="33">
        <f t="shared" ref="E90:E101" si="11">(D90/$D$2)*100</f>
        <v>102.03892119497083</v>
      </c>
      <c r="F90" s="94">
        <v>797334</v>
      </c>
      <c r="G90" s="33">
        <f t="shared" si="6"/>
        <v>70.101151304944153</v>
      </c>
      <c r="H90" s="94">
        <v>3059263</v>
      </c>
      <c r="I90" s="35">
        <f t="shared" si="10"/>
        <v>139.83463541904732</v>
      </c>
    </row>
    <row r="91" spans="1:9">
      <c r="A91" s="47">
        <v>42430</v>
      </c>
      <c r="B91" s="26">
        <v>13866804</v>
      </c>
      <c r="C91" s="33">
        <f>(B91/$B$2)*100</f>
        <v>152.04935648671218</v>
      </c>
      <c r="D91" s="94">
        <v>1935899</v>
      </c>
      <c r="E91" s="33">
        <f t="shared" si="11"/>
        <v>101.33617885093645</v>
      </c>
      <c r="F91" s="94">
        <v>748079</v>
      </c>
      <c r="G91" s="33">
        <f t="shared" si="6"/>
        <v>65.770679749077942</v>
      </c>
      <c r="H91" s="94">
        <v>3068719</v>
      </c>
      <c r="I91" s="35">
        <f t="shared" si="10"/>
        <v>140.26685596122448</v>
      </c>
    </row>
    <row r="92" spans="1:9">
      <c r="A92" s="47">
        <v>42461</v>
      </c>
      <c r="B92" s="26">
        <v>14069873</v>
      </c>
      <c r="C92" s="33">
        <f t="shared" ref="C92:C101" si="12">(B92/$B$2)*100</f>
        <v>154.27600588425182</v>
      </c>
      <c r="D92" s="94">
        <v>1931701</v>
      </c>
      <c r="E92" s="33">
        <f t="shared" si="11"/>
        <v>101.1164311890924</v>
      </c>
      <c r="F92" s="94">
        <v>740165</v>
      </c>
      <c r="G92" s="33">
        <f t="shared" si="6"/>
        <v>65.074885375042314</v>
      </c>
      <c r="H92" s="94">
        <v>3062031</v>
      </c>
      <c r="I92" s="35">
        <f t="shared" si="10"/>
        <v>139.96115682987076</v>
      </c>
    </row>
    <row r="93" spans="1:9">
      <c r="A93" s="47">
        <v>42491</v>
      </c>
      <c r="B93" s="26">
        <v>14143311</v>
      </c>
      <c r="C93" s="33">
        <f t="shared" si="12"/>
        <v>155.08125276317728</v>
      </c>
      <c r="D93" s="151">
        <v>1944407</v>
      </c>
      <c r="E93" s="33">
        <f t="shared" si="11"/>
        <v>101.78153690404963</v>
      </c>
      <c r="F93" s="151">
        <v>738719</v>
      </c>
      <c r="G93" s="33">
        <f t="shared" si="6"/>
        <v>64.947753878345878</v>
      </c>
      <c r="H93" s="151">
        <v>3063975</v>
      </c>
      <c r="I93" s="33">
        <f t="shared" si="10"/>
        <v>140.05001435250108</v>
      </c>
    </row>
    <row r="94" spans="1:9">
      <c r="A94" s="47">
        <v>42522</v>
      </c>
      <c r="B94" s="94">
        <v>14275280</v>
      </c>
      <c r="C94" s="152">
        <f t="shared" si="12"/>
        <v>156.5282914266065</v>
      </c>
      <c r="D94" s="94">
        <v>1946198</v>
      </c>
      <c r="E94" s="152">
        <f t="shared" si="11"/>
        <v>101.87528822905266</v>
      </c>
      <c r="F94" s="94">
        <v>733669</v>
      </c>
      <c r="G94" s="152">
        <f t="shared" si="6"/>
        <v>64.503760753645352</v>
      </c>
      <c r="H94" s="94">
        <v>3083240</v>
      </c>
      <c r="I94" s="152">
        <f t="shared" si="10"/>
        <v>140.93059057342356</v>
      </c>
    </row>
    <row r="95" spans="1:9">
      <c r="A95" s="47">
        <v>42552</v>
      </c>
      <c r="B95" s="94">
        <v>14067498</v>
      </c>
      <c r="C95" s="152">
        <f t="shared" si="12"/>
        <v>154.24996403483533</v>
      </c>
      <c r="D95" s="94">
        <v>1957113</v>
      </c>
      <c r="E95" s="152">
        <f t="shared" si="11"/>
        <v>102.44664261900687</v>
      </c>
      <c r="F95" s="94">
        <v>729995</v>
      </c>
      <c r="G95" s="152">
        <f t="shared" si="6"/>
        <v>64.180744765496897</v>
      </c>
      <c r="H95" s="94">
        <v>3071724</v>
      </c>
      <c r="I95" s="152">
        <f t="shared" si="10"/>
        <v>140.40421031076363</v>
      </c>
    </row>
    <row r="96" spans="1:9">
      <c r="A96" s="47">
        <v>42583</v>
      </c>
      <c r="B96" s="94">
        <v>14059476</v>
      </c>
      <c r="C96" s="152">
        <f t="shared" si="12"/>
        <v>154.16200289124836</v>
      </c>
      <c r="D96" s="94">
        <v>1962189</v>
      </c>
      <c r="E96" s="152">
        <f t="shared" si="11"/>
        <v>102.71234989187977</v>
      </c>
      <c r="F96" s="94">
        <v>727885</v>
      </c>
      <c r="G96" s="152">
        <f t="shared" si="6"/>
        <v>63.995234766859653</v>
      </c>
      <c r="H96" s="94">
        <v>3042243</v>
      </c>
      <c r="I96" s="152">
        <f t="shared" si="10"/>
        <v>139.05667501001017</v>
      </c>
    </row>
    <row r="97" spans="1:9">
      <c r="A97" s="47">
        <v>42614</v>
      </c>
      <c r="B97" s="94">
        <v>13813234</v>
      </c>
      <c r="C97" s="152">
        <f t="shared" si="12"/>
        <v>151.46196201376853</v>
      </c>
      <c r="D97" s="94">
        <v>1967273</v>
      </c>
      <c r="E97" s="152">
        <f t="shared" si="11"/>
        <v>102.97847593114015</v>
      </c>
      <c r="F97" s="94">
        <v>725393</v>
      </c>
      <c r="G97" s="152">
        <f t="shared" si="6"/>
        <v>63.776139545720298</v>
      </c>
      <c r="H97" s="94">
        <v>2992784</v>
      </c>
      <c r="I97" s="152">
        <f t="shared" si="10"/>
        <v>136.7959732549827</v>
      </c>
    </row>
    <row r="98" spans="1:9">
      <c r="A98" s="47">
        <v>42644</v>
      </c>
      <c r="B98" s="94">
        <v>13962960</v>
      </c>
      <c r="C98" s="152">
        <f t="shared" si="12"/>
        <v>153.10370599091922</v>
      </c>
      <c r="D98" s="94">
        <v>1970606</v>
      </c>
      <c r="E98" s="152">
        <f t="shared" si="11"/>
        <v>103.15294447733505</v>
      </c>
      <c r="F98" s="94">
        <v>724432</v>
      </c>
      <c r="G98" s="152">
        <f t="shared" si="6"/>
        <v>63.691648972881254</v>
      </c>
      <c r="H98" s="94">
        <v>2994165</v>
      </c>
      <c r="I98" s="152">
        <f t="shared" si="10"/>
        <v>136.85909683458789</v>
      </c>
    </row>
    <row r="99" spans="1:9">
      <c r="A99" s="47">
        <v>42675</v>
      </c>
      <c r="B99" s="94">
        <v>13900383</v>
      </c>
      <c r="C99" s="152">
        <f t="shared" si="12"/>
        <v>152.41754985999901</v>
      </c>
      <c r="D99" s="94">
        <v>1984374</v>
      </c>
      <c r="E99" s="152">
        <f t="shared" si="11"/>
        <v>103.87364143023379</v>
      </c>
      <c r="F99" s="94">
        <v>722235</v>
      </c>
      <c r="G99" s="152">
        <f t="shared" si="6"/>
        <v>63.49848998377886</v>
      </c>
      <c r="H99" s="94">
        <v>2986386</v>
      </c>
      <c r="I99" s="152">
        <f t="shared" si="10"/>
        <v>136.50352961826005</v>
      </c>
    </row>
    <row r="100" spans="1:9">
      <c r="A100" s="47">
        <v>42705</v>
      </c>
      <c r="B100" s="94">
        <v>13775188</v>
      </c>
      <c r="C100" s="152">
        <f t="shared" si="12"/>
        <v>151.04478803360024</v>
      </c>
      <c r="D100" s="94">
        <v>1983661</v>
      </c>
      <c r="E100" s="152">
        <f t="shared" si="11"/>
        <v>103.83631887594727</v>
      </c>
      <c r="F100" s="94">
        <v>717876</v>
      </c>
      <c r="G100" s="152">
        <f t="shared" si="6"/>
        <v>63.11524918564627</v>
      </c>
      <c r="H100" s="94">
        <v>2982548</v>
      </c>
      <c r="I100" s="152">
        <f t="shared" si="10"/>
        <v>136.32810000310818</v>
      </c>
    </row>
    <row r="101" spans="1:9">
      <c r="A101" s="47">
        <v>42736</v>
      </c>
      <c r="B101" s="94">
        <v>13932664</v>
      </c>
      <c r="C101" s="152">
        <f t="shared" si="12"/>
        <v>152.77151067726791</v>
      </c>
      <c r="D101" s="94">
        <v>1806614</v>
      </c>
      <c r="E101" s="152">
        <f t="shared" si="11"/>
        <v>94.568652299838831</v>
      </c>
      <c r="F101" s="94">
        <v>713465</v>
      </c>
      <c r="G101" s="152">
        <f t="shared" si="6"/>
        <v>62.727436577120734</v>
      </c>
      <c r="H101" s="94">
        <v>2971096</v>
      </c>
      <c r="I101" s="152">
        <f t="shared" si="10"/>
        <v>135.80464509098755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96"/>
  <sheetViews>
    <sheetView topLeftCell="N1" zoomScale="83" zoomScaleNormal="83" workbookViewId="0">
      <pane ySplit="2" topLeftCell="A3" activePane="bottomLeft" state="frozen"/>
      <selection activeCell="W1" sqref="W1"/>
      <selection pane="bottomLeft" activeCell="Q10" sqref="Q10"/>
    </sheetView>
  </sheetViews>
  <sheetFormatPr defaultColWidth="9.1796875" defaultRowHeight="14.5"/>
  <cols>
    <col min="1" max="1" width="13.7265625" style="4" bestFit="1" customWidth="1"/>
    <col min="2" max="2" width="34.453125" style="4" bestFit="1" customWidth="1"/>
    <col min="3" max="8" width="12" style="4" customWidth="1"/>
    <col min="9" max="9" width="33.1796875" style="4" customWidth="1"/>
    <col min="10" max="10" width="28.453125" style="4" customWidth="1"/>
    <col min="11" max="11" width="28.26953125" style="4" customWidth="1"/>
    <col min="12" max="12" width="20.26953125" style="4" customWidth="1"/>
    <col min="13" max="14" width="32.453125" style="4" customWidth="1"/>
    <col min="15" max="15" width="34.54296875" style="4" bestFit="1" customWidth="1"/>
    <col min="16" max="16384" width="9.1796875" style="4"/>
  </cols>
  <sheetData>
    <row r="1" spans="1:16" ht="15" thickBot="1">
      <c r="C1" s="171" t="s">
        <v>163</v>
      </c>
      <c r="D1" s="171"/>
      <c r="E1" s="172"/>
      <c r="F1" s="173" t="s">
        <v>164</v>
      </c>
      <c r="G1" s="171"/>
      <c r="H1" s="172"/>
    </row>
    <row r="2" spans="1:16" ht="43.5">
      <c r="A2" s="91" t="s">
        <v>167</v>
      </c>
      <c r="B2" s="90" t="s">
        <v>165</v>
      </c>
      <c r="C2" s="164">
        <v>42370</v>
      </c>
      <c r="D2" s="164">
        <v>42705</v>
      </c>
      <c r="E2" s="164">
        <v>42736</v>
      </c>
      <c r="F2" s="164">
        <v>42370</v>
      </c>
      <c r="G2" s="164">
        <v>42705</v>
      </c>
      <c r="H2" s="164">
        <v>42736</v>
      </c>
      <c r="I2" s="88" t="s">
        <v>267</v>
      </c>
      <c r="J2" s="88" t="s">
        <v>295</v>
      </c>
      <c r="K2" s="88" t="s">
        <v>265</v>
      </c>
      <c r="L2" s="88" t="s">
        <v>269</v>
      </c>
      <c r="M2" s="92" t="s">
        <v>296</v>
      </c>
      <c r="N2" s="155" t="s">
        <v>297</v>
      </c>
    </row>
    <row r="3" spans="1:16">
      <c r="A3" s="38">
        <v>1</v>
      </c>
      <c r="B3" s="83" t="s">
        <v>168</v>
      </c>
      <c r="C3" s="94">
        <v>31828</v>
      </c>
      <c r="D3" s="94">
        <v>29967</v>
      </c>
      <c r="E3" s="94">
        <v>29593</v>
      </c>
      <c r="F3" s="94">
        <v>33889.490947112899</v>
      </c>
      <c r="G3" s="94">
        <v>31395.308745649199</v>
      </c>
      <c r="H3" s="94">
        <v>31632.932786320602</v>
      </c>
      <c r="I3" s="95">
        <f t="shared" ref="I3:I66" si="0">E3/$E$91</f>
        <v>7.4504290800622161E-3</v>
      </c>
      <c r="J3" s="95">
        <f t="shared" ref="J3:J66" si="1">(E3-C3)/C3</f>
        <v>-7.022118889028528E-2</v>
      </c>
      <c r="K3" s="93">
        <f t="shared" ref="K3:K66" si="2">E3-C3</f>
        <v>-2235</v>
      </c>
      <c r="L3" s="96">
        <f>K3/$K$91</f>
        <v>-1.2263239909575752E-2</v>
      </c>
      <c r="M3" s="94">
        <f t="shared" ref="M3:M66" si="3">E3-D3</f>
        <v>-374</v>
      </c>
      <c r="N3" s="94">
        <f>H3-G3</f>
        <v>237.62404067140233</v>
      </c>
      <c r="O3" s="2"/>
      <c r="P3" s="7"/>
    </row>
    <row r="4" spans="1:16">
      <c r="A4" s="38">
        <v>2</v>
      </c>
      <c r="B4" s="83" t="s">
        <v>169</v>
      </c>
      <c r="C4" s="94">
        <v>21262</v>
      </c>
      <c r="D4" s="94">
        <v>4881</v>
      </c>
      <c r="E4" s="94">
        <v>3269</v>
      </c>
      <c r="F4" s="94">
        <v>25771.450750192598</v>
      </c>
      <c r="G4" s="94">
        <v>4436.6647404496998</v>
      </c>
      <c r="H4" s="94">
        <v>3966.5189664679301</v>
      </c>
      <c r="I4" s="95">
        <f t="shared" si="0"/>
        <v>8.2301397839770838E-4</v>
      </c>
      <c r="J4" s="95">
        <f t="shared" si="1"/>
        <v>-0.84625152854858432</v>
      </c>
      <c r="K4" s="93">
        <f t="shared" si="2"/>
        <v>-17993</v>
      </c>
      <c r="L4" s="96">
        <f t="shared" ref="L4:L67" si="4">K4/$K$91</f>
        <v>-9.8725939907380988E-2</v>
      </c>
      <c r="M4" s="94">
        <f t="shared" si="3"/>
        <v>-1612</v>
      </c>
      <c r="N4" s="94">
        <f t="shared" ref="N4:N67" si="5">H4-G4</f>
        <v>-470.14577398176971</v>
      </c>
      <c r="O4" s="2"/>
      <c r="P4" s="7"/>
    </row>
    <row r="5" spans="1:16">
      <c r="A5" s="38">
        <v>3</v>
      </c>
      <c r="B5" s="83" t="s">
        <v>170</v>
      </c>
      <c r="C5" s="94">
        <v>1284</v>
      </c>
      <c r="D5" s="94">
        <v>1306</v>
      </c>
      <c r="E5" s="94">
        <v>1307</v>
      </c>
      <c r="F5" s="94">
        <v>1315.4757001960099</v>
      </c>
      <c r="G5" s="94">
        <v>1341.15631724635</v>
      </c>
      <c r="H5" s="94">
        <v>1345.1984444473401</v>
      </c>
      <c r="I5" s="95">
        <f t="shared" si="0"/>
        <v>3.2905453342484088E-4</v>
      </c>
      <c r="J5" s="95">
        <f t="shared" si="1"/>
        <v>1.791277258566978E-2</v>
      </c>
      <c r="K5" s="93">
        <f t="shared" si="2"/>
        <v>23</v>
      </c>
      <c r="L5" s="96">
        <f t="shared" si="4"/>
        <v>1.2619888944977284E-4</v>
      </c>
      <c r="M5" s="94">
        <f t="shared" si="3"/>
        <v>1</v>
      </c>
      <c r="N5" s="94">
        <f t="shared" si="5"/>
        <v>4.0421272009900804</v>
      </c>
      <c r="O5" s="2"/>
      <c r="P5" s="7"/>
    </row>
    <row r="6" spans="1:16">
      <c r="A6" s="38">
        <v>5</v>
      </c>
      <c r="B6" s="83" t="s">
        <v>171</v>
      </c>
      <c r="C6" s="94">
        <v>519</v>
      </c>
      <c r="D6" s="94">
        <v>512</v>
      </c>
      <c r="E6" s="94">
        <v>495</v>
      </c>
      <c r="F6" s="94">
        <v>519</v>
      </c>
      <c r="G6" s="94">
        <v>512</v>
      </c>
      <c r="H6" s="94">
        <v>495</v>
      </c>
      <c r="I6" s="95">
        <f t="shared" si="0"/>
        <v>1.2462279575003538E-4</v>
      </c>
      <c r="J6" s="95">
        <f t="shared" si="1"/>
        <v>-4.6242774566473986E-2</v>
      </c>
      <c r="K6" s="93">
        <f t="shared" si="2"/>
        <v>-24</v>
      </c>
      <c r="L6" s="96">
        <f t="shared" si="4"/>
        <v>-1.3168579768671948E-4</v>
      </c>
      <c r="M6" s="94">
        <f t="shared" si="3"/>
        <v>-17</v>
      </c>
      <c r="N6" s="94">
        <f t="shared" si="5"/>
        <v>-17</v>
      </c>
      <c r="O6" s="2"/>
      <c r="P6" s="7"/>
    </row>
    <row r="7" spans="1:16">
      <c r="A7" s="38">
        <v>6</v>
      </c>
      <c r="B7" s="83" t="s">
        <v>172</v>
      </c>
      <c r="C7" s="94">
        <v>95</v>
      </c>
      <c r="D7" s="94">
        <v>137</v>
      </c>
      <c r="E7" s="94">
        <v>129</v>
      </c>
      <c r="F7" s="94">
        <v>95</v>
      </c>
      <c r="G7" s="94">
        <v>137</v>
      </c>
      <c r="H7" s="94">
        <v>129</v>
      </c>
      <c r="I7" s="95">
        <f t="shared" si="0"/>
        <v>3.2477455862130428E-5</v>
      </c>
      <c r="J7" s="95">
        <f t="shared" si="1"/>
        <v>0.35789473684210527</v>
      </c>
      <c r="K7" s="93">
        <f t="shared" si="2"/>
        <v>34</v>
      </c>
      <c r="L7" s="96">
        <f t="shared" si="4"/>
        <v>1.8655488005618593E-4</v>
      </c>
      <c r="M7" s="94">
        <f t="shared" si="3"/>
        <v>-8</v>
      </c>
      <c r="N7" s="94">
        <f t="shared" si="5"/>
        <v>-8</v>
      </c>
      <c r="O7" s="2"/>
      <c r="P7" s="7"/>
    </row>
    <row r="8" spans="1:16">
      <c r="A8" s="38">
        <v>7</v>
      </c>
      <c r="B8" s="83" t="s">
        <v>173</v>
      </c>
      <c r="C8" s="94">
        <v>831</v>
      </c>
      <c r="D8" s="94">
        <v>886</v>
      </c>
      <c r="E8" s="94">
        <v>966</v>
      </c>
      <c r="F8" s="94">
        <v>831</v>
      </c>
      <c r="G8" s="94">
        <v>886</v>
      </c>
      <c r="H8" s="94">
        <v>966</v>
      </c>
      <c r="I8" s="95">
        <f t="shared" si="0"/>
        <v>2.4320327413037207E-4</v>
      </c>
      <c r="J8" s="95">
        <f t="shared" si="1"/>
        <v>0.16245487364620939</v>
      </c>
      <c r="K8" s="93">
        <f t="shared" si="2"/>
        <v>135</v>
      </c>
      <c r="L8" s="96">
        <f t="shared" si="4"/>
        <v>7.4073261198779716E-4</v>
      </c>
      <c r="M8" s="94">
        <f t="shared" si="3"/>
        <v>80</v>
      </c>
      <c r="N8" s="94">
        <f t="shared" si="5"/>
        <v>80</v>
      </c>
      <c r="O8" s="2"/>
      <c r="P8" s="7"/>
    </row>
    <row r="9" spans="1:16">
      <c r="A9" s="38">
        <v>8</v>
      </c>
      <c r="B9" s="83" t="s">
        <v>174</v>
      </c>
      <c r="C9" s="94">
        <v>2942</v>
      </c>
      <c r="D9" s="94">
        <v>3443</v>
      </c>
      <c r="E9" s="94">
        <v>3095</v>
      </c>
      <c r="F9" s="94">
        <v>3241.8995025023801</v>
      </c>
      <c r="G9" s="94">
        <v>3518.9176862692302</v>
      </c>
      <c r="H9" s="94">
        <v>3401.7268772801099</v>
      </c>
      <c r="I9" s="95">
        <f t="shared" si="0"/>
        <v>7.7920717746739285E-4</v>
      </c>
      <c r="J9" s="95">
        <f t="shared" si="1"/>
        <v>5.2005438477226378E-2</v>
      </c>
      <c r="K9" s="93">
        <f t="shared" si="2"/>
        <v>153</v>
      </c>
      <c r="L9" s="96">
        <f t="shared" si="4"/>
        <v>8.3949696025283668E-4</v>
      </c>
      <c r="M9" s="94">
        <f t="shared" si="3"/>
        <v>-348</v>
      </c>
      <c r="N9" s="94">
        <f t="shared" si="5"/>
        <v>-117.19080898912034</v>
      </c>
      <c r="O9" s="2"/>
      <c r="P9" s="7"/>
    </row>
    <row r="10" spans="1:16">
      <c r="A10" s="38">
        <v>9</v>
      </c>
      <c r="B10" s="83" t="s">
        <v>175</v>
      </c>
      <c r="C10" s="94">
        <v>462</v>
      </c>
      <c r="D10" s="94">
        <v>473</v>
      </c>
      <c r="E10" s="94">
        <v>479</v>
      </c>
      <c r="F10" s="94">
        <v>595.02810421063703</v>
      </c>
      <c r="G10" s="94">
        <v>615.85696096488402</v>
      </c>
      <c r="H10" s="94">
        <v>596.050374298733</v>
      </c>
      <c r="I10" s="95">
        <f t="shared" si="0"/>
        <v>1.2059458417023625E-4</v>
      </c>
      <c r="J10" s="95">
        <f t="shared" si="1"/>
        <v>3.67965367965368E-2</v>
      </c>
      <c r="K10" s="93">
        <f t="shared" si="2"/>
        <v>17</v>
      </c>
      <c r="L10" s="96">
        <f t="shared" si="4"/>
        <v>9.3277440028092964E-5</v>
      </c>
      <c r="M10" s="94">
        <f t="shared" si="3"/>
        <v>6</v>
      </c>
      <c r="N10" s="94">
        <f t="shared" si="5"/>
        <v>-19.80658666615102</v>
      </c>
      <c r="O10" s="2"/>
      <c r="P10" s="7"/>
    </row>
    <row r="11" spans="1:16">
      <c r="A11" s="97">
        <v>10</v>
      </c>
      <c r="B11" s="83" t="s">
        <v>176</v>
      </c>
      <c r="C11" s="93">
        <v>124718</v>
      </c>
      <c r="D11" s="93">
        <v>127338</v>
      </c>
      <c r="E11" s="93">
        <v>125645</v>
      </c>
      <c r="F11" s="93">
        <v>127302.29675117</v>
      </c>
      <c r="G11" s="93">
        <v>127465.41528679</v>
      </c>
      <c r="H11" s="93">
        <v>127948.481597675</v>
      </c>
      <c r="I11" s="95">
        <f t="shared" si="0"/>
        <v>3.1632790246491301E-2</v>
      </c>
      <c r="J11" s="95">
        <f t="shared" si="1"/>
        <v>7.4327683253419714E-3</v>
      </c>
      <c r="K11" s="93">
        <f t="shared" si="2"/>
        <v>927</v>
      </c>
      <c r="L11" s="96">
        <f t="shared" si="4"/>
        <v>5.0863639356495405E-3</v>
      </c>
      <c r="M11" s="94">
        <f t="shared" si="3"/>
        <v>-1693</v>
      </c>
      <c r="N11" s="94">
        <f t="shared" si="5"/>
        <v>483.06631088499853</v>
      </c>
      <c r="O11" s="2"/>
      <c r="P11" s="7"/>
    </row>
    <row r="12" spans="1:16">
      <c r="A12" s="97">
        <v>11</v>
      </c>
      <c r="B12" s="83" t="s">
        <v>177</v>
      </c>
      <c r="C12" s="93">
        <v>2339</v>
      </c>
      <c r="D12" s="93">
        <v>2364</v>
      </c>
      <c r="E12" s="93">
        <v>2338</v>
      </c>
      <c r="F12" s="93">
        <v>2435.5932167516999</v>
      </c>
      <c r="G12" s="93">
        <v>2451.0590398592799</v>
      </c>
      <c r="H12" s="93">
        <v>2436.1750269291101</v>
      </c>
      <c r="I12" s="95">
        <f t="shared" si="0"/>
        <v>5.8862241709814684E-4</v>
      </c>
      <c r="J12" s="95">
        <f t="shared" si="1"/>
        <v>-4.2753313381787086E-4</v>
      </c>
      <c r="K12" s="93">
        <f t="shared" si="2"/>
        <v>-1</v>
      </c>
      <c r="L12" s="96">
        <f t="shared" si="4"/>
        <v>-5.4869082369466455E-6</v>
      </c>
      <c r="M12" s="94">
        <f t="shared" si="3"/>
        <v>-26</v>
      </c>
      <c r="N12" s="94">
        <f t="shared" si="5"/>
        <v>-14.884012930169774</v>
      </c>
      <c r="O12" s="2"/>
      <c r="P12" s="7"/>
    </row>
    <row r="13" spans="1:16">
      <c r="A13" s="97">
        <v>12</v>
      </c>
      <c r="B13" s="83" t="s">
        <v>178</v>
      </c>
      <c r="C13" s="93">
        <v>831</v>
      </c>
      <c r="D13" s="93">
        <v>672</v>
      </c>
      <c r="E13" s="93">
        <v>704</v>
      </c>
      <c r="F13" s="93">
        <v>837.50785181258004</v>
      </c>
      <c r="G13" s="93">
        <v>781.02188993565096</v>
      </c>
      <c r="H13" s="93">
        <v>789.29656810436495</v>
      </c>
      <c r="I13" s="95">
        <f t="shared" si="0"/>
        <v>1.7724130951116143E-4</v>
      </c>
      <c r="J13" s="95">
        <f t="shared" si="1"/>
        <v>-0.15282791817087846</v>
      </c>
      <c r="K13" s="93">
        <f t="shared" si="2"/>
        <v>-127</v>
      </c>
      <c r="L13" s="96">
        <f t="shared" si="4"/>
        <v>-6.9683734609222395E-4</v>
      </c>
      <c r="M13" s="94">
        <f t="shared" si="3"/>
        <v>32</v>
      </c>
      <c r="N13" s="94">
        <f t="shared" si="5"/>
        <v>8.2746781687139901</v>
      </c>
    </row>
    <row r="14" spans="1:16">
      <c r="A14" s="97">
        <v>13</v>
      </c>
      <c r="B14" s="83" t="s">
        <v>179</v>
      </c>
      <c r="C14" s="93">
        <v>119422</v>
      </c>
      <c r="D14" s="93">
        <v>115105</v>
      </c>
      <c r="E14" s="93">
        <v>115092</v>
      </c>
      <c r="F14" s="93">
        <v>119174.121022098</v>
      </c>
      <c r="G14" s="93">
        <v>114051.556252483</v>
      </c>
      <c r="H14" s="93">
        <v>114704.59540402199</v>
      </c>
      <c r="I14" s="95">
        <f t="shared" si="0"/>
        <v>2.8975932946390042E-2</v>
      </c>
      <c r="J14" s="95">
        <f t="shared" si="1"/>
        <v>-3.6257975917335164E-2</v>
      </c>
      <c r="K14" s="93">
        <f t="shared" si="2"/>
        <v>-4330</v>
      </c>
      <c r="L14" s="96">
        <f t="shared" si="4"/>
        <v>-2.3758312665978974E-2</v>
      </c>
      <c r="M14" s="94">
        <f t="shared" si="3"/>
        <v>-13</v>
      </c>
      <c r="N14" s="94">
        <f t="shared" si="5"/>
        <v>653.03915153899288</v>
      </c>
    </row>
    <row r="15" spans="1:16">
      <c r="A15" s="97">
        <v>14</v>
      </c>
      <c r="B15" s="83" t="s">
        <v>180</v>
      </c>
      <c r="C15" s="93">
        <v>237919</v>
      </c>
      <c r="D15" s="93">
        <v>232241</v>
      </c>
      <c r="E15" s="93">
        <v>235173</v>
      </c>
      <c r="F15" s="93">
        <v>236314.51268993999</v>
      </c>
      <c r="G15" s="93">
        <v>231254.18452046701</v>
      </c>
      <c r="H15" s="93">
        <v>232750.59275229601</v>
      </c>
      <c r="I15" s="95">
        <f t="shared" si="0"/>
        <v>5.9207912616006199E-2</v>
      </c>
      <c r="J15" s="95">
        <f t="shared" si="1"/>
        <v>-1.1541743198315394E-2</v>
      </c>
      <c r="K15" s="93">
        <f t="shared" si="2"/>
        <v>-2746</v>
      </c>
      <c r="L15" s="96">
        <f t="shared" si="4"/>
        <v>-1.5067050018655489E-2</v>
      </c>
      <c r="M15" s="94">
        <f t="shared" si="3"/>
        <v>2932</v>
      </c>
      <c r="N15" s="94">
        <f t="shared" si="5"/>
        <v>1496.408231829002</v>
      </c>
    </row>
    <row r="16" spans="1:16">
      <c r="A16" s="97">
        <v>15</v>
      </c>
      <c r="B16" s="83" t="s">
        <v>181</v>
      </c>
      <c r="C16" s="93">
        <v>12590</v>
      </c>
      <c r="D16" s="93">
        <v>12894</v>
      </c>
      <c r="E16" s="93">
        <v>12887</v>
      </c>
      <c r="F16" s="93">
        <v>12706.9244491596</v>
      </c>
      <c r="G16" s="93">
        <v>12897.642626486801</v>
      </c>
      <c r="H16" s="93">
        <v>12991.0151736568</v>
      </c>
      <c r="I16" s="95">
        <f t="shared" si="0"/>
        <v>3.244472664304456E-3</v>
      </c>
      <c r="J16" s="95">
        <f t="shared" si="1"/>
        <v>2.3590150913423352E-2</v>
      </c>
      <c r="K16" s="93">
        <f t="shared" si="2"/>
        <v>297</v>
      </c>
      <c r="L16" s="96">
        <f t="shared" si="4"/>
        <v>1.6296117463731536E-3</v>
      </c>
      <c r="M16" s="94">
        <f t="shared" si="3"/>
        <v>-7</v>
      </c>
      <c r="N16" s="94">
        <f t="shared" si="5"/>
        <v>93.372547169999962</v>
      </c>
    </row>
    <row r="17" spans="1:14">
      <c r="A17" s="97">
        <v>16</v>
      </c>
      <c r="B17" s="83" t="s">
        <v>182</v>
      </c>
      <c r="C17" s="93">
        <v>7955</v>
      </c>
      <c r="D17" s="93">
        <v>8157</v>
      </c>
      <c r="E17" s="93">
        <v>8050</v>
      </c>
      <c r="F17" s="93">
        <v>8070.9657952611396</v>
      </c>
      <c r="G17" s="93">
        <v>8122.8879979534704</v>
      </c>
      <c r="H17" s="93">
        <v>8135.8692965337204</v>
      </c>
      <c r="I17" s="95">
        <f t="shared" si="0"/>
        <v>2.026693951086434E-3</v>
      </c>
      <c r="J17" s="95">
        <f t="shared" si="1"/>
        <v>1.1942174732872407E-2</v>
      </c>
      <c r="K17" s="93">
        <f t="shared" si="2"/>
        <v>95</v>
      </c>
      <c r="L17" s="96">
        <f t="shared" si="4"/>
        <v>5.2125628250993135E-4</v>
      </c>
      <c r="M17" s="94">
        <f t="shared" si="3"/>
        <v>-107</v>
      </c>
      <c r="N17" s="94">
        <f t="shared" si="5"/>
        <v>12.981298580250041</v>
      </c>
    </row>
    <row r="18" spans="1:14">
      <c r="A18" s="97">
        <v>17</v>
      </c>
      <c r="B18" s="83" t="s">
        <v>183</v>
      </c>
      <c r="C18" s="93">
        <v>9382</v>
      </c>
      <c r="D18" s="93">
        <v>9631</v>
      </c>
      <c r="E18" s="93">
        <v>9600</v>
      </c>
      <c r="F18" s="93">
        <v>9382</v>
      </c>
      <c r="G18" s="93">
        <v>9631</v>
      </c>
      <c r="H18" s="93">
        <v>9600</v>
      </c>
      <c r="I18" s="95">
        <f t="shared" si="0"/>
        <v>2.4169269478794739E-3</v>
      </c>
      <c r="J18" s="95">
        <f t="shared" si="1"/>
        <v>2.3235983798763588E-2</v>
      </c>
      <c r="K18" s="93">
        <f t="shared" si="2"/>
        <v>218</v>
      </c>
      <c r="L18" s="96">
        <f t="shared" si="4"/>
        <v>1.1961459956543687E-3</v>
      </c>
      <c r="M18" s="94">
        <f t="shared" si="3"/>
        <v>-31</v>
      </c>
      <c r="N18" s="94">
        <f t="shared" si="5"/>
        <v>-31</v>
      </c>
    </row>
    <row r="19" spans="1:14">
      <c r="A19" s="97">
        <v>18</v>
      </c>
      <c r="B19" s="83" t="s">
        <v>184</v>
      </c>
      <c r="C19" s="93">
        <v>13547</v>
      </c>
      <c r="D19" s="93">
        <v>12787</v>
      </c>
      <c r="E19" s="93">
        <v>12776</v>
      </c>
      <c r="F19" s="93">
        <v>13613.1265162862</v>
      </c>
      <c r="G19" s="93">
        <v>12757.2766885091</v>
      </c>
      <c r="H19" s="93">
        <v>12838.355531368101</v>
      </c>
      <c r="I19" s="95">
        <f t="shared" si="0"/>
        <v>3.2165269464695997E-3</v>
      </c>
      <c r="J19" s="95">
        <f t="shared" si="1"/>
        <v>-5.6912969661179598E-2</v>
      </c>
      <c r="K19" s="93">
        <f t="shared" si="2"/>
        <v>-771</v>
      </c>
      <c r="L19" s="96">
        <f t="shared" si="4"/>
        <v>-4.2304062506858635E-3</v>
      </c>
      <c r="M19" s="94">
        <f t="shared" si="3"/>
        <v>-11</v>
      </c>
      <c r="N19" s="94">
        <f t="shared" si="5"/>
        <v>81.07884285900036</v>
      </c>
    </row>
    <row r="20" spans="1:14">
      <c r="A20" s="97">
        <v>19</v>
      </c>
      <c r="B20" s="83" t="s">
        <v>185</v>
      </c>
      <c r="C20" s="93">
        <v>983</v>
      </c>
      <c r="D20" s="93">
        <v>942</v>
      </c>
      <c r="E20" s="93">
        <v>967</v>
      </c>
      <c r="F20" s="93">
        <v>983</v>
      </c>
      <c r="G20" s="93">
        <v>942</v>
      </c>
      <c r="H20" s="93">
        <v>967</v>
      </c>
      <c r="I20" s="95">
        <f t="shared" si="0"/>
        <v>2.434550373541095E-4</v>
      </c>
      <c r="J20" s="95">
        <f t="shared" si="1"/>
        <v>-1.6276703967446592E-2</v>
      </c>
      <c r="K20" s="93">
        <f t="shared" si="2"/>
        <v>-16</v>
      </c>
      <c r="L20" s="96">
        <f t="shared" si="4"/>
        <v>-8.7790531791146327E-5</v>
      </c>
      <c r="M20" s="94">
        <f t="shared" si="3"/>
        <v>25</v>
      </c>
      <c r="N20" s="94">
        <f t="shared" si="5"/>
        <v>25</v>
      </c>
    </row>
    <row r="21" spans="1:14">
      <c r="A21" s="97">
        <v>20</v>
      </c>
      <c r="B21" s="83" t="s">
        <v>186</v>
      </c>
      <c r="C21" s="93">
        <v>16729</v>
      </c>
      <c r="D21" s="93">
        <v>16960</v>
      </c>
      <c r="E21" s="93">
        <v>16750</v>
      </c>
      <c r="F21" s="93">
        <v>16941.296988394199</v>
      </c>
      <c r="G21" s="93">
        <v>16919.708584570399</v>
      </c>
      <c r="H21" s="93">
        <v>16957.6398986887</v>
      </c>
      <c r="I21" s="95">
        <f t="shared" si="0"/>
        <v>4.2170339976022068E-3</v>
      </c>
      <c r="J21" s="95">
        <f t="shared" si="1"/>
        <v>1.2553051587064379E-3</v>
      </c>
      <c r="K21" s="93">
        <f t="shared" si="2"/>
        <v>21</v>
      </c>
      <c r="L21" s="96">
        <f t="shared" si="4"/>
        <v>1.1522507297587955E-4</v>
      </c>
      <c r="M21" s="94">
        <f t="shared" si="3"/>
        <v>-210</v>
      </c>
      <c r="N21" s="94">
        <f t="shared" si="5"/>
        <v>37.931314118301088</v>
      </c>
    </row>
    <row r="22" spans="1:14">
      <c r="A22" s="97">
        <v>21</v>
      </c>
      <c r="B22" s="83" t="s">
        <v>187</v>
      </c>
      <c r="C22" s="93">
        <v>7342</v>
      </c>
      <c r="D22" s="93">
        <v>7450</v>
      </c>
      <c r="E22" s="93">
        <v>7436</v>
      </c>
      <c r="F22" s="93">
        <v>7342</v>
      </c>
      <c r="G22" s="93">
        <v>7450</v>
      </c>
      <c r="H22" s="93">
        <v>7436</v>
      </c>
      <c r="I22" s="95">
        <f t="shared" si="0"/>
        <v>1.8721113317116424E-3</v>
      </c>
      <c r="J22" s="95">
        <f t="shared" si="1"/>
        <v>1.2803050939798419E-2</v>
      </c>
      <c r="K22" s="93">
        <f t="shared" si="2"/>
        <v>94</v>
      </c>
      <c r="L22" s="96">
        <f t="shared" si="4"/>
        <v>5.1576937427298469E-4</v>
      </c>
      <c r="M22" s="94">
        <f t="shared" si="3"/>
        <v>-14</v>
      </c>
      <c r="N22" s="94">
        <f t="shared" si="5"/>
        <v>-14</v>
      </c>
    </row>
    <row r="23" spans="1:14">
      <c r="A23" s="97">
        <v>22</v>
      </c>
      <c r="B23" s="83" t="s">
        <v>188</v>
      </c>
      <c r="C23" s="93">
        <v>39046</v>
      </c>
      <c r="D23" s="93">
        <v>40156</v>
      </c>
      <c r="E23" s="93">
        <v>39651</v>
      </c>
      <c r="F23" s="93">
        <v>39046</v>
      </c>
      <c r="G23" s="93">
        <v>40156</v>
      </c>
      <c r="H23" s="93">
        <v>39651</v>
      </c>
      <c r="I23" s="95">
        <f t="shared" si="0"/>
        <v>9.9826635844134388E-3</v>
      </c>
      <c r="J23" s="95">
        <f t="shared" si="1"/>
        <v>1.5494544895763971E-2</v>
      </c>
      <c r="K23" s="93">
        <f t="shared" si="2"/>
        <v>605</v>
      </c>
      <c r="L23" s="96">
        <f t="shared" si="4"/>
        <v>3.3195794833527203E-3</v>
      </c>
      <c r="M23" s="94">
        <f t="shared" si="3"/>
        <v>-505</v>
      </c>
      <c r="N23" s="94">
        <f t="shared" si="5"/>
        <v>-505</v>
      </c>
    </row>
    <row r="24" spans="1:14">
      <c r="A24" s="97">
        <v>23</v>
      </c>
      <c r="B24" s="83" t="s">
        <v>189</v>
      </c>
      <c r="C24" s="93">
        <v>27047</v>
      </c>
      <c r="D24" s="93">
        <v>26813</v>
      </c>
      <c r="E24" s="93">
        <v>26232</v>
      </c>
      <c r="F24" s="93">
        <v>28228.4668272292</v>
      </c>
      <c r="G24" s="93">
        <v>27185.1460677016</v>
      </c>
      <c r="H24" s="93">
        <v>27283.619376037699</v>
      </c>
      <c r="I24" s="95">
        <f t="shared" si="0"/>
        <v>6.6042528850806621E-3</v>
      </c>
      <c r="J24" s="95">
        <f t="shared" si="1"/>
        <v>-3.0132731911117684E-2</v>
      </c>
      <c r="K24" s="93">
        <f t="shared" si="2"/>
        <v>-815</v>
      </c>
      <c r="L24" s="96">
        <f t="shared" si="4"/>
        <v>-4.4718302131115158E-3</v>
      </c>
      <c r="M24" s="94">
        <f t="shared" si="3"/>
        <v>-581</v>
      </c>
      <c r="N24" s="94">
        <f t="shared" si="5"/>
        <v>98.473308336098853</v>
      </c>
    </row>
    <row r="25" spans="1:14">
      <c r="A25" s="97">
        <v>24</v>
      </c>
      <c r="B25" s="83" t="s">
        <v>190</v>
      </c>
      <c r="C25" s="93">
        <v>11306</v>
      </c>
      <c r="D25" s="93">
        <v>10873</v>
      </c>
      <c r="E25" s="93">
        <v>10763</v>
      </c>
      <c r="F25" s="93">
        <v>11306</v>
      </c>
      <c r="G25" s="93">
        <v>10873</v>
      </c>
      <c r="H25" s="93">
        <v>10763</v>
      </c>
      <c r="I25" s="95">
        <f t="shared" si="0"/>
        <v>2.7097275770861227E-3</v>
      </c>
      <c r="J25" s="95">
        <f t="shared" si="1"/>
        <v>-4.8027595966743324E-2</v>
      </c>
      <c r="K25" s="93">
        <f t="shared" si="2"/>
        <v>-543</v>
      </c>
      <c r="L25" s="96">
        <f t="shared" si="4"/>
        <v>-2.9793911726620284E-3</v>
      </c>
      <c r="M25" s="94">
        <f t="shared" si="3"/>
        <v>-110</v>
      </c>
      <c r="N25" s="94">
        <f t="shared" si="5"/>
        <v>-110</v>
      </c>
    </row>
    <row r="26" spans="1:14">
      <c r="A26" s="97">
        <v>25</v>
      </c>
      <c r="B26" s="83" t="s">
        <v>191</v>
      </c>
      <c r="C26" s="93">
        <v>55019</v>
      </c>
      <c r="D26" s="93">
        <v>54653</v>
      </c>
      <c r="E26" s="93">
        <v>57834</v>
      </c>
      <c r="F26" s="93">
        <v>55404.968797875503</v>
      </c>
      <c r="G26" s="93">
        <v>54538.3019606288</v>
      </c>
      <c r="H26" s="93">
        <v>58226.123147688901</v>
      </c>
      <c r="I26" s="95">
        <f t="shared" si="0"/>
        <v>1.4560474281631406E-2</v>
      </c>
      <c r="J26" s="95">
        <f t="shared" si="1"/>
        <v>5.1164143295952307E-2</v>
      </c>
      <c r="K26" s="93">
        <f t="shared" si="2"/>
        <v>2815</v>
      </c>
      <c r="L26" s="96">
        <f t="shared" si="4"/>
        <v>1.5445646687004806E-2</v>
      </c>
      <c r="M26" s="94">
        <f t="shared" si="3"/>
        <v>3181</v>
      </c>
      <c r="N26" s="94">
        <f t="shared" si="5"/>
        <v>3687.8211870601008</v>
      </c>
    </row>
    <row r="27" spans="1:14">
      <c r="A27" s="97">
        <v>26</v>
      </c>
      <c r="B27" s="83" t="s">
        <v>192</v>
      </c>
      <c r="C27" s="93">
        <v>11231</v>
      </c>
      <c r="D27" s="93">
        <v>10808</v>
      </c>
      <c r="E27" s="93">
        <v>10982</v>
      </c>
      <c r="F27" s="93">
        <v>11231</v>
      </c>
      <c r="G27" s="93">
        <v>10808</v>
      </c>
      <c r="H27" s="93">
        <v>10982</v>
      </c>
      <c r="I27" s="95">
        <f t="shared" si="0"/>
        <v>2.7648637230846232E-3</v>
      </c>
      <c r="J27" s="95">
        <f t="shared" si="1"/>
        <v>-2.2170777312794942E-2</v>
      </c>
      <c r="K27" s="93">
        <f t="shared" si="2"/>
        <v>-249</v>
      </c>
      <c r="L27" s="96">
        <f t="shared" si="4"/>
        <v>-1.3662401509997146E-3</v>
      </c>
      <c r="M27" s="94">
        <f t="shared" si="3"/>
        <v>174</v>
      </c>
      <c r="N27" s="94">
        <f t="shared" si="5"/>
        <v>174</v>
      </c>
    </row>
    <row r="28" spans="1:14">
      <c r="A28" s="97">
        <v>27</v>
      </c>
      <c r="B28" s="83" t="s">
        <v>193</v>
      </c>
      <c r="C28" s="93">
        <v>28636</v>
      </c>
      <c r="D28" s="93">
        <v>29322</v>
      </c>
      <c r="E28" s="93">
        <v>29395</v>
      </c>
      <c r="F28" s="93">
        <v>28768.740066561601</v>
      </c>
      <c r="G28" s="93">
        <v>29457.3420067402</v>
      </c>
      <c r="H28" s="93">
        <v>29543.931878845098</v>
      </c>
      <c r="I28" s="95">
        <f t="shared" si="0"/>
        <v>7.400579961762202E-3</v>
      </c>
      <c r="J28" s="95">
        <f t="shared" si="1"/>
        <v>2.6505098477440984E-2</v>
      </c>
      <c r="K28" s="93">
        <f t="shared" si="2"/>
        <v>759</v>
      </c>
      <c r="L28" s="96">
        <f t="shared" si="4"/>
        <v>4.1645633518425035E-3</v>
      </c>
      <c r="M28" s="94">
        <f t="shared" si="3"/>
        <v>73</v>
      </c>
      <c r="N28" s="94">
        <f t="shared" si="5"/>
        <v>86.58987210489795</v>
      </c>
    </row>
    <row r="29" spans="1:14">
      <c r="A29" s="97">
        <v>28</v>
      </c>
      <c r="B29" s="83" t="s">
        <v>194</v>
      </c>
      <c r="C29" s="93">
        <v>18843</v>
      </c>
      <c r="D29" s="93">
        <v>19265</v>
      </c>
      <c r="E29" s="93">
        <v>19218</v>
      </c>
      <c r="F29" s="93">
        <v>19149.910530926401</v>
      </c>
      <c r="G29" s="93">
        <v>19343.644156325699</v>
      </c>
      <c r="H29" s="93">
        <v>19527.081829242299</v>
      </c>
      <c r="I29" s="95">
        <f t="shared" si="0"/>
        <v>4.838385633786222E-3</v>
      </c>
      <c r="J29" s="95">
        <f t="shared" si="1"/>
        <v>1.9901289603566311E-2</v>
      </c>
      <c r="K29" s="93">
        <f t="shared" si="2"/>
        <v>375</v>
      </c>
      <c r="L29" s="96">
        <f t="shared" si="4"/>
        <v>2.0575905888549919E-3</v>
      </c>
      <c r="M29" s="94">
        <f t="shared" si="3"/>
        <v>-47</v>
      </c>
      <c r="N29" s="94">
        <f t="shared" si="5"/>
        <v>183.43767291659969</v>
      </c>
    </row>
    <row r="30" spans="1:14">
      <c r="A30" s="97">
        <v>29</v>
      </c>
      <c r="B30" s="83" t="s">
        <v>195</v>
      </c>
      <c r="C30" s="93">
        <v>27168</v>
      </c>
      <c r="D30" s="93">
        <v>31374</v>
      </c>
      <c r="E30" s="93">
        <v>31993</v>
      </c>
      <c r="F30" s="93">
        <v>27026.432188648902</v>
      </c>
      <c r="G30" s="93">
        <v>31671.059445033701</v>
      </c>
      <c r="H30" s="93">
        <v>31992.321518337001</v>
      </c>
      <c r="I30" s="95">
        <f t="shared" si="0"/>
        <v>8.0546608170320843E-3</v>
      </c>
      <c r="J30" s="95">
        <f t="shared" si="1"/>
        <v>0.17759864546525325</v>
      </c>
      <c r="K30" s="93">
        <f t="shared" si="2"/>
        <v>4825</v>
      </c>
      <c r="L30" s="96">
        <f t="shared" si="4"/>
        <v>2.6474332243267562E-2</v>
      </c>
      <c r="M30" s="94">
        <f t="shared" si="3"/>
        <v>619</v>
      </c>
      <c r="N30" s="94">
        <f t="shared" si="5"/>
        <v>321.26207330329999</v>
      </c>
    </row>
    <row r="31" spans="1:14">
      <c r="A31" s="97">
        <v>30</v>
      </c>
      <c r="B31" s="83" t="s">
        <v>196</v>
      </c>
      <c r="C31" s="93">
        <v>3039</v>
      </c>
      <c r="D31" s="93">
        <v>3114</v>
      </c>
      <c r="E31" s="93">
        <v>3134</v>
      </c>
      <c r="F31" s="93">
        <v>3039</v>
      </c>
      <c r="G31" s="93">
        <v>3114</v>
      </c>
      <c r="H31" s="93">
        <v>3134</v>
      </c>
      <c r="I31" s="95">
        <f t="shared" si="0"/>
        <v>7.890259431931533E-4</v>
      </c>
      <c r="J31" s="95">
        <f t="shared" si="1"/>
        <v>3.126028298782494E-2</v>
      </c>
      <c r="K31" s="93">
        <f t="shared" si="2"/>
        <v>95</v>
      </c>
      <c r="L31" s="96">
        <f t="shared" si="4"/>
        <v>5.2125628250993135E-4</v>
      </c>
      <c r="M31" s="94">
        <f t="shared" si="3"/>
        <v>20</v>
      </c>
      <c r="N31" s="94">
        <f t="shared" si="5"/>
        <v>20</v>
      </c>
    </row>
    <row r="32" spans="1:14">
      <c r="A32" s="97">
        <v>31</v>
      </c>
      <c r="B32" s="83" t="s">
        <v>197</v>
      </c>
      <c r="C32" s="93">
        <v>21427</v>
      </c>
      <c r="D32" s="93">
        <v>21263</v>
      </c>
      <c r="E32" s="93">
        <v>21231</v>
      </c>
      <c r="F32" s="93">
        <v>21427</v>
      </c>
      <c r="G32" s="93">
        <v>21263</v>
      </c>
      <c r="H32" s="93">
        <v>21231</v>
      </c>
      <c r="I32" s="95">
        <f t="shared" si="0"/>
        <v>5.3451850031696986E-3</v>
      </c>
      <c r="J32" s="95">
        <f t="shared" si="1"/>
        <v>-9.1473374714145708E-3</v>
      </c>
      <c r="K32" s="93">
        <f t="shared" si="2"/>
        <v>-196</v>
      </c>
      <c r="L32" s="96">
        <f t="shared" si="4"/>
        <v>-1.0754340144415425E-3</v>
      </c>
      <c r="M32" s="94">
        <f t="shared" si="3"/>
        <v>-32</v>
      </c>
      <c r="N32" s="94">
        <f t="shared" si="5"/>
        <v>-32</v>
      </c>
    </row>
    <row r="33" spans="1:14">
      <c r="A33" s="97">
        <v>32</v>
      </c>
      <c r="B33" s="83" t="s">
        <v>198</v>
      </c>
      <c r="C33" s="93">
        <v>15177</v>
      </c>
      <c r="D33" s="93">
        <v>15687</v>
      </c>
      <c r="E33" s="93">
        <v>16521</v>
      </c>
      <c r="F33" s="93">
        <v>15177</v>
      </c>
      <c r="G33" s="93">
        <v>15687</v>
      </c>
      <c r="H33" s="93">
        <v>16521</v>
      </c>
      <c r="I33" s="95">
        <f t="shared" si="0"/>
        <v>4.1593802193663322E-3</v>
      </c>
      <c r="J33" s="95">
        <f t="shared" si="1"/>
        <v>8.8555050405218425E-2</v>
      </c>
      <c r="K33" s="93">
        <f t="shared" si="2"/>
        <v>1344</v>
      </c>
      <c r="L33" s="96">
        <f t="shared" si="4"/>
        <v>7.3744046704562914E-3</v>
      </c>
      <c r="M33" s="94">
        <f t="shared" si="3"/>
        <v>834</v>
      </c>
      <c r="N33" s="94">
        <f t="shared" si="5"/>
        <v>834</v>
      </c>
    </row>
    <row r="34" spans="1:14">
      <c r="A34" s="97">
        <v>33</v>
      </c>
      <c r="B34" s="83" t="s">
        <v>199</v>
      </c>
      <c r="C34" s="93">
        <v>23867</v>
      </c>
      <c r="D34" s="93">
        <v>19802</v>
      </c>
      <c r="E34" s="93">
        <v>19778</v>
      </c>
      <c r="F34" s="93">
        <v>23867</v>
      </c>
      <c r="G34" s="93">
        <v>19802</v>
      </c>
      <c r="H34" s="93">
        <v>19778</v>
      </c>
      <c r="I34" s="95">
        <f t="shared" si="0"/>
        <v>4.9793730390791909E-3</v>
      </c>
      <c r="J34" s="95">
        <f t="shared" si="1"/>
        <v>-0.17132442284325639</v>
      </c>
      <c r="K34" s="93">
        <f t="shared" si="2"/>
        <v>-4089</v>
      </c>
      <c r="L34" s="96">
        <f t="shared" si="4"/>
        <v>-2.2435967780874831E-2</v>
      </c>
      <c r="M34" s="94">
        <f t="shared" si="3"/>
        <v>-24</v>
      </c>
      <c r="N34" s="94">
        <f t="shared" si="5"/>
        <v>-24</v>
      </c>
    </row>
    <row r="35" spans="1:14">
      <c r="A35" s="97">
        <v>35</v>
      </c>
      <c r="B35" s="83" t="s">
        <v>200</v>
      </c>
      <c r="C35" s="93">
        <v>9698</v>
      </c>
      <c r="D35" s="93">
        <v>10155</v>
      </c>
      <c r="E35" s="93">
        <v>9631</v>
      </c>
      <c r="F35" s="93">
        <v>9721.2605548130705</v>
      </c>
      <c r="G35" s="93">
        <v>9830.6509352187895</v>
      </c>
      <c r="H35" s="93">
        <v>9687.0796294362608</v>
      </c>
      <c r="I35" s="95">
        <f t="shared" si="0"/>
        <v>2.4247316078153348E-3</v>
      </c>
      <c r="J35" s="95">
        <f t="shared" si="1"/>
        <v>-6.9086409568983294E-3</v>
      </c>
      <c r="K35" s="93">
        <f t="shared" si="2"/>
        <v>-67</v>
      </c>
      <c r="L35" s="96">
        <f t="shared" si="4"/>
        <v>-3.6762285187542525E-4</v>
      </c>
      <c r="M35" s="94">
        <f t="shared" si="3"/>
        <v>-524</v>
      </c>
      <c r="N35" s="94">
        <f t="shared" si="5"/>
        <v>-143.57130578252873</v>
      </c>
    </row>
    <row r="36" spans="1:14">
      <c r="A36" s="97">
        <v>36</v>
      </c>
      <c r="B36" s="83" t="s">
        <v>201</v>
      </c>
      <c r="C36" s="93">
        <v>1626</v>
      </c>
      <c r="D36" s="93">
        <v>1380</v>
      </c>
      <c r="E36" s="93">
        <v>1449</v>
      </c>
      <c r="F36" s="93">
        <v>1627.8861679141901</v>
      </c>
      <c r="G36" s="93">
        <v>1403.7186588739501</v>
      </c>
      <c r="H36" s="93">
        <v>1450.3386844757099</v>
      </c>
      <c r="I36" s="95">
        <f t="shared" si="0"/>
        <v>3.6480491119555807E-4</v>
      </c>
      <c r="J36" s="95">
        <f t="shared" si="1"/>
        <v>-0.10885608856088561</v>
      </c>
      <c r="K36" s="93">
        <f t="shared" si="2"/>
        <v>-177</v>
      </c>
      <c r="L36" s="96">
        <f t="shared" si="4"/>
        <v>-9.7118275793955618E-4</v>
      </c>
      <c r="M36" s="94">
        <f t="shared" si="3"/>
        <v>69</v>
      </c>
      <c r="N36" s="94">
        <f t="shared" si="5"/>
        <v>46.620025601759835</v>
      </c>
    </row>
    <row r="37" spans="1:14">
      <c r="A37" s="97">
        <v>37</v>
      </c>
      <c r="B37" s="83" t="s">
        <v>202</v>
      </c>
      <c r="C37" s="93">
        <v>1227</v>
      </c>
      <c r="D37" s="93">
        <v>1332</v>
      </c>
      <c r="E37" s="93">
        <v>1039</v>
      </c>
      <c r="F37" s="93">
        <v>1227</v>
      </c>
      <c r="G37" s="93">
        <v>1332</v>
      </c>
      <c r="H37" s="93">
        <v>1039</v>
      </c>
      <c r="I37" s="95">
        <f t="shared" si="0"/>
        <v>2.6158198946320558E-4</v>
      </c>
      <c r="J37" s="95">
        <f t="shared" si="1"/>
        <v>-0.15321923390383049</v>
      </c>
      <c r="K37" s="93">
        <f t="shared" si="2"/>
        <v>-188</v>
      </c>
      <c r="L37" s="96">
        <f t="shared" si="4"/>
        <v>-1.0315387485459694E-3</v>
      </c>
      <c r="M37" s="94">
        <f t="shared" si="3"/>
        <v>-293</v>
      </c>
      <c r="N37" s="94">
        <f t="shared" si="5"/>
        <v>-293</v>
      </c>
    </row>
    <row r="38" spans="1:14">
      <c r="A38" s="97">
        <v>38</v>
      </c>
      <c r="B38" s="83" t="s">
        <v>203</v>
      </c>
      <c r="C38" s="93">
        <v>8660</v>
      </c>
      <c r="D38" s="93">
        <v>7173</v>
      </c>
      <c r="E38" s="93">
        <v>7124</v>
      </c>
      <c r="F38" s="93">
        <v>8543.7043188858806</v>
      </c>
      <c r="G38" s="93">
        <v>7045.6483446996199</v>
      </c>
      <c r="H38" s="93">
        <v>7038.8806989306704</v>
      </c>
      <c r="I38" s="95">
        <f t="shared" si="0"/>
        <v>1.7935612059055597E-3</v>
      </c>
      <c r="J38" s="95">
        <f t="shared" si="1"/>
        <v>-0.17736720554272517</v>
      </c>
      <c r="K38" s="93">
        <f t="shared" si="2"/>
        <v>-1536</v>
      </c>
      <c r="L38" s="96">
        <f t="shared" si="4"/>
        <v>-8.4278910519500465E-3</v>
      </c>
      <c r="M38" s="94">
        <f t="shared" si="3"/>
        <v>-49</v>
      </c>
      <c r="N38" s="94">
        <f t="shared" si="5"/>
        <v>-6.7676457689494782</v>
      </c>
    </row>
    <row r="39" spans="1:14">
      <c r="A39" s="97">
        <v>39</v>
      </c>
      <c r="B39" s="83" t="s">
        <v>204</v>
      </c>
      <c r="C39" s="93">
        <v>197</v>
      </c>
      <c r="D39" s="93">
        <v>161</v>
      </c>
      <c r="E39" s="93">
        <v>163</v>
      </c>
      <c r="F39" s="93">
        <v>197</v>
      </c>
      <c r="G39" s="93">
        <v>161</v>
      </c>
      <c r="H39" s="93">
        <v>163</v>
      </c>
      <c r="I39" s="95">
        <f t="shared" si="0"/>
        <v>4.1037405469203569E-5</v>
      </c>
      <c r="J39" s="95">
        <f t="shared" si="1"/>
        <v>-0.17258883248730963</v>
      </c>
      <c r="K39" s="93">
        <f t="shared" si="2"/>
        <v>-34</v>
      </c>
      <c r="L39" s="96">
        <f t="shared" si="4"/>
        <v>-1.8655488005618593E-4</v>
      </c>
      <c r="M39" s="94">
        <f t="shared" si="3"/>
        <v>2</v>
      </c>
      <c r="N39" s="94">
        <f t="shared" si="5"/>
        <v>2</v>
      </c>
    </row>
    <row r="40" spans="1:14">
      <c r="A40" s="97">
        <v>41</v>
      </c>
      <c r="B40" s="83" t="s">
        <v>205</v>
      </c>
      <c r="C40" s="93">
        <v>39147</v>
      </c>
      <c r="D40" s="93">
        <v>43370</v>
      </c>
      <c r="E40" s="93">
        <v>42061</v>
      </c>
      <c r="F40" s="93">
        <v>40292.165911534801</v>
      </c>
      <c r="G40" s="93">
        <v>43036.821801084603</v>
      </c>
      <c r="H40" s="93">
        <v>43401.048679722902</v>
      </c>
      <c r="I40" s="95">
        <f t="shared" si="0"/>
        <v>1.0589412953620682E-2</v>
      </c>
      <c r="J40" s="95">
        <f t="shared" si="1"/>
        <v>7.4437377065930982E-2</v>
      </c>
      <c r="K40" s="93">
        <f t="shared" si="2"/>
        <v>2914</v>
      </c>
      <c r="L40" s="96">
        <f t="shared" si="4"/>
        <v>1.5988850602462523E-2</v>
      </c>
      <c r="M40" s="94">
        <f t="shared" si="3"/>
        <v>-1309</v>
      </c>
      <c r="N40" s="94">
        <f t="shared" si="5"/>
        <v>364.22687863829924</v>
      </c>
    </row>
    <row r="41" spans="1:14">
      <c r="A41" s="97">
        <v>42</v>
      </c>
      <c r="B41" s="83" t="s">
        <v>206</v>
      </c>
      <c r="C41" s="93">
        <v>20752</v>
      </c>
      <c r="D41" s="93">
        <v>18204</v>
      </c>
      <c r="E41" s="93">
        <v>17388</v>
      </c>
      <c r="F41" s="93">
        <v>21468.419576279699</v>
      </c>
      <c r="G41" s="93">
        <v>17876.689251592801</v>
      </c>
      <c r="H41" s="93">
        <v>17980.998314525801</v>
      </c>
      <c r="I41" s="95">
        <f t="shared" si="0"/>
        <v>4.3776589343466968E-3</v>
      </c>
      <c r="J41" s="95">
        <f t="shared" si="1"/>
        <v>-0.16210485736314573</v>
      </c>
      <c r="K41" s="93">
        <f t="shared" si="2"/>
        <v>-3364</v>
      </c>
      <c r="L41" s="96">
        <f t="shared" si="4"/>
        <v>-1.8457959309088515E-2</v>
      </c>
      <c r="M41" s="94">
        <f t="shared" si="3"/>
        <v>-816</v>
      </c>
      <c r="N41" s="94">
        <f t="shared" si="5"/>
        <v>104.30906293299995</v>
      </c>
    </row>
    <row r="42" spans="1:14">
      <c r="A42" s="97">
        <v>43</v>
      </c>
      <c r="B42" s="83" t="s">
        <v>207</v>
      </c>
      <c r="C42" s="93">
        <v>40466</v>
      </c>
      <c r="D42" s="93">
        <v>38711</v>
      </c>
      <c r="E42" s="93">
        <v>39702</v>
      </c>
      <c r="F42" s="93">
        <v>40499.365005093197</v>
      </c>
      <c r="G42" s="93">
        <v>38495.432899683998</v>
      </c>
      <c r="H42" s="93">
        <v>39493.492242724802</v>
      </c>
      <c r="I42" s="95">
        <f t="shared" si="0"/>
        <v>9.9955035088240499E-3</v>
      </c>
      <c r="J42" s="95">
        <f t="shared" si="1"/>
        <v>-1.8880047447239659E-2</v>
      </c>
      <c r="K42" s="93">
        <f t="shared" si="2"/>
        <v>-764</v>
      </c>
      <c r="L42" s="96">
        <f t="shared" si="4"/>
        <v>-4.1919978930272366E-3</v>
      </c>
      <c r="M42" s="94">
        <f t="shared" si="3"/>
        <v>991</v>
      </c>
      <c r="N42" s="94">
        <f t="shared" si="5"/>
        <v>998.05934304080438</v>
      </c>
    </row>
    <row r="43" spans="1:14">
      <c r="A43" s="97">
        <v>45</v>
      </c>
      <c r="B43" s="83" t="s">
        <v>208</v>
      </c>
      <c r="C43" s="93">
        <v>32199</v>
      </c>
      <c r="D43" s="93">
        <v>33764</v>
      </c>
      <c r="E43" s="93">
        <v>33676</v>
      </c>
      <c r="F43" s="93">
        <v>32199</v>
      </c>
      <c r="G43" s="93">
        <v>33764</v>
      </c>
      <c r="H43" s="93">
        <v>33676</v>
      </c>
      <c r="I43" s="95">
        <f t="shared" si="0"/>
        <v>8.478378322582204E-3</v>
      </c>
      <c r="J43" s="95">
        <f t="shared" si="1"/>
        <v>4.5870989782291378E-2</v>
      </c>
      <c r="K43" s="93">
        <f t="shared" si="2"/>
        <v>1477</v>
      </c>
      <c r="L43" s="96">
        <f t="shared" si="4"/>
        <v>8.1041634659701958E-3</v>
      </c>
      <c r="M43" s="94">
        <f t="shared" si="3"/>
        <v>-88</v>
      </c>
      <c r="N43" s="94">
        <f t="shared" si="5"/>
        <v>-88</v>
      </c>
    </row>
    <row r="44" spans="1:14">
      <c r="A44" s="97">
        <v>46</v>
      </c>
      <c r="B44" s="83" t="s">
        <v>209</v>
      </c>
      <c r="C44" s="93">
        <v>185508</v>
      </c>
      <c r="D44" s="93">
        <v>190815</v>
      </c>
      <c r="E44" s="93">
        <v>189856</v>
      </c>
      <c r="F44" s="93">
        <v>185541.14245131801</v>
      </c>
      <c r="G44" s="93">
        <v>188905.57999690599</v>
      </c>
      <c r="H44" s="93">
        <v>189524.50185115801</v>
      </c>
      <c r="I44" s="95">
        <f t="shared" si="0"/>
        <v>4.7798758605896392E-2</v>
      </c>
      <c r="J44" s="95">
        <f t="shared" si="1"/>
        <v>2.343834228173448E-2</v>
      </c>
      <c r="K44" s="93">
        <f t="shared" si="2"/>
        <v>4348</v>
      </c>
      <c r="L44" s="96">
        <f t="shared" si="4"/>
        <v>2.3857077014244013E-2</v>
      </c>
      <c r="M44" s="94">
        <f t="shared" si="3"/>
        <v>-959</v>
      </c>
      <c r="N44" s="94">
        <f t="shared" si="5"/>
        <v>618.92185425202479</v>
      </c>
    </row>
    <row r="45" spans="1:14">
      <c r="A45" s="97">
        <v>47</v>
      </c>
      <c r="B45" s="83" t="s">
        <v>210</v>
      </c>
      <c r="C45" s="93">
        <v>462557</v>
      </c>
      <c r="D45" s="93">
        <v>467053</v>
      </c>
      <c r="E45" s="93">
        <v>464200</v>
      </c>
      <c r="F45" s="93">
        <v>467420.92276125401</v>
      </c>
      <c r="G45" s="93">
        <v>467090.37234923802</v>
      </c>
      <c r="H45" s="93">
        <v>468843.41780599998</v>
      </c>
      <c r="I45" s="95">
        <f t="shared" si="0"/>
        <v>0.11686848845892206</v>
      </c>
      <c r="J45" s="95">
        <f t="shared" si="1"/>
        <v>3.551994673088938E-3</v>
      </c>
      <c r="K45" s="93">
        <f t="shared" si="2"/>
        <v>1643</v>
      </c>
      <c r="L45" s="96">
        <f t="shared" si="4"/>
        <v>9.014990233303339E-3</v>
      </c>
      <c r="M45" s="94">
        <f t="shared" si="3"/>
        <v>-2853</v>
      </c>
      <c r="N45" s="94">
        <f t="shared" si="5"/>
        <v>1753.0454567619599</v>
      </c>
    </row>
    <row r="46" spans="1:14">
      <c r="A46" s="97">
        <v>49</v>
      </c>
      <c r="B46" s="83" t="s">
        <v>211</v>
      </c>
      <c r="C46" s="93">
        <v>57817</v>
      </c>
      <c r="D46" s="93">
        <v>56631</v>
      </c>
      <c r="E46" s="93">
        <v>55267</v>
      </c>
      <c r="F46" s="93">
        <v>57128.996078152399</v>
      </c>
      <c r="G46" s="93">
        <v>54707.890279105697</v>
      </c>
      <c r="H46" s="93">
        <v>54585.066307294401</v>
      </c>
      <c r="I46" s="95">
        <f t="shared" si="0"/>
        <v>1.3914198086297383E-2</v>
      </c>
      <c r="J46" s="95">
        <f t="shared" si="1"/>
        <v>-4.4104675095560132E-2</v>
      </c>
      <c r="K46" s="93">
        <f t="shared" si="2"/>
        <v>-2550</v>
      </c>
      <c r="L46" s="96">
        <f t="shared" si="4"/>
        <v>-1.3991616004213945E-2</v>
      </c>
      <c r="M46" s="94">
        <f t="shared" si="3"/>
        <v>-1364</v>
      </c>
      <c r="N46" s="94">
        <f t="shared" si="5"/>
        <v>-122.82397181129636</v>
      </c>
    </row>
    <row r="47" spans="1:14">
      <c r="A47" s="97">
        <v>50</v>
      </c>
      <c r="B47" s="83" t="s">
        <v>212</v>
      </c>
      <c r="C47" s="93">
        <v>1233</v>
      </c>
      <c r="D47" s="93">
        <v>1058</v>
      </c>
      <c r="E47" s="93">
        <v>1035</v>
      </c>
      <c r="F47" s="93">
        <v>1341.45730931202</v>
      </c>
      <c r="G47" s="93">
        <v>1134.67221118213</v>
      </c>
      <c r="H47" s="93">
        <v>1125.77441588651</v>
      </c>
      <c r="I47" s="95">
        <f t="shared" si="0"/>
        <v>2.605749365682558E-4</v>
      </c>
      <c r="J47" s="95">
        <f t="shared" si="1"/>
        <v>-0.16058394160583941</v>
      </c>
      <c r="K47" s="93">
        <f t="shared" si="2"/>
        <v>-198</v>
      </c>
      <c r="L47" s="96">
        <f t="shared" si="4"/>
        <v>-1.0864078309154358E-3</v>
      </c>
      <c r="M47" s="94">
        <f t="shared" si="3"/>
        <v>-23</v>
      </c>
      <c r="N47" s="94">
        <f t="shared" si="5"/>
        <v>-8.8977952956199715</v>
      </c>
    </row>
    <row r="48" spans="1:14">
      <c r="A48" s="97">
        <v>51</v>
      </c>
      <c r="B48" s="83" t="s">
        <v>213</v>
      </c>
      <c r="C48" s="93">
        <v>11078</v>
      </c>
      <c r="D48" s="93">
        <v>11806</v>
      </c>
      <c r="E48" s="93">
        <v>11544</v>
      </c>
      <c r="F48" s="93">
        <v>11354.396172044701</v>
      </c>
      <c r="G48" s="93">
        <v>12099.124295674201</v>
      </c>
      <c r="H48" s="93">
        <v>11838.2563726264</v>
      </c>
      <c r="I48" s="95">
        <f t="shared" si="0"/>
        <v>2.9063546548250673E-3</v>
      </c>
      <c r="J48" s="95">
        <f t="shared" si="1"/>
        <v>4.2065354757176383E-2</v>
      </c>
      <c r="K48" s="93">
        <f t="shared" si="2"/>
        <v>466</v>
      </c>
      <c r="L48" s="96">
        <f t="shared" si="4"/>
        <v>2.5568992384171368E-3</v>
      </c>
      <c r="M48" s="94">
        <f t="shared" si="3"/>
        <v>-262</v>
      </c>
      <c r="N48" s="94">
        <f t="shared" si="5"/>
        <v>-260.86792304780101</v>
      </c>
    </row>
    <row r="49" spans="1:14">
      <c r="A49" s="97">
        <v>52</v>
      </c>
      <c r="B49" s="83" t="s">
        <v>214</v>
      </c>
      <c r="C49" s="93">
        <v>42973</v>
      </c>
      <c r="D49" s="93">
        <v>44695</v>
      </c>
      <c r="E49" s="93">
        <v>43879</v>
      </c>
      <c r="F49" s="93">
        <v>44187.031477464297</v>
      </c>
      <c r="G49" s="93">
        <v>44985.071185636501</v>
      </c>
      <c r="H49" s="93">
        <v>45061.440444358203</v>
      </c>
      <c r="I49" s="95">
        <f t="shared" si="0"/>
        <v>1.1047118494375358E-2</v>
      </c>
      <c r="J49" s="95">
        <f t="shared" si="1"/>
        <v>2.1083005608172573E-2</v>
      </c>
      <c r="K49" s="93">
        <f t="shared" si="2"/>
        <v>906</v>
      </c>
      <c r="L49" s="96">
        <f t="shared" si="4"/>
        <v>4.9711388626736608E-3</v>
      </c>
      <c r="M49" s="94">
        <f t="shared" si="3"/>
        <v>-816</v>
      </c>
      <c r="N49" s="94">
        <f t="shared" si="5"/>
        <v>76.369258721701044</v>
      </c>
    </row>
    <row r="50" spans="1:14">
      <c r="A50" s="97">
        <v>53</v>
      </c>
      <c r="B50" s="83" t="s">
        <v>215</v>
      </c>
      <c r="C50" s="93">
        <v>6850</v>
      </c>
      <c r="D50" s="93">
        <v>7753</v>
      </c>
      <c r="E50" s="93">
        <v>7581</v>
      </c>
      <c r="F50" s="93">
        <v>6879.6212593610499</v>
      </c>
      <c r="G50" s="93">
        <v>7732.3933078168502</v>
      </c>
      <c r="H50" s="93">
        <v>7761.3089359608803</v>
      </c>
      <c r="I50" s="95">
        <f t="shared" si="0"/>
        <v>1.9086169991535721E-3</v>
      </c>
      <c r="J50" s="95">
        <f t="shared" si="1"/>
        <v>0.10671532846715329</v>
      </c>
      <c r="K50" s="93">
        <f t="shared" si="2"/>
        <v>731</v>
      </c>
      <c r="L50" s="96">
        <f t="shared" si="4"/>
        <v>4.0109299212079978E-3</v>
      </c>
      <c r="M50" s="94">
        <f t="shared" si="3"/>
        <v>-172</v>
      </c>
      <c r="N50" s="94">
        <f t="shared" si="5"/>
        <v>28.915628144030052</v>
      </c>
    </row>
    <row r="51" spans="1:14">
      <c r="A51" s="97">
        <v>55</v>
      </c>
      <c r="B51" s="83" t="s">
        <v>216</v>
      </c>
      <c r="C51" s="93">
        <v>67780</v>
      </c>
      <c r="D51" s="93">
        <v>62422</v>
      </c>
      <c r="E51" s="93">
        <v>62199</v>
      </c>
      <c r="F51" s="93">
        <v>94893.791984585405</v>
      </c>
      <c r="G51" s="93">
        <v>83326.179348743899</v>
      </c>
      <c r="H51" s="93">
        <v>84567.948518627702</v>
      </c>
      <c r="I51" s="95">
        <f t="shared" si="0"/>
        <v>1.5659420753245355E-2</v>
      </c>
      <c r="J51" s="95">
        <f t="shared" si="1"/>
        <v>-8.2339923281203889E-2</v>
      </c>
      <c r="K51" s="93">
        <f t="shared" si="2"/>
        <v>-5581</v>
      </c>
      <c r="L51" s="96">
        <f t="shared" si="4"/>
        <v>-3.0622434870399229E-2</v>
      </c>
      <c r="M51" s="94">
        <f t="shared" si="3"/>
        <v>-223</v>
      </c>
      <c r="N51" s="94">
        <f t="shared" si="5"/>
        <v>1241.7691698838025</v>
      </c>
    </row>
    <row r="52" spans="1:14">
      <c r="A52" s="97">
        <v>56</v>
      </c>
      <c r="B52" s="83" t="s">
        <v>217</v>
      </c>
      <c r="C52" s="93">
        <v>177464</v>
      </c>
      <c r="D52" s="93">
        <v>186837</v>
      </c>
      <c r="E52" s="93">
        <v>185798</v>
      </c>
      <c r="F52" s="93">
        <v>174488.738993659</v>
      </c>
      <c r="G52" s="93">
        <v>180630.77203557501</v>
      </c>
      <c r="H52" s="93">
        <v>181338.19800942499</v>
      </c>
      <c r="I52" s="95">
        <f t="shared" si="0"/>
        <v>4.677710344396984E-2</v>
      </c>
      <c r="J52" s="95">
        <f t="shared" si="1"/>
        <v>4.6961637289816525E-2</v>
      </c>
      <c r="K52" s="93">
        <f t="shared" si="2"/>
        <v>8334</v>
      </c>
      <c r="L52" s="96">
        <f t="shared" si="4"/>
        <v>4.5727893246713343E-2</v>
      </c>
      <c r="M52" s="94">
        <f t="shared" si="3"/>
        <v>-1039</v>
      </c>
      <c r="N52" s="94">
        <f t="shared" si="5"/>
        <v>707.42597384998226</v>
      </c>
    </row>
    <row r="53" spans="1:14">
      <c r="A53" s="97">
        <v>58</v>
      </c>
      <c r="B53" s="83" t="s">
        <v>218</v>
      </c>
      <c r="C53" s="93">
        <v>8667</v>
      </c>
      <c r="D53" s="93">
        <v>7870</v>
      </c>
      <c r="E53" s="93">
        <v>7824</v>
      </c>
      <c r="F53" s="93">
        <v>8667</v>
      </c>
      <c r="G53" s="93">
        <v>7870</v>
      </c>
      <c r="H53" s="93">
        <v>7824</v>
      </c>
      <c r="I53" s="95">
        <f t="shared" si="0"/>
        <v>1.9697954625217712E-3</v>
      </c>
      <c r="J53" s="95">
        <f t="shared" si="1"/>
        <v>-9.726548978885427E-2</v>
      </c>
      <c r="K53" s="93">
        <f t="shared" si="2"/>
        <v>-843</v>
      </c>
      <c r="L53" s="96">
        <f t="shared" si="4"/>
        <v>-4.6254636437460216E-3</v>
      </c>
      <c r="M53" s="94">
        <f t="shared" si="3"/>
        <v>-46</v>
      </c>
      <c r="N53" s="94">
        <f t="shared" si="5"/>
        <v>-46</v>
      </c>
    </row>
    <row r="54" spans="1:14">
      <c r="A54" s="97">
        <v>59</v>
      </c>
      <c r="B54" s="83" t="s">
        <v>219</v>
      </c>
      <c r="C54" s="93">
        <v>7794</v>
      </c>
      <c r="D54" s="93">
        <v>6468</v>
      </c>
      <c r="E54" s="93">
        <v>6531</v>
      </c>
      <c r="F54" s="93">
        <v>7881.5728833111598</v>
      </c>
      <c r="G54" s="93">
        <v>6502.0689357424299</v>
      </c>
      <c r="H54" s="93">
        <v>6554.9731311483001</v>
      </c>
      <c r="I54" s="95">
        <f t="shared" si="0"/>
        <v>1.6442656142292545E-3</v>
      </c>
      <c r="J54" s="95">
        <f t="shared" si="1"/>
        <v>-0.16204772902232487</v>
      </c>
      <c r="K54" s="93">
        <f t="shared" si="2"/>
        <v>-1263</v>
      </c>
      <c r="L54" s="96">
        <f t="shared" si="4"/>
        <v>-6.9299651032636127E-3</v>
      </c>
      <c r="M54" s="94">
        <f t="shared" si="3"/>
        <v>63</v>
      </c>
      <c r="N54" s="94">
        <f t="shared" si="5"/>
        <v>52.904195405870269</v>
      </c>
    </row>
    <row r="55" spans="1:14">
      <c r="A55" s="97">
        <v>60</v>
      </c>
      <c r="B55" s="83" t="s">
        <v>220</v>
      </c>
      <c r="C55" s="93">
        <v>3138</v>
      </c>
      <c r="D55" s="93">
        <v>3140</v>
      </c>
      <c r="E55" s="93">
        <v>3146</v>
      </c>
      <c r="F55" s="93">
        <v>3123.2113348973498</v>
      </c>
      <c r="G55" s="93">
        <v>3156.37251668618</v>
      </c>
      <c r="H55" s="93">
        <v>3131.2121088874701</v>
      </c>
      <c r="I55" s="95">
        <f t="shared" si="0"/>
        <v>7.920471018780026E-4</v>
      </c>
      <c r="J55" s="95">
        <f t="shared" si="1"/>
        <v>2.5493945188017845E-3</v>
      </c>
      <c r="K55" s="93">
        <f t="shared" si="2"/>
        <v>8</v>
      </c>
      <c r="L55" s="96">
        <f t="shared" si="4"/>
        <v>4.3895265895573164E-5</v>
      </c>
      <c r="M55" s="94">
        <f t="shared" si="3"/>
        <v>6</v>
      </c>
      <c r="N55" s="94">
        <f t="shared" si="5"/>
        <v>-25.160407798709912</v>
      </c>
    </row>
    <row r="56" spans="1:14">
      <c r="A56" s="97">
        <v>61</v>
      </c>
      <c r="B56" s="83" t="s">
        <v>221</v>
      </c>
      <c r="C56" s="93">
        <v>7854</v>
      </c>
      <c r="D56" s="93">
        <v>8240</v>
      </c>
      <c r="E56" s="93">
        <v>8589</v>
      </c>
      <c r="F56" s="93">
        <v>7854</v>
      </c>
      <c r="G56" s="93">
        <v>8240</v>
      </c>
      <c r="H56" s="93">
        <v>8589</v>
      </c>
      <c r="I56" s="95">
        <f t="shared" si="0"/>
        <v>2.1623943286809169E-3</v>
      </c>
      <c r="J56" s="95">
        <f t="shared" si="1"/>
        <v>9.3582887700534759E-2</v>
      </c>
      <c r="K56" s="93">
        <f t="shared" si="2"/>
        <v>735</v>
      </c>
      <c r="L56" s="96">
        <f t="shared" si="4"/>
        <v>4.0328775541557844E-3</v>
      </c>
      <c r="M56" s="94">
        <f t="shared" si="3"/>
        <v>349</v>
      </c>
      <c r="N56" s="94">
        <f t="shared" si="5"/>
        <v>349</v>
      </c>
    </row>
    <row r="57" spans="1:14">
      <c r="A57" s="97">
        <v>62</v>
      </c>
      <c r="B57" s="83" t="s">
        <v>222</v>
      </c>
      <c r="C57" s="93">
        <v>23453</v>
      </c>
      <c r="D57" s="93">
        <v>25626</v>
      </c>
      <c r="E57" s="93">
        <v>26160</v>
      </c>
      <c r="F57" s="93">
        <v>23453</v>
      </c>
      <c r="G57" s="93">
        <v>25626</v>
      </c>
      <c r="H57" s="93">
        <v>26160</v>
      </c>
      <c r="I57" s="95">
        <f t="shared" si="0"/>
        <v>6.5861259329715663E-3</v>
      </c>
      <c r="J57" s="95">
        <f t="shared" si="1"/>
        <v>0.11542233402976165</v>
      </c>
      <c r="K57" s="93">
        <f t="shared" si="2"/>
        <v>2707</v>
      </c>
      <c r="L57" s="96">
        <f t="shared" si="4"/>
        <v>1.4853060597414569E-2</v>
      </c>
      <c r="M57" s="94">
        <f t="shared" si="3"/>
        <v>534</v>
      </c>
      <c r="N57" s="94">
        <f t="shared" si="5"/>
        <v>534</v>
      </c>
    </row>
    <row r="58" spans="1:14">
      <c r="A58" s="97">
        <v>63</v>
      </c>
      <c r="B58" s="83" t="s">
        <v>223</v>
      </c>
      <c r="C58" s="93">
        <v>31431</v>
      </c>
      <c r="D58" s="93">
        <v>31528</v>
      </c>
      <c r="E58" s="93">
        <v>31106</v>
      </c>
      <c r="F58" s="93">
        <v>31505.5839043577</v>
      </c>
      <c r="G58" s="93">
        <v>31336.056514632099</v>
      </c>
      <c r="H58" s="93">
        <v>31047.5605984305</v>
      </c>
      <c r="I58" s="95">
        <f t="shared" si="0"/>
        <v>7.8313468375769708E-3</v>
      </c>
      <c r="J58" s="95">
        <f t="shared" si="1"/>
        <v>-1.0340110082402723E-2</v>
      </c>
      <c r="K58" s="93">
        <f t="shared" si="2"/>
        <v>-325</v>
      </c>
      <c r="L58" s="96">
        <f t="shared" si="4"/>
        <v>-1.7832451770076598E-3</v>
      </c>
      <c r="M58" s="94">
        <f t="shared" si="3"/>
        <v>-422</v>
      </c>
      <c r="N58" s="94">
        <f t="shared" si="5"/>
        <v>-288.49591620159845</v>
      </c>
    </row>
    <row r="59" spans="1:14">
      <c r="A59" s="97">
        <v>64</v>
      </c>
      <c r="B59" s="83" t="s">
        <v>224</v>
      </c>
      <c r="C59" s="93">
        <v>42110</v>
      </c>
      <c r="D59" s="93">
        <v>39999</v>
      </c>
      <c r="E59" s="93">
        <v>39723</v>
      </c>
      <c r="F59" s="93">
        <v>42212.950385504802</v>
      </c>
      <c r="G59" s="93">
        <v>40030.732686580501</v>
      </c>
      <c r="H59" s="93">
        <v>39824.859822544997</v>
      </c>
      <c r="I59" s="95">
        <f t="shared" si="0"/>
        <v>1.0000790536522535E-2</v>
      </c>
      <c r="J59" s="95">
        <f t="shared" si="1"/>
        <v>-5.6684872951792926E-2</v>
      </c>
      <c r="K59" s="93">
        <f t="shared" si="2"/>
        <v>-2387</v>
      </c>
      <c r="L59" s="96">
        <f t="shared" si="4"/>
        <v>-1.3097249961591643E-2</v>
      </c>
      <c r="M59" s="94">
        <f t="shared" si="3"/>
        <v>-276</v>
      </c>
      <c r="N59" s="94">
        <f t="shared" si="5"/>
        <v>-205.87286403550388</v>
      </c>
    </row>
    <row r="60" spans="1:14">
      <c r="A60" s="97">
        <v>65</v>
      </c>
      <c r="B60" s="83" t="s">
        <v>225</v>
      </c>
      <c r="C60" s="93">
        <v>13616</v>
      </c>
      <c r="D60" s="93">
        <v>13465</v>
      </c>
      <c r="E60" s="93">
        <v>13409</v>
      </c>
      <c r="F60" s="93">
        <v>13603.0932470116</v>
      </c>
      <c r="G60" s="93">
        <v>13449.7097752112</v>
      </c>
      <c r="H60" s="93">
        <v>13396.1983072659</v>
      </c>
      <c r="I60" s="95">
        <f t="shared" si="0"/>
        <v>3.3758930670954026E-3</v>
      </c>
      <c r="J60" s="95">
        <f t="shared" si="1"/>
        <v>-1.5202702702702704E-2</v>
      </c>
      <c r="K60" s="93">
        <f t="shared" si="2"/>
        <v>-207</v>
      </c>
      <c r="L60" s="96">
        <f t="shared" si="4"/>
        <v>-1.1357900050479556E-3</v>
      </c>
      <c r="M60" s="94">
        <f t="shared" si="3"/>
        <v>-56</v>
      </c>
      <c r="N60" s="94">
        <f t="shared" si="5"/>
        <v>-53.511467945299955</v>
      </c>
    </row>
    <row r="61" spans="1:14">
      <c r="A61" s="97">
        <v>66</v>
      </c>
      <c r="B61" s="83" t="s">
        <v>226</v>
      </c>
      <c r="C61" s="93">
        <v>25251</v>
      </c>
      <c r="D61" s="93">
        <v>25804</v>
      </c>
      <c r="E61" s="93">
        <v>25734</v>
      </c>
      <c r="F61" s="93">
        <v>25251</v>
      </c>
      <c r="G61" s="93">
        <v>25804</v>
      </c>
      <c r="H61" s="93">
        <v>25734</v>
      </c>
      <c r="I61" s="95">
        <f t="shared" si="0"/>
        <v>6.478874799659415E-3</v>
      </c>
      <c r="J61" s="95">
        <f t="shared" si="1"/>
        <v>1.9127955328501842E-2</v>
      </c>
      <c r="K61" s="93">
        <f t="shared" si="2"/>
        <v>483</v>
      </c>
      <c r="L61" s="96">
        <f t="shared" si="4"/>
        <v>2.6501766784452299E-3</v>
      </c>
      <c r="M61" s="94">
        <f t="shared" si="3"/>
        <v>-70</v>
      </c>
      <c r="N61" s="94">
        <f t="shared" si="5"/>
        <v>-70</v>
      </c>
    </row>
    <row r="62" spans="1:14">
      <c r="A62" s="97">
        <v>68</v>
      </c>
      <c r="B62" s="83" t="s">
        <v>227</v>
      </c>
      <c r="C62" s="93">
        <v>25311</v>
      </c>
      <c r="D62" s="93">
        <v>27553</v>
      </c>
      <c r="E62" s="93">
        <v>27676</v>
      </c>
      <c r="F62" s="93">
        <v>25311</v>
      </c>
      <c r="G62" s="93">
        <v>27553</v>
      </c>
      <c r="H62" s="93">
        <v>27676</v>
      </c>
      <c r="I62" s="95">
        <f t="shared" si="0"/>
        <v>6.9677989801575331E-3</v>
      </c>
      <c r="J62" s="95">
        <f t="shared" si="1"/>
        <v>9.3437635810517172E-2</v>
      </c>
      <c r="K62" s="93">
        <f t="shared" si="2"/>
        <v>2365</v>
      </c>
      <c r="L62" s="96">
        <f t="shared" si="4"/>
        <v>1.2976537980378816E-2</v>
      </c>
      <c r="M62" s="94">
        <f t="shared" si="3"/>
        <v>123</v>
      </c>
      <c r="N62" s="94">
        <f t="shared" si="5"/>
        <v>123</v>
      </c>
    </row>
    <row r="63" spans="1:14">
      <c r="A63" s="97">
        <v>69</v>
      </c>
      <c r="B63" s="83" t="s">
        <v>228</v>
      </c>
      <c r="C63" s="93">
        <v>76500</v>
      </c>
      <c r="D63" s="93">
        <v>76172</v>
      </c>
      <c r="E63" s="93">
        <v>78615</v>
      </c>
      <c r="F63" s="93">
        <v>76093.219664107994</v>
      </c>
      <c r="G63" s="93">
        <v>75508.271965542997</v>
      </c>
      <c r="H63" s="93">
        <v>78286.869666559098</v>
      </c>
      <c r="I63" s="95">
        <f t="shared" si="0"/>
        <v>1.9792365834119256E-2</v>
      </c>
      <c r="J63" s="95">
        <f t="shared" si="1"/>
        <v>2.7647058823529413E-2</v>
      </c>
      <c r="K63" s="93">
        <f t="shared" si="2"/>
        <v>2115</v>
      </c>
      <c r="L63" s="96">
        <f t="shared" si="4"/>
        <v>1.1604810921142154E-2</v>
      </c>
      <c r="M63" s="94">
        <f t="shared" si="3"/>
        <v>2443</v>
      </c>
      <c r="N63" s="94">
        <f t="shared" si="5"/>
        <v>2778.5977010161005</v>
      </c>
    </row>
    <row r="64" spans="1:14">
      <c r="A64" s="97">
        <v>70</v>
      </c>
      <c r="B64" s="83" t="s">
        <v>229</v>
      </c>
      <c r="C64" s="93">
        <v>90134</v>
      </c>
      <c r="D64" s="93">
        <v>93397</v>
      </c>
      <c r="E64" s="93">
        <v>94135</v>
      </c>
      <c r="F64" s="93">
        <v>91919.746822970395</v>
      </c>
      <c r="G64" s="93">
        <v>93050.608561304805</v>
      </c>
      <c r="H64" s="93">
        <v>96000.015175940207</v>
      </c>
      <c r="I64" s="95">
        <f t="shared" si="0"/>
        <v>2.3699731066524402E-2</v>
      </c>
      <c r="J64" s="95">
        <f t="shared" si="1"/>
        <v>4.4389464574966161E-2</v>
      </c>
      <c r="K64" s="93">
        <f t="shared" si="2"/>
        <v>4001</v>
      </c>
      <c r="L64" s="96">
        <f t="shared" si="4"/>
        <v>2.1953119856023526E-2</v>
      </c>
      <c r="M64" s="94">
        <f t="shared" si="3"/>
        <v>738</v>
      </c>
      <c r="N64" s="94">
        <f t="shared" si="5"/>
        <v>2949.4066146354016</v>
      </c>
    </row>
    <row r="65" spans="1:14">
      <c r="A65" s="97">
        <v>71</v>
      </c>
      <c r="B65" s="83" t="s">
        <v>230</v>
      </c>
      <c r="C65" s="93">
        <v>46772</v>
      </c>
      <c r="D65" s="93">
        <v>47597</v>
      </c>
      <c r="E65" s="93">
        <v>48611</v>
      </c>
      <c r="F65" s="93">
        <v>46772</v>
      </c>
      <c r="G65" s="93">
        <v>47597</v>
      </c>
      <c r="H65" s="93">
        <v>48611</v>
      </c>
      <c r="I65" s="95">
        <f t="shared" si="0"/>
        <v>1.2238462069100949E-2</v>
      </c>
      <c r="J65" s="95">
        <f t="shared" si="1"/>
        <v>3.9318395621311897E-2</v>
      </c>
      <c r="K65" s="93">
        <f t="shared" si="2"/>
        <v>1839</v>
      </c>
      <c r="L65" s="96">
        <f t="shared" si="4"/>
        <v>1.0090424247744881E-2</v>
      </c>
      <c r="M65" s="94">
        <f t="shared" si="3"/>
        <v>1014</v>
      </c>
      <c r="N65" s="94">
        <f t="shared" si="5"/>
        <v>1014</v>
      </c>
    </row>
    <row r="66" spans="1:14">
      <c r="A66" s="97">
        <v>72</v>
      </c>
      <c r="B66" s="83" t="s">
        <v>231</v>
      </c>
      <c r="C66" s="93">
        <v>3704</v>
      </c>
      <c r="D66" s="93">
        <v>3973</v>
      </c>
      <c r="E66" s="93">
        <v>3965</v>
      </c>
      <c r="F66" s="93">
        <v>3791.6083675186101</v>
      </c>
      <c r="G66" s="93">
        <v>4045.86907032607</v>
      </c>
      <c r="H66" s="93">
        <v>4063.8620164880199</v>
      </c>
      <c r="I66" s="95">
        <f t="shared" si="0"/>
        <v>9.9824118211897027E-4</v>
      </c>
      <c r="J66" s="95">
        <f t="shared" si="1"/>
        <v>7.0464362850971921E-2</v>
      </c>
      <c r="K66" s="93">
        <f t="shared" si="2"/>
        <v>261</v>
      </c>
      <c r="L66" s="96">
        <f t="shared" si="4"/>
        <v>1.4320830498430743E-3</v>
      </c>
      <c r="M66" s="94">
        <f t="shared" si="3"/>
        <v>-8</v>
      </c>
      <c r="N66" s="94">
        <f t="shared" si="5"/>
        <v>17.992946161949931</v>
      </c>
    </row>
    <row r="67" spans="1:14">
      <c r="A67" s="97">
        <v>73</v>
      </c>
      <c r="B67" s="83" t="s">
        <v>232</v>
      </c>
      <c r="C67" s="93">
        <v>24382</v>
      </c>
      <c r="D67" s="93">
        <v>25243</v>
      </c>
      <c r="E67" s="93">
        <v>22925</v>
      </c>
      <c r="F67" s="93">
        <v>26315.146796208501</v>
      </c>
      <c r="G67" s="93">
        <v>25127.061285622101</v>
      </c>
      <c r="H67" s="93">
        <v>24720.199641175201</v>
      </c>
      <c r="I67" s="95">
        <f t="shared" ref="I67:I91" si="6">E67/$E$91</f>
        <v>5.7716719041809314E-3</v>
      </c>
      <c r="J67" s="95">
        <f t="shared" ref="J67:J91" si="7">(E67-C67)/C67</f>
        <v>-5.9757197932901324E-2</v>
      </c>
      <c r="K67" s="93">
        <f t="shared" ref="K67:K91" si="8">E67-C67</f>
        <v>-1457</v>
      </c>
      <c r="L67" s="96">
        <f t="shared" si="4"/>
        <v>-7.9944253012312616E-3</v>
      </c>
      <c r="M67" s="94">
        <f t="shared" ref="M67:M91" si="9">E67-D67</f>
        <v>-2318</v>
      </c>
      <c r="N67" s="94">
        <f t="shared" si="5"/>
        <v>-406.86164444690075</v>
      </c>
    </row>
    <row r="68" spans="1:14">
      <c r="A68" s="97">
        <v>74</v>
      </c>
      <c r="B68" s="83" t="s">
        <v>233</v>
      </c>
      <c r="C68" s="93">
        <v>12257</v>
      </c>
      <c r="D68" s="93">
        <v>14336</v>
      </c>
      <c r="E68" s="93">
        <v>14544</v>
      </c>
      <c r="F68" s="93">
        <v>12291.4334234253</v>
      </c>
      <c r="G68" s="93">
        <v>14539.5600808279</v>
      </c>
      <c r="H68" s="93">
        <v>14688.2177819259</v>
      </c>
      <c r="I68" s="95">
        <f t="shared" si="6"/>
        <v>3.6616443260374032E-3</v>
      </c>
      <c r="J68" s="95">
        <f t="shared" si="7"/>
        <v>0.18658725626172798</v>
      </c>
      <c r="K68" s="93">
        <f t="shared" si="8"/>
        <v>2287</v>
      </c>
      <c r="L68" s="96">
        <f t="shared" ref="L68:L91" si="10">K68/$K$91</f>
        <v>1.2548559137896978E-2</v>
      </c>
      <c r="M68" s="94">
        <f t="shared" si="9"/>
        <v>208</v>
      </c>
      <c r="N68" s="94">
        <f t="shared" ref="N68:N91" si="11">H68-G68</f>
        <v>148.65770109799996</v>
      </c>
    </row>
    <row r="69" spans="1:14">
      <c r="A69" s="97">
        <v>75</v>
      </c>
      <c r="B69" s="83" t="s">
        <v>234</v>
      </c>
      <c r="C69" s="93">
        <v>2522</v>
      </c>
      <c r="D69" s="93">
        <v>2545</v>
      </c>
      <c r="E69" s="93">
        <v>2958</v>
      </c>
      <c r="F69" s="93">
        <v>2672.37241558409</v>
      </c>
      <c r="G69" s="93">
        <v>2802.1854642369099</v>
      </c>
      <c r="H69" s="93">
        <v>3134.8970318827801</v>
      </c>
      <c r="I69" s="95">
        <f t="shared" si="6"/>
        <v>7.4471561581536286E-4</v>
      </c>
      <c r="J69" s="95">
        <f t="shared" si="7"/>
        <v>0.17287866772402855</v>
      </c>
      <c r="K69" s="93">
        <f t="shared" si="8"/>
        <v>436</v>
      </c>
      <c r="L69" s="96">
        <f t="shared" si="10"/>
        <v>2.3922919913087373E-3</v>
      </c>
      <c r="M69" s="94">
        <f t="shared" si="9"/>
        <v>413</v>
      </c>
      <c r="N69" s="94">
        <f t="shared" si="11"/>
        <v>332.71156764587022</v>
      </c>
    </row>
    <row r="70" spans="1:14">
      <c r="A70" s="97">
        <v>77</v>
      </c>
      <c r="B70" s="83" t="s">
        <v>235</v>
      </c>
      <c r="C70" s="93">
        <v>6460</v>
      </c>
      <c r="D70" s="93">
        <v>6466</v>
      </c>
      <c r="E70" s="93">
        <v>6414</v>
      </c>
      <c r="F70" s="93">
        <v>6460.00000000001</v>
      </c>
      <c r="G70" s="93">
        <v>6466</v>
      </c>
      <c r="H70" s="93">
        <v>6413.99999999999</v>
      </c>
      <c r="I70" s="95">
        <f t="shared" si="6"/>
        <v>1.6148093170519735E-3</v>
      </c>
      <c r="J70" s="95">
        <f t="shared" si="7"/>
        <v>-7.1207430340557275E-3</v>
      </c>
      <c r="K70" s="93">
        <f t="shared" si="8"/>
        <v>-46</v>
      </c>
      <c r="L70" s="96">
        <f t="shared" si="10"/>
        <v>-2.5239777889954568E-4</v>
      </c>
      <c r="M70" s="94">
        <f t="shared" si="9"/>
        <v>-52</v>
      </c>
      <c r="N70" s="94">
        <f t="shared" si="11"/>
        <v>-52.000000000010004</v>
      </c>
    </row>
    <row r="71" spans="1:14">
      <c r="A71" s="97">
        <v>78</v>
      </c>
      <c r="B71" s="83" t="s">
        <v>236</v>
      </c>
      <c r="C71" s="93">
        <v>17549</v>
      </c>
      <c r="D71" s="93">
        <v>21841</v>
      </c>
      <c r="E71" s="93">
        <v>21709</v>
      </c>
      <c r="F71" s="93">
        <v>18270.220956923498</v>
      </c>
      <c r="G71" s="93">
        <v>20609.588951129601</v>
      </c>
      <c r="H71" s="93">
        <v>21679.956576418001</v>
      </c>
      <c r="I71" s="95">
        <f t="shared" si="6"/>
        <v>5.4655278241161976E-3</v>
      </c>
      <c r="J71" s="95">
        <f t="shared" si="7"/>
        <v>0.23705054419055216</v>
      </c>
      <c r="K71" s="93">
        <f t="shared" si="8"/>
        <v>4160</v>
      </c>
      <c r="L71" s="96">
        <f t="shared" si="10"/>
        <v>2.2825538265698043E-2</v>
      </c>
      <c r="M71" s="94">
        <f t="shared" si="9"/>
        <v>-132</v>
      </c>
      <c r="N71" s="94">
        <f t="shared" si="11"/>
        <v>1070.3676252883997</v>
      </c>
    </row>
    <row r="72" spans="1:14">
      <c r="A72" s="97">
        <v>79</v>
      </c>
      <c r="B72" s="83" t="s">
        <v>237</v>
      </c>
      <c r="C72" s="93">
        <v>18499</v>
      </c>
      <c r="D72" s="93">
        <v>16581</v>
      </c>
      <c r="E72" s="93">
        <v>16458</v>
      </c>
      <c r="F72" s="93">
        <v>20316.563806459599</v>
      </c>
      <c r="G72" s="93">
        <v>17889.031080913399</v>
      </c>
      <c r="H72" s="93">
        <v>17982.0651372559</v>
      </c>
      <c r="I72" s="95">
        <f t="shared" si="6"/>
        <v>4.1435191362708731E-3</v>
      </c>
      <c r="J72" s="95">
        <f t="shared" si="7"/>
        <v>-0.11033028812368235</v>
      </c>
      <c r="K72" s="93">
        <f t="shared" si="8"/>
        <v>-2041</v>
      </c>
      <c r="L72" s="96">
        <f t="shared" si="10"/>
        <v>-1.1198779711608103E-2</v>
      </c>
      <c r="M72" s="94">
        <f t="shared" si="9"/>
        <v>-123</v>
      </c>
      <c r="N72" s="94">
        <f t="shared" si="11"/>
        <v>93.034056342501572</v>
      </c>
    </row>
    <row r="73" spans="1:14">
      <c r="A73" s="97">
        <v>80</v>
      </c>
      <c r="B73" s="83" t="s">
        <v>238</v>
      </c>
      <c r="C73" s="93">
        <v>31778</v>
      </c>
      <c r="D73" s="93">
        <v>34497</v>
      </c>
      <c r="E73" s="93">
        <v>34939</v>
      </c>
      <c r="F73" s="93">
        <v>31795.963877456699</v>
      </c>
      <c r="G73" s="93">
        <v>34275.538893777601</v>
      </c>
      <c r="H73" s="93">
        <v>34814.517063360101</v>
      </c>
      <c r="I73" s="95">
        <f t="shared" si="6"/>
        <v>8.7963552741625976E-3</v>
      </c>
      <c r="J73" s="95">
        <f t="shared" si="7"/>
        <v>9.9471332368305118E-2</v>
      </c>
      <c r="K73" s="93">
        <f t="shared" si="8"/>
        <v>3161</v>
      </c>
      <c r="L73" s="96">
        <f t="shared" si="10"/>
        <v>1.7344116936988344E-2</v>
      </c>
      <c r="M73" s="94">
        <f t="shared" si="9"/>
        <v>442</v>
      </c>
      <c r="N73" s="94">
        <f t="shared" si="11"/>
        <v>538.97816958250041</v>
      </c>
    </row>
    <row r="74" spans="1:14">
      <c r="A74" s="97">
        <v>81</v>
      </c>
      <c r="B74" s="83" t="s">
        <v>239</v>
      </c>
      <c r="C74" s="93">
        <v>274946</v>
      </c>
      <c r="D74" s="93">
        <v>233242</v>
      </c>
      <c r="E74" s="93">
        <v>226509</v>
      </c>
      <c r="F74" s="93">
        <v>256187.91148571199</v>
      </c>
      <c r="G74" s="93">
        <v>217489.376648356</v>
      </c>
      <c r="H74" s="93">
        <v>216182.18692271199</v>
      </c>
      <c r="I74" s="95">
        <f t="shared" si="6"/>
        <v>5.7026636045544976E-2</v>
      </c>
      <c r="J74" s="95">
        <f t="shared" si="7"/>
        <v>-0.17616913866722919</v>
      </c>
      <c r="K74" s="93">
        <f t="shared" si="8"/>
        <v>-48437</v>
      </c>
      <c r="L74" s="96">
        <f t="shared" si="10"/>
        <v>-0.26576937427298464</v>
      </c>
      <c r="M74" s="94">
        <f t="shared" si="9"/>
        <v>-6733</v>
      </c>
      <c r="N74" s="94">
        <f t="shared" si="11"/>
        <v>-1307.1897256440134</v>
      </c>
    </row>
    <row r="75" spans="1:14">
      <c r="A75" s="97">
        <v>82</v>
      </c>
      <c r="B75" s="83" t="s">
        <v>240</v>
      </c>
      <c r="C75" s="93">
        <v>166044</v>
      </c>
      <c r="D75" s="93">
        <v>170330</v>
      </c>
      <c r="E75" s="93">
        <v>174693</v>
      </c>
      <c r="F75" s="93">
        <v>165497.14366471299</v>
      </c>
      <c r="G75" s="93">
        <v>170991.372679611</v>
      </c>
      <c r="H75" s="93">
        <v>173162.66436355599</v>
      </c>
      <c r="I75" s="95">
        <f t="shared" si="6"/>
        <v>4.3981272844365517E-2</v>
      </c>
      <c r="J75" s="95">
        <f t="shared" si="7"/>
        <v>5.2088603020886033E-2</v>
      </c>
      <c r="K75" s="93">
        <f t="shared" si="8"/>
        <v>8649</v>
      </c>
      <c r="L75" s="96">
        <f t="shared" si="10"/>
        <v>4.7456269341351533E-2</v>
      </c>
      <c r="M75" s="94">
        <f t="shared" si="9"/>
        <v>4363</v>
      </c>
      <c r="N75" s="94">
        <f t="shared" si="11"/>
        <v>2171.2916839449899</v>
      </c>
    </row>
    <row r="76" spans="1:14">
      <c r="A76" s="97">
        <v>84</v>
      </c>
      <c r="B76" s="83" t="s">
        <v>166</v>
      </c>
      <c r="C76" s="93">
        <v>14490</v>
      </c>
      <c r="D76" s="93">
        <v>17682</v>
      </c>
      <c r="E76" s="93">
        <v>17199</v>
      </c>
      <c r="F76" s="93">
        <v>14490</v>
      </c>
      <c r="G76" s="93">
        <v>17682</v>
      </c>
      <c r="H76" s="93">
        <v>17199</v>
      </c>
      <c r="I76" s="95">
        <f t="shared" si="6"/>
        <v>4.3300756850603202E-3</v>
      </c>
      <c r="J76" s="95">
        <f t="shared" si="7"/>
        <v>0.18695652173913044</v>
      </c>
      <c r="K76" s="93">
        <f t="shared" si="8"/>
        <v>2709</v>
      </c>
      <c r="L76" s="96">
        <f t="shared" si="10"/>
        <v>1.4864034413888462E-2</v>
      </c>
      <c r="M76" s="94">
        <f t="shared" si="9"/>
        <v>-483</v>
      </c>
      <c r="N76" s="94">
        <f t="shared" si="11"/>
        <v>-483</v>
      </c>
    </row>
    <row r="77" spans="1:14">
      <c r="A77" s="97">
        <v>85</v>
      </c>
      <c r="B77" s="83" t="s">
        <v>241</v>
      </c>
      <c r="C77" s="93">
        <v>400320</v>
      </c>
      <c r="D77" s="93">
        <v>462638</v>
      </c>
      <c r="E77" s="93">
        <v>608850</v>
      </c>
      <c r="F77" s="93">
        <v>418040.21235335001</v>
      </c>
      <c r="G77" s="93">
        <v>465198.58368035301</v>
      </c>
      <c r="H77" s="93">
        <v>636853.28033850598</v>
      </c>
      <c r="I77" s="95">
        <f t="shared" si="6"/>
        <v>0.15328603877254351</v>
      </c>
      <c r="J77" s="95">
        <f t="shared" si="7"/>
        <v>0.52090827338129497</v>
      </c>
      <c r="K77" s="93">
        <f t="shared" si="8"/>
        <v>208530</v>
      </c>
      <c r="L77" s="96">
        <f t="shared" si="10"/>
        <v>1.144184974650484</v>
      </c>
      <c r="M77" s="94">
        <f t="shared" si="9"/>
        <v>146212</v>
      </c>
      <c r="N77" s="94">
        <f t="shared" si="11"/>
        <v>171654.69665815297</v>
      </c>
    </row>
    <row r="78" spans="1:14">
      <c r="A78" s="97">
        <v>86</v>
      </c>
      <c r="B78" s="83" t="s">
        <v>242</v>
      </c>
      <c r="C78" s="93">
        <v>177121</v>
      </c>
      <c r="D78" s="93">
        <v>179822</v>
      </c>
      <c r="E78" s="93">
        <v>187645</v>
      </c>
      <c r="F78" s="93">
        <v>175746.73707700599</v>
      </c>
      <c r="G78" s="93">
        <v>178035.453365038</v>
      </c>
      <c r="H78" s="93">
        <v>185960.84527635001</v>
      </c>
      <c r="I78" s="95">
        <f t="shared" si="6"/>
        <v>4.7242110118212902E-2</v>
      </c>
      <c r="J78" s="95">
        <f t="shared" si="7"/>
        <v>5.9417008711558764E-2</v>
      </c>
      <c r="K78" s="93">
        <f t="shared" si="8"/>
        <v>10524</v>
      </c>
      <c r="L78" s="96">
        <f t="shared" si="10"/>
        <v>5.7744222285626493E-2</v>
      </c>
      <c r="M78" s="94">
        <f t="shared" si="9"/>
        <v>7823</v>
      </c>
      <c r="N78" s="94">
        <f t="shared" si="11"/>
        <v>7925.3919113120064</v>
      </c>
    </row>
    <row r="79" spans="1:14">
      <c r="A79" s="97">
        <v>87</v>
      </c>
      <c r="B79" s="83" t="s">
        <v>243</v>
      </c>
      <c r="C79" s="94">
        <v>16261</v>
      </c>
      <c r="D79" s="94">
        <v>17928</v>
      </c>
      <c r="E79" s="94">
        <v>17358</v>
      </c>
      <c r="F79" s="94">
        <v>16245.5236794169</v>
      </c>
      <c r="G79" s="94">
        <v>17759.560882412599</v>
      </c>
      <c r="H79" s="94">
        <v>17366.512008866401</v>
      </c>
      <c r="I79" s="95">
        <f t="shared" si="6"/>
        <v>4.3701060376345737E-3</v>
      </c>
      <c r="J79" s="95">
        <f t="shared" si="7"/>
        <v>6.7462025705676151E-2</v>
      </c>
      <c r="K79" s="93">
        <f t="shared" si="8"/>
        <v>1097</v>
      </c>
      <c r="L79" s="96">
        <f t="shared" si="10"/>
        <v>6.0191383359304695E-3</v>
      </c>
      <c r="M79" s="94">
        <f t="shared" si="9"/>
        <v>-570</v>
      </c>
      <c r="N79" s="94">
        <f t="shared" si="11"/>
        <v>-393.04887354619859</v>
      </c>
    </row>
    <row r="80" spans="1:14">
      <c r="A80" s="97">
        <v>88</v>
      </c>
      <c r="B80" s="83" t="s">
        <v>244</v>
      </c>
      <c r="C80" s="94">
        <v>29422</v>
      </c>
      <c r="D80" s="94">
        <v>32083</v>
      </c>
      <c r="E80" s="94">
        <v>33757</v>
      </c>
      <c r="F80" s="94">
        <v>28766.0923485561</v>
      </c>
      <c r="G80" s="94">
        <v>30916.572850325399</v>
      </c>
      <c r="H80" s="94">
        <v>33052.0838451405</v>
      </c>
      <c r="I80" s="95">
        <f t="shared" si="6"/>
        <v>8.4987711437049373E-3</v>
      </c>
      <c r="J80" s="95">
        <f t="shared" si="7"/>
        <v>0.14733872612330909</v>
      </c>
      <c r="K80" s="93">
        <f t="shared" si="8"/>
        <v>4335</v>
      </c>
      <c r="L80" s="96">
        <f t="shared" si="10"/>
        <v>2.3785747207163706E-2</v>
      </c>
      <c r="M80" s="94">
        <f t="shared" si="9"/>
        <v>1674</v>
      </c>
      <c r="N80" s="94">
        <f t="shared" si="11"/>
        <v>2135.5109948151003</v>
      </c>
    </row>
    <row r="81" spans="1:16">
      <c r="A81" s="97">
        <v>90</v>
      </c>
      <c r="B81" s="83" t="s">
        <v>245</v>
      </c>
      <c r="C81" s="94">
        <v>4625</v>
      </c>
      <c r="D81" s="94">
        <v>4711</v>
      </c>
      <c r="E81" s="94">
        <v>4489</v>
      </c>
      <c r="F81" s="94">
        <v>4948.1310308135899</v>
      </c>
      <c r="G81" s="94">
        <v>4866.1346433988401</v>
      </c>
      <c r="H81" s="94">
        <v>4824.7672320765096</v>
      </c>
      <c r="I81" s="95">
        <f t="shared" si="6"/>
        <v>1.1301651113573914E-3</v>
      </c>
      <c r="J81" s="95">
        <f t="shared" si="7"/>
        <v>-2.9405405405405406E-2</v>
      </c>
      <c r="K81" s="93">
        <f t="shared" si="8"/>
        <v>-136</v>
      </c>
      <c r="L81" s="96">
        <f t="shared" si="10"/>
        <v>-7.4621952022474371E-4</v>
      </c>
      <c r="M81" s="94">
        <f t="shared" si="9"/>
        <v>-222</v>
      </c>
      <c r="N81" s="94">
        <f t="shared" si="11"/>
        <v>-41.367411322330554</v>
      </c>
      <c r="O81" s="8"/>
      <c r="P81" s="8"/>
    </row>
    <row r="82" spans="1:16">
      <c r="A82" s="97">
        <v>91</v>
      </c>
      <c r="B82" s="83" t="s">
        <v>246</v>
      </c>
      <c r="C82" s="94">
        <v>1206</v>
      </c>
      <c r="D82" s="94">
        <v>1355</v>
      </c>
      <c r="E82" s="94">
        <v>1128</v>
      </c>
      <c r="F82" s="94">
        <v>1234.4938344951599</v>
      </c>
      <c r="G82" s="94">
        <v>1313.74026297301</v>
      </c>
      <c r="H82" s="94">
        <v>1157.4366102138699</v>
      </c>
      <c r="I82" s="95">
        <f t="shared" si="6"/>
        <v>2.8398891637583816E-4</v>
      </c>
      <c r="J82" s="95">
        <f t="shared" si="7"/>
        <v>-6.4676616915422883E-2</v>
      </c>
      <c r="K82" s="93">
        <f t="shared" si="8"/>
        <v>-78</v>
      </c>
      <c r="L82" s="96">
        <f t="shared" si="10"/>
        <v>-4.2797884248183834E-4</v>
      </c>
      <c r="M82" s="94">
        <f t="shared" si="9"/>
        <v>-227</v>
      </c>
      <c r="N82" s="94">
        <f t="shared" si="11"/>
        <v>-156.30365275914005</v>
      </c>
      <c r="O82" s="6"/>
      <c r="P82" s="6"/>
    </row>
    <row r="83" spans="1:16">
      <c r="A83" s="97">
        <v>92</v>
      </c>
      <c r="B83" s="83" t="s">
        <v>247</v>
      </c>
      <c r="C83" s="94">
        <v>3046</v>
      </c>
      <c r="D83" s="94">
        <v>2603</v>
      </c>
      <c r="E83" s="94">
        <v>2426</v>
      </c>
      <c r="F83" s="94">
        <v>3046</v>
      </c>
      <c r="G83" s="94">
        <v>2603</v>
      </c>
      <c r="H83" s="94">
        <v>2426</v>
      </c>
      <c r="I83" s="95">
        <f t="shared" si="6"/>
        <v>6.10777580787042E-4</v>
      </c>
      <c r="J83" s="95">
        <f t="shared" si="7"/>
        <v>-0.20354563361785949</v>
      </c>
      <c r="K83" s="93">
        <f t="shared" si="8"/>
        <v>-620</v>
      </c>
      <c r="L83" s="96">
        <f t="shared" si="10"/>
        <v>-3.40188310690692E-3</v>
      </c>
      <c r="M83" s="94">
        <f t="shared" si="9"/>
        <v>-177</v>
      </c>
      <c r="N83" s="94">
        <f t="shared" si="11"/>
        <v>-177</v>
      </c>
    </row>
    <row r="84" spans="1:16">
      <c r="A84" s="97">
        <v>93</v>
      </c>
      <c r="B84" s="83" t="s">
        <v>248</v>
      </c>
      <c r="C84" s="94">
        <v>13197</v>
      </c>
      <c r="D84" s="94">
        <v>13308</v>
      </c>
      <c r="E84" s="94">
        <v>13177</v>
      </c>
      <c r="F84" s="94">
        <v>13491.431563218301</v>
      </c>
      <c r="G84" s="94">
        <v>13447.879763794301</v>
      </c>
      <c r="H84" s="94">
        <v>13448.399164537001</v>
      </c>
      <c r="I84" s="95">
        <f t="shared" si="6"/>
        <v>3.3174839991883154E-3</v>
      </c>
      <c r="J84" s="95">
        <f t="shared" si="7"/>
        <v>-1.5154959460483442E-3</v>
      </c>
      <c r="K84" s="93">
        <f t="shared" si="8"/>
        <v>-20</v>
      </c>
      <c r="L84" s="96">
        <f t="shared" si="10"/>
        <v>-1.097381647389329E-4</v>
      </c>
      <c r="M84" s="94">
        <f t="shared" si="9"/>
        <v>-131</v>
      </c>
      <c r="N84" s="94">
        <f t="shared" si="11"/>
        <v>0.51940074269987235</v>
      </c>
    </row>
    <row r="85" spans="1:16">
      <c r="A85" s="97">
        <v>94</v>
      </c>
      <c r="B85" s="83" t="s">
        <v>249</v>
      </c>
      <c r="C85" s="94">
        <v>19180</v>
      </c>
      <c r="D85" s="94">
        <v>19103</v>
      </c>
      <c r="E85" s="94">
        <v>19650</v>
      </c>
      <c r="F85" s="94">
        <v>18482.922045491399</v>
      </c>
      <c r="G85" s="94">
        <v>18562.580327982301</v>
      </c>
      <c r="H85" s="94">
        <v>18908.785977849398</v>
      </c>
      <c r="I85" s="95">
        <f t="shared" si="6"/>
        <v>4.9471473464407978E-3</v>
      </c>
      <c r="J85" s="95">
        <f t="shared" si="7"/>
        <v>2.4504692387904068E-2</v>
      </c>
      <c r="K85" s="93">
        <f t="shared" si="8"/>
        <v>470</v>
      </c>
      <c r="L85" s="96">
        <f t="shared" si="10"/>
        <v>2.5788468713649234E-3</v>
      </c>
      <c r="M85" s="94">
        <f t="shared" si="9"/>
        <v>547</v>
      </c>
      <c r="N85" s="94">
        <f t="shared" si="11"/>
        <v>346.20564986709724</v>
      </c>
    </row>
    <row r="86" spans="1:16">
      <c r="A86" s="97">
        <v>95</v>
      </c>
      <c r="B86" s="83" t="s">
        <v>250</v>
      </c>
      <c r="C86" s="94">
        <v>13371</v>
      </c>
      <c r="D86" s="94">
        <v>13773</v>
      </c>
      <c r="E86" s="94">
        <v>14052</v>
      </c>
      <c r="F86" s="94">
        <v>13398.290647829899</v>
      </c>
      <c r="G86" s="94">
        <v>13607.342481203301</v>
      </c>
      <c r="H86" s="94">
        <v>14080.617577155501</v>
      </c>
      <c r="I86" s="95">
        <f t="shared" si="6"/>
        <v>3.5377768199585801E-3</v>
      </c>
      <c r="J86" s="95">
        <f t="shared" si="7"/>
        <v>5.0931119587166257E-2</v>
      </c>
      <c r="K86" s="93">
        <f t="shared" si="8"/>
        <v>681</v>
      </c>
      <c r="L86" s="96">
        <f t="shared" si="10"/>
        <v>3.7365845093606655E-3</v>
      </c>
      <c r="M86" s="94">
        <f t="shared" si="9"/>
        <v>279</v>
      </c>
      <c r="N86" s="94">
        <f t="shared" si="11"/>
        <v>473.27509595219999</v>
      </c>
    </row>
    <row r="87" spans="1:16">
      <c r="A87" s="97">
        <v>96</v>
      </c>
      <c r="B87" s="83" t="s">
        <v>251</v>
      </c>
      <c r="C87" s="94">
        <v>46080</v>
      </c>
      <c r="D87" s="94">
        <v>46318</v>
      </c>
      <c r="E87" s="94">
        <v>46009</v>
      </c>
      <c r="F87" s="94">
        <v>47275.608082301304</v>
      </c>
      <c r="G87" s="94">
        <v>47089.981706590603</v>
      </c>
      <c r="H87" s="94">
        <v>47133.893716895996</v>
      </c>
      <c r="I87" s="95">
        <f t="shared" si="6"/>
        <v>1.1583374160936116E-2</v>
      </c>
      <c r="J87" s="95">
        <f t="shared" si="7"/>
        <v>-1.5407986111111111E-3</v>
      </c>
      <c r="K87" s="93">
        <f t="shared" si="8"/>
        <v>-71</v>
      </c>
      <c r="L87" s="96">
        <f t="shared" si="10"/>
        <v>-3.895704848232118E-4</v>
      </c>
      <c r="M87" s="94">
        <f t="shared" si="9"/>
        <v>-309</v>
      </c>
      <c r="N87" s="94">
        <f t="shared" si="11"/>
        <v>43.912010305393778</v>
      </c>
    </row>
    <row r="88" spans="1:16">
      <c r="A88" s="97">
        <v>97</v>
      </c>
      <c r="B88" s="83" t="s">
        <v>252</v>
      </c>
      <c r="C88" s="94">
        <v>26448</v>
      </c>
      <c r="D88" s="94">
        <v>20455</v>
      </c>
      <c r="E88" s="94">
        <v>19970</v>
      </c>
      <c r="F88" s="94">
        <v>26448</v>
      </c>
      <c r="G88" s="94">
        <v>20455</v>
      </c>
      <c r="H88" s="94">
        <v>19970</v>
      </c>
      <c r="I88" s="95">
        <f t="shared" si="6"/>
        <v>5.0277115780367806E-3</v>
      </c>
      <c r="J88" s="95">
        <f t="shared" si="7"/>
        <v>-0.24493345432546884</v>
      </c>
      <c r="K88" s="93">
        <f t="shared" si="8"/>
        <v>-6478</v>
      </c>
      <c r="L88" s="96">
        <f t="shared" si="10"/>
        <v>-3.5544191558940369E-2</v>
      </c>
      <c r="M88" s="94">
        <f t="shared" si="9"/>
        <v>-485</v>
      </c>
      <c r="N88" s="94">
        <f t="shared" si="11"/>
        <v>-485</v>
      </c>
    </row>
    <row r="89" spans="1:16">
      <c r="A89" s="97">
        <v>98</v>
      </c>
      <c r="B89" s="83" t="s">
        <v>253</v>
      </c>
      <c r="C89" s="94">
        <v>1008</v>
      </c>
      <c r="D89" s="94">
        <v>974</v>
      </c>
      <c r="E89" s="94">
        <v>1034</v>
      </c>
      <c r="F89" s="94">
        <v>1032.1725452559499</v>
      </c>
      <c r="G89" s="94">
        <v>1015.82213520884</v>
      </c>
      <c r="H89" s="94">
        <v>1081.74548288961</v>
      </c>
      <c r="I89" s="95">
        <f t="shared" si="6"/>
        <v>2.6032317334451834E-4</v>
      </c>
      <c r="J89" s="95">
        <f t="shared" si="7"/>
        <v>2.5793650793650792E-2</v>
      </c>
      <c r="K89" s="93">
        <f t="shared" si="8"/>
        <v>26</v>
      </c>
      <c r="L89" s="96">
        <f t="shared" si="10"/>
        <v>1.4265961416061278E-4</v>
      </c>
      <c r="M89" s="94">
        <f t="shared" si="9"/>
        <v>60</v>
      </c>
      <c r="N89" s="94">
        <f t="shared" si="11"/>
        <v>65.923347680770007</v>
      </c>
    </row>
    <row r="90" spans="1:16">
      <c r="A90" s="97">
        <v>99</v>
      </c>
      <c r="B90" s="83" t="s">
        <v>254</v>
      </c>
      <c r="C90" s="94">
        <v>1769</v>
      </c>
      <c r="D90" s="94">
        <v>1956</v>
      </c>
      <c r="E90" s="94">
        <v>1794</v>
      </c>
      <c r="F90" s="94">
        <v>1769</v>
      </c>
      <c r="G90" s="94">
        <v>1956</v>
      </c>
      <c r="H90" s="94">
        <v>1794</v>
      </c>
      <c r="I90" s="95">
        <f t="shared" si="6"/>
        <v>4.5166322338497668E-4</v>
      </c>
      <c r="J90" s="95">
        <f t="shared" si="7"/>
        <v>1.4132278123233465E-2</v>
      </c>
      <c r="K90" s="93">
        <f t="shared" si="8"/>
        <v>25</v>
      </c>
      <c r="L90" s="96">
        <f t="shared" si="10"/>
        <v>1.3717270592366614E-4</v>
      </c>
      <c r="M90" s="94">
        <f t="shared" si="9"/>
        <v>-162</v>
      </c>
      <c r="N90" s="94">
        <f t="shared" si="11"/>
        <v>-162</v>
      </c>
    </row>
    <row r="91" spans="1:16" s="104" customFormat="1">
      <c r="A91" s="170" t="s">
        <v>255</v>
      </c>
      <c r="B91" s="170"/>
      <c r="C91" s="63">
        <v>3789734</v>
      </c>
      <c r="D91" s="63">
        <v>3825218</v>
      </c>
      <c r="E91" s="63">
        <v>3971986</v>
      </c>
      <c r="F91" s="63">
        <v>3828928.9627478598</v>
      </c>
      <c r="G91" s="63">
        <v>3809848.9980247701</v>
      </c>
      <c r="H91" s="63">
        <v>4019067.5256314701</v>
      </c>
      <c r="I91" s="95">
        <f t="shared" si="6"/>
        <v>1</v>
      </c>
      <c r="J91" s="95">
        <f t="shared" si="7"/>
        <v>4.8090974195022659E-2</v>
      </c>
      <c r="K91" s="93">
        <f t="shared" si="8"/>
        <v>182252</v>
      </c>
      <c r="L91" s="96">
        <f t="shared" si="10"/>
        <v>1</v>
      </c>
      <c r="M91" s="93">
        <f t="shared" si="9"/>
        <v>146768</v>
      </c>
      <c r="N91" s="94">
        <f t="shared" si="11"/>
        <v>209218.52760670008</v>
      </c>
      <c r="O91" s="17"/>
      <c r="P91" s="17"/>
    </row>
    <row r="92" spans="1:16" s="6" customFormat="1">
      <c r="C92" s="133"/>
      <c r="D92" s="132"/>
      <c r="E92" s="134"/>
      <c r="F92" s="160"/>
      <c r="G92" s="160"/>
      <c r="H92" s="160"/>
      <c r="K92" s="15"/>
      <c r="L92" s="15"/>
      <c r="O92" s="4"/>
      <c r="P92" s="4"/>
    </row>
    <row r="93" spans="1:16">
      <c r="C93" s="133"/>
      <c r="D93" s="132"/>
      <c r="E93" s="134"/>
      <c r="F93" s="134"/>
      <c r="G93" s="134"/>
      <c r="H93" s="134"/>
      <c r="I93" s="10"/>
    </row>
    <row r="94" spans="1:16">
      <c r="E94" s="134"/>
      <c r="F94" s="134"/>
      <c r="H94" s="134"/>
    </row>
    <row r="96" spans="1:16">
      <c r="E96" s="134"/>
      <c r="G96" s="153"/>
      <c r="H96" s="153"/>
    </row>
  </sheetData>
  <mergeCells count="3">
    <mergeCell ref="A91:B91"/>
    <mergeCell ref="C1:E1"/>
    <mergeCell ref="F1:H1"/>
  </mergeCells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30"/>
  <sheetViews>
    <sheetView topLeftCell="M1" zoomScale="80" zoomScaleNormal="80" workbookViewId="0">
      <pane ySplit="2" topLeftCell="A3" activePane="bottomLeft" state="frozen"/>
      <selection pane="bottomLeft" activeCell="P5" sqref="P5"/>
    </sheetView>
  </sheetViews>
  <sheetFormatPr defaultColWidth="8.81640625" defaultRowHeight="14.5"/>
  <cols>
    <col min="1" max="1" width="13.7265625" style="4" bestFit="1" customWidth="1"/>
    <col min="2" max="2" width="40.6328125" style="4" customWidth="1"/>
    <col min="3" max="5" width="12" style="4" bestFit="1" customWidth="1"/>
    <col min="6" max="8" width="12" style="4" customWidth="1"/>
    <col min="9" max="9" width="22.54296875" style="4" customWidth="1"/>
    <col min="10" max="10" width="28.453125" style="4" customWidth="1"/>
    <col min="11" max="11" width="26.7265625" style="4" customWidth="1"/>
    <col min="12" max="12" width="20.26953125" style="4" customWidth="1"/>
    <col min="13" max="14" width="29" style="4" customWidth="1"/>
    <col min="15" max="15" width="8.81640625" style="4"/>
    <col min="16" max="16" width="33.26953125" style="4" bestFit="1" customWidth="1"/>
    <col min="17" max="16384" width="8.81640625" style="4"/>
  </cols>
  <sheetData>
    <row r="1" spans="1:17" ht="15" thickBot="1">
      <c r="C1" s="171" t="s">
        <v>163</v>
      </c>
      <c r="D1" s="171"/>
      <c r="E1" s="172"/>
      <c r="F1" s="173" t="s">
        <v>164</v>
      </c>
      <c r="G1" s="171"/>
      <c r="H1" s="172"/>
    </row>
    <row r="2" spans="1:17" ht="43.5">
      <c r="A2" s="91" t="s">
        <v>167</v>
      </c>
      <c r="B2" s="90" t="s">
        <v>165</v>
      </c>
      <c r="C2" s="164">
        <v>42370</v>
      </c>
      <c r="D2" s="164">
        <v>42705</v>
      </c>
      <c r="E2" s="164">
        <v>42736</v>
      </c>
      <c r="F2" s="164">
        <v>42370</v>
      </c>
      <c r="G2" s="164">
        <v>42705</v>
      </c>
      <c r="H2" s="164">
        <v>42736</v>
      </c>
      <c r="I2" s="88" t="s">
        <v>267</v>
      </c>
      <c r="J2" s="88" t="s">
        <v>295</v>
      </c>
      <c r="K2" s="88" t="s">
        <v>298</v>
      </c>
      <c r="L2" s="88" t="s">
        <v>269</v>
      </c>
      <c r="M2" s="92" t="s">
        <v>266</v>
      </c>
      <c r="N2" s="155" t="s">
        <v>297</v>
      </c>
    </row>
    <row r="3" spans="1:17">
      <c r="A3" s="97">
        <v>10</v>
      </c>
      <c r="B3" s="83" t="s">
        <v>176</v>
      </c>
      <c r="C3" s="93">
        <v>124718</v>
      </c>
      <c r="D3" s="93">
        <v>127338</v>
      </c>
      <c r="E3" s="93">
        <v>125645</v>
      </c>
      <c r="F3" s="93">
        <v>127302.29675117</v>
      </c>
      <c r="G3" s="93">
        <v>127465.41528679</v>
      </c>
      <c r="H3" s="93">
        <v>127948.481597675</v>
      </c>
      <c r="I3" s="95">
        <f t="shared" ref="I3:I27" si="0">E3/$E$27</f>
        <v>0.15062638614158125</v>
      </c>
      <c r="J3" s="95">
        <f t="shared" ref="J3:J27" si="1">(E3-C3)/C3</f>
        <v>7.4327683253419714E-3</v>
      </c>
      <c r="K3" s="93">
        <f t="shared" ref="K3:K27" si="2">E3-C3</f>
        <v>927</v>
      </c>
      <c r="L3" s="96">
        <f t="shared" ref="L3:L27" si="3">K3/$K$27</f>
        <v>-0.6560509554140127</v>
      </c>
      <c r="M3" s="94">
        <f t="shared" ref="M3:M27" si="4">E3-D3</f>
        <v>-1693</v>
      </c>
      <c r="N3" s="94">
        <f>H3-G3</f>
        <v>483.06631088499853</v>
      </c>
      <c r="P3" s="2"/>
      <c r="Q3" s="7"/>
    </row>
    <row r="4" spans="1:17">
      <c r="A4" s="97">
        <v>11</v>
      </c>
      <c r="B4" s="83" t="s">
        <v>177</v>
      </c>
      <c r="C4" s="93">
        <v>2339</v>
      </c>
      <c r="D4" s="93">
        <v>2364</v>
      </c>
      <c r="E4" s="93">
        <v>2338</v>
      </c>
      <c r="F4" s="93">
        <v>2435.5932167516999</v>
      </c>
      <c r="G4" s="93">
        <v>2451.0590398592799</v>
      </c>
      <c r="H4" s="93">
        <v>2436.1750269291101</v>
      </c>
      <c r="I4" s="95">
        <f t="shared" si="0"/>
        <v>2.802853203860217E-3</v>
      </c>
      <c r="J4" s="95">
        <f t="shared" si="1"/>
        <v>-4.2753313381787086E-4</v>
      </c>
      <c r="K4" s="93">
        <f t="shared" si="2"/>
        <v>-1</v>
      </c>
      <c r="L4" s="96">
        <f t="shared" si="3"/>
        <v>7.0771408351026188E-4</v>
      </c>
      <c r="M4" s="94">
        <f t="shared" si="4"/>
        <v>-26</v>
      </c>
      <c r="N4" s="94">
        <f t="shared" ref="N4:N27" si="5">H4-G4</f>
        <v>-14.884012930169774</v>
      </c>
      <c r="P4" s="2"/>
      <c r="Q4" s="7"/>
    </row>
    <row r="5" spans="1:17">
      <c r="A5" s="97">
        <v>12</v>
      </c>
      <c r="B5" s="83" t="s">
        <v>178</v>
      </c>
      <c r="C5" s="93">
        <v>831</v>
      </c>
      <c r="D5" s="93">
        <v>672</v>
      </c>
      <c r="E5" s="93">
        <v>704</v>
      </c>
      <c r="F5" s="93">
        <v>837.50785181258004</v>
      </c>
      <c r="G5" s="93">
        <v>781.02188993565096</v>
      </c>
      <c r="H5" s="93">
        <v>789.29656810436495</v>
      </c>
      <c r="I5" s="95">
        <f t="shared" si="0"/>
        <v>8.4397290655157948E-4</v>
      </c>
      <c r="J5" s="95">
        <f t="shared" si="1"/>
        <v>-0.15282791817087846</v>
      </c>
      <c r="K5" s="93">
        <f t="shared" si="2"/>
        <v>-127</v>
      </c>
      <c r="L5" s="96">
        <f t="shared" si="3"/>
        <v>8.9879688605803254E-2</v>
      </c>
      <c r="M5" s="94">
        <f t="shared" si="4"/>
        <v>32</v>
      </c>
      <c r="N5" s="94">
        <f t="shared" si="5"/>
        <v>8.2746781687139901</v>
      </c>
      <c r="P5" s="2"/>
      <c r="Q5" s="7"/>
    </row>
    <row r="6" spans="1:17">
      <c r="A6" s="97">
        <v>13</v>
      </c>
      <c r="B6" s="83" t="s">
        <v>179</v>
      </c>
      <c r="C6" s="93">
        <v>119422</v>
      </c>
      <c r="D6" s="93">
        <v>115105</v>
      </c>
      <c r="E6" s="93">
        <v>115092</v>
      </c>
      <c r="F6" s="93">
        <v>119174.121022098</v>
      </c>
      <c r="G6" s="93">
        <v>114051.556252483</v>
      </c>
      <c r="H6" s="93">
        <v>114704.59540402199</v>
      </c>
      <c r="I6" s="95">
        <f t="shared" si="0"/>
        <v>0.13797518431936703</v>
      </c>
      <c r="J6" s="95">
        <f t="shared" si="1"/>
        <v>-3.6257975917335164E-2</v>
      </c>
      <c r="K6" s="93">
        <f t="shared" si="2"/>
        <v>-4330</v>
      </c>
      <c r="L6" s="96">
        <f t="shared" si="3"/>
        <v>3.0644019815994339</v>
      </c>
      <c r="M6" s="94">
        <f t="shared" si="4"/>
        <v>-13</v>
      </c>
      <c r="N6" s="94">
        <f t="shared" si="5"/>
        <v>653.03915153899288</v>
      </c>
      <c r="P6" s="2"/>
      <c r="Q6" s="7"/>
    </row>
    <row r="7" spans="1:17">
      <c r="A7" s="97">
        <v>14</v>
      </c>
      <c r="B7" s="83" t="s">
        <v>180</v>
      </c>
      <c r="C7" s="93">
        <v>237919</v>
      </c>
      <c r="D7" s="93">
        <v>232241</v>
      </c>
      <c r="E7" s="93">
        <v>235173</v>
      </c>
      <c r="F7" s="93">
        <v>236314.51268993999</v>
      </c>
      <c r="G7" s="93">
        <v>231254.18452046701</v>
      </c>
      <c r="H7" s="93">
        <v>232750.59275229601</v>
      </c>
      <c r="I7" s="95">
        <f t="shared" si="0"/>
        <v>0.28193130731882754</v>
      </c>
      <c r="J7" s="95">
        <f t="shared" si="1"/>
        <v>-1.1541743198315394E-2</v>
      </c>
      <c r="K7" s="93">
        <f t="shared" si="2"/>
        <v>-2746</v>
      </c>
      <c r="L7" s="96">
        <f t="shared" si="3"/>
        <v>1.9433828733191791</v>
      </c>
      <c r="M7" s="94">
        <f t="shared" si="4"/>
        <v>2932</v>
      </c>
      <c r="N7" s="94">
        <f t="shared" si="5"/>
        <v>1496.408231829002</v>
      </c>
      <c r="P7" s="2"/>
      <c r="Q7" s="7"/>
    </row>
    <row r="8" spans="1:17">
      <c r="A8" s="97">
        <v>15</v>
      </c>
      <c r="B8" s="83" t="s">
        <v>181</v>
      </c>
      <c r="C8" s="93">
        <v>12590</v>
      </c>
      <c r="D8" s="93">
        <v>12894</v>
      </c>
      <c r="E8" s="93">
        <v>12887</v>
      </c>
      <c r="F8" s="93">
        <v>12706.9244491596</v>
      </c>
      <c r="G8" s="93">
        <v>12897.642626486801</v>
      </c>
      <c r="H8" s="93">
        <v>12991.0151736568</v>
      </c>
      <c r="I8" s="95">
        <f t="shared" si="0"/>
        <v>1.5449259725469041E-2</v>
      </c>
      <c r="J8" s="95">
        <f t="shared" si="1"/>
        <v>2.3590150913423352E-2</v>
      </c>
      <c r="K8" s="93">
        <f t="shared" si="2"/>
        <v>297</v>
      </c>
      <c r="L8" s="96">
        <f t="shared" si="3"/>
        <v>-0.21019108280254778</v>
      </c>
      <c r="M8" s="94">
        <f t="shared" si="4"/>
        <v>-7</v>
      </c>
      <c r="N8" s="94">
        <f t="shared" si="5"/>
        <v>93.372547169999962</v>
      </c>
      <c r="P8" s="2"/>
      <c r="Q8" s="7"/>
    </row>
    <row r="9" spans="1:17">
      <c r="A9" s="97">
        <v>16</v>
      </c>
      <c r="B9" s="83" t="s">
        <v>182</v>
      </c>
      <c r="C9" s="93">
        <v>7955</v>
      </c>
      <c r="D9" s="93">
        <v>8157</v>
      </c>
      <c r="E9" s="93">
        <v>8050</v>
      </c>
      <c r="F9" s="93">
        <v>8070.9657952611396</v>
      </c>
      <c r="G9" s="93">
        <v>8122.8879979534704</v>
      </c>
      <c r="H9" s="93">
        <v>8135.8692965337204</v>
      </c>
      <c r="I9" s="95">
        <f t="shared" si="0"/>
        <v>9.6505424683809866E-3</v>
      </c>
      <c r="J9" s="95">
        <f t="shared" si="1"/>
        <v>1.1942174732872407E-2</v>
      </c>
      <c r="K9" s="93">
        <f t="shared" si="2"/>
        <v>95</v>
      </c>
      <c r="L9" s="96">
        <f t="shared" si="3"/>
        <v>-6.723283793347487E-2</v>
      </c>
      <c r="M9" s="94">
        <f t="shared" si="4"/>
        <v>-107</v>
      </c>
      <c r="N9" s="94">
        <f t="shared" si="5"/>
        <v>12.981298580250041</v>
      </c>
      <c r="P9" s="2"/>
      <c r="Q9" s="7"/>
    </row>
    <row r="10" spans="1:17">
      <c r="A10" s="97">
        <v>17</v>
      </c>
      <c r="B10" s="83" t="s">
        <v>183</v>
      </c>
      <c r="C10" s="93">
        <v>9382</v>
      </c>
      <c r="D10" s="93">
        <v>9631</v>
      </c>
      <c r="E10" s="93">
        <v>9600</v>
      </c>
      <c r="F10" s="93">
        <v>9382</v>
      </c>
      <c r="G10" s="93">
        <v>9631</v>
      </c>
      <c r="H10" s="93">
        <v>9600</v>
      </c>
      <c r="I10" s="95">
        <f t="shared" si="0"/>
        <v>1.1508721452976083E-2</v>
      </c>
      <c r="J10" s="95">
        <f t="shared" si="1"/>
        <v>2.3235983798763588E-2</v>
      </c>
      <c r="K10" s="93">
        <f t="shared" si="2"/>
        <v>218</v>
      </c>
      <c r="L10" s="96">
        <f t="shared" si="3"/>
        <v>-0.15428167020523709</v>
      </c>
      <c r="M10" s="94">
        <f t="shared" si="4"/>
        <v>-31</v>
      </c>
      <c r="N10" s="94">
        <f t="shared" si="5"/>
        <v>-31</v>
      </c>
      <c r="P10" s="2"/>
      <c r="Q10" s="7"/>
    </row>
    <row r="11" spans="1:17">
      <c r="A11" s="97">
        <v>18</v>
      </c>
      <c r="B11" s="83" t="s">
        <v>184</v>
      </c>
      <c r="C11" s="93">
        <v>13547</v>
      </c>
      <c r="D11" s="93">
        <v>12787</v>
      </c>
      <c r="E11" s="93">
        <v>12776</v>
      </c>
      <c r="F11" s="93">
        <v>13613.1265162862</v>
      </c>
      <c r="G11" s="93">
        <v>12757.2766885091</v>
      </c>
      <c r="H11" s="93">
        <v>12838.355531368101</v>
      </c>
      <c r="I11" s="95">
        <f t="shared" si="0"/>
        <v>1.5316190133669005E-2</v>
      </c>
      <c r="J11" s="95">
        <f t="shared" si="1"/>
        <v>-5.6912969661179598E-2</v>
      </c>
      <c r="K11" s="93">
        <f t="shared" si="2"/>
        <v>-771</v>
      </c>
      <c r="L11" s="96">
        <f t="shared" si="3"/>
        <v>0.54564755838641188</v>
      </c>
      <c r="M11" s="94">
        <f t="shared" si="4"/>
        <v>-11</v>
      </c>
      <c r="N11" s="94">
        <f t="shared" si="5"/>
        <v>81.07884285900036</v>
      </c>
      <c r="P11" s="2"/>
      <c r="Q11" s="7"/>
    </row>
    <row r="12" spans="1:17">
      <c r="A12" s="97">
        <v>19</v>
      </c>
      <c r="B12" s="83" t="s">
        <v>185</v>
      </c>
      <c r="C12" s="93">
        <v>983</v>
      </c>
      <c r="D12" s="93">
        <v>942</v>
      </c>
      <c r="E12" s="93">
        <v>967</v>
      </c>
      <c r="F12" s="93">
        <v>983</v>
      </c>
      <c r="G12" s="93">
        <v>942</v>
      </c>
      <c r="H12" s="93">
        <v>967</v>
      </c>
      <c r="I12" s="95">
        <f t="shared" si="0"/>
        <v>1.1592639213570701E-3</v>
      </c>
      <c r="J12" s="95">
        <f t="shared" si="1"/>
        <v>-1.6276703967446592E-2</v>
      </c>
      <c r="K12" s="93">
        <f t="shared" si="2"/>
        <v>-16</v>
      </c>
      <c r="L12" s="96">
        <f t="shared" si="3"/>
        <v>1.132342533616419E-2</v>
      </c>
      <c r="M12" s="94">
        <f t="shared" si="4"/>
        <v>25</v>
      </c>
      <c r="N12" s="94">
        <f t="shared" si="5"/>
        <v>25</v>
      </c>
      <c r="P12" s="2"/>
      <c r="Q12" s="7"/>
    </row>
    <row r="13" spans="1:17">
      <c r="A13" s="97">
        <v>20</v>
      </c>
      <c r="B13" s="83" t="s">
        <v>186</v>
      </c>
      <c r="C13" s="93">
        <v>16729</v>
      </c>
      <c r="D13" s="93">
        <v>16960</v>
      </c>
      <c r="E13" s="93">
        <v>16750</v>
      </c>
      <c r="F13" s="93">
        <v>16941.296988394199</v>
      </c>
      <c r="G13" s="93">
        <v>16919.708584570399</v>
      </c>
      <c r="H13" s="93">
        <v>16957.6398986887</v>
      </c>
      <c r="I13" s="95">
        <f t="shared" si="0"/>
        <v>2.0080321285140562E-2</v>
      </c>
      <c r="J13" s="95">
        <f t="shared" si="1"/>
        <v>1.2553051587064379E-3</v>
      </c>
      <c r="K13" s="93">
        <f t="shared" si="2"/>
        <v>21</v>
      </c>
      <c r="L13" s="96">
        <f t="shared" si="3"/>
        <v>-1.4861995753715499E-2</v>
      </c>
      <c r="M13" s="94">
        <f t="shared" si="4"/>
        <v>-210</v>
      </c>
      <c r="N13" s="94">
        <f t="shared" si="5"/>
        <v>37.931314118301088</v>
      </c>
    </row>
    <row r="14" spans="1:17">
      <c r="A14" s="97">
        <v>21</v>
      </c>
      <c r="B14" s="83" t="s">
        <v>187</v>
      </c>
      <c r="C14" s="93">
        <v>7342</v>
      </c>
      <c r="D14" s="93">
        <v>7450</v>
      </c>
      <c r="E14" s="93">
        <v>7436</v>
      </c>
      <c r="F14" s="93">
        <v>7342</v>
      </c>
      <c r="G14" s="93">
        <v>7450</v>
      </c>
      <c r="H14" s="93">
        <v>7436</v>
      </c>
      <c r="I14" s="95">
        <f t="shared" si="0"/>
        <v>8.9144638254510574E-3</v>
      </c>
      <c r="J14" s="95">
        <f t="shared" si="1"/>
        <v>1.2803050939798419E-2</v>
      </c>
      <c r="K14" s="93">
        <f t="shared" si="2"/>
        <v>94</v>
      </c>
      <c r="L14" s="96">
        <f t="shared" si="3"/>
        <v>-6.6525123849964618E-2</v>
      </c>
      <c r="M14" s="94">
        <f t="shared" si="4"/>
        <v>-14</v>
      </c>
      <c r="N14" s="94">
        <f t="shared" si="5"/>
        <v>-14</v>
      </c>
    </row>
    <row r="15" spans="1:17">
      <c r="A15" s="97">
        <v>22</v>
      </c>
      <c r="B15" s="83" t="s">
        <v>188</v>
      </c>
      <c r="C15" s="93">
        <v>39046</v>
      </c>
      <c r="D15" s="93">
        <v>40156</v>
      </c>
      <c r="E15" s="93">
        <v>39651</v>
      </c>
      <c r="F15" s="93">
        <v>39046</v>
      </c>
      <c r="G15" s="93">
        <v>40156</v>
      </c>
      <c r="H15" s="93">
        <v>39651</v>
      </c>
      <c r="I15" s="95">
        <f t="shared" si="0"/>
        <v>4.7534616076245283E-2</v>
      </c>
      <c r="J15" s="95">
        <f t="shared" si="1"/>
        <v>1.5494544895763971E-2</v>
      </c>
      <c r="K15" s="93">
        <f t="shared" si="2"/>
        <v>605</v>
      </c>
      <c r="L15" s="96">
        <f t="shared" si="3"/>
        <v>-0.42816702052370842</v>
      </c>
      <c r="M15" s="94">
        <f t="shared" si="4"/>
        <v>-505</v>
      </c>
      <c r="N15" s="94">
        <f t="shared" si="5"/>
        <v>-505</v>
      </c>
    </row>
    <row r="16" spans="1:17">
      <c r="A16" s="97">
        <v>23</v>
      </c>
      <c r="B16" s="83" t="s">
        <v>189</v>
      </c>
      <c r="C16" s="93">
        <v>27047</v>
      </c>
      <c r="D16" s="93">
        <v>26813</v>
      </c>
      <c r="E16" s="93">
        <v>26232</v>
      </c>
      <c r="F16" s="93">
        <v>28228.4668272292</v>
      </c>
      <c r="G16" s="93">
        <v>27185.1460677016</v>
      </c>
      <c r="H16" s="93">
        <v>27283.619376037699</v>
      </c>
      <c r="I16" s="95">
        <f t="shared" si="0"/>
        <v>3.1447581370257147E-2</v>
      </c>
      <c r="J16" s="95">
        <f t="shared" si="1"/>
        <v>-3.0132731911117684E-2</v>
      </c>
      <c r="K16" s="93">
        <f t="shared" si="2"/>
        <v>-815</v>
      </c>
      <c r="L16" s="96">
        <f t="shared" si="3"/>
        <v>0.57678697806086343</v>
      </c>
      <c r="M16" s="94">
        <f t="shared" si="4"/>
        <v>-581</v>
      </c>
      <c r="N16" s="94">
        <f t="shared" si="5"/>
        <v>98.473308336098853</v>
      </c>
    </row>
    <row r="17" spans="1:17">
      <c r="A17" s="97">
        <v>24</v>
      </c>
      <c r="B17" s="83" t="s">
        <v>190</v>
      </c>
      <c r="C17" s="93">
        <v>11306</v>
      </c>
      <c r="D17" s="93">
        <v>10873</v>
      </c>
      <c r="E17" s="93">
        <v>10763</v>
      </c>
      <c r="F17" s="93">
        <v>11306</v>
      </c>
      <c r="G17" s="93">
        <v>10873</v>
      </c>
      <c r="H17" s="93">
        <v>10763</v>
      </c>
      <c r="I17" s="95">
        <f t="shared" si="0"/>
        <v>1.2902955103998082E-2</v>
      </c>
      <c r="J17" s="95">
        <f t="shared" si="1"/>
        <v>-4.8027595966743324E-2</v>
      </c>
      <c r="K17" s="93">
        <f t="shared" si="2"/>
        <v>-543</v>
      </c>
      <c r="L17" s="96">
        <f t="shared" si="3"/>
        <v>0.38428874734607221</v>
      </c>
      <c r="M17" s="94">
        <f t="shared" si="4"/>
        <v>-110</v>
      </c>
      <c r="N17" s="94">
        <f t="shared" si="5"/>
        <v>-110</v>
      </c>
      <c r="P17" s="8"/>
      <c r="Q17" s="8"/>
    </row>
    <row r="18" spans="1:17">
      <c r="A18" s="97">
        <v>25</v>
      </c>
      <c r="B18" s="83" t="s">
        <v>191</v>
      </c>
      <c r="C18" s="93">
        <v>55019</v>
      </c>
      <c r="D18" s="93">
        <v>54653</v>
      </c>
      <c r="E18" s="93">
        <v>57834</v>
      </c>
      <c r="F18" s="93">
        <v>55404.968797875503</v>
      </c>
      <c r="G18" s="93">
        <v>54538.3019606288</v>
      </c>
      <c r="H18" s="93">
        <v>58226.123147688901</v>
      </c>
      <c r="I18" s="95">
        <f t="shared" si="0"/>
        <v>6.9332853803272795E-2</v>
      </c>
      <c r="J18" s="95">
        <f t="shared" si="1"/>
        <v>5.1164143295952307E-2</v>
      </c>
      <c r="K18" s="93">
        <f t="shared" si="2"/>
        <v>2815</v>
      </c>
      <c r="L18" s="96">
        <f t="shared" si="3"/>
        <v>-1.9922151450813872</v>
      </c>
      <c r="M18" s="94">
        <f t="shared" si="4"/>
        <v>3181</v>
      </c>
      <c r="N18" s="94">
        <f t="shared" si="5"/>
        <v>3687.8211870601008</v>
      </c>
    </row>
    <row r="19" spans="1:17">
      <c r="A19" s="97">
        <v>26</v>
      </c>
      <c r="B19" s="83" t="s">
        <v>192</v>
      </c>
      <c r="C19" s="93">
        <v>11231</v>
      </c>
      <c r="D19" s="93">
        <v>10808</v>
      </c>
      <c r="E19" s="93">
        <v>10982</v>
      </c>
      <c r="F19" s="93">
        <v>11231</v>
      </c>
      <c r="G19" s="93">
        <v>10808</v>
      </c>
      <c r="H19" s="93">
        <v>10982</v>
      </c>
      <c r="I19" s="95">
        <f t="shared" si="0"/>
        <v>1.3165497812144098E-2</v>
      </c>
      <c r="J19" s="95">
        <f t="shared" si="1"/>
        <v>-2.2170777312794942E-2</v>
      </c>
      <c r="K19" s="93">
        <f t="shared" si="2"/>
        <v>-249</v>
      </c>
      <c r="L19" s="96">
        <f t="shared" si="3"/>
        <v>0.17622080679405519</v>
      </c>
      <c r="M19" s="94">
        <f t="shared" si="4"/>
        <v>174</v>
      </c>
      <c r="N19" s="94">
        <f t="shared" si="5"/>
        <v>174</v>
      </c>
    </row>
    <row r="20" spans="1:17">
      <c r="A20" s="97">
        <v>27</v>
      </c>
      <c r="B20" s="83" t="s">
        <v>193</v>
      </c>
      <c r="C20" s="93">
        <v>28636</v>
      </c>
      <c r="D20" s="93">
        <v>29322</v>
      </c>
      <c r="E20" s="93">
        <v>29395</v>
      </c>
      <c r="F20" s="93">
        <v>28768.740066561601</v>
      </c>
      <c r="G20" s="93">
        <v>29457.3420067402</v>
      </c>
      <c r="H20" s="93">
        <v>29543.931878845098</v>
      </c>
      <c r="I20" s="95">
        <f t="shared" si="0"/>
        <v>3.5239465323982498E-2</v>
      </c>
      <c r="J20" s="95">
        <f t="shared" si="1"/>
        <v>2.6505098477440984E-2</v>
      </c>
      <c r="K20" s="93">
        <f t="shared" si="2"/>
        <v>759</v>
      </c>
      <c r="L20" s="96">
        <f t="shared" si="3"/>
        <v>-0.53715498938428874</v>
      </c>
      <c r="M20" s="94">
        <f t="shared" si="4"/>
        <v>73</v>
      </c>
      <c r="N20" s="94">
        <f t="shared" si="5"/>
        <v>86.58987210489795</v>
      </c>
    </row>
    <row r="21" spans="1:17">
      <c r="A21" s="97">
        <v>28</v>
      </c>
      <c r="B21" s="83" t="s">
        <v>194</v>
      </c>
      <c r="C21" s="93">
        <v>18843</v>
      </c>
      <c r="D21" s="93">
        <v>19265</v>
      </c>
      <c r="E21" s="93">
        <v>19218</v>
      </c>
      <c r="F21" s="93">
        <v>19149.910530926401</v>
      </c>
      <c r="G21" s="93">
        <v>19343.644156325699</v>
      </c>
      <c r="H21" s="93">
        <v>19527.081829242299</v>
      </c>
      <c r="I21" s="95">
        <f t="shared" si="0"/>
        <v>2.3039021758676496E-2</v>
      </c>
      <c r="J21" s="95">
        <f t="shared" si="1"/>
        <v>1.9901289603566311E-2</v>
      </c>
      <c r="K21" s="93">
        <f t="shared" si="2"/>
        <v>375</v>
      </c>
      <c r="L21" s="96">
        <f t="shared" si="3"/>
        <v>-0.26539278131634819</v>
      </c>
      <c r="M21" s="94">
        <f t="shared" si="4"/>
        <v>-47</v>
      </c>
      <c r="N21" s="94">
        <f t="shared" si="5"/>
        <v>183.43767291659969</v>
      </c>
    </row>
    <row r="22" spans="1:17">
      <c r="A22" s="97">
        <v>29</v>
      </c>
      <c r="B22" s="83" t="s">
        <v>195</v>
      </c>
      <c r="C22" s="93">
        <v>27168</v>
      </c>
      <c r="D22" s="93">
        <v>31374</v>
      </c>
      <c r="E22" s="93">
        <v>31993</v>
      </c>
      <c r="F22" s="93">
        <v>27026.432188648902</v>
      </c>
      <c r="G22" s="93">
        <v>31671.059445033701</v>
      </c>
      <c r="H22" s="93">
        <v>31992.321518337001</v>
      </c>
      <c r="I22" s="95">
        <f t="shared" si="0"/>
        <v>3.8354013067194152E-2</v>
      </c>
      <c r="J22" s="95">
        <f t="shared" si="1"/>
        <v>0.17759864546525325</v>
      </c>
      <c r="K22" s="93">
        <f t="shared" si="2"/>
        <v>4825</v>
      </c>
      <c r="L22" s="96">
        <f t="shared" si="3"/>
        <v>-3.4147204529370137</v>
      </c>
      <c r="M22" s="94">
        <f t="shared" si="4"/>
        <v>619</v>
      </c>
      <c r="N22" s="94">
        <f t="shared" si="5"/>
        <v>321.26207330329999</v>
      </c>
    </row>
    <row r="23" spans="1:17">
      <c r="A23" s="97">
        <v>30</v>
      </c>
      <c r="B23" s="83" t="s">
        <v>196</v>
      </c>
      <c r="C23" s="93">
        <v>3039</v>
      </c>
      <c r="D23" s="93">
        <v>3114</v>
      </c>
      <c r="E23" s="93">
        <v>3134</v>
      </c>
      <c r="F23" s="93">
        <v>3039</v>
      </c>
      <c r="G23" s="93">
        <v>3114</v>
      </c>
      <c r="H23" s="93">
        <v>3134</v>
      </c>
      <c r="I23" s="95">
        <f t="shared" si="0"/>
        <v>3.7571180243361505E-3</v>
      </c>
      <c r="J23" s="95">
        <f t="shared" si="1"/>
        <v>3.126028298782494E-2</v>
      </c>
      <c r="K23" s="93">
        <f t="shared" si="2"/>
        <v>95</v>
      </c>
      <c r="L23" s="96">
        <f t="shared" si="3"/>
        <v>-6.723283793347487E-2</v>
      </c>
      <c r="M23" s="94">
        <f t="shared" si="4"/>
        <v>20</v>
      </c>
      <c r="N23" s="94">
        <f t="shared" si="5"/>
        <v>20</v>
      </c>
    </row>
    <row r="24" spans="1:17">
      <c r="A24" s="97">
        <v>31</v>
      </c>
      <c r="B24" s="83" t="s">
        <v>197</v>
      </c>
      <c r="C24" s="93">
        <v>21427</v>
      </c>
      <c r="D24" s="93">
        <v>21263</v>
      </c>
      <c r="E24" s="93">
        <v>21231</v>
      </c>
      <c r="F24" s="93">
        <v>21427</v>
      </c>
      <c r="G24" s="93">
        <v>21263</v>
      </c>
      <c r="H24" s="93">
        <v>21231</v>
      </c>
      <c r="I24" s="95">
        <f t="shared" si="0"/>
        <v>2.5452256788347418E-2</v>
      </c>
      <c r="J24" s="95">
        <f t="shared" si="1"/>
        <v>-9.1473374714145708E-3</v>
      </c>
      <c r="K24" s="93">
        <f t="shared" si="2"/>
        <v>-196</v>
      </c>
      <c r="L24" s="96">
        <f t="shared" si="3"/>
        <v>0.13871196036801131</v>
      </c>
      <c r="M24" s="94">
        <f t="shared" si="4"/>
        <v>-32</v>
      </c>
      <c r="N24" s="94">
        <f t="shared" si="5"/>
        <v>-32</v>
      </c>
    </row>
    <row r="25" spans="1:17">
      <c r="A25" s="97">
        <v>32</v>
      </c>
      <c r="B25" s="83" t="s">
        <v>198</v>
      </c>
      <c r="C25" s="93">
        <v>15177</v>
      </c>
      <c r="D25" s="93">
        <v>15687</v>
      </c>
      <c r="E25" s="93">
        <v>16521</v>
      </c>
      <c r="F25" s="93">
        <v>15177</v>
      </c>
      <c r="G25" s="93">
        <v>15687</v>
      </c>
      <c r="H25" s="93">
        <v>16521</v>
      </c>
      <c r="I25" s="95">
        <f t="shared" si="0"/>
        <v>1.9805790325481028E-2</v>
      </c>
      <c r="J25" s="95">
        <f t="shared" si="1"/>
        <v>8.8555050405218425E-2</v>
      </c>
      <c r="K25" s="93">
        <f t="shared" si="2"/>
        <v>1344</v>
      </c>
      <c r="L25" s="96">
        <f t="shared" si="3"/>
        <v>-0.95116772823779194</v>
      </c>
      <c r="M25" s="94">
        <f t="shared" si="4"/>
        <v>834</v>
      </c>
      <c r="N25" s="94">
        <f t="shared" si="5"/>
        <v>834</v>
      </c>
    </row>
    <row r="26" spans="1:17">
      <c r="A26" s="97">
        <v>33</v>
      </c>
      <c r="B26" s="83" t="s">
        <v>199</v>
      </c>
      <c r="C26" s="93">
        <v>23867</v>
      </c>
      <c r="D26" s="93">
        <v>19802</v>
      </c>
      <c r="E26" s="93">
        <v>19778</v>
      </c>
      <c r="F26" s="93">
        <v>23867</v>
      </c>
      <c r="G26" s="93">
        <v>19802</v>
      </c>
      <c r="H26" s="93">
        <v>19778</v>
      </c>
      <c r="I26" s="95">
        <f t="shared" si="0"/>
        <v>2.3710363843433436E-2</v>
      </c>
      <c r="J26" s="95">
        <f t="shared" si="1"/>
        <v>-0.17132442284325639</v>
      </c>
      <c r="K26" s="93">
        <f t="shared" si="2"/>
        <v>-4089</v>
      </c>
      <c r="L26" s="96">
        <f t="shared" si="3"/>
        <v>2.8938428874734607</v>
      </c>
      <c r="M26" s="94">
        <f t="shared" si="4"/>
        <v>-24</v>
      </c>
      <c r="N26" s="94">
        <f t="shared" si="5"/>
        <v>-24</v>
      </c>
    </row>
    <row r="27" spans="1:17" s="104" customFormat="1" ht="14.5" customHeight="1">
      <c r="A27" s="170" t="s">
        <v>256</v>
      </c>
      <c r="B27" s="170"/>
      <c r="C27" s="63">
        <v>835563</v>
      </c>
      <c r="D27" s="63">
        <v>829671</v>
      </c>
      <c r="E27" s="63">
        <v>834150</v>
      </c>
      <c r="F27" s="63">
        <v>838922.73538981099</v>
      </c>
      <c r="G27" s="63">
        <v>830890.39868089696</v>
      </c>
      <c r="H27" s="63">
        <v>834801.97750454897</v>
      </c>
      <c r="I27" s="95">
        <f t="shared" si="0"/>
        <v>1</v>
      </c>
      <c r="J27" s="95">
        <f t="shared" si="1"/>
        <v>-1.6910753587700748E-3</v>
      </c>
      <c r="K27" s="93">
        <f t="shared" si="2"/>
        <v>-1413</v>
      </c>
      <c r="L27" s="96">
        <f t="shared" si="3"/>
        <v>1</v>
      </c>
      <c r="M27" s="93">
        <f t="shared" si="4"/>
        <v>4479</v>
      </c>
      <c r="N27" s="94">
        <f t="shared" si="5"/>
        <v>3911.578823652002</v>
      </c>
      <c r="P27" s="17"/>
      <c r="Q27" s="17"/>
    </row>
    <row r="29" spans="1:17">
      <c r="E29" s="134"/>
      <c r="F29" s="134"/>
    </row>
    <row r="30" spans="1:17">
      <c r="E30" s="134"/>
      <c r="F30" s="134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0"/>
  <sheetViews>
    <sheetView topLeftCell="A73" zoomScale="80" zoomScaleNormal="80" workbookViewId="0">
      <selection activeCell="J91" sqref="J91"/>
    </sheetView>
  </sheetViews>
  <sheetFormatPr defaultColWidth="9.1796875" defaultRowHeight="14.5"/>
  <cols>
    <col min="1" max="1" width="11.81640625" style="4" customWidth="1"/>
    <col min="2" max="2" width="16.453125" style="4" bestFit="1" customWidth="1"/>
    <col min="3" max="8" width="12.54296875" style="4" customWidth="1"/>
    <col min="9" max="9" width="19.26953125" style="4" customWidth="1"/>
    <col min="10" max="10" width="18.1796875" style="4" customWidth="1"/>
    <col min="11" max="11" width="30.453125" style="4" customWidth="1"/>
    <col min="12" max="12" width="27.453125" style="4" customWidth="1"/>
    <col min="13" max="13" width="22.26953125" style="4" customWidth="1"/>
    <col min="14" max="15" width="30.453125" style="4" customWidth="1"/>
    <col min="16" max="16384" width="9.1796875" style="4"/>
  </cols>
  <sheetData>
    <row r="1" spans="1:15" ht="15" thickBot="1">
      <c r="C1" s="171" t="s">
        <v>163</v>
      </c>
      <c r="D1" s="171"/>
      <c r="E1" s="172"/>
      <c r="F1" s="173" t="s">
        <v>164</v>
      </c>
      <c r="G1" s="171"/>
      <c r="H1" s="172"/>
    </row>
    <row r="2" spans="1:15" ht="58">
      <c r="A2" s="88" t="s">
        <v>257</v>
      </c>
      <c r="B2" s="89" t="s">
        <v>258</v>
      </c>
      <c r="C2" s="164">
        <v>42370</v>
      </c>
      <c r="D2" s="164">
        <v>42705</v>
      </c>
      <c r="E2" s="164">
        <v>42736</v>
      </c>
      <c r="F2" s="164">
        <v>42370</v>
      </c>
      <c r="G2" s="164">
        <v>42705</v>
      </c>
      <c r="H2" s="164">
        <v>42736</v>
      </c>
      <c r="I2" s="88" t="s">
        <v>299</v>
      </c>
      <c r="J2" s="88" t="s">
        <v>273</v>
      </c>
      <c r="K2" s="88" t="s">
        <v>295</v>
      </c>
      <c r="L2" s="88" t="s">
        <v>298</v>
      </c>
      <c r="M2" s="88" t="s">
        <v>274</v>
      </c>
      <c r="N2" s="92" t="s">
        <v>296</v>
      </c>
      <c r="O2" s="155" t="s">
        <v>297</v>
      </c>
    </row>
    <row r="3" spans="1:15">
      <c r="A3" s="73">
        <v>1</v>
      </c>
      <c r="B3" s="85" t="s">
        <v>1</v>
      </c>
      <c r="C3" s="74">
        <v>72201</v>
      </c>
      <c r="D3" s="74">
        <v>70643</v>
      </c>
      <c r="E3" s="74">
        <v>75714</v>
      </c>
      <c r="F3" s="74">
        <v>71299.672328210494</v>
      </c>
      <c r="G3" s="74">
        <v>68991.673001473595</v>
      </c>
      <c r="H3" s="74">
        <v>74838.154200461402</v>
      </c>
      <c r="I3" s="86">
        <f>E3/'[1]4a_İl'!E2</f>
        <v>0.25619040529475057</v>
      </c>
      <c r="J3" s="95">
        <f t="shared" ref="J3:J66" si="0">E3/$E$84</f>
        <v>1.9062000722056927E-2</v>
      </c>
      <c r="K3" s="95">
        <f t="shared" ref="K3:K66" si="1">(E3-C3)/C3</f>
        <v>4.8655835791748037E-2</v>
      </c>
      <c r="L3" s="93">
        <f t="shared" ref="L3:L66" si="2">E3-C3</f>
        <v>3513</v>
      </c>
      <c r="M3" s="96">
        <f>L3/$L$84</f>
        <v>1.9275508636393567E-2</v>
      </c>
      <c r="N3" s="94">
        <f t="shared" ref="N3:N66" si="3">E3-D3</f>
        <v>5071</v>
      </c>
      <c r="O3" s="94">
        <f>H3-G3</f>
        <v>5846.4811989878071</v>
      </c>
    </row>
    <row r="4" spans="1:15">
      <c r="A4" s="73">
        <v>2</v>
      </c>
      <c r="B4" s="85" t="s">
        <v>2</v>
      </c>
      <c r="C4" s="74">
        <v>9187</v>
      </c>
      <c r="D4" s="74">
        <v>9428</v>
      </c>
      <c r="E4" s="74">
        <v>10034</v>
      </c>
      <c r="F4" s="74">
        <v>8769.2608267481191</v>
      </c>
      <c r="G4" s="74">
        <v>9032.1762828133506</v>
      </c>
      <c r="H4" s="74">
        <v>9575.2689999014201</v>
      </c>
      <c r="I4" s="86">
        <f>E4/'[1]4a_İl'!E3</f>
        <v>0.20742976453806874</v>
      </c>
      <c r="J4" s="95">
        <f t="shared" si="0"/>
        <v>2.5261921869815249E-3</v>
      </c>
      <c r="K4" s="95">
        <f t="shared" si="1"/>
        <v>9.2195493632306516E-2</v>
      </c>
      <c r="L4" s="93">
        <f t="shared" si="2"/>
        <v>847</v>
      </c>
      <c r="M4" s="96">
        <f t="shared" ref="M4:M67" si="4">L4/$L$84</f>
        <v>4.6474112766938082E-3</v>
      </c>
      <c r="N4" s="94">
        <f t="shared" si="3"/>
        <v>606</v>
      </c>
      <c r="O4" s="94">
        <f t="shared" ref="O4:O67" si="5">H4-G4</f>
        <v>543.09271708806955</v>
      </c>
    </row>
    <row r="5" spans="1:15">
      <c r="A5" s="73">
        <v>3</v>
      </c>
      <c r="B5" s="85" t="s">
        <v>3</v>
      </c>
      <c r="C5" s="74">
        <v>18549</v>
      </c>
      <c r="D5" s="74">
        <v>19357</v>
      </c>
      <c r="E5" s="74">
        <v>21236</v>
      </c>
      <c r="F5" s="74">
        <v>18560.793841863098</v>
      </c>
      <c r="G5" s="74">
        <v>18993.019474316599</v>
      </c>
      <c r="H5" s="74">
        <v>21339.184388866499</v>
      </c>
      <c r="I5" s="86">
        <f>E5/'[1]4a_İl'!E4</f>
        <v>0.24318907962392497</v>
      </c>
      <c r="J5" s="95">
        <f t="shared" si="0"/>
        <v>5.3464438192883865E-3</v>
      </c>
      <c r="K5" s="95">
        <f t="shared" si="1"/>
        <v>0.14485956116232682</v>
      </c>
      <c r="L5" s="93">
        <f t="shared" si="2"/>
        <v>2687</v>
      </c>
      <c r="M5" s="96">
        <f t="shared" si="4"/>
        <v>1.4743322432675636E-2</v>
      </c>
      <c r="N5" s="94">
        <f t="shared" si="3"/>
        <v>1879</v>
      </c>
      <c r="O5" s="94">
        <f t="shared" si="5"/>
        <v>2346.1649145498995</v>
      </c>
    </row>
    <row r="6" spans="1:15">
      <c r="A6" s="73">
        <v>4</v>
      </c>
      <c r="B6" s="85" t="s">
        <v>4</v>
      </c>
      <c r="C6" s="74">
        <v>3276</v>
      </c>
      <c r="D6" s="74">
        <v>4210</v>
      </c>
      <c r="E6" s="74">
        <v>4769</v>
      </c>
      <c r="F6" s="74">
        <v>3029.72844238584</v>
      </c>
      <c r="G6" s="74">
        <v>3981.1032712702499</v>
      </c>
      <c r="H6" s="74">
        <v>4392.8191611862603</v>
      </c>
      <c r="I6" s="86">
        <f>E6/'[1]4a_İl'!E5</f>
        <v>0.21266443701226309</v>
      </c>
      <c r="J6" s="95">
        <f t="shared" si="0"/>
        <v>1.2006588140038761E-3</v>
      </c>
      <c r="K6" s="95">
        <f t="shared" si="1"/>
        <v>0.45573870573870573</v>
      </c>
      <c r="L6" s="93">
        <f t="shared" si="2"/>
        <v>1493</v>
      </c>
      <c r="M6" s="96">
        <f t="shared" si="4"/>
        <v>8.1919539977613406E-3</v>
      </c>
      <c r="N6" s="94">
        <f t="shared" si="3"/>
        <v>559</v>
      </c>
      <c r="O6" s="94">
        <f t="shared" si="5"/>
        <v>411.71588991601038</v>
      </c>
    </row>
    <row r="7" spans="1:15">
      <c r="A7" s="73">
        <v>5</v>
      </c>
      <c r="B7" s="85" t="s">
        <v>5</v>
      </c>
      <c r="C7" s="74">
        <v>10629</v>
      </c>
      <c r="D7" s="74">
        <v>9378</v>
      </c>
      <c r="E7" s="74">
        <v>9796</v>
      </c>
      <c r="F7" s="74">
        <v>10771.551398445399</v>
      </c>
      <c r="G7" s="74">
        <v>9693.56704250037</v>
      </c>
      <c r="H7" s="74">
        <v>9841.6127281996905</v>
      </c>
      <c r="I7" s="86">
        <f>E7/'[1]4a_İl'!E6</f>
        <v>0.23897345823575331</v>
      </c>
      <c r="J7" s="95">
        <f t="shared" si="0"/>
        <v>2.4662725397320132E-3</v>
      </c>
      <c r="K7" s="95">
        <f t="shared" si="1"/>
        <v>-7.8370495813340865E-2</v>
      </c>
      <c r="L7" s="93">
        <f t="shared" si="2"/>
        <v>-833</v>
      </c>
      <c r="M7" s="96">
        <f t="shared" si="4"/>
        <v>-4.5705945613765554E-3</v>
      </c>
      <c r="N7" s="94">
        <f t="shared" si="3"/>
        <v>418</v>
      </c>
      <c r="O7" s="94">
        <f t="shared" si="5"/>
        <v>148.04568569932053</v>
      </c>
    </row>
    <row r="8" spans="1:15">
      <c r="A8" s="73">
        <v>6</v>
      </c>
      <c r="B8" s="85" t="s">
        <v>6</v>
      </c>
      <c r="C8" s="74">
        <v>366182</v>
      </c>
      <c r="D8" s="74">
        <v>379371</v>
      </c>
      <c r="E8" s="74">
        <v>380495</v>
      </c>
      <c r="F8" s="74">
        <v>375173.51007366198</v>
      </c>
      <c r="G8" s="74">
        <v>383035.12344508001</v>
      </c>
      <c r="H8" s="74">
        <v>389544.84194326401</v>
      </c>
      <c r="I8" s="86">
        <f>E8/'[1]4a_İl'!E7</f>
        <v>0.29177028290203677</v>
      </c>
      <c r="J8" s="95">
        <f t="shared" si="0"/>
        <v>9.5794647815979211E-2</v>
      </c>
      <c r="K8" s="95">
        <f t="shared" si="1"/>
        <v>3.9087120612154615E-2</v>
      </c>
      <c r="L8" s="93">
        <f t="shared" si="2"/>
        <v>14313</v>
      </c>
      <c r="M8" s="96">
        <f t="shared" si="4"/>
        <v>7.8534117595417341E-2</v>
      </c>
      <c r="N8" s="94">
        <f t="shared" si="3"/>
        <v>1124</v>
      </c>
      <c r="O8" s="94">
        <f t="shared" si="5"/>
        <v>6509.7184981839964</v>
      </c>
    </row>
    <row r="9" spans="1:15">
      <c r="A9" s="73">
        <v>7</v>
      </c>
      <c r="B9" s="85" t="s">
        <v>7</v>
      </c>
      <c r="C9" s="74">
        <v>134326</v>
      </c>
      <c r="D9" s="74">
        <v>129641</v>
      </c>
      <c r="E9" s="74">
        <v>134848</v>
      </c>
      <c r="F9" s="74">
        <v>157834.11796413499</v>
      </c>
      <c r="G9" s="74">
        <v>145799.105998952</v>
      </c>
      <c r="H9" s="74">
        <v>156389.98550721601</v>
      </c>
      <c r="I9" s="86">
        <f>E9/'[1]4a_İl'!E8</f>
        <v>0.26849421987185357</v>
      </c>
      <c r="J9" s="95">
        <f t="shared" si="0"/>
        <v>3.3949767194547009E-2</v>
      </c>
      <c r="K9" s="95">
        <f t="shared" si="1"/>
        <v>3.8860682220865656E-3</v>
      </c>
      <c r="L9" s="93">
        <f t="shared" si="2"/>
        <v>522</v>
      </c>
      <c r="M9" s="96">
        <f t="shared" si="4"/>
        <v>2.8641660996861487E-3</v>
      </c>
      <c r="N9" s="94">
        <f t="shared" si="3"/>
        <v>5207</v>
      </c>
      <c r="O9" s="94">
        <f t="shared" si="5"/>
        <v>10590.879508264014</v>
      </c>
    </row>
    <row r="10" spans="1:15">
      <c r="A10" s="73">
        <v>8</v>
      </c>
      <c r="B10" s="85" t="s">
        <v>8</v>
      </c>
      <c r="C10" s="74">
        <v>5702</v>
      </c>
      <c r="D10" s="74">
        <v>4523</v>
      </c>
      <c r="E10" s="74">
        <v>4935</v>
      </c>
      <c r="F10" s="74">
        <v>5351.9872490440002</v>
      </c>
      <c r="G10" s="74">
        <v>4520.1110140984201</v>
      </c>
      <c r="H10" s="74">
        <v>4552.7476600092396</v>
      </c>
      <c r="I10" s="86">
        <f>E10/'[1]4a_İl'!E9</f>
        <v>0.20227896872566298</v>
      </c>
      <c r="J10" s="95">
        <f t="shared" si="0"/>
        <v>1.2424515091442922E-3</v>
      </c>
      <c r="K10" s="95">
        <f t="shared" si="1"/>
        <v>-0.13451420554191512</v>
      </c>
      <c r="L10" s="93">
        <f t="shared" si="2"/>
        <v>-767</v>
      </c>
      <c r="M10" s="96">
        <f t="shared" si="4"/>
        <v>-4.2084586177380768E-3</v>
      </c>
      <c r="N10" s="94">
        <f t="shared" si="3"/>
        <v>412</v>
      </c>
      <c r="O10" s="94">
        <f t="shared" si="5"/>
        <v>32.636645910819425</v>
      </c>
    </row>
    <row r="11" spans="1:15">
      <c r="A11" s="73">
        <v>9</v>
      </c>
      <c r="B11" s="85" t="s">
        <v>9</v>
      </c>
      <c r="C11" s="74">
        <v>43533</v>
      </c>
      <c r="D11" s="74">
        <v>43481</v>
      </c>
      <c r="E11" s="74">
        <v>42897</v>
      </c>
      <c r="F11" s="74">
        <v>45555.117060697601</v>
      </c>
      <c r="G11" s="74">
        <v>44574.540904736299</v>
      </c>
      <c r="H11" s="74">
        <v>44820.297227602299</v>
      </c>
      <c r="I11" s="86">
        <f>E11/'[1]4a_İl'!E10</f>
        <v>0.27590043735528685</v>
      </c>
      <c r="J11" s="95">
        <f t="shared" si="0"/>
        <v>1.0799887008665186E-2</v>
      </c>
      <c r="K11" s="95">
        <f t="shared" si="1"/>
        <v>-1.4609606505409689E-2</v>
      </c>
      <c r="L11" s="93">
        <f t="shared" si="2"/>
        <v>-636</v>
      </c>
      <c r="M11" s="96">
        <f t="shared" si="4"/>
        <v>-3.4896736386980662E-3</v>
      </c>
      <c r="N11" s="94">
        <f t="shared" si="3"/>
        <v>-584</v>
      </c>
      <c r="O11" s="94">
        <f t="shared" si="5"/>
        <v>245.75632286600012</v>
      </c>
    </row>
    <row r="12" spans="1:15">
      <c r="A12" s="73">
        <v>10</v>
      </c>
      <c r="B12" s="85" t="s">
        <v>10</v>
      </c>
      <c r="C12" s="74">
        <v>44023</v>
      </c>
      <c r="D12" s="74">
        <v>43636</v>
      </c>
      <c r="E12" s="74">
        <v>46935</v>
      </c>
      <c r="F12" s="74">
        <v>45048.102465524003</v>
      </c>
      <c r="G12" s="74">
        <v>43837.944198170502</v>
      </c>
      <c r="H12" s="74">
        <v>48235.061815757799</v>
      </c>
      <c r="I12" s="86">
        <f>E12/'[1]4a_İl'!E11</f>
        <v>0.2880066271898874</v>
      </c>
      <c r="J12" s="95">
        <f t="shared" si="0"/>
        <v>1.181650690611699E-2</v>
      </c>
      <c r="K12" s="95">
        <f t="shared" si="1"/>
        <v>6.6147241214819533E-2</v>
      </c>
      <c r="L12" s="93">
        <f t="shared" si="2"/>
        <v>2912</v>
      </c>
      <c r="M12" s="96">
        <f t="shared" si="4"/>
        <v>1.597787678598863E-2</v>
      </c>
      <c r="N12" s="94">
        <f t="shared" si="3"/>
        <v>3299</v>
      </c>
      <c r="O12" s="94">
        <f t="shared" si="5"/>
        <v>4397.117617587297</v>
      </c>
    </row>
    <row r="13" spans="1:15">
      <c r="A13" s="73">
        <v>11</v>
      </c>
      <c r="B13" s="85" t="s">
        <v>11</v>
      </c>
      <c r="C13" s="74">
        <v>11218</v>
      </c>
      <c r="D13" s="74">
        <v>10860</v>
      </c>
      <c r="E13" s="74">
        <v>11659</v>
      </c>
      <c r="F13" s="74">
        <v>11296.045396629301</v>
      </c>
      <c r="G13" s="74">
        <v>10827.2889246259</v>
      </c>
      <c r="H13" s="74">
        <v>11799.8477306037</v>
      </c>
      <c r="I13" s="86">
        <f>E13/'[1]4a_İl'!E12</f>
        <v>0.27365332707428708</v>
      </c>
      <c r="J13" s="95">
        <f t="shared" si="0"/>
        <v>2.9353074255548737E-3</v>
      </c>
      <c r="K13" s="95">
        <f t="shared" si="1"/>
        <v>3.9311820288821533E-2</v>
      </c>
      <c r="L13" s="93">
        <f t="shared" si="2"/>
        <v>441</v>
      </c>
      <c r="M13" s="96">
        <f t="shared" si="4"/>
        <v>2.4197265324934704E-3</v>
      </c>
      <c r="N13" s="94">
        <f t="shared" si="3"/>
        <v>799</v>
      </c>
      <c r="O13" s="94">
        <f t="shared" si="5"/>
        <v>972.55880597780015</v>
      </c>
    </row>
    <row r="14" spans="1:15">
      <c r="A14" s="73">
        <v>12</v>
      </c>
      <c r="B14" s="85" t="s">
        <v>12</v>
      </c>
      <c r="C14" s="74">
        <v>5721</v>
      </c>
      <c r="D14" s="74">
        <v>4211</v>
      </c>
      <c r="E14" s="74">
        <v>4599</v>
      </c>
      <c r="F14" s="74">
        <v>5310.6536050750601</v>
      </c>
      <c r="G14" s="74">
        <v>4081.3918548141901</v>
      </c>
      <c r="H14" s="74">
        <v>4090.3239135220201</v>
      </c>
      <c r="I14" s="86">
        <f>E14/'[1]4a_İl'!E13</f>
        <v>0.16539595770696972</v>
      </c>
      <c r="J14" s="95">
        <f t="shared" si="0"/>
        <v>1.1578590659685104E-3</v>
      </c>
      <c r="K14" s="95">
        <f t="shared" si="1"/>
        <v>-0.19611955951756685</v>
      </c>
      <c r="L14" s="93">
        <f t="shared" si="2"/>
        <v>-1122</v>
      </c>
      <c r="M14" s="96">
        <f t="shared" si="4"/>
        <v>-6.1563110418541359E-3</v>
      </c>
      <c r="N14" s="94">
        <f t="shared" si="3"/>
        <v>388</v>
      </c>
      <c r="O14" s="94">
        <f t="shared" si="5"/>
        <v>8.9320587078300377</v>
      </c>
    </row>
    <row r="15" spans="1:15">
      <c r="A15" s="73">
        <v>13</v>
      </c>
      <c r="B15" s="85" t="s">
        <v>13</v>
      </c>
      <c r="C15" s="74">
        <v>3953</v>
      </c>
      <c r="D15" s="74">
        <v>3570</v>
      </c>
      <c r="E15" s="74">
        <v>4351</v>
      </c>
      <c r="F15" s="74">
        <v>3378.3322105341199</v>
      </c>
      <c r="G15" s="74">
        <v>3192.3997282370101</v>
      </c>
      <c r="H15" s="74">
        <v>3645.7515321529499</v>
      </c>
      <c r="I15" s="86">
        <f>E15/'[1]4a_İl'!E14</f>
        <v>0.20501342882721577</v>
      </c>
      <c r="J15" s="95">
        <f t="shared" si="0"/>
        <v>1.095421786481624E-3</v>
      </c>
      <c r="K15" s="95">
        <f t="shared" si="1"/>
        <v>0.10068302555021502</v>
      </c>
      <c r="L15" s="93">
        <f t="shared" si="2"/>
        <v>398</v>
      </c>
      <c r="M15" s="96">
        <f t="shared" si="4"/>
        <v>2.1837894783047649E-3</v>
      </c>
      <c r="N15" s="94">
        <f t="shared" si="3"/>
        <v>781</v>
      </c>
      <c r="O15" s="94">
        <f t="shared" si="5"/>
        <v>453.35180391593985</v>
      </c>
    </row>
    <row r="16" spans="1:15">
      <c r="A16" s="73">
        <v>14</v>
      </c>
      <c r="B16" s="85" t="s">
        <v>14</v>
      </c>
      <c r="C16" s="74">
        <v>17541</v>
      </c>
      <c r="D16" s="74">
        <v>17200</v>
      </c>
      <c r="E16" s="74">
        <v>17840</v>
      </c>
      <c r="F16" s="74">
        <v>17599.830090213101</v>
      </c>
      <c r="G16" s="74">
        <v>17131.384730096499</v>
      </c>
      <c r="H16" s="74">
        <v>17899.8314066434</v>
      </c>
      <c r="I16" s="86">
        <f>E16/'[1]4a_İl'!E15</f>
        <v>0.32204491299010757</v>
      </c>
      <c r="J16" s="95">
        <f t="shared" si="0"/>
        <v>4.4914559114760224E-3</v>
      </c>
      <c r="K16" s="95">
        <f t="shared" si="1"/>
        <v>1.7045778461889288E-2</v>
      </c>
      <c r="L16" s="93">
        <f t="shared" si="2"/>
        <v>299</v>
      </c>
      <c r="M16" s="96">
        <f t="shared" si="4"/>
        <v>1.6405855628470469E-3</v>
      </c>
      <c r="N16" s="94">
        <f t="shared" si="3"/>
        <v>640</v>
      </c>
      <c r="O16" s="94">
        <f t="shared" si="5"/>
        <v>768.44667654690056</v>
      </c>
    </row>
    <row r="17" spans="1:15">
      <c r="A17" s="73">
        <v>15</v>
      </c>
      <c r="B17" s="85" t="s">
        <v>15</v>
      </c>
      <c r="C17" s="74">
        <v>9803</v>
      </c>
      <c r="D17" s="74">
        <v>7807</v>
      </c>
      <c r="E17" s="74">
        <v>8255</v>
      </c>
      <c r="F17" s="74">
        <v>9700.5379524998898</v>
      </c>
      <c r="G17" s="74">
        <v>8138.6240273687199</v>
      </c>
      <c r="H17" s="74">
        <v>8201.1236879594198</v>
      </c>
      <c r="I17" s="86">
        <f>E17/'[1]4a_İl'!E16</f>
        <v>0.22192649944888029</v>
      </c>
      <c r="J17" s="95">
        <f t="shared" si="0"/>
        <v>2.07830541195261E-3</v>
      </c>
      <c r="K17" s="95">
        <f t="shared" si="1"/>
        <v>-0.15791084361930022</v>
      </c>
      <c r="L17" s="93">
        <f t="shared" si="2"/>
        <v>-1548</v>
      </c>
      <c r="M17" s="96">
        <f t="shared" si="4"/>
        <v>-8.4937339507934074E-3</v>
      </c>
      <c r="N17" s="94">
        <f t="shared" si="3"/>
        <v>448</v>
      </c>
      <c r="O17" s="94">
        <f t="shared" si="5"/>
        <v>62.499660590699932</v>
      </c>
    </row>
    <row r="18" spans="1:15">
      <c r="A18" s="73">
        <v>16</v>
      </c>
      <c r="B18" s="85" t="s">
        <v>16</v>
      </c>
      <c r="C18" s="74">
        <v>194516</v>
      </c>
      <c r="D18" s="74">
        <v>200215</v>
      </c>
      <c r="E18" s="74">
        <v>212192</v>
      </c>
      <c r="F18" s="74">
        <v>194433.82986231899</v>
      </c>
      <c r="G18" s="74">
        <v>199619.789021918</v>
      </c>
      <c r="H18" s="74">
        <v>212351.14344339201</v>
      </c>
      <c r="I18" s="86">
        <f>E18/'[1]4a_İl'!E17</f>
        <v>0.32328009116781337</v>
      </c>
      <c r="J18" s="95">
        <f t="shared" si="0"/>
        <v>5.3422141971295974E-2</v>
      </c>
      <c r="K18" s="95">
        <f t="shared" si="1"/>
        <v>9.087170207078081E-2</v>
      </c>
      <c r="L18" s="93">
        <f t="shared" si="2"/>
        <v>17676</v>
      </c>
      <c r="M18" s="96">
        <f t="shared" si="4"/>
        <v>9.6986589996268899E-2</v>
      </c>
      <c r="N18" s="94">
        <f t="shared" si="3"/>
        <v>11977</v>
      </c>
      <c r="O18" s="94">
        <f t="shared" si="5"/>
        <v>12731.35442147401</v>
      </c>
    </row>
    <row r="19" spans="1:15">
      <c r="A19" s="73">
        <v>17</v>
      </c>
      <c r="B19" s="85" t="s">
        <v>17</v>
      </c>
      <c r="C19" s="74">
        <v>21987</v>
      </c>
      <c r="D19" s="74">
        <v>21474</v>
      </c>
      <c r="E19" s="74">
        <v>21357</v>
      </c>
      <c r="F19" s="74">
        <v>22879.602876278099</v>
      </c>
      <c r="G19" s="74">
        <v>21996.110050125098</v>
      </c>
      <c r="H19" s="74">
        <v>22008.4762721558</v>
      </c>
      <c r="I19" s="86">
        <f>E19/'[1]4a_İl'!E18</f>
        <v>0.27065353761928296</v>
      </c>
      <c r="J19" s="95">
        <f t="shared" si="0"/>
        <v>5.3769071693606169E-3</v>
      </c>
      <c r="K19" s="95">
        <f t="shared" si="1"/>
        <v>-2.865329512893983E-2</v>
      </c>
      <c r="L19" s="93">
        <f t="shared" si="2"/>
        <v>-630</v>
      </c>
      <c r="M19" s="96">
        <f t="shared" si="4"/>
        <v>-3.4567521892763867E-3</v>
      </c>
      <c r="N19" s="94">
        <f t="shared" si="3"/>
        <v>-117</v>
      </c>
      <c r="O19" s="94">
        <f t="shared" si="5"/>
        <v>12.366222030701465</v>
      </c>
    </row>
    <row r="20" spans="1:15">
      <c r="A20" s="73">
        <v>18</v>
      </c>
      <c r="B20" s="85" t="s">
        <v>18</v>
      </c>
      <c r="C20" s="74">
        <v>6640</v>
      </c>
      <c r="D20" s="74">
        <v>5881</v>
      </c>
      <c r="E20" s="74">
        <v>6012</v>
      </c>
      <c r="F20" s="74">
        <v>6470.7142593836797</v>
      </c>
      <c r="G20" s="74">
        <v>5833.3946913568998</v>
      </c>
      <c r="H20" s="74">
        <v>5945.6680503880098</v>
      </c>
      <c r="I20" s="86">
        <f>E20/'[1]4a_İl'!E19</f>
        <v>0.23132863903959366</v>
      </c>
      <c r="J20" s="95">
        <f t="shared" si="0"/>
        <v>1.5136005011095206E-3</v>
      </c>
      <c r="K20" s="95">
        <f t="shared" si="1"/>
        <v>-9.4578313253012053E-2</v>
      </c>
      <c r="L20" s="93">
        <f t="shared" si="2"/>
        <v>-628</v>
      </c>
      <c r="M20" s="96">
        <f t="shared" si="4"/>
        <v>-3.4457783728024933E-3</v>
      </c>
      <c r="N20" s="94">
        <f t="shared" si="3"/>
        <v>131</v>
      </c>
      <c r="O20" s="94">
        <f t="shared" si="5"/>
        <v>112.27335903110998</v>
      </c>
    </row>
    <row r="21" spans="1:15">
      <c r="A21" s="73">
        <v>19</v>
      </c>
      <c r="B21" s="85" t="s">
        <v>19</v>
      </c>
      <c r="C21" s="74">
        <v>14966</v>
      </c>
      <c r="D21" s="74">
        <v>14319</v>
      </c>
      <c r="E21" s="74">
        <v>14341</v>
      </c>
      <c r="F21" s="74">
        <v>14656.161238028801</v>
      </c>
      <c r="G21" s="74">
        <v>13810.053763366701</v>
      </c>
      <c r="H21" s="74">
        <v>13978.1508499268</v>
      </c>
      <c r="I21" s="86">
        <f>E21/'[1]4a_İl'!E20</f>
        <v>0.2408632851864293</v>
      </c>
      <c r="J21" s="95">
        <f t="shared" si="0"/>
        <v>3.6105363916187016E-3</v>
      </c>
      <c r="K21" s="95">
        <f t="shared" si="1"/>
        <v>-4.1761325671522118E-2</v>
      </c>
      <c r="L21" s="93">
        <f t="shared" si="2"/>
        <v>-625</v>
      </c>
      <c r="M21" s="96">
        <f t="shared" si="4"/>
        <v>-3.4293176480916531E-3</v>
      </c>
      <c r="N21" s="94">
        <f t="shared" si="3"/>
        <v>22</v>
      </c>
      <c r="O21" s="94">
        <f t="shared" si="5"/>
        <v>168.09708656009934</v>
      </c>
    </row>
    <row r="22" spans="1:15">
      <c r="A22" s="73">
        <v>20</v>
      </c>
      <c r="B22" s="85" t="s">
        <v>20</v>
      </c>
      <c r="C22" s="74">
        <v>61726</v>
      </c>
      <c r="D22" s="74">
        <v>61797</v>
      </c>
      <c r="E22" s="74">
        <v>65022</v>
      </c>
      <c r="F22" s="74">
        <v>62187.687049127802</v>
      </c>
      <c r="G22" s="74">
        <v>60963.8351311394</v>
      </c>
      <c r="H22" s="74">
        <v>65683.342820112797</v>
      </c>
      <c r="I22" s="86">
        <f>E22/'[1]4a_İl'!E21</f>
        <v>0.34579916398098215</v>
      </c>
      <c r="J22" s="95">
        <f t="shared" si="0"/>
        <v>1.6370148333856162E-2</v>
      </c>
      <c r="K22" s="95">
        <f t="shared" si="1"/>
        <v>5.3397271814146392E-2</v>
      </c>
      <c r="L22" s="93">
        <f t="shared" si="2"/>
        <v>3296</v>
      </c>
      <c r="M22" s="96">
        <f t="shared" si="4"/>
        <v>1.8084849548976142E-2</v>
      </c>
      <c r="N22" s="94">
        <f t="shared" si="3"/>
        <v>3225</v>
      </c>
      <c r="O22" s="94">
        <f t="shared" si="5"/>
        <v>4719.5076889733973</v>
      </c>
    </row>
    <row r="23" spans="1:15">
      <c r="A23" s="73">
        <v>21</v>
      </c>
      <c r="B23" s="85" t="s">
        <v>21</v>
      </c>
      <c r="C23" s="74">
        <v>23523</v>
      </c>
      <c r="D23" s="74">
        <v>25255</v>
      </c>
      <c r="E23" s="74">
        <v>26720</v>
      </c>
      <c r="F23" s="74">
        <v>22996.422058967899</v>
      </c>
      <c r="G23" s="74">
        <v>24823.170136315701</v>
      </c>
      <c r="H23" s="74">
        <v>26122.136733799402</v>
      </c>
      <c r="I23" s="86">
        <f>E23/'[1]4a_İl'!E22</f>
        <v>0.21188859988580855</v>
      </c>
      <c r="J23" s="95">
        <f t="shared" si="0"/>
        <v>6.727113338264536E-3</v>
      </c>
      <c r="K23" s="95">
        <f t="shared" si="1"/>
        <v>0.13590953534838243</v>
      </c>
      <c r="L23" s="93">
        <f t="shared" si="2"/>
        <v>3197</v>
      </c>
      <c r="M23" s="96">
        <f t="shared" si="4"/>
        <v>1.7541645633518427E-2</v>
      </c>
      <c r="N23" s="94">
        <f t="shared" si="3"/>
        <v>1465</v>
      </c>
      <c r="O23" s="94">
        <f t="shared" si="5"/>
        <v>1298.9665974837008</v>
      </c>
    </row>
    <row r="24" spans="1:15">
      <c r="A24" s="73">
        <v>22</v>
      </c>
      <c r="B24" s="85" t="s">
        <v>22</v>
      </c>
      <c r="C24" s="74">
        <v>20877</v>
      </c>
      <c r="D24" s="74">
        <v>19993</v>
      </c>
      <c r="E24" s="74">
        <v>20337</v>
      </c>
      <c r="F24" s="74">
        <v>21068.189952442299</v>
      </c>
      <c r="G24" s="74">
        <v>20182.924849823899</v>
      </c>
      <c r="H24" s="74">
        <v>20518.4796007279</v>
      </c>
      <c r="I24" s="86">
        <f>E24/'[1]4a_İl'!E23</f>
        <v>0.34652739912758995</v>
      </c>
      <c r="J24" s="95">
        <f t="shared" si="0"/>
        <v>5.1201086811484232E-3</v>
      </c>
      <c r="K24" s="95">
        <f t="shared" si="1"/>
        <v>-2.5865785313981895E-2</v>
      </c>
      <c r="L24" s="93">
        <f t="shared" si="2"/>
        <v>-540</v>
      </c>
      <c r="M24" s="96">
        <f t="shared" si="4"/>
        <v>-2.9629304479511886E-3</v>
      </c>
      <c r="N24" s="94">
        <f t="shared" si="3"/>
        <v>344</v>
      </c>
      <c r="O24" s="94">
        <f t="shared" si="5"/>
        <v>335.55475090400068</v>
      </c>
    </row>
    <row r="25" spans="1:15">
      <c r="A25" s="73">
        <v>23</v>
      </c>
      <c r="B25" s="85" t="s">
        <v>23</v>
      </c>
      <c r="C25" s="74">
        <v>11737</v>
      </c>
      <c r="D25" s="74">
        <v>10750</v>
      </c>
      <c r="E25" s="74">
        <v>11418</v>
      </c>
      <c r="F25" s="74">
        <v>11367.297230846299</v>
      </c>
      <c r="G25" s="74">
        <v>10797.994645205299</v>
      </c>
      <c r="H25" s="74">
        <v>11056.8016337316</v>
      </c>
      <c r="I25" s="86">
        <f>E25/'[1]4a_İl'!E24</f>
        <v>0.18662351672060409</v>
      </c>
      <c r="J25" s="95">
        <f t="shared" si="0"/>
        <v>2.8746324886341494E-3</v>
      </c>
      <c r="K25" s="95">
        <f t="shared" si="1"/>
        <v>-2.7179006560449859E-2</v>
      </c>
      <c r="L25" s="93">
        <f t="shared" si="2"/>
        <v>-319</v>
      </c>
      <c r="M25" s="96">
        <f t="shared" si="4"/>
        <v>-1.7503237275859798E-3</v>
      </c>
      <c r="N25" s="94">
        <f t="shared" si="3"/>
        <v>668</v>
      </c>
      <c r="O25" s="94">
        <f t="shared" si="5"/>
        <v>258.80698852630121</v>
      </c>
    </row>
    <row r="26" spans="1:15">
      <c r="A26" s="73">
        <v>24</v>
      </c>
      <c r="B26" s="85" t="s">
        <v>24</v>
      </c>
      <c r="C26" s="74">
        <v>5852</v>
      </c>
      <c r="D26" s="74">
        <v>5579</v>
      </c>
      <c r="E26" s="74">
        <v>5472</v>
      </c>
      <c r="F26" s="74">
        <v>5766.8683925329096</v>
      </c>
      <c r="G26" s="74">
        <v>5436.8812642948496</v>
      </c>
      <c r="H26" s="74">
        <v>5414.7308892606097</v>
      </c>
      <c r="I26" s="86">
        <f>E26/'[1]4a_İl'!E25</f>
        <v>0.20309542367219685</v>
      </c>
      <c r="J26" s="95">
        <f t="shared" si="0"/>
        <v>1.3776483602913E-3</v>
      </c>
      <c r="K26" s="95">
        <f t="shared" si="1"/>
        <v>-6.4935064935064929E-2</v>
      </c>
      <c r="L26" s="93">
        <f t="shared" si="2"/>
        <v>-380</v>
      </c>
      <c r="M26" s="96">
        <f t="shared" si="4"/>
        <v>-2.0850251300397254E-3</v>
      </c>
      <c r="N26" s="94">
        <f t="shared" si="3"/>
        <v>-107</v>
      </c>
      <c r="O26" s="94">
        <f t="shared" si="5"/>
        <v>-22.150375034239914</v>
      </c>
    </row>
    <row r="27" spans="1:15">
      <c r="A27" s="73">
        <v>25</v>
      </c>
      <c r="B27" s="85" t="s">
        <v>25</v>
      </c>
      <c r="C27" s="74">
        <v>14570</v>
      </c>
      <c r="D27" s="74">
        <v>14554</v>
      </c>
      <c r="E27" s="74">
        <v>16437</v>
      </c>
      <c r="F27" s="74">
        <v>14107.495930519401</v>
      </c>
      <c r="G27" s="74">
        <v>14075.736552852801</v>
      </c>
      <c r="H27" s="74">
        <v>15791.451024161401</v>
      </c>
      <c r="I27" s="86">
        <f>E27/'[1]4a_İl'!E26</f>
        <v>0.20394312372822473</v>
      </c>
      <c r="J27" s="95">
        <f t="shared" si="0"/>
        <v>4.1382321085723867E-3</v>
      </c>
      <c r="K27" s="95">
        <f t="shared" si="1"/>
        <v>0.12814001372683598</v>
      </c>
      <c r="L27" s="93">
        <f t="shared" si="2"/>
        <v>1867</v>
      </c>
      <c r="M27" s="96">
        <f t="shared" si="4"/>
        <v>1.0244057678379387E-2</v>
      </c>
      <c r="N27" s="94">
        <f t="shared" si="3"/>
        <v>1883</v>
      </c>
      <c r="O27" s="94">
        <f t="shared" si="5"/>
        <v>1715.7144713086</v>
      </c>
    </row>
    <row r="28" spans="1:15">
      <c r="A28" s="73">
        <v>26</v>
      </c>
      <c r="B28" s="85" t="s">
        <v>26</v>
      </c>
      <c r="C28" s="74">
        <v>48675</v>
      </c>
      <c r="D28" s="74">
        <v>49775</v>
      </c>
      <c r="E28" s="74">
        <v>50835</v>
      </c>
      <c r="F28" s="74">
        <v>48570.086175294797</v>
      </c>
      <c r="G28" s="74">
        <v>49919.408745727902</v>
      </c>
      <c r="H28" s="74">
        <v>50471.949248819103</v>
      </c>
      <c r="I28" s="86">
        <f>E28/'[1]4a_İl'!E27</f>
        <v>0.29812101948181424</v>
      </c>
      <c r="J28" s="95">
        <f t="shared" si="0"/>
        <v>1.2798383478693026E-2</v>
      </c>
      <c r="K28" s="95">
        <f t="shared" si="1"/>
        <v>4.4375963020030815E-2</v>
      </c>
      <c r="L28" s="93">
        <f t="shared" si="2"/>
        <v>2160</v>
      </c>
      <c r="M28" s="96">
        <f t="shared" si="4"/>
        <v>1.1851721791804755E-2</v>
      </c>
      <c r="N28" s="94">
        <f t="shared" si="3"/>
        <v>1060</v>
      </c>
      <c r="O28" s="94">
        <f t="shared" si="5"/>
        <v>552.54050309120066</v>
      </c>
    </row>
    <row r="29" spans="1:15">
      <c r="A29" s="73">
        <v>27</v>
      </c>
      <c r="B29" s="85" t="s">
        <v>27</v>
      </c>
      <c r="C29" s="74">
        <v>43472</v>
      </c>
      <c r="D29" s="74">
        <v>44406</v>
      </c>
      <c r="E29" s="74">
        <v>51235</v>
      </c>
      <c r="F29" s="74">
        <v>43216.0395399478</v>
      </c>
      <c r="G29" s="74">
        <v>43188.327301592602</v>
      </c>
      <c r="H29" s="74">
        <v>50889.625572399797</v>
      </c>
      <c r="I29" s="86">
        <f>E29/'[1]4a_İl'!E28</f>
        <v>0.19027511624106838</v>
      </c>
      <c r="J29" s="95">
        <f t="shared" si="0"/>
        <v>1.2899088768188004E-2</v>
      </c>
      <c r="K29" s="95">
        <f t="shared" si="1"/>
        <v>0.17857471475892528</v>
      </c>
      <c r="L29" s="93">
        <f t="shared" si="2"/>
        <v>7763</v>
      </c>
      <c r="M29" s="96">
        <f t="shared" si="4"/>
        <v>4.2594868643416807E-2</v>
      </c>
      <c r="N29" s="94">
        <f t="shared" si="3"/>
        <v>6829</v>
      </c>
      <c r="O29" s="94">
        <f t="shared" si="5"/>
        <v>7701.2982708071941</v>
      </c>
    </row>
    <row r="30" spans="1:15">
      <c r="A30" s="73">
        <v>28</v>
      </c>
      <c r="B30" s="85" t="s">
        <v>28</v>
      </c>
      <c r="C30" s="74">
        <v>15529</v>
      </c>
      <c r="D30" s="74">
        <v>15757</v>
      </c>
      <c r="E30" s="74">
        <v>16195</v>
      </c>
      <c r="F30" s="74">
        <v>15224.4742279196</v>
      </c>
      <c r="G30" s="74">
        <v>15500.206824090999</v>
      </c>
      <c r="H30" s="74">
        <v>15668.459630195901</v>
      </c>
      <c r="I30" s="86">
        <f>E30/'[1]4a_İl'!E29</f>
        <v>0.32038854158423674</v>
      </c>
      <c r="J30" s="95">
        <f t="shared" si="0"/>
        <v>4.077305408427925E-3</v>
      </c>
      <c r="K30" s="95">
        <f t="shared" si="1"/>
        <v>4.2887500804945584E-2</v>
      </c>
      <c r="L30" s="93">
        <f t="shared" si="2"/>
        <v>666</v>
      </c>
      <c r="M30" s="96">
        <f t="shared" si="4"/>
        <v>3.6542808858064657E-3</v>
      </c>
      <c r="N30" s="94">
        <f t="shared" si="3"/>
        <v>438</v>
      </c>
      <c r="O30" s="94">
        <f t="shared" si="5"/>
        <v>168.25280610490154</v>
      </c>
    </row>
    <row r="31" spans="1:15">
      <c r="A31" s="73">
        <v>29</v>
      </c>
      <c r="B31" s="85" t="s">
        <v>29</v>
      </c>
      <c r="C31" s="74">
        <v>3724</v>
      </c>
      <c r="D31" s="74">
        <v>2802</v>
      </c>
      <c r="E31" s="74">
        <v>2588</v>
      </c>
      <c r="F31" s="74">
        <v>3995.5250466461698</v>
      </c>
      <c r="G31" s="74">
        <v>2964.6075133265599</v>
      </c>
      <c r="H31" s="74">
        <v>2800.0889376968898</v>
      </c>
      <c r="I31" s="86">
        <f>E31/'[1]4a_İl'!E30</f>
        <v>0.16902880282150087</v>
      </c>
      <c r="J31" s="95">
        <f t="shared" si="0"/>
        <v>6.5156322303250812E-4</v>
      </c>
      <c r="K31" s="95">
        <f t="shared" si="1"/>
        <v>-0.30504833512352308</v>
      </c>
      <c r="L31" s="93">
        <f t="shared" si="2"/>
        <v>-1136</v>
      </c>
      <c r="M31" s="96">
        <f t="shared" si="4"/>
        <v>-6.2331277571713887E-3</v>
      </c>
      <c r="N31" s="94">
        <f t="shared" si="3"/>
        <v>-214</v>
      </c>
      <c r="O31" s="94">
        <f t="shared" si="5"/>
        <v>-164.51857562967007</v>
      </c>
    </row>
    <row r="32" spans="1:15">
      <c r="A32" s="73">
        <v>30</v>
      </c>
      <c r="B32" s="85" t="s">
        <v>30</v>
      </c>
      <c r="C32" s="74">
        <v>3583</v>
      </c>
      <c r="D32" s="74">
        <v>3654</v>
      </c>
      <c r="E32" s="74">
        <v>3757</v>
      </c>
      <c r="F32" s="74">
        <v>3102.8631758919901</v>
      </c>
      <c r="G32" s="74">
        <v>3012.5075884020998</v>
      </c>
      <c r="H32" s="74">
        <v>3083.9975466731798</v>
      </c>
      <c r="I32" s="86">
        <f>E32/'[1]4a_İl'!E31</f>
        <v>0.34626728110599081</v>
      </c>
      <c r="J32" s="95">
        <f t="shared" si="0"/>
        <v>9.4587443158158165E-4</v>
      </c>
      <c r="K32" s="95">
        <f t="shared" si="1"/>
        <v>4.8562656991348034E-2</v>
      </c>
      <c r="L32" s="93">
        <f t="shared" si="2"/>
        <v>174</v>
      </c>
      <c r="M32" s="96">
        <f t="shared" si="4"/>
        <v>9.547220332287163E-4</v>
      </c>
      <c r="N32" s="94">
        <f t="shared" si="3"/>
        <v>103</v>
      </c>
      <c r="O32" s="94">
        <f t="shared" si="5"/>
        <v>71.489958271080013</v>
      </c>
    </row>
    <row r="33" spans="1:15">
      <c r="A33" s="73">
        <v>31</v>
      </c>
      <c r="B33" s="85" t="s">
        <v>31</v>
      </c>
      <c r="C33" s="74">
        <v>33555</v>
      </c>
      <c r="D33" s="74">
        <v>33651</v>
      </c>
      <c r="E33" s="74">
        <v>40731</v>
      </c>
      <c r="F33" s="74">
        <v>33078.191093998503</v>
      </c>
      <c r="G33" s="74">
        <v>32922.097105414199</v>
      </c>
      <c r="H33" s="74">
        <v>40122.380051689601</v>
      </c>
      <c r="I33" s="86">
        <f>E33/'[1]4a_İl'!E32</f>
        <v>0.25690173891653578</v>
      </c>
      <c r="J33" s="95">
        <f t="shared" si="0"/>
        <v>1.025456786604988E-2</v>
      </c>
      <c r="K33" s="95">
        <f t="shared" si="1"/>
        <v>0.21385784532856505</v>
      </c>
      <c r="L33" s="93">
        <f t="shared" si="2"/>
        <v>7176</v>
      </c>
      <c r="M33" s="96">
        <f t="shared" si="4"/>
        <v>3.9374053508329128E-2</v>
      </c>
      <c r="N33" s="94">
        <f t="shared" si="3"/>
        <v>7080</v>
      </c>
      <c r="O33" s="94">
        <f t="shared" si="5"/>
        <v>7200.2829462754016</v>
      </c>
    </row>
    <row r="34" spans="1:15">
      <c r="A34" s="73">
        <v>32</v>
      </c>
      <c r="B34" s="85" t="s">
        <v>32</v>
      </c>
      <c r="C34" s="74">
        <v>16541</v>
      </c>
      <c r="D34" s="74">
        <v>15986</v>
      </c>
      <c r="E34" s="74">
        <v>16095</v>
      </c>
      <c r="F34" s="74">
        <v>16780.248891980398</v>
      </c>
      <c r="G34" s="74">
        <v>16143.054407933199</v>
      </c>
      <c r="H34" s="74">
        <v>16174.6246926736</v>
      </c>
      <c r="I34" s="86">
        <f>E34/'[1]4a_İl'!E33</f>
        <v>0.26568612885653442</v>
      </c>
      <c r="J34" s="95">
        <f t="shared" si="0"/>
        <v>4.0521290860541801E-3</v>
      </c>
      <c r="K34" s="95">
        <f t="shared" si="1"/>
        <v>-2.6963303306934285E-2</v>
      </c>
      <c r="L34" s="93">
        <f t="shared" si="2"/>
        <v>-446</v>
      </c>
      <c r="M34" s="96">
        <f t="shared" si="4"/>
        <v>-2.4471610736782039E-3</v>
      </c>
      <c r="N34" s="94">
        <f t="shared" si="3"/>
        <v>109</v>
      </c>
      <c r="O34" s="94">
        <f t="shared" si="5"/>
        <v>31.570284740400893</v>
      </c>
    </row>
    <row r="35" spans="1:15">
      <c r="A35" s="73">
        <v>33</v>
      </c>
      <c r="B35" s="85" t="s">
        <v>33</v>
      </c>
      <c r="C35" s="74">
        <v>57996</v>
      </c>
      <c r="D35" s="74">
        <v>57256</v>
      </c>
      <c r="E35" s="74">
        <v>62310</v>
      </c>
      <c r="F35" s="74">
        <v>56524.598506183</v>
      </c>
      <c r="G35" s="74">
        <v>55895.760556492198</v>
      </c>
      <c r="H35" s="74">
        <v>60732.399359306299</v>
      </c>
      <c r="I35" s="86">
        <f>E35/'[1]4a_İl'!E34</f>
        <v>0.2629502247167303</v>
      </c>
      <c r="J35" s="95">
        <f t="shared" si="0"/>
        <v>1.5687366471080211E-2</v>
      </c>
      <c r="K35" s="95">
        <f t="shared" si="1"/>
        <v>7.4384440306228011E-2</v>
      </c>
      <c r="L35" s="93">
        <f t="shared" si="2"/>
        <v>4314</v>
      </c>
      <c r="M35" s="96">
        <f t="shared" si="4"/>
        <v>2.3670522134187827E-2</v>
      </c>
      <c r="N35" s="94">
        <f t="shared" si="3"/>
        <v>5054</v>
      </c>
      <c r="O35" s="94">
        <f t="shared" si="5"/>
        <v>4836.6388028141009</v>
      </c>
    </row>
    <row r="36" spans="1:15">
      <c r="A36" s="73">
        <v>34</v>
      </c>
      <c r="B36" s="85" t="s">
        <v>34</v>
      </c>
      <c r="C36" s="74">
        <v>1255221</v>
      </c>
      <c r="D36" s="74">
        <v>1268510</v>
      </c>
      <c r="E36" s="74">
        <v>1293023</v>
      </c>
      <c r="F36" s="74">
        <v>1261469.89965891</v>
      </c>
      <c r="G36" s="74">
        <v>1260924.80403037</v>
      </c>
      <c r="H36" s="74">
        <v>1293712.8605349599</v>
      </c>
      <c r="I36" s="86">
        <f>E36/'[1]4a_İl'!E35</f>
        <v>0.31543416557193688</v>
      </c>
      <c r="J36" s="95">
        <f t="shared" si="0"/>
        <v>0.32553563884666259</v>
      </c>
      <c r="K36" s="95">
        <f t="shared" si="1"/>
        <v>3.0115812275288575E-2</v>
      </c>
      <c r="L36" s="93">
        <f t="shared" si="2"/>
        <v>37802</v>
      </c>
      <c r="M36" s="96">
        <f t="shared" si="4"/>
        <v>0.20741610517305709</v>
      </c>
      <c r="N36" s="94">
        <f t="shared" si="3"/>
        <v>24513</v>
      </c>
      <c r="O36" s="94">
        <f t="shared" si="5"/>
        <v>32788.056504589971</v>
      </c>
    </row>
    <row r="37" spans="1:15">
      <c r="A37" s="73">
        <v>35</v>
      </c>
      <c r="B37" s="85" t="s">
        <v>35</v>
      </c>
      <c r="C37" s="74">
        <v>266235</v>
      </c>
      <c r="D37" s="74">
        <v>269088</v>
      </c>
      <c r="E37" s="74">
        <v>284913</v>
      </c>
      <c r="F37" s="74">
        <v>269121.37811145099</v>
      </c>
      <c r="G37" s="74">
        <v>266561.01587536902</v>
      </c>
      <c r="H37" s="74">
        <v>287881.26221258298</v>
      </c>
      <c r="I37" s="86">
        <f>E37/'[1]4a_İl'!E36</f>
        <v>0.32999607358495592</v>
      </c>
      <c r="J37" s="95">
        <f t="shared" si="0"/>
        <v>7.1730615364706721E-2</v>
      </c>
      <c r="K37" s="95">
        <f t="shared" si="1"/>
        <v>7.0156065130429879E-2</v>
      </c>
      <c r="L37" s="93">
        <f t="shared" si="2"/>
        <v>18678</v>
      </c>
      <c r="M37" s="96">
        <f t="shared" si="4"/>
        <v>0.10248447204968944</v>
      </c>
      <c r="N37" s="94">
        <f t="shared" si="3"/>
        <v>15825</v>
      </c>
      <c r="O37" s="94">
        <f t="shared" si="5"/>
        <v>21320.246337213961</v>
      </c>
    </row>
    <row r="38" spans="1:15">
      <c r="A38" s="73">
        <v>36</v>
      </c>
      <c r="B38" s="85" t="s">
        <v>36</v>
      </c>
      <c r="C38" s="74">
        <v>4471</v>
      </c>
      <c r="D38" s="74">
        <v>4392</v>
      </c>
      <c r="E38" s="74">
        <v>4726</v>
      </c>
      <c r="F38" s="74">
        <v>4060.5415923703099</v>
      </c>
      <c r="G38" s="74">
        <v>4067.0226004832002</v>
      </c>
      <c r="H38" s="74">
        <v>4254.7569665149904</v>
      </c>
      <c r="I38" s="86">
        <f>E38/'[1]4a_İl'!E37</f>
        <v>0.20688145683768167</v>
      </c>
      <c r="J38" s="95">
        <f t="shared" si="0"/>
        <v>1.1898329953831659E-3</v>
      </c>
      <c r="K38" s="95">
        <f t="shared" si="1"/>
        <v>5.7034220532319393E-2</v>
      </c>
      <c r="L38" s="93">
        <f t="shared" si="2"/>
        <v>255</v>
      </c>
      <c r="M38" s="96">
        <f t="shared" si="4"/>
        <v>1.3991616004213946E-3</v>
      </c>
      <c r="N38" s="94">
        <f t="shared" si="3"/>
        <v>334</v>
      </c>
      <c r="O38" s="94">
        <f t="shared" si="5"/>
        <v>187.73436603179016</v>
      </c>
    </row>
    <row r="39" spans="1:15">
      <c r="A39" s="73">
        <v>37</v>
      </c>
      <c r="B39" s="85" t="s">
        <v>37</v>
      </c>
      <c r="C39" s="74">
        <v>11362</v>
      </c>
      <c r="D39" s="74">
        <v>11301</v>
      </c>
      <c r="E39" s="74">
        <v>11072</v>
      </c>
      <c r="F39" s="74">
        <v>11316.846784207501</v>
      </c>
      <c r="G39" s="74">
        <v>11140.2422917859</v>
      </c>
      <c r="H39" s="74">
        <v>11113.9483632882</v>
      </c>
      <c r="I39" s="86">
        <f>E39/'[1]4a_İl'!E38</f>
        <v>0.23942565522013667</v>
      </c>
      <c r="J39" s="95">
        <f t="shared" si="0"/>
        <v>2.7875224132209932E-3</v>
      </c>
      <c r="K39" s="95">
        <f t="shared" si="1"/>
        <v>-2.5523675409258935E-2</v>
      </c>
      <c r="L39" s="93">
        <f t="shared" si="2"/>
        <v>-290</v>
      </c>
      <c r="M39" s="96">
        <f t="shared" si="4"/>
        <v>-1.5912033887145272E-3</v>
      </c>
      <c r="N39" s="94">
        <f t="shared" si="3"/>
        <v>-229</v>
      </c>
      <c r="O39" s="94">
        <f t="shared" si="5"/>
        <v>-26.293928497700108</v>
      </c>
    </row>
    <row r="40" spans="1:15">
      <c r="A40" s="73">
        <v>38</v>
      </c>
      <c r="B40" s="85" t="s">
        <v>38</v>
      </c>
      <c r="C40" s="74">
        <v>43195</v>
      </c>
      <c r="D40" s="74">
        <v>44009</v>
      </c>
      <c r="E40" s="74">
        <v>47483</v>
      </c>
      <c r="F40" s="74">
        <v>43679.261075851398</v>
      </c>
      <c r="G40" s="74">
        <v>43089.622695989703</v>
      </c>
      <c r="H40" s="74">
        <v>47969.418075141002</v>
      </c>
      <c r="I40" s="86">
        <f>E40/'[1]4a_İl'!E39</f>
        <v>0.21604295106581431</v>
      </c>
      <c r="J40" s="95">
        <f t="shared" si="0"/>
        <v>1.1954473152725111E-2</v>
      </c>
      <c r="K40" s="95">
        <f t="shared" si="1"/>
        <v>9.9270748929274219E-2</v>
      </c>
      <c r="L40" s="93">
        <f t="shared" si="2"/>
        <v>4288</v>
      </c>
      <c r="M40" s="96">
        <f t="shared" si="4"/>
        <v>2.3527862520027216E-2</v>
      </c>
      <c r="N40" s="94">
        <f t="shared" si="3"/>
        <v>3474</v>
      </c>
      <c r="O40" s="94">
        <f t="shared" si="5"/>
        <v>4879.7953791512991</v>
      </c>
    </row>
    <row r="41" spans="1:15">
      <c r="A41" s="73">
        <v>39</v>
      </c>
      <c r="B41" s="85" t="s">
        <v>39</v>
      </c>
      <c r="C41" s="74">
        <v>20765</v>
      </c>
      <c r="D41" s="74">
        <v>20097</v>
      </c>
      <c r="E41" s="74">
        <v>20544</v>
      </c>
      <c r="F41" s="74">
        <v>20983.5418089048</v>
      </c>
      <c r="G41" s="74">
        <v>20467.482893255601</v>
      </c>
      <c r="H41" s="74">
        <v>20713.807536709199</v>
      </c>
      <c r="I41" s="86">
        <f>E41/'[1]4a_İl'!E40</f>
        <v>0.31087706555293265</v>
      </c>
      <c r="J41" s="95">
        <f t="shared" si="0"/>
        <v>5.172223668462074E-3</v>
      </c>
      <c r="K41" s="95">
        <f t="shared" si="1"/>
        <v>-1.0642908740669395E-2</v>
      </c>
      <c r="L41" s="93">
        <f t="shared" si="2"/>
        <v>-221</v>
      </c>
      <c r="M41" s="96">
        <f t="shared" si="4"/>
        <v>-1.2126067203652086E-3</v>
      </c>
      <c r="N41" s="94">
        <f t="shared" si="3"/>
        <v>447</v>
      </c>
      <c r="O41" s="94">
        <f t="shared" si="5"/>
        <v>246.32464345359767</v>
      </c>
    </row>
    <row r="42" spans="1:15">
      <c r="A42" s="73">
        <v>40</v>
      </c>
      <c r="B42" s="85" t="s">
        <v>40</v>
      </c>
      <c r="C42" s="74">
        <v>5722</v>
      </c>
      <c r="D42" s="74">
        <v>5086</v>
      </c>
      <c r="E42" s="74">
        <v>5334</v>
      </c>
      <c r="F42" s="74">
        <v>5693.7405878196996</v>
      </c>
      <c r="G42" s="74">
        <v>5032.6014809198996</v>
      </c>
      <c r="H42" s="74">
        <v>5108.9138460804697</v>
      </c>
      <c r="I42" s="86">
        <f>E42/'[1]4a_İl'!E41</f>
        <v>0.20384453701226735</v>
      </c>
      <c r="J42" s="95">
        <f t="shared" si="0"/>
        <v>1.3429050354155326E-3</v>
      </c>
      <c r="K42" s="95">
        <f t="shared" si="1"/>
        <v>-6.7808458580915762E-2</v>
      </c>
      <c r="L42" s="93">
        <f t="shared" si="2"/>
        <v>-388</v>
      </c>
      <c r="M42" s="96">
        <f t="shared" si="4"/>
        <v>-2.1289203959352983E-3</v>
      </c>
      <c r="N42" s="94">
        <f t="shared" si="3"/>
        <v>248</v>
      </c>
      <c r="O42" s="94">
        <f t="shared" si="5"/>
        <v>76.312365160570153</v>
      </c>
    </row>
    <row r="43" spans="1:15">
      <c r="A43" s="73">
        <v>41</v>
      </c>
      <c r="B43" s="85" t="s">
        <v>41</v>
      </c>
      <c r="C43" s="74">
        <v>114399</v>
      </c>
      <c r="D43" s="74">
        <v>118276</v>
      </c>
      <c r="E43" s="74">
        <v>122149</v>
      </c>
      <c r="F43" s="74">
        <v>113742.980854478</v>
      </c>
      <c r="G43" s="74">
        <v>118212.810112479</v>
      </c>
      <c r="H43" s="74">
        <v>120830.79187843901</v>
      </c>
      <c r="I43" s="86">
        <f>E43/'[1]4a_İl'!E42</f>
        <v>0.26027192939466837</v>
      </c>
      <c r="J43" s="95">
        <f t="shared" si="0"/>
        <v>3.0752626016305195E-2</v>
      </c>
      <c r="K43" s="95">
        <f t="shared" si="1"/>
        <v>6.7745347424365596E-2</v>
      </c>
      <c r="L43" s="93">
        <f t="shared" si="2"/>
        <v>7750</v>
      </c>
      <c r="M43" s="96">
        <f t="shared" si="4"/>
        <v>4.25235388363365E-2</v>
      </c>
      <c r="N43" s="94">
        <f t="shared" si="3"/>
        <v>3873</v>
      </c>
      <c r="O43" s="94">
        <f t="shared" si="5"/>
        <v>2617.9817659600085</v>
      </c>
    </row>
    <row r="44" spans="1:15">
      <c r="A44" s="73">
        <v>42</v>
      </c>
      <c r="B44" s="85" t="s">
        <v>42</v>
      </c>
      <c r="C44" s="74">
        <v>54493</v>
      </c>
      <c r="D44" s="74">
        <v>55786</v>
      </c>
      <c r="E44" s="74">
        <v>60588</v>
      </c>
      <c r="F44" s="74">
        <v>55632.427790455098</v>
      </c>
      <c r="G44" s="74">
        <v>55539.946129180498</v>
      </c>
      <c r="H44" s="74">
        <v>61849.400315607403</v>
      </c>
      <c r="I44" s="86">
        <f>E44/'[1]4a_İl'!E43</f>
        <v>0.2012482520153723</v>
      </c>
      <c r="J44" s="95">
        <f t="shared" si="0"/>
        <v>1.5253830199804329E-2</v>
      </c>
      <c r="K44" s="95">
        <f t="shared" si="1"/>
        <v>0.11184922834125484</v>
      </c>
      <c r="L44" s="93">
        <f t="shared" si="2"/>
        <v>6095</v>
      </c>
      <c r="M44" s="96">
        <f t="shared" si="4"/>
        <v>3.34427057041898E-2</v>
      </c>
      <c r="N44" s="94">
        <f t="shared" si="3"/>
        <v>4802</v>
      </c>
      <c r="O44" s="94">
        <f t="shared" si="5"/>
        <v>6309.4541864269049</v>
      </c>
    </row>
    <row r="45" spans="1:15">
      <c r="A45" s="73">
        <v>43</v>
      </c>
      <c r="B45" s="85" t="s">
        <v>43</v>
      </c>
      <c r="C45" s="74">
        <v>18152</v>
      </c>
      <c r="D45" s="74">
        <v>18715</v>
      </c>
      <c r="E45" s="74">
        <v>19477</v>
      </c>
      <c r="F45" s="74">
        <v>17993.732056230601</v>
      </c>
      <c r="G45" s="74">
        <v>18653.162366755299</v>
      </c>
      <c r="H45" s="74">
        <v>19274.497948752301</v>
      </c>
      <c r="I45" s="86">
        <f>E45/'[1]4a_İl'!E44</f>
        <v>0.24148833287871649</v>
      </c>
      <c r="J45" s="95">
        <f t="shared" si="0"/>
        <v>4.9035923087342205E-3</v>
      </c>
      <c r="K45" s="95">
        <f t="shared" si="1"/>
        <v>7.299471132657559E-2</v>
      </c>
      <c r="L45" s="93">
        <f t="shared" si="2"/>
        <v>1325</v>
      </c>
      <c r="M45" s="96">
        <f t="shared" si="4"/>
        <v>7.2701534139543054E-3</v>
      </c>
      <c r="N45" s="94">
        <f t="shared" si="3"/>
        <v>762</v>
      </c>
      <c r="O45" s="94">
        <f t="shared" si="5"/>
        <v>621.33558199700201</v>
      </c>
    </row>
    <row r="46" spans="1:15">
      <c r="A46" s="73">
        <v>44</v>
      </c>
      <c r="B46" s="85" t="s">
        <v>44</v>
      </c>
      <c r="C46" s="74">
        <v>19364</v>
      </c>
      <c r="D46" s="74">
        <v>20065</v>
      </c>
      <c r="E46" s="74">
        <v>22255</v>
      </c>
      <c r="F46" s="74">
        <v>18818.320281662302</v>
      </c>
      <c r="G46" s="74">
        <v>19819.805413231999</v>
      </c>
      <c r="H46" s="74">
        <v>21644.671664560901</v>
      </c>
      <c r="I46" s="86">
        <f>E46/'[1]4a_İl'!E45</f>
        <v>0.24542617364549676</v>
      </c>
      <c r="J46" s="95">
        <f t="shared" si="0"/>
        <v>5.6029905442768427E-3</v>
      </c>
      <c r="K46" s="95">
        <f t="shared" si="1"/>
        <v>0.1492976657715348</v>
      </c>
      <c r="L46" s="93">
        <f t="shared" si="2"/>
        <v>2891</v>
      </c>
      <c r="M46" s="96">
        <f t="shared" si="4"/>
        <v>1.5862651713012751E-2</v>
      </c>
      <c r="N46" s="94">
        <f t="shared" si="3"/>
        <v>2190</v>
      </c>
      <c r="O46" s="94">
        <f t="shared" si="5"/>
        <v>1824.8662513289019</v>
      </c>
    </row>
    <row r="47" spans="1:15">
      <c r="A47" s="73">
        <v>45</v>
      </c>
      <c r="B47" s="85" t="s">
        <v>45</v>
      </c>
      <c r="C47" s="74">
        <v>59786</v>
      </c>
      <c r="D47" s="74">
        <v>62149</v>
      </c>
      <c r="E47" s="74">
        <v>64713</v>
      </c>
      <c r="F47" s="74">
        <v>60686.586712164302</v>
      </c>
      <c r="G47" s="74">
        <v>61994.346867345899</v>
      </c>
      <c r="H47" s="74">
        <v>65533.301620637299</v>
      </c>
      <c r="I47" s="86">
        <f>E47/'[1]4a_İl'!E46</f>
        <v>0.28316574339048017</v>
      </c>
      <c r="J47" s="95">
        <f t="shared" si="0"/>
        <v>1.629235349772129E-2</v>
      </c>
      <c r="K47" s="95">
        <f t="shared" si="1"/>
        <v>8.241059779881578E-2</v>
      </c>
      <c r="L47" s="93">
        <f t="shared" si="2"/>
        <v>4927</v>
      </c>
      <c r="M47" s="96">
        <f t="shared" si="4"/>
        <v>2.7033996883436121E-2</v>
      </c>
      <c r="N47" s="94">
        <f t="shared" si="3"/>
        <v>2564</v>
      </c>
      <c r="O47" s="94">
        <f t="shared" si="5"/>
        <v>3538.9547532914003</v>
      </c>
    </row>
    <row r="48" spans="1:15">
      <c r="A48" s="73">
        <v>46</v>
      </c>
      <c r="B48" s="85" t="s">
        <v>46</v>
      </c>
      <c r="C48" s="74">
        <v>22039</v>
      </c>
      <c r="D48" s="74">
        <v>23184</v>
      </c>
      <c r="E48" s="74">
        <v>23503</v>
      </c>
      <c r="F48" s="74">
        <v>22007.2228812508</v>
      </c>
      <c r="G48" s="74">
        <v>22824.234864003101</v>
      </c>
      <c r="H48" s="74">
        <v>23280.6499611777</v>
      </c>
      <c r="I48" s="86">
        <f>E48/'[1]4a_İl'!E47</f>
        <v>0.17084765968582583</v>
      </c>
      <c r="J48" s="95">
        <f t="shared" si="0"/>
        <v>5.9171910475011745E-3</v>
      </c>
      <c r="K48" s="95">
        <f t="shared" si="1"/>
        <v>6.6427696356459009E-2</v>
      </c>
      <c r="L48" s="93">
        <f t="shared" si="2"/>
        <v>1464</v>
      </c>
      <c r="M48" s="96">
        <f t="shared" si="4"/>
        <v>8.0328336588898885E-3</v>
      </c>
      <c r="N48" s="94">
        <f t="shared" si="3"/>
        <v>319</v>
      </c>
      <c r="O48" s="94">
        <f t="shared" si="5"/>
        <v>456.41509717459849</v>
      </c>
    </row>
    <row r="49" spans="1:15">
      <c r="A49" s="73">
        <v>47</v>
      </c>
      <c r="B49" s="85" t="s">
        <v>47</v>
      </c>
      <c r="C49" s="74">
        <v>7972</v>
      </c>
      <c r="D49" s="74">
        <v>8943</v>
      </c>
      <c r="E49" s="74">
        <v>11201</v>
      </c>
      <c r="F49" s="74">
        <v>7359.8678820134701</v>
      </c>
      <c r="G49" s="74">
        <v>8268.0527364641803</v>
      </c>
      <c r="H49" s="74">
        <v>10340.9364579021</v>
      </c>
      <c r="I49" s="86">
        <f>E49/'[1]4a_İl'!E48</f>
        <v>0.19112051461429522</v>
      </c>
      <c r="J49" s="95">
        <f t="shared" si="0"/>
        <v>2.8199998690831237E-3</v>
      </c>
      <c r="K49" s="95">
        <f t="shared" si="1"/>
        <v>0.40504264927245359</v>
      </c>
      <c r="L49" s="93">
        <f t="shared" si="2"/>
        <v>3229</v>
      </c>
      <c r="M49" s="96">
        <f t="shared" si="4"/>
        <v>1.7717226697100717E-2</v>
      </c>
      <c r="N49" s="94">
        <f t="shared" si="3"/>
        <v>2258</v>
      </c>
      <c r="O49" s="94">
        <f t="shared" si="5"/>
        <v>2072.88372143792</v>
      </c>
    </row>
    <row r="50" spans="1:15">
      <c r="A50" s="73">
        <v>48</v>
      </c>
      <c r="B50" s="85" t="s">
        <v>48</v>
      </c>
      <c r="C50" s="74">
        <v>45726</v>
      </c>
      <c r="D50" s="74">
        <v>44910</v>
      </c>
      <c r="E50" s="74">
        <v>45782</v>
      </c>
      <c r="F50" s="74">
        <v>54774.915330978001</v>
      </c>
      <c r="G50" s="74">
        <v>53042.851901341899</v>
      </c>
      <c r="H50" s="74">
        <v>53611.934005310097</v>
      </c>
      <c r="I50" s="86">
        <f>E50/'[1]4a_İl'!E49</f>
        <v>0.24070831821742719</v>
      </c>
      <c r="J50" s="95">
        <f t="shared" si="0"/>
        <v>1.1526223909147716E-2</v>
      </c>
      <c r="K50" s="95">
        <f t="shared" si="1"/>
        <v>1.2246861741678696E-3</v>
      </c>
      <c r="L50" s="93">
        <f t="shared" si="2"/>
        <v>56</v>
      </c>
      <c r="M50" s="96">
        <f t="shared" si="4"/>
        <v>3.0726686126901216E-4</v>
      </c>
      <c r="N50" s="94">
        <f t="shared" si="3"/>
        <v>872</v>
      </c>
      <c r="O50" s="94">
        <f t="shared" si="5"/>
        <v>569.08210396819777</v>
      </c>
    </row>
    <row r="51" spans="1:15">
      <c r="A51" s="73">
        <v>49</v>
      </c>
      <c r="B51" s="85" t="s">
        <v>49</v>
      </c>
      <c r="C51" s="74">
        <v>3986</v>
      </c>
      <c r="D51" s="74">
        <v>4116</v>
      </c>
      <c r="E51" s="74">
        <v>4640</v>
      </c>
      <c r="F51" s="74">
        <v>3640.9250181341299</v>
      </c>
      <c r="G51" s="74">
        <v>3663.3886739176701</v>
      </c>
      <c r="H51" s="74">
        <v>4272.7736012877103</v>
      </c>
      <c r="I51" s="86">
        <f>E51/'[1]4a_İl'!E50</f>
        <v>0.20680126576636806</v>
      </c>
      <c r="J51" s="95">
        <f t="shared" si="0"/>
        <v>1.1681813581417458E-3</v>
      </c>
      <c r="K51" s="95">
        <f t="shared" si="1"/>
        <v>0.16407425990968388</v>
      </c>
      <c r="L51" s="93">
        <f t="shared" si="2"/>
        <v>654</v>
      </c>
      <c r="M51" s="96">
        <f t="shared" si="4"/>
        <v>3.5884379869631062E-3</v>
      </c>
      <c r="N51" s="94">
        <f t="shared" si="3"/>
        <v>524</v>
      </c>
      <c r="O51" s="94">
        <f t="shared" si="5"/>
        <v>609.38492737004026</v>
      </c>
    </row>
    <row r="52" spans="1:15">
      <c r="A52" s="73">
        <v>50</v>
      </c>
      <c r="B52" s="85" t="s">
        <v>50</v>
      </c>
      <c r="C52" s="74">
        <v>8995</v>
      </c>
      <c r="D52" s="74">
        <v>8517</v>
      </c>
      <c r="E52" s="74">
        <v>8623</v>
      </c>
      <c r="F52" s="74">
        <v>9167.4138555749305</v>
      </c>
      <c r="G52" s="74">
        <v>8566.4612933654607</v>
      </c>
      <c r="H52" s="74">
        <v>8775.6721589008994</v>
      </c>
      <c r="I52" s="86">
        <f>E52/'[1]4a_İl'!E51</f>
        <v>0.21129625091889243</v>
      </c>
      <c r="J52" s="95">
        <f t="shared" si="0"/>
        <v>2.17095427828799E-3</v>
      </c>
      <c r="K52" s="95">
        <f t="shared" si="1"/>
        <v>-4.1356309060589215E-2</v>
      </c>
      <c r="L52" s="93">
        <f t="shared" si="2"/>
        <v>-372</v>
      </c>
      <c r="M52" s="96">
        <f t="shared" si="4"/>
        <v>-2.0411298641441521E-3</v>
      </c>
      <c r="N52" s="94">
        <f t="shared" si="3"/>
        <v>106</v>
      </c>
      <c r="O52" s="94">
        <f t="shared" si="5"/>
        <v>209.21086553543864</v>
      </c>
    </row>
    <row r="53" spans="1:15">
      <c r="A53" s="73">
        <v>51</v>
      </c>
      <c r="B53" s="85" t="s">
        <v>51</v>
      </c>
      <c r="C53" s="74">
        <v>9056</v>
      </c>
      <c r="D53" s="74">
        <v>7442</v>
      </c>
      <c r="E53" s="74">
        <v>8523</v>
      </c>
      <c r="F53" s="74">
        <v>8635.5631864724201</v>
      </c>
      <c r="G53" s="74">
        <v>7101.5397892851297</v>
      </c>
      <c r="H53" s="74">
        <v>8099.7245878783096</v>
      </c>
      <c r="I53" s="86">
        <f>E53/'[1]4a_İl'!E52</f>
        <v>0.21073583226189299</v>
      </c>
      <c r="J53" s="95">
        <f t="shared" si="0"/>
        <v>2.1457779559142455E-3</v>
      </c>
      <c r="K53" s="95">
        <f t="shared" si="1"/>
        <v>-5.8856007067137811E-2</v>
      </c>
      <c r="L53" s="93">
        <f t="shared" si="2"/>
        <v>-533</v>
      </c>
      <c r="M53" s="96">
        <f t="shared" si="4"/>
        <v>-2.9245220902925618E-3</v>
      </c>
      <c r="N53" s="94">
        <f t="shared" si="3"/>
        <v>1081</v>
      </c>
      <c r="O53" s="94">
        <f t="shared" si="5"/>
        <v>998.18479859317995</v>
      </c>
    </row>
    <row r="54" spans="1:15">
      <c r="A54" s="73">
        <v>52</v>
      </c>
      <c r="B54" s="85" t="s">
        <v>52</v>
      </c>
      <c r="C54" s="74">
        <v>23719</v>
      </c>
      <c r="D54" s="74">
        <v>24558</v>
      </c>
      <c r="E54" s="74">
        <v>25908</v>
      </c>
      <c r="F54" s="74">
        <v>22806.191997985701</v>
      </c>
      <c r="G54" s="74">
        <v>24354.2752109918</v>
      </c>
      <c r="H54" s="74">
        <v>24817.4577133044</v>
      </c>
      <c r="I54" s="86">
        <f>E54/'[1]4a_İl'!E53</f>
        <v>0.33660304798035573</v>
      </c>
      <c r="J54" s="95">
        <f t="shared" si="0"/>
        <v>6.5226816005897305E-3</v>
      </c>
      <c r="K54" s="95">
        <f t="shared" si="1"/>
        <v>9.2288882330621019E-2</v>
      </c>
      <c r="L54" s="93">
        <f t="shared" si="2"/>
        <v>2189</v>
      </c>
      <c r="M54" s="96">
        <f t="shared" si="4"/>
        <v>1.2010842130676207E-2</v>
      </c>
      <c r="N54" s="94">
        <f t="shared" si="3"/>
        <v>1350</v>
      </c>
      <c r="O54" s="94">
        <f t="shared" si="5"/>
        <v>463.18250231260026</v>
      </c>
    </row>
    <row r="55" spans="1:15">
      <c r="A55" s="73">
        <v>53</v>
      </c>
      <c r="B55" s="85" t="s">
        <v>53</v>
      </c>
      <c r="C55" s="74">
        <v>13119</v>
      </c>
      <c r="D55" s="74">
        <v>10878</v>
      </c>
      <c r="E55" s="74">
        <v>11785</v>
      </c>
      <c r="F55" s="74">
        <v>12636.7303413148</v>
      </c>
      <c r="G55" s="74">
        <v>11015.4908669745</v>
      </c>
      <c r="H55" s="74">
        <v>11202.270901686399</v>
      </c>
      <c r="I55" s="86">
        <f>E55/'[1]4a_İl'!E54</f>
        <v>0.20580838950787608</v>
      </c>
      <c r="J55" s="95">
        <f t="shared" si="0"/>
        <v>2.9670295917457916E-3</v>
      </c>
      <c r="K55" s="95">
        <f t="shared" si="1"/>
        <v>-0.10168457961734888</v>
      </c>
      <c r="L55" s="93">
        <f t="shared" si="2"/>
        <v>-1334</v>
      </c>
      <c r="M55" s="96">
        <f t="shared" si="4"/>
        <v>-7.3195355880868252E-3</v>
      </c>
      <c r="N55" s="94">
        <f t="shared" si="3"/>
        <v>907</v>
      </c>
      <c r="O55" s="94">
        <f t="shared" si="5"/>
        <v>186.78003471189913</v>
      </c>
    </row>
    <row r="56" spans="1:15">
      <c r="A56" s="73">
        <v>54</v>
      </c>
      <c r="B56" s="85" t="s">
        <v>54</v>
      </c>
      <c r="C56" s="74">
        <v>45582</v>
      </c>
      <c r="D56" s="74">
        <v>48014</v>
      </c>
      <c r="E56" s="74">
        <v>50622</v>
      </c>
      <c r="F56" s="74">
        <v>45591.414659428803</v>
      </c>
      <c r="G56" s="74">
        <v>47391.300392976103</v>
      </c>
      <c r="H56" s="74">
        <v>50561.290946512803</v>
      </c>
      <c r="I56" s="86">
        <f>E56/'[1]4a_İl'!E55</f>
        <v>0.28852006793803503</v>
      </c>
      <c r="J56" s="95">
        <f t="shared" si="0"/>
        <v>1.274475791203695E-2</v>
      </c>
      <c r="K56" s="95">
        <f t="shared" si="1"/>
        <v>0.11056996182703699</v>
      </c>
      <c r="L56" s="93">
        <f t="shared" si="2"/>
        <v>5040</v>
      </c>
      <c r="M56" s="96">
        <f t="shared" si="4"/>
        <v>2.7654017514211093E-2</v>
      </c>
      <c r="N56" s="94">
        <f t="shared" si="3"/>
        <v>2608</v>
      </c>
      <c r="O56" s="94">
        <f t="shared" si="5"/>
        <v>3169.9905535366997</v>
      </c>
    </row>
    <row r="57" spans="1:15">
      <c r="A57" s="73">
        <v>55</v>
      </c>
      <c r="B57" s="85" t="s">
        <v>55</v>
      </c>
      <c r="C57" s="74">
        <v>46078</v>
      </c>
      <c r="D57" s="74">
        <v>45968</v>
      </c>
      <c r="E57" s="74">
        <v>49080</v>
      </c>
      <c r="F57" s="74">
        <v>45020.146260080401</v>
      </c>
      <c r="G57" s="74">
        <v>44771.586596879402</v>
      </c>
      <c r="H57" s="74">
        <v>48673.506742053301</v>
      </c>
      <c r="I57" s="86">
        <f>E57/'[1]4a_İl'!E56</f>
        <v>0.30597359201027391</v>
      </c>
      <c r="J57" s="95">
        <f t="shared" si="0"/>
        <v>1.235653902103381E-2</v>
      </c>
      <c r="K57" s="95">
        <f t="shared" si="1"/>
        <v>6.5150397152654194E-2</v>
      </c>
      <c r="L57" s="93">
        <f t="shared" si="2"/>
        <v>3002</v>
      </c>
      <c r="M57" s="96">
        <f t="shared" si="4"/>
        <v>1.6471698527313828E-2</v>
      </c>
      <c r="N57" s="94">
        <f t="shared" si="3"/>
        <v>3112</v>
      </c>
      <c r="O57" s="94">
        <f t="shared" si="5"/>
        <v>3901.9201451738991</v>
      </c>
    </row>
    <row r="58" spans="1:15">
      <c r="A58" s="73">
        <v>56</v>
      </c>
      <c r="B58" s="85" t="s">
        <v>56</v>
      </c>
      <c r="C58" s="74">
        <v>3287</v>
      </c>
      <c r="D58" s="74">
        <v>2932</v>
      </c>
      <c r="E58" s="74">
        <v>3229</v>
      </c>
      <c r="F58" s="74">
        <v>3000.0665509310002</v>
      </c>
      <c r="G58" s="74">
        <v>2620.8944012578099</v>
      </c>
      <c r="H58" s="74">
        <v>2924.70319510124</v>
      </c>
      <c r="I58" s="86">
        <f>E58/'[1]4a_İl'!E57</f>
        <v>0.14410675235417503</v>
      </c>
      <c r="J58" s="95">
        <f t="shared" si="0"/>
        <v>8.1294344944821053E-4</v>
      </c>
      <c r="K58" s="95">
        <f t="shared" si="1"/>
        <v>-1.7645269242470337E-2</v>
      </c>
      <c r="L58" s="93">
        <f t="shared" si="2"/>
        <v>-58</v>
      </c>
      <c r="M58" s="96">
        <f t="shared" si="4"/>
        <v>-3.1824067774290543E-4</v>
      </c>
      <c r="N58" s="94">
        <f t="shared" si="3"/>
        <v>297</v>
      </c>
      <c r="O58" s="94">
        <f t="shared" si="5"/>
        <v>303.80879384343007</v>
      </c>
    </row>
    <row r="59" spans="1:15">
      <c r="A59" s="73">
        <v>57</v>
      </c>
      <c r="B59" s="85" t="s">
        <v>57</v>
      </c>
      <c r="C59" s="74">
        <v>7327</v>
      </c>
      <c r="D59" s="74">
        <v>6472</v>
      </c>
      <c r="E59" s="74">
        <v>6814</v>
      </c>
      <c r="F59" s="74">
        <v>7378.4094144157298</v>
      </c>
      <c r="G59" s="74">
        <v>6639.34539179067</v>
      </c>
      <c r="H59" s="74">
        <v>6800.7075369627901</v>
      </c>
      <c r="I59" s="86">
        <f>E59/'[1]4a_İl'!E58</f>
        <v>0.2837393295856756</v>
      </c>
      <c r="J59" s="95">
        <f t="shared" si="0"/>
        <v>1.7155146065469516E-3</v>
      </c>
      <c r="K59" s="95">
        <f t="shared" si="1"/>
        <v>-7.001501296574314E-2</v>
      </c>
      <c r="L59" s="93">
        <f t="shared" si="2"/>
        <v>-513</v>
      </c>
      <c r="M59" s="96">
        <f t="shared" si="4"/>
        <v>-2.8147839255536289E-3</v>
      </c>
      <c r="N59" s="94">
        <f t="shared" si="3"/>
        <v>342</v>
      </c>
      <c r="O59" s="94">
        <f t="shared" si="5"/>
        <v>161.36214517212011</v>
      </c>
    </row>
    <row r="60" spans="1:15">
      <c r="A60" s="73">
        <v>58</v>
      </c>
      <c r="B60" s="85" t="s">
        <v>58</v>
      </c>
      <c r="C60" s="74">
        <v>15928</v>
      </c>
      <c r="D60" s="74">
        <v>13939</v>
      </c>
      <c r="E60" s="74">
        <v>15159</v>
      </c>
      <c r="F60" s="74">
        <v>14913.0200209044</v>
      </c>
      <c r="G60" s="74">
        <v>13294.154796910399</v>
      </c>
      <c r="H60" s="74">
        <v>13949.742422221299</v>
      </c>
      <c r="I60" s="86">
        <f>E60/'[1]4a_İl'!E59</f>
        <v>0.18705808314515232</v>
      </c>
      <c r="J60" s="95">
        <f t="shared" si="0"/>
        <v>3.8164787086359319E-3</v>
      </c>
      <c r="K60" s="95">
        <f t="shared" si="1"/>
        <v>-4.8279758915118029E-2</v>
      </c>
      <c r="L60" s="93">
        <f t="shared" si="2"/>
        <v>-769</v>
      </c>
      <c r="M60" s="96">
        <f t="shared" si="4"/>
        <v>-4.2194324342119706E-3</v>
      </c>
      <c r="N60" s="94">
        <f t="shared" si="3"/>
        <v>1220</v>
      </c>
      <c r="O60" s="94">
        <f t="shared" si="5"/>
        <v>655.58762531089997</v>
      </c>
    </row>
    <row r="61" spans="1:15">
      <c r="A61" s="73">
        <v>59</v>
      </c>
      <c r="B61" s="85" t="s">
        <v>59</v>
      </c>
      <c r="C61" s="74">
        <v>73113</v>
      </c>
      <c r="D61" s="74">
        <v>76853</v>
      </c>
      <c r="E61" s="74">
        <v>77404</v>
      </c>
      <c r="F61" s="74">
        <v>74021.093714016999</v>
      </c>
      <c r="G61" s="74">
        <v>77138.345397597906</v>
      </c>
      <c r="H61" s="74">
        <v>78355.368615000407</v>
      </c>
      <c r="I61" s="86">
        <f>E61/'[1]4a_İl'!E60</f>
        <v>0.31173454798812733</v>
      </c>
      <c r="J61" s="95">
        <f t="shared" si="0"/>
        <v>1.9487480570173209E-2</v>
      </c>
      <c r="K61" s="95">
        <f t="shared" si="1"/>
        <v>5.8689973055407386E-2</v>
      </c>
      <c r="L61" s="93">
        <f t="shared" si="2"/>
        <v>4291</v>
      </c>
      <c r="M61" s="96">
        <f t="shared" si="4"/>
        <v>2.3544323244738055E-2</v>
      </c>
      <c r="N61" s="94">
        <f t="shared" si="3"/>
        <v>551</v>
      </c>
      <c r="O61" s="94">
        <f t="shared" si="5"/>
        <v>1217.0232174025004</v>
      </c>
    </row>
    <row r="62" spans="1:15">
      <c r="A62" s="73">
        <v>60</v>
      </c>
      <c r="B62" s="85" t="s">
        <v>60</v>
      </c>
      <c r="C62" s="74">
        <v>13772</v>
      </c>
      <c r="D62" s="74">
        <v>13498</v>
      </c>
      <c r="E62" s="74">
        <v>14362</v>
      </c>
      <c r="F62" s="74">
        <v>13181.694497078301</v>
      </c>
      <c r="G62" s="74">
        <v>13203.901784796</v>
      </c>
      <c r="H62" s="74">
        <v>13409.1605889806</v>
      </c>
      <c r="I62" s="86">
        <f>E62/'[1]4a_İl'!E61</f>
        <v>0.25979523172099417</v>
      </c>
      <c r="J62" s="95">
        <f t="shared" si="0"/>
        <v>3.615823419317188E-3</v>
      </c>
      <c r="K62" s="95">
        <f t="shared" si="1"/>
        <v>4.2840546035434211E-2</v>
      </c>
      <c r="L62" s="93">
        <f t="shared" si="2"/>
        <v>590</v>
      </c>
      <c r="M62" s="96">
        <f t="shared" si="4"/>
        <v>3.2372758597985205E-3</v>
      </c>
      <c r="N62" s="94">
        <f t="shared" si="3"/>
        <v>864</v>
      </c>
      <c r="O62" s="94">
        <f t="shared" si="5"/>
        <v>205.25880418459928</v>
      </c>
    </row>
    <row r="63" spans="1:15">
      <c r="A63" s="73">
        <v>61</v>
      </c>
      <c r="B63" s="85" t="s">
        <v>61</v>
      </c>
      <c r="C63" s="74">
        <v>30675</v>
      </c>
      <c r="D63" s="74">
        <v>32114</v>
      </c>
      <c r="E63" s="74">
        <v>32666</v>
      </c>
      <c r="F63" s="74">
        <v>30747.4013146221</v>
      </c>
      <c r="G63" s="74">
        <v>31918.207012639501</v>
      </c>
      <c r="H63" s="74">
        <v>32743.058343194902</v>
      </c>
      <c r="I63" s="86">
        <f>E63/'[1]4a_İl'!E62</f>
        <v>0.27731227980814127</v>
      </c>
      <c r="J63" s="95">
        <f t="shared" si="0"/>
        <v>8.2240974666073843E-3</v>
      </c>
      <c r="K63" s="95">
        <f t="shared" si="1"/>
        <v>6.4906275468622654E-2</v>
      </c>
      <c r="L63" s="93">
        <f t="shared" si="2"/>
        <v>1991</v>
      </c>
      <c r="M63" s="96">
        <f t="shared" si="4"/>
        <v>1.092443429976077E-2</v>
      </c>
      <c r="N63" s="94">
        <f t="shared" si="3"/>
        <v>552</v>
      </c>
      <c r="O63" s="94">
        <f t="shared" si="5"/>
        <v>824.85133055540064</v>
      </c>
    </row>
    <row r="64" spans="1:15">
      <c r="A64" s="73">
        <v>62</v>
      </c>
      <c r="B64" s="85" t="s">
        <v>62</v>
      </c>
      <c r="C64" s="74">
        <v>2349</v>
      </c>
      <c r="D64" s="74">
        <v>1577</v>
      </c>
      <c r="E64" s="74">
        <v>1734</v>
      </c>
      <c r="F64" s="74">
        <v>2348.4361242427899</v>
      </c>
      <c r="G64" s="74">
        <v>1612.9471261844101</v>
      </c>
      <c r="H64" s="74">
        <v>1728.1603672348799</v>
      </c>
      <c r="I64" s="86">
        <f>E64/'[1]4a_İl'!E63</f>
        <v>0.24003322259136212</v>
      </c>
      <c r="J64" s="95">
        <f t="shared" si="0"/>
        <v>4.3655742996072996E-4</v>
      </c>
      <c r="K64" s="95">
        <f t="shared" si="1"/>
        <v>-0.26181353767560667</v>
      </c>
      <c r="L64" s="93">
        <f t="shared" si="2"/>
        <v>-615</v>
      </c>
      <c r="M64" s="96">
        <f t="shared" si="4"/>
        <v>-3.3744485657221869E-3</v>
      </c>
      <c r="N64" s="94">
        <f t="shared" si="3"/>
        <v>157</v>
      </c>
      <c r="O64" s="94">
        <f t="shared" si="5"/>
        <v>115.21324105046983</v>
      </c>
    </row>
    <row r="65" spans="1:15">
      <c r="A65" s="73">
        <v>63</v>
      </c>
      <c r="B65" s="85" t="s">
        <v>63</v>
      </c>
      <c r="C65" s="74">
        <v>18906</v>
      </c>
      <c r="D65" s="74">
        <v>20255</v>
      </c>
      <c r="E65" s="74">
        <v>22182</v>
      </c>
      <c r="F65" s="74">
        <v>17561.605343335301</v>
      </c>
      <c r="G65" s="74">
        <v>18793.104295126199</v>
      </c>
      <c r="H65" s="74">
        <v>19951.186171170601</v>
      </c>
      <c r="I65" s="86">
        <f>E65/'[1]4a_İl'!E64</f>
        <v>0.17967826072869247</v>
      </c>
      <c r="J65" s="95">
        <f t="shared" si="0"/>
        <v>5.5846118289440095E-3</v>
      </c>
      <c r="K65" s="95">
        <f t="shared" si="1"/>
        <v>0.17327832434147888</v>
      </c>
      <c r="L65" s="93">
        <f t="shared" si="2"/>
        <v>3276</v>
      </c>
      <c r="M65" s="96">
        <f t="shared" si="4"/>
        <v>1.797511138423721E-2</v>
      </c>
      <c r="N65" s="94">
        <f t="shared" si="3"/>
        <v>1927</v>
      </c>
      <c r="O65" s="94">
        <f t="shared" si="5"/>
        <v>1158.0818760444017</v>
      </c>
    </row>
    <row r="66" spans="1:15">
      <c r="A66" s="73">
        <v>64</v>
      </c>
      <c r="B66" s="85" t="s">
        <v>64</v>
      </c>
      <c r="C66" s="74">
        <v>17565</v>
      </c>
      <c r="D66" s="74">
        <v>16589</v>
      </c>
      <c r="E66" s="74">
        <v>17019</v>
      </c>
      <c r="F66" s="74">
        <v>17254.8475518089</v>
      </c>
      <c r="G66" s="74">
        <v>16444.979587374801</v>
      </c>
      <c r="H66" s="74">
        <v>16710.7309884653</v>
      </c>
      <c r="I66" s="86">
        <f>E66/'[1]4a_İl'!E65</f>
        <v>0.27461959240314332</v>
      </c>
      <c r="J66" s="95">
        <f t="shared" si="0"/>
        <v>4.2847583047875802E-3</v>
      </c>
      <c r="K66" s="95">
        <f t="shared" si="1"/>
        <v>-3.1084543125533732E-2</v>
      </c>
      <c r="L66" s="93">
        <f t="shared" si="2"/>
        <v>-546</v>
      </c>
      <c r="M66" s="96">
        <f t="shared" si="4"/>
        <v>-2.9958518973728682E-3</v>
      </c>
      <c r="N66" s="94">
        <f t="shared" si="3"/>
        <v>430</v>
      </c>
      <c r="O66" s="94">
        <f t="shared" si="5"/>
        <v>265.75140109049971</v>
      </c>
    </row>
    <row r="67" spans="1:15">
      <c r="A67" s="73">
        <v>65</v>
      </c>
      <c r="B67" s="85" t="s">
        <v>65</v>
      </c>
      <c r="C67" s="74">
        <v>10795</v>
      </c>
      <c r="D67" s="74">
        <v>14184</v>
      </c>
      <c r="E67" s="74">
        <v>15864</v>
      </c>
      <c r="F67" s="74">
        <v>9508.3320886224192</v>
      </c>
      <c r="G67" s="74">
        <v>12768.997005638499</v>
      </c>
      <c r="H67" s="74">
        <v>13582.0241118088</v>
      </c>
      <c r="I67" s="86">
        <f>E67/'[1]4a_İl'!E66</f>
        <v>0.22688462693611361</v>
      </c>
      <c r="J67" s="95">
        <f t="shared" ref="J67:J84" si="6">E67/$E$84</f>
        <v>3.9939717813708307E-3</v>
      </c>
      <c r="K67" s="95">
        <f t="shared" ref="K67:K84" si="7">(E67-C67)/C67</f>
        <v>0.46956924502084296</v>
      </c>
      <c r="L67" s="93">
        <f t="shared" ref="L67:L84" si="8">E67-C67</f>
        <v>5069</v>
      </c>
      <c r="M67" s="96">
        <f t="shared" si="4"/>
        <v>2.7813137853082544E-2</v>
      </c>
      <c r="N67" s="94">
        <f t="shared" ref="N67:N84" si="9">E67-D67</f>
        <v>1680</v>
      </c>
      <c r="O67" s="94">
        <f t="shared" si="5"/>
        <v>813.02710617030061</v>
      </c>
    </row>
    <row r="68" spans="1:15">
      <c r="A68" s="73">
        <v>66</v>
      </c>
      <c r="B68" s="85" t="s">
        <v>66</v>
      </c>
      <c r="C68" s="74">
        <v>7102</v>
      </c>
      <c r="D68" s="74">
        <v>7128</v>
      </c>
      <c r="E68" s="74">
        <v>7497</v>
      </c>
      <c r="F68" s="74">
        <v>7040.8207821148799</v>
      </c>
      <c r="G68" s="74">
        <v>7064.49985232574</v>
      </c>
      <c r="H68" s="74">
        <v>7405.35382798305</v>
      </c>
      <c r="I68" s="86">
        <f>E68/'[1]4a_İl'!E67</f>
        <v>0.18312611446298152</v>
      </c>
      <c r="J68" s="95">
        <f t="shared" si="6"/>
        <v>1.8874688883596267E-3</v>
      </c>
      <c r="K68" s="95">
        <f t="shared" si="7"/>
        <v>5.5618135736412277E-2</v>
      </c>
      <c r="L68" s="93">
        <f t="shared" si="8"/>
        <v>395</v>
      </c>
      <c r="M68" s="96">
        <f t="shared" ref="M68:M84" si="10">L68/$L$84</f>
        <v>2.1673287535939247E-3</v>
      </c>
      <c r="N68" s="94">
        <f t="shared" si="9"/>
        <v>369</v>
      </c>
      <c r="O68" s="94">
        <f t="shared" ref="O68:O83" si="11">H68-G68</f>
        <v>340.85397565731</v>
      </c>
    </row>
    <row r="69" spans="1:15">
      <c r="A69" s="73">
        <v>67</v>
      </c>
      <c r="B69" s="85" t="s">
        <v>67</v>
      </c>
      <c r="C69" s="74">
        <v>18762</v>
      </c>
      <c r="D69" s="74">
        <v>18774</v>
      </c>
      <c r="E69" s="74">
        <v>19571</v>
      </c>
      <c r="F69" s="74">
        <v>18282.672908015698</v>
      </c>
      <c r="G69" s="74">
        <v>18744.221030976001</v>
      </c>
      <c r="H69" s="74">
        <v>18818.230492015198</v>
      </c>
      <c r="I69" s="86">
        <f>E69/'[1]4a_İl'!E68</f>
        <v>0.22564652439094693</v>
      </c>
      <c r="J69" s="95">
        <f t="shared" si="6"/>
        <v>4.9272580517655401E-3</v>
      </c>
      <c r="K69" s="95">
        <f t="shared" si="7"/>
        <v>4.3119070461571263E-2</v>
      </c>
      <c r="L69" s="93">
        <f t="shared" si="8"/>
        <v>809</v>
      </c>
      <c r="M69" s="96">
        <f t="shared" si="10"/>
        <v>4.4389087636898363E-3</v>
      </c>
      <c r="N69" s="94">
        <f t="shared" si="9"/>
        <v>797</v>
      </c>
      <c r="O69" s="94">
        <f t="shared" si="11"/>
        <v>74.009461039197049</v>
      </c>
    </row>
    <row r="70" spans="1:15">
      <c r="A70" s="73">
        <v>68</v>
      </c>
      <c r="B70" s="85" t="s">
        <v>68</v>
      </c>
      <c r="C70" s="74">
        <v>8413</v>
      </c>
      <c r="D70" s="74">
        <v>8564</v>
      </c>
      <c r="E70" s="74">
        <v>9340</v>
      </c>
      <c r="F70" s="74">
        <v>8233.9659533164995</v>
      </c>
      <c r="G70" s="74">
        <v>8470.2755790095707</v>
      </c>
      <c r="H70" s="74">
        <v>9010.7045487083396</v>
      </c>
      <c r="I70" s="86">
        <f>E70/'[1]4a_İl'!E69</f>
        <v>0.19729198791744998</v>
      </c>
      <c r="J70" s="95">
        <f t="shared" si="6"/>
        <v>2.351468509707738E-3</v>
      </c>
      <c r="K70" s="95">
        <f t="shared" si="7"/>
        <v>0.11018661595150363</v>
      </c>
      <c r="L70" s="93">
        <f t="shared" si="8"/>
        <v>927</v>
      </c>
      <c r="M70" s="96">
        <f t="shared" si="10"/>
        <v>5.0863639356495405E-3</v>
      </c>
      <c r="N70" s="94">
        <f t="shared" si="9"/>
        <v>776</v>
      </c>
      <c r="O70" s="94">
        <f t="shared" si="11"/>
        <v>540.42896969876892</v>
      </c>
    </row>
    <row r="71" spans="1:15">
      <c r="A71" s="73">
        <v>69</v>
      </c>
      <c r="B71" s="85" t="s">
        <v>69</v>
      </c>
      <c r="C71" s="74">
        <v>2155</v>
      </c>
      <c r="D71" s="74">
        <v>1370</v>
      </c>
      <c r="E71" s="74">
        <v>1684</v>
      </c>
      <c r="F71" s="74">
        <v>2057.5495236776501</v>
      </c>
      <c r="G71" s="74">
        <v>1248.8660007384101</v>
      </c>
      <c r="H71" s="74">
        <v>1603.7971750173599</v>
      </c>
      <c r="I71" s="86">
        <f>E71/'[1]4a_İl'!E70</f>
        <v>0.1880723698905517</v>
      </c>
      <c r="J71" s="95">
        <f t="shared" si="6"/>
        <v>4.2396926877385772E-4</v>
      </c>
      <c r="K71" s="95">
        <f t="shared" si="7"/>
        <v>-0.21856148491879351</v>
      </c>
      <c r="L71" s="93">
        <f t="shared" si="8"/>
        <v>-471</v>
      </c>
      <c r="M71" s="96">
        <f t="shared" si="10"/>
        <v>-2.5843337796018699E-3</v>
      </c>
      <c r="N71" s="94">
        <f t="shared" si="9"/>
        <v>314</v>
      </c>
      <c r="O71" s="94">
        <f t="shared" si="11"/>
        <v>354.93117427894981</v>
      </c>
    </row>
    <row r="72" spans="1:15">
      <c r="A72" s="73">
        <v>70</v>
      </c>
      <c r="B72" s="85" t="s">
        <v>70</v>
      </c>
      <c r="C72" s="74">
        <v>13715</v>
      </c>
      <c r="D72" s="74">
        <v>12665</v>
      </c>
      <c r="E72" s="74">
        <v>13084</v>
      </c>
      <c r="F72" s="74">
        <v>13360.7852661487</v>
      </c>
      <c r="G72" s="74">
        <v>12516.8781955555</v>
      </c>
      <c r="H72" s="74">
        <v>12752.927026817501</v>
      </c>
      <c r="I72" s="86">
        <f>E72/'[1]4a_İl'!E71</f>
        <v>0.31223004414747646</v>
      </c>
      <c r="J72" s="95">
        <f t="shared" si="6"/>
        <v>3.2940700193807328E-3</v>
      </c>
      <c r="K72" s="95">
        <f t="shared" si="7"/>
        <v>-4.6008020415603354E-2</v>
      </c>
      <c r="L72" s="93">
        <f t="shared" si="8"/>
        <v>-631</v>
      </c>
      <c r="M72" s="96">
        <f t="shared" si="10"/>
        <v>-3.4622390975133331E-3</v>
      </c>
      <c r="N72" s="94">
        <f t="shared" si="9"/>
        <v>419</v>
      </c>
      <c r="O72" s="94">
        <f t="shared" si="11"/>
        <v>236.04883126200002</v>
      </c>
    </row>
    <row r="73" spans="1:15">
      <c r="A73" s="73">
        <v>71</v>
      </c>
      <c r="B73" s="85" t="s">
        <v>71</v>
      </c>
      <c r="C73" s="74">
        <v>7615</v>
      </c>
      <c r="D73" s="74">
        <v>7536</v>
      </c>
      <c r="E73" s="74">
        <v>7505</v>
      </c>
      <c r="F73" s="74">
        <v>7413.4879813808602</v>
      </c>
      <c r="G73" s="74">
        <v>7323.9522401778504</v>
      </c>
      <c r="H73" s="74">
        <v>7372.8452158561904</v>
      </c>
      <c r="I73" s="86">
        <f>E73/'[1]4a_İl'!E72</f>
        <v>0.19536130778842148</v>
      </c>
      <c r="J73" s="95">
        <f t="shared" si="6"/>
        <v>1.8894829941495262E-3</v>
      </c>
      <c r="K73" s="95">
        <f t="shared" si="7"/>
        <v>-1.4445173998686802E-2</v>
      </c>
      <c r="L73" s="93">
        <f t="shared" si="8"/>
        <v>-110</v>
      </c>
      <c r="M73" s="96">
        <f t="shared" si="10"/>
        <v>-6.0355990606413099E-4</v>
      </c>
      <c r="N73" s="94">
        <f t="shared" si="9"/>
        <v>-31</v>
      </c>
      <c r="O73" s="94">
        <f t="shared" si="11"/>
        <v>48.892975678340008</v>
      </c>
    </row>
    <row r="74" spans="1:15">
      <c r="A74" s="73">
        <v>72</v>
      </c>
      <c r="B74" s="85" t="s">
        <v>72</v>
      </c>
      <c r="C74" s="74">
        <v>9634</v>
      </c>
      <c r="D74" s="74">
        <v>9330</v>
      </c>
      <c r="E74" s="74">
        <v>10237</v>
      </c>
      <c r="F74" s="74">
        <v>9310.2730843584704</v>
      </c>
      <c r="G74" s="74">
        <v>9119.5482276835592</v>
      </c>
      <c r="H74" s="74">
        <v>9872.1955400403294</v>
      </c>
      <c r="I74" s="86">
        <f>E74/'[1]4a_İl'!E73</f>
        <v>0.20521198757141426</v>
      </c>
      <c r="J74" s="95">
        <f t="shared" si="6"/>
        <v>2.5773001214002265E-3</v>
      </c>
      <c r="K74" s="95">
        <f t="shared" si="7"/>
        <v>6.2590824164417691E-2</v>
      </c>
      <c r="L74" s="93">
        <f t="shared" si="8"/>
        <v>603</v>
      </c>
      <c r="M74" s="96">
        <f t="shared" si="10"/>
        <v>3.308605666878827E-3</v>
      </c>
      <c r="N74" s="94">
        <f t="shared" si="9"/>
        <v>907</v>
      </c>
      <c r="O74" s="94">
        <f t="shared" si="11"/>
        <v>752.64731235677027</v>
      </c>
    </row>
    <row r="75" spans="1:15">
      <c r="A75" s="73">
        <v>73</v>
      </c>
      <c r="B75" s="85" t="s">
        <v>73</v>
      </c>
      <c r="C75" s="74">
        <v>2460</v>
      </c>
      <c r="D75" s="74">
        <v>4985</v>
      </c>
      <c r="E75" s="74">
        <v>4336</v>
      </c>
      <c r="F75" s="74">
        <v>2228.80299495799</v>
      </c>
      <c r="G75" s="74">
        <v>4246.7645419755499</v>
      </c>
      <c r="H75" s="74">
        <v>4082.8719889303302</v>
      </c>
      <c r="I75" s="86">
        <f>E75/'[1]4a_İl'!E74</f>
        <v>0.15140193442508468</v>
      </c>
      <c r="J75" s="95">
        <f t="shared" si="6"/>
        <v>1.0916453381255623E-3</v>
      </c>
      <c r="K75" s="95">
        <f t="shared" si="7"/>
        <v>0.76260162601626014</v>
      </c>
      <c r="L75" s="93">
        <f t="shared" si="8"/>
        <v>1876</v>
      </c>
      <c r="M75" s="96">
        <f t="shared" si="10"/>
        <v>1.0293439852511906E-2</v>
      </c>
      <c r="N75" s="94">
        <f t="shared" si="9"/>
        <v>-649</v>
      </c>
      <c r="O75" s="94">
        <f t="shared" si="11"/>
        <v>-163.89255304521976</v>
      </c>
    </row>
    <row r="76" spans="1:15">
      <c r="A76" s="73">
        <v>74</v>
      </c>
      <c r="B76" s="85" t="s">
        <v>74</v>
      </c>
      <c r="C76" s="74">
        <v>7849</v>
      </c>
      <c r="D76" s="74">
        <v>7384</v>
      </c>
      <c r="E76" s="74">
        <v>7632</v>
      </c>
      <c r="F76" s="74">
        <v>7754.0356952481097</v>
      </c>
      <c r="G76" s="74">
        <v>7302.3710150730203</v>
      </c>
      <c r="H76" s="74">
        <v>7513.8505212926202</v>
      </c>
      <c r="I76" s="86">
        <f>E76/'[1]4a_İl'!E75</f>
        <v>0.27602169981916819</v>
      </c>
      <c r="J76" s="95">
        <f t="shared" si="6"/>
        <v>1.9214569235641817E-3</v>
      </c>
      <c r="K76" s="95">
        <f t="shared" si="7"/>
        <v>-2.7646833991591284E-2</v>
      </c>
      <c r="L76" s="93">
        <f t="shared" si="8"/>
        <v>-217</v>
      </c>
      <c r="M76" s="96">
        <f t="shared" si="10"/>
        <v>-1.190659087417422E-3</v>
      </c>
      <c r="N76" s="94">
        <f t="shared" si="9"/>
        <v>248</v>
      </c>
      <c r="O76" s="94">
        <f t="shared" si="11"/>
        <v>211.4795062195999</v>
      </c>
    </row>
    <row r="77" spans="1:15">
      <c r="A77" s="73">
        <v>75</v>
      </c>
      <c r="B77" s="85" t="s">
        <v>75</v>
      </c>
      <c r="C77" s="74">
        <v>2370</v>
      </c>
      <c r="D77" s="74">
        <v>1669</v>
      </c>
      <c r="E77" s="74">
        <v>1930</v>
      </c>
      <c r="F77" s="74">
        <v>2206.19639903804</v>
      </c>
      <c r="G77" s="74">
        <v>1667.4161173888699</v>
      </c>
      <c r="H77" s="74">
        <v>1761.50224032553</v>
      </c>
      <c r="I77" s="86">
        <f>E77/'[1]4a_İl'!E76</f>
        <v>0.21044597099552939</v>
      </c>
      <c r="J77" s="95">
        <f t="shared" si="6"/>
        <v>4.8590302181326922E-4</v>
      </c>
      <c r="K77" s="95">
        <f t="shared" si="7"/>
        <v>-0.18565400843881857</v>
      </c>
      <c r="L77" s="93">
        <f t="shared" si="8"/>
        <v>-440</v>
      </c>
      <c r="M77" s="96">
        <f t="shared" si="10"/>
        <v>-2.414239624256524E-3</v>
      </c>
      <c r="N77" s="94">
        <f t="shared" si="9"/>
        <v>261</v>
      </c>
      <c r="O77" s="94">
        <f t="shared" si="11"/>
        <v>94.086122936660104</v>
      </c>
    </row>
    <row r="78" spans="1:15">
      <c r="A78" s="73">
        <v>76</v>
      </c>
      <c r="B78" s="85" t="s">
        <v>76</v>
      </c>
      <c r="C78" s="74">
        <v>3470</v>
      </c>
      <c r="D78" s="74">
        <v>3861</v>
      </c>
      <c r="E78" s="74">
        <v>3913</v>
      </c>
      <c r="F78" s="74">
        <v>3178.6598933169098</v>
      </c>
      <c r="G78" s="74">
        <v>3494.85528486458</v>
      </c>
      <c r="H78" s="74">
        <v>3540.48160075442</v>
      </c>
      <c r="I78" s="86">
        <f>E78/'[1]4a_İl'!E77</f>
        <v>0.26501862512698948</v>
      </c>
      <c r="J78" s="95">
        <f t="shared" si="6"/>
        <v>9.85149494484623E-4</v>
      </c>
      <c r="K78" s="95">
        <f t="shared" si="7"/>
        <v>0.12766570605187319</v>
      </c>
      <c r="L78" s="93">
        <f t="shared" si="8"/>
        <v>443</v>
      </c>
      <c r="M78" s="96">
        <f t="shared" si="10"/>
        <v>2.4307003489673637E-3</v>
      </c>
      <c r="N78" s="94">
        <f t="shared" si="9"/>
        <v>52</v>
      </c>
      <c r="O78" s="94">
        <f t="shared" si="11"/>
        <v>45.626315889840043</v>
      </c>
    </row>
    <row r="79" spans="1:15">
      <c r="A79" s="73">
        <v>77</v>
      </c>
      <c r="B79" s="85" t="s">
        <v>77</v>
      </c>
      <c r="C79" s="74">
        <v>12329</v>
      </c>
      <c r="D79" s="74">
        <v>12414</v>
      </c>
      <c r="E79" s="74">
        <v>13099</v>
      </c>
      <c r="F79" s="74">
        <v>12261.7853737446</v>
      </c>
      <c r="G79" s="74">
        <v>12272.8231099186</v>
      </c>
      <c r="H79" s="74">
        <v>13034.567384096999</v>
      </c>
      <c r="I79" s="86">
        <f>E79/'[1]4a_İl'!E78</f>
        <v>0.25231628623711838</v>
      </c>
      <c r="J79" s="95">
        <f t="shared" si="6"/>
        <v>3.2978464677367947E-3</v>
      </c>
      <c r="K79" s="95">
        <f t="shared" si="7"/>
        <v>6.2454375861789278E-2</v>
      </c>
      <c r="L79" s="93">
        <f t="shared" si="8"/>
        <v>770</v>
      </c>
      <c r="M79" s="96">
        <f t="shared" si="10"/>
        <v>4.224919342448917E-3</v>
      </c>
      <c r="N79" s="94">
        <f t="shared" si="9"/>
        <v>685</v>
      </c>
      <c r="O79" s="94">
        <f t="shared" si="11"/>
        <v>761.74427417839979</v>
      </c>
    </row>
    <row r="80" spans="1:15">
      <c r="A80" s="73">
        <v>78</v>
      </c>
      <c r="B80" s="85" t="s">
        <v>78</v>
      </c>
      <c r="C80" s="74">
        <v>9306</v>
      </c>
      <c r="D80" s="74">
        <v>10113</v>
      </c>
      <c r="E80" s="74">
        <v>9304</v>
      </c>
      <c r="F80" s="74">
        <v>10136.307314886801</v>
      </c>
      <c r="G80" s="74">
        <v>10339.919652217501</v>
      </c>
      <c r="H80" s="74">
        <v>10416.588332048899</v>
      </c>
      <c r="I80" s="86">
        <f>E80/'[1]4a_İl'!E79</f>
        <v>0.23405700485522377</v>
      </c>
      <c r="J80" s="95">
        <f t="shared" si="6"/>
        <v>2.3424050336531901E-3</v>
      </c>
      <c r="K80" s="95">
        <f t="shared" si="7"/>
        <v>-2.149151085321298E-4</v>
      </c>
      <c r="L80" s="93">
        <f t="shared" si="8"/>
        <v>-2</v>
      </c>
      <c r="M80" s="96">
        <f t="shared" si="10"/>
        <v>-1.0973816473893291E-5</v>
      </c>
      <c r="N80" s="94">
        <f t="shared" si="9"/>
        <v>-809</v>
      </c>
      <c r="O80" s="94">
        <f t="shared" si="11"/>
        <v>76.668679831398549</v>
      </c>
    </row>
    <row r="81" spans="1:15">
      <c r="A81" s="73">
        <v>79</v>
      </c>
      <c r="B81" s="85" t="s">
        <v>79</v>
      </c>
      <c r="C81" s="74">
        <v>3533</v>
      </c>
      <c r="D81" s="74">
        <v>3812</v>
      </c>
      <c r="E81" s="74">
        <v>4250</v>
      </c>
      <c r="F81" s="74">
        <v>3388.0865719283502</v>
      </c>
      <c r="G81" s="74">
        <v>3770.8995456247799</v>
      </c>
      <c r="H81" s="74">
        <v>4044.6295704545801</v>
      </c>
      <c r="I81" s="86">
        <f>E81/'[1]4a_İl'!E80</f>
        <v>0.31030957943925236</v>
      </c>
      <c r="J81" s="95">
        <f t="shared" si="6"/>
        <v>1.0699937008841422E-3</v>
      </c>
      <c r="K81" s="95">
        <f t="shared" si="7"/>
        <v>0.20294367393150298</v>
      </c>
      <c r="L81" s="93">
        <f t="shared" si="8"/>
        <v>717</v>
      </c>
      <c r="M81" s="96">
        <f t="shared" si="10"/>
        <v>3.9341132058907449E-3</v>
      </c>
      <c r="N81" s="94">
        <f t="shared" si="9"/>
        <v>438</v>
      </c>
      <c r="O81" s="94">
        <f t="shared" si="11"/>
        <v>273.73002482980019</v>
      </c>
    </row>
    <row r="82" spans="1:15">
      <c r="A82" s="73">
        <v>80</v>
      </c>
      <c r="B82" s="85" t="s">
        <v>80</v>
      </c>
      <c r="C82" s="74">
        <v>11267</v>
      </c>
      <c r="D82" s="74">
        <v>10552</v>
      </c>
      <c r="E82" s="74">
        <v>13254</v>
      </c>
      <c r="F82" s="74">
        <v>10765.008309610501</v>
      </c>
      <c r="G82" s="74">
        <v>10049.6849355457</v>
      </c>
      <c r="H82" s="74">
        <v>12644.313670155399</v>
      </c>
      <c r="I82" s="86">
        <f>E82/'[1]4a_İl'!E81</f>
        <v>0.25311282560537773</v>
      </c>
      <c r="J82" s="95">
        <f t="shared" si="6"/>
        <v>3.3368697674160987E-3</v>
      </c>
      <c r="K82" s="95">
        <f t="shared" si="7"/>
        <v>0.17635572912044023</v>
      </c>
      <c r="L82" s="93">
        <f t="shared" si="8"/>
        <v>1987</v>
      </c>
      <c r="M82" s="96">
        <f t="shared" si="10"/>
        <v>1.0902486666812984E-2</v>
      </c>
      <c r="N82" s="94">
        <f t="shared" si="9"/>
        <v>2702</v>
      </c>
      <c r="O82" s="94">
        <f t="shared" si="11"/>
        <v>2594.6287346096997</v>
      </c>
    </row>
    <row r="83" spans="1:15">
      <c r="A83" s="73">
        <v>81</v>
      </c>
      <c r="B83" s="85" t="s">
        <v>81</v>
      </c>
      <c r="C83" s="74">
        <v>21287</v>
      </c>
      <c r="D83" s="74">
        <v>22224</v>
      </c>
      <c r="E83" s="74">
        <v>21556</v>
      </c>
      <c r="F83" s="74">
        <v>21188.901615765801</v>
      </c>
      <c r="G83" s="74">
        <v>21328.533884395001</v>
      </c>
      <c r="H83" s="74">
        <v>21340.522110372101</v>
      </c>
      <c r="I83" s="86">
        <f>E83/'[1]4a_İl'!E82</f>
        <v>0.31123303494080279</v>
      </c>
      <c r="J83" s="95">
        <f t="shared" si="6"/>
        <v>5.4270080508843684E-3</v>
      </c>
      <c r="K83" s="95">
        <f t="shared" si="7"/>
        <v>1.2636820594729177E-2</v>
      </c>
      <c r="L83" s="93">
        <f t="shared" si="8"/>
        <v>269</v>
      </c>
      <c r="M83" s="96">
        <f t="shared" si="10"/>
        <v>1.4759783157386477E-3</v>
      </c>
      <c r="N83" s="94">
        <f t="shared" si="9"/>
        <v>-668</v>
      </c>
      <c r="O83" s="94">
        <f t="shared" si="11"/>
        <v>11.988225977100228</v>
      </c>
    </row>
    <row r="84" spans="1:15" s="104" customFormat="1">
      <c r="A84" s="174" t="s">
        <v>255</v>
      </c>
      <c r="B84" s="174"/>
      <c r="C84" s="75">
        <v>3789734</v>
      </c>
      <c r="D84" s="75">
        <v>3825218</v>
      </c>
      <c r="E84" s="75">
        <v>3971986</v>
      </c>
      <c r="F84" s="63">
        <v>3828928.9627478598</v>
      </c>
      <c r="G84" s="63">
        <v>3809848.9980247701</v>
      </c>
      <c r="H84" s="63">
        <v>4019067.5256314701</v>
      </c>
      <c r="I84" s="107">
        <f>E84/'[1]4a_İl'!E83</f>
        <v>0.28230432499284108</v>
      </c>
      <c r="J84" s="67">
        <f t="shared" si="6"/>
        <v>1</v>
      </c>
      <c r="K84" s="67">
        <f t="shared" si="7"/>
        <v>4.8090974195022659E-2</v>
      </c>
      <c r="L84" s="63">
        <f t="shared" si="8"/>
        <v>182252</v>
      </c>
      <c r="M84" s="68">
        <f t="shared" si="10"/>
        <v>1</v>
      </c>
      <c r="N84" s="63">
        <f t="shared" si="9"/>
        <v>146768</v>
      </c>
      <c r="O84" s="94">
        <f>H84-G84</f>
        <v>209218.52760670008</v>
      </c>
    </row>
    <row r="85" spans="1:15">
      <c r="F85" s="120"/>
      <c r="G85" s="120"/>
      <c r="H85" s="120"/>
      <c r="I85" s="71"/>
      <c r="M85" s="11"/>
    </row>
    <row r="86" spans="1:15">
      <c r="F86" s="134"/>
      <c r="G86" s="134"/>
      <c r="I86" s="18"/>
      <c r="M86" s="11"/>
    </row>
    <row r="87" spans="1:15">
      <c r="F87" s="134"/>
      <c r="G87" s="134"/>
      <c r="M87" s="11"/>
    </row>
    <row r="88" spans="1:15">
      <c r="M88" s="11"/>
    </row>
    <row r="89" spans="1:15">
      <c r="M89" s="11"/>
    </row>
    <row r="90" spans="1:15">
      <c r="M90" s="11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tabSelected="1" topLeftCell="F7" workbookViewId="0">
      <selection activeCell="I20" sqref="I20"/>
    </sheetView>
  </sheetViews>
  <sheetFormatPr defaultColWidth="8.81640625" defaultRowHeight="14.5"/>
  <cols>
    <col min="1" max="1" width="18.26953125" style="4" bestFit="1" customWidth="1"/>
    <col min="2" max="2" width="12" style="4" customWidth="1"/>
    <col min="3" max="3" width="12" style="4" bestFit="1" customWidth="1"/>
    <col min="4" max="7" width="12" style="4" customWidth="1"/>
    <col min="8" max="8" width="22.453125" style="4" customWidth="1"/>
    <col min="9" max="9" width="26.453125" style="4" customWidth="1"/>
    <col min="10" max="10" width="27.453125" style="4" customWidth="1"/>
    <col min="11" max="11" width="26.1796875" style="4" customWidth="1"/>
    <col min="12" max="12" width="25.08984375" style="4" customWidth="1"/>
    <col min="13" max="16384" width="8.81640625" style="4"/>
  </cols>
  <sheetData>
    <row r="1" spans="1:12" ht="15" thickBot="1">
      <c r="B1" s="171" t="s">
        <v>163</v>
      </c>
      <c r="C1" s="171"/>
      <c r="D1" s="172"/>
      <c r="E1" s="173" t="s">
        <v>164</v>
      </c>
      <c r="F1" s="171"/>
      <c r="G1" s="172"/>
    </row>
    <row r="2" spans="1:12" ht="43.5">
      <c r="A2" s="89" t="s">
        <v>258</v>
      </c>
      <c r="B2" s="164">
        <v>42339</v>
      </c>
      <c r="C2" s="164">
        <v>42675</v>
      </c>
      <c r="D2" s="164">
        <v>42705</v>
      </c>
      <c r="E2" s="164">
        <v>42339</v>
      </c>
      <c r="F2" s="164">
        <v>42675</v>
      </c>
      <c r="G2" s="164">
        <v>42705</v>
      </c>
      <c r="H2" s="88" t="s">
        <v>316</v>
      </c>
      <c r="I2" s="1" t="s">
        <v>317</v>
      </c>
      <c r="J2" s="1" t="s">
        <v>318</v>
      </c>
      <c r="K2" s="92" t="s">
        <v>319</v>
      </c>
      <c r="L2" s="155" t="s">
        <v>320</v>
      </c>
    </row>
    <row r="3" spans="1:12">
      <c r="A3" s="165" t="s">
        <v>82</v>
      </c>
      <c r="B3" s="166">
        <v>2497</v>
      </c>
      <c r="C3" s="93">
        <v>2597</v>
      </c>
      <c r="D3" s="26">
        <v>2438</v>
      </c>
      <c r="E3" s="26">
        <v>2584.9739203312702</v>
      </c>
      <c r="F3" s="26">
        <v>2745.7967418313301</v>
      </c>
      <c r="G3" s="26">
        <v>2645.8919790769701</v>
      </c>
      <c r="H3" s="96">
        <f>D3/$D$84</f>
        <v>1.737494387707833E-2</v>
      </c>
      <c r="I3" s="96">
        <f t="shared" ref="I3:I66" si="0">(D3-B3)/B3</f>
        <v>-2.3628354024829795E-2</v>
      </c>
      <c r="J3" s="93">
        <f t="shared" ref="J3:J66" si="1">D3-B3</f>
        <v>-59</v>
      </c>
      <c r="K3" s="93">
        <f>D3-C3</f>
        <v>-159</v>
      </c>
      <c r="L3" s="93">
        <f>G3-F3</f>
        <v>-99.904762754360036</v>
      </c>
    </row>
    <row r="4" spans="1:12">
      <c r="A4" s="165" t="s">
        <v>83</v>
      </c>
      <c r="B4" s="166">
        <v>395</v>
      </c>
      <c r="C4" s="93">
        <v>430</v>
      </c>
      <c r="D4" s="26">
        <v>632</v>
      </c>
      <c r="E4" s="26">
        <v>337.17838204427301</v>
      </c>
      <c r="F4" s="26">
        <v>500.26402449441002</v>
      </c>
      <c r="G4" s="26">
        <v>529.830391740962</v>
      </c>
      <c r="H4" s="96">
        <f t="shared" ref="H4:H67" si="2">D4/$D$84</f>
        <v>4.5040871740416339E-3</v>
      </c>
      <c r="I4" s="96">
        <f t="shared" si="0"/>
        <v>0.6</v>
      </c>
      <c r="J4" s="93">
        <f t="shared" si="1"/>
        <v>237</v>
      </c>
      <c r="K4" s="93">
        <f t="shared" ref="K4:K67" si="3">D4-C4</f>
        <v>202</v>
      </c>
      <c r="L4" s="93">
        <f t="shared" ref="L4:L67" si="4">G4-F4</f>
        <v>29.566367246551977</v>
      </c>
    </row>
    <row r="5" spans="1:12">
      <c r="A5" s="165" t="s">
        <v>84</v>
      </c>
      <c r="B5" s="166">
        <v>924</v>
      </c>
      <c r="C5" s="93">
        <v>734</v>
      </c>
      <c r="D5" s="26">
        <v>1316</v>
      </c>
      <c r="E5" s="26">
        <v>659.32879569649799</v>
      </c>
      <c r="F5" s="26">
        <v>787.57433686042896</v>
      </c>
      <c r="G5" s="26">
        <v>919.09967602109305</v>
      </c>
      <c r="H5" s="96">
        <f t="shared" si="2"/>
        <v>9.378763799112011E-3</v>
      </c>
      <c r="I5" s="96">
        <f t="shared" si="0"/>
        <v>0.42424242424242425</v>
      </c>
      <c r="J5" s="93">
        <f t="shared" si="1"/>
        <v>392</v>
      </c>
      <c r="K5" s="93">
        <f t="shared" si="3"/>
        <v>582</v>
      </c>
      <c r="L5" s="93">
        <f t="shared" si="4"/>
        <v>131.52533916066409</v>
      </c>
    </row>
    <row r="6" spans="1:12">
      <c r="A6" s="165" t="s">
        <v>85</v>
      </c>
      <c r="B6" s="166">
        <v>330</v>
      </c>
      <c r="C6" s="93">
        <v>209</v>
      </c>
      <c r="D6" s="26">
        <v>359</v>
      </c>
      <c r="E6" s="26">
        <v>165.651996550143</v>
      </c>
      <c r="F6" s="26">
        <v>191.71820245397601</v>
      </c>
      <c r="G6" s="26">
        <v>190.982201319723</v>
      </c>
      <c r="H6" s="96">
        <f t="shared" si="2"/>
        <v>2.5584925561407384E-3</v>
      </c>
      <c r="I6" s="96">
        <f t="shared" si="0"/>
        <v>8.7878787878787876E-2</v>
      </c>
      <c r="J6" s="93">
        <f t="shared" si="1"/>
        <v>29</v>
      </c>
      <c r="K6" s="93">
        <f t="shared" si="3"/>
        <v>150</v>
      </c>
      <c r="L6" s="93">
        <f t="shared" si="4"/>
        <v>-0.73600113425300151</v>
      </c>
    </row>
    <row r="7" spans="1:12">
      <c r="A7" s="165" t="s">
        <v>86</v>
      </c>
      <c r="B7" s="166">
        <v>361</v>
      </c>
      <c r="C7" s="93">
        <v>300</v>
      </c>
      <c r="D7" s="26">
        <v>441</v>
      </c>
      <c r="E7" s="26">
        <v>275.72543480564002</v>
      </c>
      <c r="F7" s="26">
        <v>351.45958169909397</v>
      </c>
      <c r="G7" s="26">
        <v>336.82799993003601</v>
      </c>
      <c r="H7" s="96">
        <f t="shared" si="2"/>
        <v>3.1428836135322163E-3</v>
      </c>
      <c r="I7" s="96">
        <f t="shared" si="0"/>
        <v>0.22160664819944598</v>
      </c>
      <c r="J7" s="93">
        <f t="shared" si="1"/>
        <v>80</v>
      </c>
      <c r="K7" s="93">
        <f t="shared" si="3"/>
        <v>141</v>
      </c>
      <c r="L7" s="93">
        <f t="shared" si="4"/>
        <v>-14.631581769057959</v>
      </c>
    </row>
    <row r="8" spans="1:12">
      <c r="A8" s="165" t="s">
        <v>87</v>
      </c>
      <c r="B8" s="166">
        <v>340</v>
      </c>
      <c r="C8" s="93">
        <v>315</v>
      </c>
      <c r="D8" s="26">
        <v>425</v>
      </c>
      <c r="E8" s="26">
        <v>306.35532923846301</v>
      </c>
      <c r="F8" s="26">
        <v>368.07326730177903</v>
      </c>
      <c r="G8" s="26">
        <v>382.94892413983501</v>
      </c>
      <c r="H8" s="96">
        <f t="shared" si="2"/>
        <v>3.028856090138757E-3</v>
      </c>
      <c r="I8" s="96">
        <f t="shared" si="0"/>
        <v>0.25</v>
      </c>
      <c r="J8" s="93">
        <f t="shared" si="1"/>
        <v>85</v>
      </c>
      <c r="K8" s="93">
        <f t="shared" si="3"/>
        <v>110</v>
      </c>
      <c r="L8" s="93">
        <f t="shared" si="4"/>
        <v>14.875656838055988</v>
      </c>
    </row>
    <row r="9" spans="1:12">
      <c r="A9" s="165" t="s">
        <v>88</v>
      </c>
      <c r="B9" s="166">
        <v>7159</v>
      </c>
      <c r="C9" s="93">
        <v>9094</v>
      </c>
      <c r="D9" s="26">
        <v>10427</v>
      </c>
      <c r="E9" s="26">
        <v>7131.9498539424603</v>
      </c>
      <c r="F9" s="26">
        <v>9987.7906919958405</v>
      </c>
      <c r="G9" s="26">
        <v>10434.5467282057</v>
      </c>
      <c r="H9" s="96">
        <f t="shared" si="2"/>
        <v>7.4310311651474878E-2</v>
      </c>
      <c r="I9" s="96">
        <f t="shared" si="0"/>
        <v>0.45648833635982677</v>
      </c>
      <c r="J9" s="93">
        <f t="shared" si="1"/>
        <v>3268</v>
      </c>
      <c r="K9" s="93">
        <f t="shared" si="3"/>
        <v>1333</v>
      </c>
      <c r="L9" s="93">
        <f t="shared" si="4"/>
        <v>446.7560362098593</v>
      </c>
    </row>
    <row r="10" spans="1:12">
      <c r="A10" s="165" t="s">
        <v>89</v>
      </c>
      <c r="B10" s="166">
        <v>8707</v>
      </c>
      <c r="C10" s="93">
        <v>18060</v>
      </c>
      <c r="D10" s="26">
        <v>8375</v>
      </c>
      <c r="E10" s="26">
        <v>6563.1776382565604</v>
      </c>
      <c r="F10" s="26">
        <v>7552.9346588177896</v>
      </c>
      <c r="G10" s="26">
        <v>6905.7063976253203</v>
      </c>
      <c r="H10" s="96">
        <f t="shared" si="2"/>
        <v>5.9686281776263748E-2</v>
      </c>
      <c r="I10" s="96">
        <f t="shared" si="0"/>
        <v>-3.8130240036752042E-2</v>
      </c>
      <c r="J10" s="93">
        <f t="shared" si="1"/>
        <v>-332</v>
      </c>
      <c r="K10" s="93">
        <f t="shared" si="3"/>
        <v>-9685</v>
      </c>
      <c r="L10" s="93">
        <f t="shared" si="4"/>
        <v>-647.22826119246929</v>
      </c>
    </row>
    <row r="11" spans="1:12">
      <c r="A11" s="165" t="s">
        <v>90</v>
      </c>
      <c r="B11" s="166">
        <v>93</v>
      </c>
      <c r="C11" s="93">
        <v>97</v>
      </c>
      <c r="D11" s="26">
        <v>193</v>
      </c>
      <c r="E11" s="26">
        <v>62.109872504387802</v>
      </c>
      <c r="F11" s="26">
        <v>72.212378085843795</v>
      </c>
      <c r="G11" s="26">
        <v>164.936234798333</v>
      </c>
      <c r="H11" s="96">
        <f t="shared" si="2"/>
        <v>1.3754570009336003E-3</v>
      </c>
      <c r="I11" s="96">
        <f t="shared" si="0"/>
        <v>1.075268817204301</v>
      </c>
      <c r="J11" s="93">
        <f t="shared" si="1"/>
        <v>100</v>
      </c>
      <c r="K11" s="93">
        <f t="shared" si="3"/>
        <v>96</v>
      </c>
      <c r="L11" s="93">
        <f t="shared" si="4"/>
        <v>92.723856712489209</v>
      </c>
    </row>
    <row r="12" spans="1:12">
      <c r="A12" s="165" t="s">
        <v>91</v>
      </c>
      <c r="B12" s="166">
        <v>235</v>
      </c>
      <c r="C12" s="93">
        <v>254</v>
      </c>
      <c r="D12" s="26">
        <v>392</v>
      </c>
      <c r="E12" s="26">
        <v>211.287995587761</v>
      </c>
      <c r="F12" s="26">
        <v>282.498592397452</v>
      </c>
      <c r="G12" s="26">
        <v>350.80252220738203</v>
      </c>
      <c r="H12" s="96">
        <f t="shared" si="2"/>
        <v>2.7936743231397479E-3</v>
      </c>
      <c r="I12" s="96">
        <f t="shared" si="0"/>
        <v>0.66808510638297869</v>
      </c>
      <c r="J12" s="93">
        <f t="shared" si="1"/>
        <v>157</v>
      </c>
      <c r="K12" s="93">
        <f t="shared" si="3"/>
        <v>138</v>
      </c>
      <c r="L12" s="93">
        <f t="shared" si="4"/>
        <v>68.303929809930025</v>
      </c>
    </row>
    <row r="13" spans="1:12">
      <c r="A13" s="165" t="s">
        <v>92</v>
      </c>
      <c r="B13" s="166">
        <v>1355</v>
      </c>
      <c r="C13" s="93">
        <v>2040</v>
      </c>
      <c r="D13" s="26">
        <v>1476</v>
      </c>
      <c r="E13" s="26">
        <v>1165.7164219665899</v>
      </c>
      <c r="F13" s="26">
        <v>1387.2472092949599</v>
      </c>
      <c r="G13" s="26">
        <v>1322.15008294471</v>
      </c>
      <c r="H13" s="96">
        <f t="shared" si="2"/>
        <v>1.0519039033046601E-2</v>
      </c>
      <c r="I13" s="96">
        <f t="shared" si="0"/>
        <v>8.9298892988929887E-2</v>
      </c>
      <c r="J13" s="93">
        <f t="shared" si="1"/>
        <v>121</v>
      </c>
      <c r="K13" s="93">
        <f t="shared" si="3"/>
        <v>-564</v>
      </c>
      <c r="L13" s="93">
        <f t="shared" si="4"/>
        <v>-65.097126350249937</v>
      </c>
    </row>
    <row r="14" spans="1:12">
      <c r="A14" s="165" t="s">
        <v>93</v>
      </c>
      <c r="B14" s="166">
        <v>1049</v>
      </c>
      <c r="C14" s="93">
        <v>1183</v>
      </c>
      <c r="D14" s="26">
        <v>1288</v>
      </c>
      <c r="E14" s="26">
        <v>1052.7664047987901</v>
      </c>
      <c r="F14" s="26">
        <v>1358.6616971129199</v>
      </c>
      <c r="G14" s="26">
        <v>1302.74599622202</v>
      </c>
      <c r="H14" s="96">
        <f t="shared" si="2"/>
        <v>9.1792156331734574E-3</v>
      </c>
      <c r="I14" s="96">
        <f t="shared" si="0"/>
        <v>0.22783603431839847</v>
      </c>
      <c r="J14" s="93">
        <f t="shared" si="1"/>
        <v>239</v>
      </c>
      <c r="K14" s="93">
        <f t="shared" si="3"/>
        <v>105</v>
      </c>
      <c r="L14" s="93">
        <f t="shared" si="4"/>
        <v>-55.915700890899871</v>
      </c>
    </row>
    <row r="15" spans="1:12">
      <c r="A15" s="165" t="s">
        <v>94</v>
      </c>
      <c r="B15" s="166">
        <v>206</v>
      </c>
      <c r="C15" s="93">
        <v>217</v>
      </c>
      <c r="D15" s="26">
        <v>307</v>
      </c>
      <c r="E15" s="26">
        <v>216.29722200414699</v>
      </c>
      <c r="F15" s="26">
        <v>275.625304215266</v>
      </c>
      <c r="G15" s="26">
        <v>316.60792839756903</v>
      </c>
      <c r="H15" s="96">
        <f t="shared" si="2"/>
        <v>2.1879031051119965E-3</v>
      </c>
      <c r="I15" s="96">
        <f t="shared" si="0"/>
        <v>0.49029126213592233</v>
      </c>
      <c r="J15" s="93">
        <f t="shared" si="1"/>
        <v>101</v>
      </c>
      <c r="K15" s="93">
        <f t="shared" si="3"/>
        <v>90</v>
      </c>
      <c r="L15" s="93">
        <f t="shared" si="4"/>
        <v>40.982624182303027</v>
      </c>
    </row>
    <row r="16" spans="1:12">
      <c r="A16" s="165" t="s">
        <v>95</v>
      </c>
      <c r="B16" s="166">
        <v>331</v>
      </c>
      <c r="C16" s="93">
        <v>343</v>
      </c>
      <c r="D16" s="26">
        <v>473</v>
      </c>
      <c r="E16" s="26">
        <v>278.40896131554803</v>
      </c>
      <c r="F16" s="26">
        <v>467.238422797505</v>
      </c>
      <c r="G16" s="26">
        <v>397.84733904068901</v>
      </c>
      <c r="H16" s="96">
        <f t="shared" si="2"/>
        <v>3.3709386603191344E-3</v>
      </c>
      <c r="I16" s="96">
        <f t="shared" si="0"/>
        <v>0.42900302114803623</v>
      </c>
      <c r="J16" s="93">
        <f t="shared" si="1"/>
        <v>142</v>
      </c>
      <c r="K16" s="93">
        <f t="shared" si="3"/>
        <v>130</v>
      </c>
      <c r="L16" s="93">
        <f t="shared" si="4"/>
        <v>-69.391083756815988</v>
      </c>
    </row>
    <row r="17" spans="1:12">
      <c r="A17" s="165" t="s">
        <v>96</v>
      </c>
      <c r="B17" s="166">
        <v>158</v>
      </c>
      <c r="C17" s="93">
        <v>69</v>
      </c>
      <c r="D17" s="26">
        <v>141</v>
      </c>
      <c r="E17" s="26">
        <v>59.335283685289703</v>
      </c>
      <c r="F17" s="26">
        <v>63.201848834512703</v>
      </c>
      <c r="G17" s="26">
        <v>77.816557673557895</v>
      </c>
      <c r="H17" s="96">
        <f t="shared" si="2"/>
        <v>1.0048675499048582E-3</v>
      </c>
      <c r="I17" s="96">
        <f t="shared" si="0"/>
        <v>-0.10759493670886076</v>
      </c>
      <c r="J17" s="93">
        <f t="shared" si="1"/>
        <v>-17</v>
      </c>
      <c r="K17" s="93">
        <f t="shared" si="3"/>
        <v>72</v>
      </c>
      <c r="L17" s="93">
        <f t="shared" si="4"/>
        <v>14.614708839045193</v>
      </c>
    </row>
    <row r="18" spans="1:12">
      <c r="A18" s="165" t="s">
        <v>97</v>
      </c>
      <c r="B18" s="166">
        <v>325</v>
      </c>
      <c r="C18" s="93">
        <v>377</v>
      </c>
      <c r="D18" s="26">
        <v>381</v>
      </c>
      <c r="E18" s="26">
        <v>305.983515522125</v>
      </c>
      <c r="F18" s="26">
        <v>439.609664870004</v>
      </c>
      <c r="G18" s="26">
        <v>374.46037101152302</v>
      </c>
      <c r="H18" s="96">
        <f t="shared" si="2"/>
        <v>2.7152804008067446E-3</v>
      </c>
      <c r="I18" s="96">
        <f t="shared" si="0"/>
        <v>0.1723076923076923</v>
      </c>
      <c r="J18" s="93">
        <f t="shared" si="1"/>
        <v>56</v>
      </c>
      <c r="K18" s="93">
        <f t="shared" si="3"/>
        <v>4</v>
      </c>
      <c r="L18" s="93">
        <f t="shared" si="4"/>
        <v>-65.149293858480974</v>
      </c>
    </row>
    <row r="19" spans="1:12">
      <c r="A19" s="165" t="s">
        <v>98</v>
      </c>
      <c r="B19" s="166">
        <v>484</v>
      </c>
      <c r="C19" s="93">
        <v>366</v>
      </c>
      <c r="D19" s="26">
        <v>926</v>
      </c>
      <c r="E19" s="26">
        <v>194.10081789501601</v>
      </c>
      <c r="F19" s="26">
        <v>347.099760125476</v>
      </c>
      <c r="G19" s="26">
        <v>351.81564873827699</v>
      </c>
      <c r="H19" s="96">
        <f t="shared" si="2"/>
        <v>6.5993429163964451E-3</v>
      </c>
      <c r="I19" s="96">
        <f t="shared" si="0"/>
        <v>0.91322314049586772</v>
      </c>
      <c r="J19" s="93">
        <f t="shared" si="1"/>
        <v>442</v>
      </c>
      <c r="K19" s="93">
        <f t="shared" si="3"/>
        <v>560</v>
      </c>
      <c r="L19" s="93">
        <f t="shared" si="4"/>
        <v>4.7158886128009954</v>
      </c>
    </row>
    <row r="20" spans="1:12">
      <c r="A20" s="165" t="s">
        <v>99</v>
      </c>
      <c r="B20" s="166">
        <v>361</v>
      </c>
      <c r="C20" s="93">
        <v>233</v>
      </c>
      <c r="D20" s="26">
        <v>461</v>
      </c>
      <c r="E20" s="26">
        <v>209.70369890886101</v>
      </c>
      <c r="F20" s="26">
        <v>244.373599786906</v>
      </c>
      <c r="G20" s="26">
        <v>267.79059592355998</v>
      </c>
      <c r="H20" s="96">
        <f t="shared" si="2"/>
        <v>3.2854180177740401E-3</v>
      </c>
      <c r="I20" s="96">
        <f t="shared" si="0"/>
        <v>0.2770083102493075</v>
      </c>
      <c r="J20" s="93">
        <f t="shared" si="1"/>
        <v>100</v>
      </c>
      <c r="K20" s="93">
        <f t="shared" si="3"/>
        <v>228</v>
      </c>
      <c r="L20" s="93">
        <f t="shared" si="4"/>
        <v>23.416996136653978</v>
      </c>
    </row>
    <row r="21" spans="1:12">
      <c r="A21" s="165" t="s">
        <v>100</v>
      </c>
      <c r="B21" s="166">
        <v>334</v>
      </c>
      <c r="C21" s="93">
        <v>418</v>
      </c>
      <c r="D21" s="26">
        <v>583</v>
      </c>
      <c r="E21" s="26">
        <v>333.81670291037102</v>
      </c>
      <c r="F21" s="26">
        <v>474.99355734032002</v>
      </c>
      <c r="G21" s="26">
        <v>570.35707392324298</v>
      </c>
      <c r="H21" s="96">
        <f t="shared" si="2"/>
        <v>4.1548778836491655E-3</v>
      </c>
      <c r="I21" s="96">
        <f t="shared" si="0"/>
        <v>0.74550898203592819</v>
      </c>
      <c r="J21" s="93">
        <f t="shared" si="1"/>
        <v>249</v>
      </c>
      <c r="K21" s="93">
        <f t="shared" si="3"/>
        <v>165</v>
      </c>
      <c r="L21" s="93">
        <f t="shared" si="4"/>
        <v>95.363516582922955</v>
      </c>
    </row>
    <row r="22" spans="1:12">
      <c r="A22" s="165" t="s">
        <v>101</v>
      </c>
      <c r="B22" s="166">
        <v>299</v>
      </c>
      <c r="C22" s="93">
        <v>278</v>
      </c>
      <c r="D22" s="26">
        <v>403</v>
      </c>
      <c r="E22" s="26">
        <v>234.35054721823599</v>
      </c>
      <c r="F22" s="26">
        <v>290.11906527299499</v>
      </c>
      <c r="G22" s="26">
        <v>314.225149815875</v>
      </c>
      <c r="H22" s="96">
        <f t="shared" si="2"/>
        <v>2.8720682454727508E-3</v>
      </c>
      <c r="I22" s="96">
        <f t="shared" si="0"/>
        <v>0.34782608695652173</v>
      </c>
      <c r="J22" s="93">
        <f t="shared" si="1"/>
        <v>104</v>
      </c>
      <c r="K22" s="93">
        <f t="shared" si="3"/>
        <v>125</v>
      </c>
      <c r="L22" s="93">
        <f t="shared" si="4"/>
        <v>24.106084542880012</v>
      </c>
    </row>
    <row r="23" spans="1:12">
      <c r="A23" s="165" t="s">
        <v>102</v>
      </c>
      <c r="B23" s="166">
        <v>4986</v>
      </c>
      <c r="C23" s="93">
        <v>5838</v>
      </c>
      <c r="D23" s="26">
        <v>5821</v>
      </c>
      <c r="E23" s="26">
        <v>4992.2288290951001</v>
      </c>
      <c r="F23" s="26">
        <v>6357.9800513835798</v>
      </c>
      <c r="G23" s="26">
        <v>6062.1908460356299</v>
      </c>
      <c r="H23" s="96">
        <f t="shared" si="2"/>
        <v>4.148463835458284E-2</v>
      </c>
      <c r="I23" s="96">
        <f t="shared" si="0"/>
        <v>0.16746891295627758</v>
      </c>
      <c r="J23" s="93">
        <f t="shared" si="1"/>
        <v>835</v>
      </c>
      <c r="K23" s="93">
        <f t="shared" si="3"/>
        <v>-17</v>
      </c>
      <c r="L23" s="93">
        <f t="shared" si="4"/>
        <v>-295.78920534794997</v>
      </c>
    </row>
    <row r="24" spans="1:12">
      <c r="A24" s="165" t="s">
        <v>103</v>
      </c>
      <c r="B24" s="166">
        <v>465</v>
      </c>
      <c r="C24" s="93">
        <v>589</v>
      </c>
      <c r="D24" s="26">
        <v>686</v>
      </c>
      <c r="E24" s="26">
        <v>437.500685306273</v>
      </c>
      <c r="F24" s="26">
        <v>619.28140692011402</v>
      </c>
      <c r="G24" s="26">
        <v>653.56179911425397</v>
      </c>
      <c r="H24" s="96">
        <f t="shared" si="2"/>
        <v>4.8889300654945591E-3</v>
      </c>
      <c r="I24" s="96">
        <f t="shared" si="0"/>
        <v>0.47526881720430109</v>
      </c>
      <c r="J24" s="93">
        <f t="shared" si="1"/>
        <v>221</v>
      </c>
      <c r="K24" s="93">
        <f t="shared" si="3"/>
        <v>97</v>
      </c>
      <c r="L24" s="93">
        <f t="shared" si="4"/>
        <v>34.280392194139949</v>
      </c>
    </row>
    <row r="25" spans="1:12">
      <c r="A25" s="165" t="s">
        <v>104</v>
      </c>
      <c r="B25" s="166">
        <v>268</v>
      </c>
      <c r="C25" s="93">
        <v>309</v>
      </c>
      <c r="D25" s="26">
        <v>297</v>
      </c>
      <c r="E25" s="26">
        <v>210.84801120159401</v>
      </c>
      <c r="F25" s="26">
        <v>301.46206340964397</v>
      </c>
      <c r="G25" s="26">
        <v>233.97507392706601</v>
      </c>
      <c r="H25" s="96">
        <f t="shared" si="2"/>
        <v>2.1166359029910846E-3</v>
      </c>
      <c r="I25" s="96">
        <f t="shared" si="0"/>
        <v>0.10820895522388059</v>
      </c>
      <c r="J25" s="93">
        <f t="shared" si="1"/>
        <v>29</v>
      </c>
      <c r="K25" s="93">
        <f t="shared" si="3"/>
        <v>-12</v>
      </c>
      <c r="L25" s="93">
        <f t="shared" si="4"/>
        <v>-67.486989482577968</v>
      </c>
    </row>
    <row r="26" spans="1:12">
      <c r="A26" s="165" t="s">
        <v>105</v>
      </c>
      <c r="B26" s="166">
        <v>783</v>
      </c>
      <c r="C26" s="93">
        <v>782</v>
      </c>
      <c r="D26" s="26">
        <v>1230</v>
      </c>
      <c r="E26" s="26">
        <v>536.31236032430502</v>
      </c>
      <c r="F26" s="26">
        <v>829.62741632127995</v>
      </c>
      <c r="G26" s="26">
        <v>839.96559115596801</v>
      </c>
      <c r="H26" s="96">
        <f t="shared" si="2"/>
        <v>8.7658658608721681E-3</v>
      </c>
      <c r="I26" s="96">
        <f t="shared" si="0"/>
        <v>0.57088122605363989</v>
      </c>
      <c r="J26" s="93">
        <f t="shared" si="1"/>
        <v>447</v>
      </c>
      <c r="K26" s="93">
        <f t="shared" si="3"/>
        <v>448</v>
      </c>
      <c r="L26" s="93">
        <f t="shared" si="4"/>
        <v>10.338174834688061</v>
      </c>
    </row>
    <row r="27" spans="1:12">
      <c r="A27" s="165" t="s">
        <v>106</v>
      </c>
      <c r="B27" s="166">
        <v>1749</v>
      </c>
      <c r="C27" s="93">
        <v>1675</v>
      </c>
      <c r="D27" s="26">
        <v>1721</v>
      </c>
      <c r="E27" s="26">
        <v>1596.18900465357</v>
      </c>
      <c r="F27" s="26">
        <v>1872.43308470395</v>
      </c>
      <c r="G27" s="26">
        <v>1725.7427591988401</v>
      </c>
      <c r="H27" s="96">
        <f t="shared" si="2"/>
        <v>1.2265085485008945E-2</v>
      </c>
      <c r="I27" s="96">
        <f t="shared" si="0"/>
        <v>-1.6009148084619784E-2</v>
      </c>
      <c r="J27" s="93">
        <f t="shared" si="1"/>
        <v>-28</v>
      </c>
      <c r="K27" s="93">
        <f t="shared" si="3"/>
        <v>46</v>
      </c>
      <c r="L27" s="93">
        <f t="shared" si="4"/>
        <v>-146.69032550510997</v>
      </c>
    </row>
    <row r="28" spans="1:12">
      <c r="A28" s="165" t="s">
        <v>21</v>
      </c>
      <c r="B28" s="166">
        <v>1110</v>
      </c>
      <c r="C28" s="93">
        <v>977</v>
      </c>
      <c r="D28" s="26">
        <v>1404</v>
      </c>
      <c r="E28" s="26">
        <v>868.94034101839998</v>
      </c>
      <c r="F28" s="26">
        <v>1135.5676517767599</v>
      </c>
      <c r="G28" s="26">
        <v>1099.1056515876301</v>
      </c>
      <c r="H28" s="96">
        <f t="shared" si="2"/>
        <v>1.0005915177776036E-2</v>
      </c>
      <c r="I28" s="96">
        <f t="shared" si="0"/>
        <v>0.26486486486486488</v>
      </c>
      <c r="J28" s="93">
        <f t="shared" si="1"/>
        <v>294</v>
      </c>
      <c r="K28" s="93">
        <f t="shared" si="3"/>
        <v>427</v>
      </c>
      <c r="L28" s="93">
        <f t="shared" si="4"/>
        <v>-36.462000189129867</v>
      </c>
    </row>
    <row r="29" spans="1:12">
      <c r="A29" s="165" t="s">
        <v>107</v>
      </c>
      <c r="B29" s="166">
        <v>636</v>
      </c>
      <c r="C29" s="93">
        <v>851</v>
      </c>
      <c r="D29" s="26">
        <v>823</v>
      </c>
      <c r="E29" s="26">
        <v>661.90868618183504</v>
      </c>
      <c r="F29" s="26">
        <v>1000.20221704837</v>
      </c>
      <c r="G29" s="26">
        <v>869.17187258541401</v>
      </c>
      <c r="H29" s="96">
        <f t="shared" si="2"/>
        <v>5.8652907345510524E-3</v>
      </c>
      <c r="I29" s="96">
        <f t="shared" si="0"/>
        <v>0.29402515723270439</v>
      </c>
      <c r="J29" s="93">
        <f t="shared" si="1"/>
        <v>187</v>
      </c>
      <c r="K29" s="93">
        <f t="shared" si="3"/>
        <v>-28</v>
      </c>
      <c r="L29" s="93">
        <f t="shared" si="4"/>
        <v>-131.03034446295601</v>
      </c>
    </row>
    <row r="30" spans="1:12">
      <c r="A30" s="165" t="s">
        <v>108</v>
      </c>
      <c r="B30" s="166">
        <v>427</v>
      </c>
      <c r="C30" s="93">
        <v>484</v>
      </c>
      <c r="D30" s="26">
        <v>696</v>
      </c>
      <c r="E30" s="26">
        <v>385.20035901087601</v>
      </c>
      <c r="F30" s="26">
        <v>607.78877714328303</v>
      </c>
      <c r="G30" s="26">
        <v>643.31050514466494</v>
      </c>
      <c r="H30" s="96">
        <f t="shared" si="2"/>
        <v>4.960197267615471E-3</v>
      </c>
      <c r="I30" s="96">
        <f t="shared" si="0"/>
        <v>0.62997658079625296</v>
      </c>
      <c r="J30" s="93">
        <f t="shared" si="1"/>
        <v>269</v>
      </c>
      <c r="K30" s="93">
        <f t="shared" si="3"/>
        <v>212</v>
      </c>
      <c r="L30" s="93">
        <f t="shared" si="4"/>
        <v>35.521728001381916</v>
      </c>
    </row>
    <row r="31" spans="1:12">
      <c r="A31" s="165" t="s">
        <v>109</v>
      </c>
      <c r="B31" s="166">
        <v>875</v>
      </c>
      <c r="C31" s="93">
        <v>788</v>
      </c>
      <c r="D31" s="26">
        <v>1244</v>
      </c>
      <c r="E31" s="26">
        <v>556.84193414616698</v>
      </c>
      <c r="F31" s="26">
        <v>791.88863474245295</v>
      </c>
      <c r="G31" s="26">
        <v>792.28361764914303</v>
      </c>
      <c r="H31" s="96">
        <f t="shared" si="2"/>
        <v>8.865639943841444E-3</v>
      </c>
      <c r="I31" s="96">
        <f t="shared" si="0"/>
        <v>0.42171428571428571</v>
      </c>
      <c r="J31" s="93">
        <f t="shared" si="1"/>
        <v>369</v>
      </c>
      <c r="K31" s="93">
        <f t="shared" si="3"/>
        <v>456</v>
      </c>
      <c r="L31" s="93">
        <f t="shared" si="4"/>
        <v>0.39498290669007474</v>
      </c>
    </row>
    <row r="32" spans="1:12">
      <c r="A32" s="165" t="s">
        <v>110</v>
      </c>
      <c r="B32" s="166">
        <v>326</v>
      </c>
      <c r="C32" s="93">
        <v>263</v>
      </c>
      <c r="D32" s="26">
        <v>501</v>
      </c>
      <c r="E32" s="26">
        <v>231.45397672971799</v>
      </c>
      <c r="F32" s="26">
        <v>353.60902449823101</v>
      </c>
      <c r="G32" s="26">
        <v>363.86398179974901</v>
      </c>
      <c r="H32" s="96">
        <f t="shared" si="2"/>
        <v>3.570486826257688E-3</v>
      </c>
      <c r="I32" s="96">
        <f t="shared" si="0"/>
        <v>0.53680981595092025</v>
      </c>
      <c r="J32" s="93">
        <f t="shared" si="1"/>
        <v>175</v>
      </c>
      <c r="K32" s="93">
        <f t="shared" si="3"/>
        <v>238</v>
      </c>
      <c r="L32" s="93">
        <f t="shared" si="4"/>
        <v>10.254957301518004</v>
      </c>
    </row>
    <row r="33" spans="1:12">
      <c r="A33" s="165" t="s">
        <v>111</v>
      </c>
      <c r="B33" s="166">
        <v>1115</v>
      </c>
      <c r="C33" s="93">
        <v>1003</v>
      </c>
      <c r="D33" s="26">
        <v>1438</v>
      </c>
      <c r="E33" s="26">
        <v>749.27578727247896</v>
      </c>
      <c r="F33" s="26">
        <v>1081.99811001788</v>
      </c>
      <c r="G33" s="26">
        <v>983.82689583543299</v>
      </c>
      <c r="H33" s="96">
        <f t="shared" si="2"/>
        <v>1.0248223664987136E-2</v>
      </c>
      <c r="I33" s="96">
        <f t="shared" si="0"/>
        <v>0.28968609865470851</v>
      </c>
      <c r="J33" s="93">
        <f t="shared" si="1"/>
        <v>323</v>
      </c>
      <c r="K33" s="93">
        <f t="shared" si="3"/>
        <v>435</v>
      </c>
      <c r="L33" s="93">
        <f t="shared" si="4"/>
        <v>-98.171214182446988</v>
      </c>
    </row>
    <row r="34" spans="1:12">
      <c r="A34" s="165" t="s">
        <v>112</v>
      </c>
      <c r="B34" s="166">
        <v>1370</v>
      </c>
      <c r="C34" s="93">
        <v>1526</v>
      </c>
      <c r="D34" s="26">
        <v>1386</v>
      </c>
      <c r="E34" s="26">
        <v>1139.58977352752</v>
      </c>
      <c r="F34" s="26">
        <v>1335.4894442485199</v>
      </c>
      <c r="G34" s="26">
        <v>1169.5769003267201</v>
      </c>
      <c r="H34" s="96">
        <f t="shared" si="2"/>
        <v>9.8776342139583941E-3</v>
      </c>
      <c r="I34" s="96">
        <f t="shared" si="0"/>
        <v>1.167883211678832E-2</v>
      </c>
      <c r="J34" s="93">
        <f t="shared" si="1"/>
        <v>16</v>
      </c>
      <c r="K34" s="93">
        <f t="shared" si="3"/>
        <v>-140</v>
      </c>
      <c r="L34" s="93">
        <f t="shared" si="4"/>
        <v>-165.91254392179985</v>
      </c>
    </row>
    <row r="35" spans="1:12">
      <c r="A35" s="165" t="s">
        <v>113</v>
      </c>
      <c r="B35" s="166">
        <v>2536</v>
      </c>
      <c r="C35" s="93">
        <v>2348</v>
      </c>
      <c r="D35" s="26">
        <v>2549</v>
      </c>
      <c r="E35" s="26">
        <v>2491.7303993330002</v>
      </c>
      <c r="F35" s="26">
        <v>2739.3330278705698</v>
      </c>
      <c r="G35" s="26">
        <v>2529.0511653485501</v>
      </c>
      <c r="H35" s="96">
        <f t="shared" si="2"/>
        <v>1.8166009820620454E-2</v>
      </c>
      <c r="I35" s="96">
        <f t="shared" si="0"/>
        <v>5.1261829652996848E-3</v>
      </c>
      <c r="J35" s="93">
        <f t="shared" si="1"/>
        <v>13</v>
      </c>
      <c r="K35" s="93">
        <f t="shared" si="3"/>
        <v>201</v>
      </c>
      <c r="L35" s="93">
        <f t="shared" si="4"/>
        <v>-210.28186252201976</v>
      </c>
    </row>
    <row r="36" spans="1:12">
      <c r="A36" s="165" t="s">
        <v>114</v>
      </c>
      <c r="B36" s="166">
        <v>305</v>
      </c>
      <c r="C36" s="93">
        <v>362</v>
      </c>
      <c r="D36" s="26">
        <v>530</v>
      </c>
      <c r="E36" s="26">
        <v>331.10701955917602</v>
      </c>
      <c r="F36" s="26">
        <v>486.41951672013403</v>
      </c>
      <c r="G36" s="26">
        <v>573.89141321698196</v>
      </c>
      <c r="H36" s="96">
        <f t="shared" si="2"/>
        <v>3.7771617124083326E-3</v>
      </c>
      <c r="I36" s="96">
        <f t="shared" si="0"/>
        <v>0.73770491803278693</v>
      </c>
      <c r="J36" s="93">
        <f t="shared" si="1"/>
        <v>225</v>
      </c>
      <c r="K36" s="93">
        <f t="shared" si="3"/>
        <v>168</v>
      </c>
      <c r="L36" s="93">
        <f t="shared" si="4"/>
        <v>87.471896496847933</v>
      </c>
    </row>
    <row r="37" spans="1:12">
      <c r="A37" s="165" t="s">
        <v>115</v>
      </c>
      <c r="B37" s="166">
        <v>155</v>
      </c>
      <c r="C37" s="93">
        <v>152</v>
      </c>
      <c r="D37" s="26">
        <v>254</v>
      </c>
      <c r="E37" s="26">
        <v>127.172917226678</v>
      </c>
      <c r="F37" s="26">
        <v>205.766979628418</v>
      </c>
      <c r="G37" s="26">
        <v>192.32436682180099</v>
      </c>
      <c r="H37" s="96">
        <f t="shared" si="2"/>
        <v>1.8101869338711632E-3</v>
      </c>
      <c r="I37" s="96">
        <f t="shared" si="0"/>
        <v>0.6387096774193548</v>
      </c>
      <c r="J37" s="93">
        <f t="shared" si="1"/>
        <v>99</v>
      </c>
      <c r="K37" s="93">
        <f t="shared" si="3"/>
        <v>102</v>
      </c>
      <c r="L37" s="93">
        <f t="shared" si="4"/>
        <v>-13.442612806617007</v>
      </c>
    </row>
    <row r="38" spans="1:12">
      <c r="A38" s="165" t="s">
        <v>116</v>
      </c>
      <c r="B38" s="166">
        <v>142</v>
      </c>
      <c r="C38" s="93">
        <v>116</v>
      </c>
      <c r="D38" s="26">
        <v>116</v>
      </c>
      <c r="E38" s="26">
        <v>121.48836167261</v>
      </c>
      <c r="F38" s="26">
        <v>130.91684572105601</v>
      </c>
      <c r="G38" s="26">
        <v>111.105426195448</v>
      </c>
      <c r="H38" s="96">
        <f t="shared" si="2"/>
        <v>8.266995446025785E-4</v>
      </c>
      <c r="I38" s="96">
        <f t="shared" si="0"/>
        <v>-0.18309859154929578</v>
      </c>
      <c r="J38" s="93">
        <f t="shared" si="1"/>
        <v>-26</v>
      </c>
      <c r="K38" s="93">
        <f t="shared" si="3"/>
        <v>0</v>
      </c>
      <c r="L38" s="93">
        <f t="shared" si="4"/>
        <v>-19.811419525608002</v>
      </c>
    </row>
    <row r="39" spans="1:12">
      <c r="A39" s="165" t="s">
        <v>117</v>
      </c>
      <c r="B39" s="166">
        <v>830</v>
      </c>
      <c r="C39" s="93">
        <v>1141</v>
      </c>
      <c r="D39" s="26">
        <v>1219</v>
      </c>
      <c r="E39" s="26">
        <v>897.99904240077103</v>
      </c>
      <c r="F39" s="26">
        <v>1405.64173828606</v>
      </c>
      <c r="G39" s="26">
        <v>1328.0528240538699</v>
      </c>
      <c r="H39" s="96">
        <f t="shared" si="2"/>
        <v>8.6874719385391652E-3</v>
      </c>
      <c r="I39" s="96">
        <f t="shared" si="0"/>
        <v>0.4686746987951807</v>
      </c>
      <c r="J39" s="93">
        <f t="shared" si="1"/>
        <v>389</v>
      </c>
      <c r="K39" s="93">
        <f t="shared" si="3"/>
        <v>78</v>
      </c>
      <c r="L39" s="93">
        <f t="shared" si="4"/>
        <v>-77.588914232190064</v>
      </c>
    </row>
    <row r="40" spans="1:12">
      <c r="A40" s="165" t="s">
        <v>118</v>
      </c>
      <c r="B40" s="166">
        <v>173</v>
      </c>
      <c r="C40" s="93">
        <v>113</v>
      </c>
      <c r="D40" s="26">
        <v>300</v>
      </c>
      <c r="E40" s="26">
        <v>113.705316617696</v>
      </c>
      <c r="F40" s="26">
        <v>175.006595090665</v>
      </c>
      <c r="G40" s="26">
        <v>223.37104450957401</v>
      </c>
      <c r="H40" s="96">
        <f t="shared" si="2"/>
        <v>2.1380160636273581E-3</v>
      </c>
      <c r="I40" s="96">
        <f t="shared" si="0"/>
        <v>0.73410404624277459</v>
      </c>
      <c r="J40" s="93">
        <f t="shared" si="1"/>
        <v>127</v>
      </c>
      <c r="K40" s="93">
        <f t="shared" si="3"/>
        <v>187</v>
      </c>
      <c r="L40" s="93">
        <f t="shared" si="4"/>
        <v>48.364449418909004</v>
      </c>
    </row>
    <row r="41" spans="1:12">
      <c r="A41" s="165" t="s">
        <v>119</v>
      </c>
      <c r="B41" s="166">
        <v>388</v>
      </c>
      <c r="C41" s="93">
        <v>442</v>
      </c>
      <c r="D41" s="26">
        <v>681</v>
      </c>
      <c r="E41" s="26">
        <v>357.01463036172902</v>
      </c>
      <c r="F41" s="26">
        <v>556.38979007105399</v>
      </c>
      <c r="G41" s="26">
        <v>619.64312733070994</v>
      </c>
      <c r="H41" s="96">
        <f t="shared" si="2"/>
        <v>4.8532964644341032E-3</v>
      </c>
      <c r="I41" s="96">
        <f t="shared" si="0"/>
        <v>0.75515463917525771</v>
      </c>
      <c r="J41" s="93">
        <f t="shared" si="1"/>
        <v>293</v>
      </c>
      <c r="K41" s="93">
        <f t="shared" si="3"/>
        <v>239</v>
      </c>
      <c r="L41" s="93">
        <f t="shared" si="4"/>
        <v>63.25333725965595</v>
      </c>
    </row>
    <row r="42" spans="1:12">
      <c r="A42" s="165" t="s">
        <v>120</v>
      </c>
      <c r="B42" s="166">
        <v>26157</v>
      </c>
      <c r="C42" s="93">
        <v>34296</v>
      </c>
      <c r="D42" s="26">
        <v>33261</v>
      </c>
      <c r="E42" s="26">
        <v>28708.1645111094</v>
      </c>
      <c r="F42" s="26">
        <v>38252.705528719103</v>
      </c>
      <c r="G42" s="26">
        <v>38998.158341287402</v>
      </c>
      <c r="H42" s="96">
        <f t="shared" si="2"/>
        <v>0.23704184097436518</v>
      </c>
      <c r="I42" s="96">
        <f t="shared" si="0"/>
        <v>0.27159077875903198</v>
      </c>
      <c r="J42" s="93">
        <f t="shared" si="1"/>
        <v>7104</v>
      </c>
      <c r="K42" s="93">
        <f t="shared" si="3"/>
        <v>-1035</v>
      </c>
      <c r="L42" s="93">
        <f t="shared" si="4"/>
        <v>745.45281256829912</v>
      </c>
    </row>
    <row r="43" spans="1:12">
      <c r="A43" s="165" t="s">
        <v>121</v>
      </c>
      <c r="B43" s="166">
        <v>5890</v>
      </c>
      <c r="C43" s="93">
        <v>7725</v>
      </c>
      <c r="D43" s="26">
        <v>7402</v>
      </c>
      <c r="E43" s="26">
        <v>6207.3968768465302</v>
      </c>
      <c r="F43" s="26">
        <v>8013.92182960434</v>
      </c>
      <c r="G43" s="26">
        <v>8115.7622321547497</v>
      </c>
      <c r="H43" s="96">
        <f t="shared" si="2"/>
        <v>5.2751983009899014E-2</v>
      </c>
      <c r="I43" s="96">
        <f t="shared" si="0"/>
        <v>0.25670628183361632</v>
      </c>
      <c r="J43" s="93">
        <f t="shared" si="1"/>
        <v>1512</v>
      </c>
      <c r="K43" s="93">
        <f t="shared" si="3"/>
        <v>-323</v>
      </c>
      <c r="L43" s="93">
        <f t="shared" si="4"/>
        <v>101.84040255040964</v>
      </c>
    </row>
    <row r="44" spans="1:12">
      <c r="A44" s="165" t="s">
        <v>321</v>
      </c>
      <c r="B44" s="166">
        <v>1277</v>
      </c>
      <c r="C44" s="93">
        <v>1298</v>
      </c>
      <c r="D44" s="26">
        <v>1972</v>
      </c>
      <c r="E44" s="26">
        <v>1181.15459115317</v>
      </c>
      <c r="F44" s="26">
        <v>1682.3012739298799</v>
      </c>
      <c r="G44" s="26">
        <v>1685.8827939723999</v>
      </c>
      <c r="H44" s="96">
        <f t="shared" si="2"/>
        <v>1.4053892258243834E-2</v>
      </c>
      <c r="I44" s="96">
        <f t="shared" si="0"/>
        <v>0.54424432263116684</v>
      </c>
      <c r="J44" s="93">
        <f t="shared" si="1"/>
        <v>695</v>
      </c>
      <c r="K44" s="93">
        <f t="shared" si="3"/>
        <v>674</v>
      </c>
      <c r="L44" s="93">
        <f t="shared" si="4"/>
        <v>3.5815200425199691</v>
      </c>
    </row>
    <row r="45" spans="1:12">
      <c r="A45" s="165" t="s">
        <v>122</v>
      </c>
      <c r="B45" s="166">
        <v>299</v>
      </c>
      <c r="C45" s="93">
        <v>259</v>
      </c>
      <c r="D45" s="26">
        <v>380</v>
      </c>
      <c r="E45" s="26">
        <v>323.06249301652099</v>
      </c>
      <c r="F45" s="26">
        <v>257.02494701719098</v>
      </c>
      <c r="G45" s="26">
        <v>347.52945361792001</v>
      </c>
      <c r="H45" s="96">
        <f t="shared" si="2"/>
        <v>2.7081536805946536E-3</v>
      </c>
      <c r="I45" s="96">
        <f t="shared" si="0"/>
        <v>0.2709030100334448</v>
      </c>
      <c r="J45" s="93">
        <f t="shared" si="1"/>
        <v>81</v>
      </c>
      <c r="K45" s="93">
        <f t="shared" si="3"/>
        <v>121</v>
      </c>
      <c r="L45" s="93">
        <f t="shared" si="4"/>
        <v>90.50450660072903</v>
      </c>
    </row>
    <row r="46" spans="1:12">
      <c r="A46" s="165" t="s">
        <v>123</v>
      </c>
      <c r="B46" s="166">
        <v>392</v>
      </c>
      <c r="C46" s="93">
        <v>409</v>
      </c>
      <c r="D46" s="26">
        <v>607</v>
      </c>
      <c r="E46" s="26">
        <v>345.16519419574098</v>
      </c>
      <c r="F46" s="26">
        <v>526.88702231758896</v>
      </c>
      <c r="G46" s="26">
        <v>538.95459020254896</v>
      </c>
      <c r="H46" s="96">
        <f t="shared" si="2"/>
        <v>4.3259191687393542E-3</v>
      </c>
      <c r="I46" s="96">
        <f t="shared" si="0"/>
        <v>0.54846938775510201</v>
      </c>
      <c r="J46" s="93">
        <f t="shared" si="1"/>
        <v>215</v>
      </c>
      <c r="K46" s="93">
        <f t="shared" si="3"/>
        <v>198</v>
      </c>
      <c r="L46" s="93">
        <f t="shared" si="4"/>
        <v>12.067567884959999</v>
      </c>
    </row>
    <row r="47" spans="1:12">
      <c r="A47" s="165" t="s">
        <v>124</v>
      </c>
      <c r="B47" s="166">
        <v>189</v>
      </c>
      <c r="C47" s="93">
        <v>228</v>
      </c>
      <c r="D47" s="26">
        <v>305</v>
      </c>
      <c r="E47" s="26">
        <v>133.47716460589399</v>
      </c>
      <c r="F47" s="26">
        <v>279.29681353310298</v>
      </c>
      <c r="G47" s="26">
        <v>222.896203466961</v>
      </c>
      <c r="H47" s="96">
        <f t="shared" si="2"/>
        <v>2.1736496646878141E-3</v>
      </c>
      <c r="I47" s="96">
        <f t="shared" si="0"/>
        <v>0.61375661375661372</v>
      </c>
      <c r="J47" s="93">
        <f t="shared" si="1"/>
        <v>116</v>
      </c>
      <c r="K47" s="93">
        <f t="shared" si="3"/>
        <v>77</v>
      </c>
      <c r="L47" s="93">
        <f t="shared" si="4"/>
        <v>-56.400610066141979</v>
      </c>
    </row>
    <row r="48" spans="1:12">
      <c r="A48" s="165" t="s">
        <v>125</v>
      </c>
      <c r="B48" s="166">
        <v>445</v>
      </c>
      <c r="C48" s="93">
        <v>491</v>
      </c>
      <c r="D48" s="26">
        <v>854</v>
      </c>
      <c r="E48" s="26">
        <v>339.04148771525098</v>
      </c>
      <c r="F48" s="26">
        <v>568.84213449926096</v>
      </c>
      <c r="G48" s="26">
        <v>586.45063657676099</v>
      </c>
      <c r="H48" s="96">
        <f t="shared" si="2"/>
        <v>6.086219061125879E-3</v>
      </c>
      <c r="I48" s="96">
        <f t="shared" si="0"/>
        <v>0.91910112359550566</v>
      </c>
      <c r="J48" s="93">
        <f t="shared" si="1"/>
        <v>409</v>
      </c>
      <c r="K48" s="93">
        <f t="shared" si="3"/>
        <v>363</v>
      </c>
      <c r="L48" s="93">
        <f t="shared" si="4"/>
        <v>17.60850207750002</v>
      </c>
    </row>
    <row r="49" spans="1:12">
      <c r="A49" s="165" t="s">
        <v>126</v>
      </c>
      <c r="B49" s="166">
        <v>2796</v>
      </c>
      <c r="C49" s="93">
        <v>2236</v>
      </c>
      <c r="D49" s="26">
        <v>3916</v>
      </c>
      <c r="E49" s="26">
        <v>1793.4854022716199</v>
      </c>
      <c r="F49" s="26">
        <v>2585.4951226250901</v>
      </c>
      <c r="G49" s="26">
        <v>2683.0172674607402</v>
      </c>
      <c r="H49" s="96">
        <f t="shared" si="2"/>
        <v>2.7908236350549114E-2</v>
      </c>
      <c r="I49" s="96">
        <f t="shared" si="0"/>
        <v>0.40057224606580832</v>
      </c>
      <c r="J49" s="93">
        <f t="shared" si="1"/>
        <v>1120</v>
      </c>
      <c r="K49" s="93">
        <f t="shared" si="3"/>
        <v>1680</v>
      </c>
      <c r="L49" s="93">
        <f t="shared" si="4"/>
        <v>97.522144835650124</v>
      </c>
    </row>
    <row r="50" spans="1:12">
      <c r="A50" s="165" t="s">
        <v>128</v>
      </c>
      <c r="B50" s="166">
        <v>54</v>
      </c>
      <c r="C50" s="93">
        <v>90</v>
      </c>
      <c r="D50" s="26">
        <v>109</v>
      </c>
      <c r="E50" s="26">
        <v>57.5529531656655</v>
      </c>
      <c r="F50" s="26">
        <v>95.237547184835506</v>
      </c>
      <c r="G50" s="26">
        <v>108.22325328777001</v>
      </c>
      <c r="H50" s="96">
        <f t="shared" si="2"/>
        <v>7.7681250311794009E-4</v>
      </c>
      <c r="I50" s="96">
        <f t="shared" si="0"/>
        <v>1.0185185185185186</v>
      </c>
      <c r="J50" s="93">
        <f t="shared" si="1"/>
        <v>55</v>
      </c>
      <c r="K50" s="93">
        <f t="shared" si="3"/>
        <v>19</v>
      </c>
      <c r="L50" s="93">
        <f t="shared" si="4"/>
        <v>12.9857061029345</v>
      </c>
    </row>
    <row r="51" spans="1:12">
      <c r="A51" s="165" t="s">
        <v>39</v>
      </c>
      <c r="B51" s="166">
        <v>412</v>
      </c>
      <c r="C51" s="93">
        <v>299</v>
      </c>
      <c r="D51" s="26">
        <v>552</v>
      </c>
      <c r="E51" s="26">
        <v>337.08584629358199</v>
      </c>
      <c r="F51" s="26">
        <v>325.84072766481597</v>
      </c>
      <c r="G51" s="26">
        <v>447.54810291209799</v>
      </c>
      <c r="H51" s="96">
        <f t="shared" si="2"/>
        <v>3.9339495570743389E-3</v>
      </c>
      <c r="I51" s="96">
        <f t="shared" si="0"/>
        <v>0.33980582524271846</v>
      </c>
      <c r="J51" s="93">
        <f t="shared" si="1"/>
        <v>140</v>
      </c>
      <c r="K51" s="93">
        <f t="shared" si="3"/>
        <v>253</v>
      </c>
      <c r="L51" s="93">
        <f t="shared" si="4"/>
        <v>121.70737524728202</v>
      </c>
    </row>
    <row r="52" spans="1:12">
      <c r="A52" s="165" t="s">
        <v>129</v>
      </c>
      <c r="B52" s="166">
        <v>407</v>
      </c>
      <c r="C52" s="93">
        <v>622</v>
      </c>
      <c r="D52" s="26">
        <v>500</v>
      </c>
      <c r="E52" s="26">
        <v>422.29774145999801</v>
      </c>
      <c r="F52" s="26">
        <v>668.58479670326597</v>
      </c>
      <c r="G52" s="26">
        <v>531.00840846106098</v>
      </c>
      <c r="H52" s="96">
        <f t="shared" si="2"/>
        <v>3.5633601060455966E-3</v>
      </c>
      <c r="I52" s="96">
        <f t="shared" si="0"/>
        <v>0.2285012285012285</v>
      </c>
      <c r="J52" s="93">
        <f t="shared" si="1"/>
        <v>93</v>
      </c>
      <c r="K52" s="93">
        <f t="shared" si="3"/>
        <v>-122</v>
      </c>
      <c r="L52" s="93">
        <f t="shared" si="4"/>
        <v>-137.57638824220498</v>
      </c>
    </row>
    <row r="53" spans="1:12">
      <c r="A53" s="165" t="s">
        <v>127</v>
      </c>
      <c r="B53" s="166">
        <v>159</v>
      </c>
      <c r="C53" s="93">
        <v>173</v>
      </c>
      <c r="D53" s="26">
        <v>280</v>
      </c>
      <c r="E53" s="26">
        <v>135.290842109598</v>
      </c>
      <c r="F53" s="26">
        <v>214.70918969708299</v>
      </c>
      <c r="G53" s="26">
        <v>226.64078446893899</v>
      </c>
      <c r="H53" s="96">
        <f t="shared" si="2"/>
        <v>1.9954816593855344E-3</v>
      </c>
      <c r="I53" s="96">
        <f t="shared" si="0"/>
        <v>0.76100628930817615</v>
      </c>
      <c r="J53" s="93">
        <f t="shared" si="1"/>
        <v>121</v>
      </c>
      <c r="K53" s="93">
        <f t="shared" si="3"/>
        <v>107</v>
      </c>
      <c r="L53" s="93">
        <f t="shared" si="4"/>
        <v>11.931594771855998</v>
      </c>
    </row>
    <row r="54" spans="1:12">
      <c r="A54" s="165" t="s">
        <v>130</v>
      </c>
      <c r="B54" s="166">
        <v>2955</v>
      </c>
      <c r="C54" s="93">
        <v>3932</v>
      </c>
      <c r="D54" s="26">
        <v>3836</v>
      </c>
      <c r="E54" s="26">
        <v>3209.22299368427</v>
      </c>
      <c r="F54" s="26">
        <v>4320.4216240975602</v>
      </c>
      <c r="G54" s="26">
        <v>4257.8762450861204</v>
      </c>
      <c r="H54" s="96">
        <f t="shared" si="2"/>
        <v>2.7338098733581818E-2</v>
      </c>
      <c r="I54" s="96">
        <f t="shared" si="0"/>
        <v>0.29813874788494077</v>
      </c>
      <c r="J54" s="93">
        <f t="shared" si="1"/>
        <v>881</v>
      </c>
      <c r="K54" s="93">
        <f t="shared" si="3"/>
        <v>-96</v>
      </c>
      <c r="L54" s="93">
        <f t="shared" si="4"/>
        <v>-62.545379011439763</v>
      </c>
    </row>
    <row r="55" spans="1:12">
      <c r="A55" s="165" t="s">
        <v>131</v>
      </c>
      <c r="B55" s="166">
        <v>2245</v>
      </c>
      <c r="C55" s="93">
        <v>2310</v>
      </c>
      <c r="D55" s="26">
        <v>3459</v>
      </c>
      <c r="E55" s="26">
        <v>1882.0025931513501</v>
      </c>
      <c r="F55" s="26">
        <v>2739.4377992479699</v>
      </c>
      <c r="G55" s="26">
        <v>2915.7596944103798</v>
      </c>
      <c r="H55" s="96">
        <f t="shared" si="2"/>
        <v>2.465132521362344E-2</v>
      </c>
      <c r="I55" s="96">
        <f t="shared" si="0"/>
        <v>0.54075723830734967</v>
      </c>
      <c r="J55" s="93">
        <f t="shared" si="1"/>
        <v>1214</v>
      </c>
      <c r="K55" s="93">
        <f t="shared" si="3"/>
        <v>1149</v>
      </c>
      <c r="L55" s="93">
        <f t="shared" si="4"/>
        <v>176.32189516240987</v>
      </c>
    </row>
    <row r="56" spans="1:12">
      <c r="A56" s="165" t="s">
        <v>132</v>
      </c>
      <c r="B56" s="166">
        <v>877</v>
      </c>
      <c r="C56" s="93">
        <v>678</v>
      </c>
      <c r="D56" s="26">
        <v>955</v>
      </c>
      <c r="E56" s="26">
        <v>618.67470670837304</v>
      </c>
      <c r="F56" s="26">
        <v>688.72766891831395</v>
      </c>
      <c r="G56" s="26">
        <v>771.17019159763095</v>
      </c>
      <c r="H56" s="96">
        <f t="shared" si="2"/>
        <v>6.8060178025470897E-3</v>
      </c>
      <c r="I56" s="96">
        <f t="shared" si="0"/>
        <v>8.8939566704675024E-2</v>
      </c>
      <c r="J56" s="93">
        <f t="shared" si="1"/>
        <v>78</v>
      </c>
      <c r="K56" s="93">
        <f t="shared" si="3"/>
        <v>277</v>
      </c>
      <c r="L56" s="93">
        <f t="shared" si="4"/>
        <v>82.442522679316994</v>
      </c>
    </row>
    <row r="57" spans="1:12">
      <c r="A57" s="165" t="s">
        <v>133</v>
      </c>
      <c r="B57" s="166">
        <v>801</v>
      </c>
      <c r="C57" s="93">
        <v>698</v>
      </c>
      <c r="D57" s="26">
        <v>1376</v>
      </c>
      <c r="E57" s="26">
        <v>682.38253031066802</v>
      </c>
      <c r="F57" s="26">
        <v>891.722086961679</v>
      </c>
      <c r="G57" s="26">
        <v>1048.2547550797101</v>
      </c>
      <c r="H57" s="96">
        <f t="shared" si="2"/>
        <v>9.8063670118374822E-3</v>
      </c>
      <c r="I57" s="96">
        <f t="shared" si="0"/>
        <v>0.71785268414481895</v>
      </c>
      <c r="J57" s="93">
        <f t="shared" si="1"/>
        <v>575</v>
      </c>
      <c r="K57" s="93">
        <f t="shared" si="3"/>
        <v>678</v>
      </c>
      <c r="L57" s="93">
        <f t="shared" si="4"/>
        <v>156.5326681180311</v>
      </c>
    </row>
    <row r="58" spans="1:12">
      <c r="A58" s="165" t="s">
        <v>134</v>
      </c>
      <c r="B58" s="166">
        <v>1452</v>
      </c>
      <c r="C58" s="93">
        <v>1885</v>
      </c>
      <c r="D58" s="26">
        <v>2036</v>
      </c>
      <c r="E58" s="26">
        <v>1378.8038205702601</v>
      </c>
      <c r="F58" s="26">
        <v>2100.5907162785902</v>
      </c>
      <c r="G58" s="26">
        <v>1933.3774653155999</v>
      </c>
      <c r="H58" s="96">
        <f t="shared" si="2"/>
        <v>1.451000235181767E-2</v>
      </c>
      <c r="I58" s="96">
        <f t="shared" si="0"/>
        <v>0.40220385674931131</v>
      </c>
      <c r="J58" s="93">
        <f t="shared" si="1"/>
        <v>584</v>
      </c>
      <c r="K58" s="93">
        <f t="shared" si="3"/>
        <v>151</v>
      </c>
      <c r="L58" s="93">
        <f t="shared" si="4"/>
        <v>-167.21325096299029</v>
      </c>
    </row>
    <row r="59" spans="1:12">
      <c r="A59" s="165" t="s">
        <v>135</v>
      </c>
      <c r="B59" s="166">
        <v>409</v>
      </c>
      <c r="C59" s="93">
        <v>653</v>
      </c>
      <c r="D59" s="26">
        <v>695</v>
      </c>
      <c r="E59" s="26">
        <v>466.667140438378</v>
      </c>
      <c r="F59" s="26">
        <v>765.471919760849</v>
      </c>
      <c r="G59" s="26">
        <v>792.98048563685097</v>
      </c>
      <c r="H59" s="96">
        <f t="shared" si="2"/>
        <v>4.9530705474033791E-3</v>
      </c>
      <c r="I59" s="96">
        <f t="shared" si="0"/>
        <v>0.69926650366748166</v>
      </c>
      <c r="J59" s="93">
        <f t="shared" si="1"/>
        <v>286</v>
      </c>
      <c r="K59" s="93">
        <f t="shared" si="3"/>
        <v>42</v>
      </c>
      <c r="L59" s="93">
        <f t="shared" si="4"/>
        <v>27.508565876001967</v>
      </c>
    </row>
    <row r="60" spans="1:12">
      <c r="A60" s="165" t="s">
        <v>136</v>
      </c>
      <c r="B60" s="166">
        <v>1682</v>
      </c>
      <c r="C60" s="93">
        <v>2200</v>
      </c>
      <c r="D60" s="26">
        <v>2017</v>
      </c>
      <c r="E60" s="26">
        <v>1828.5382573352099</v>
      </c>
      <c r="F60" s="26">
        <v>2393.9976249831702</v>
      </c>
      <c r="G60" s="26">
        <v>2199.9727712918998</v>
      </c>
      <c r="H60" s="96">
        <f t="shared" si="2"/>
        <v>1.4374594667787937E-2</v>
      </c>
      <c r="I60" s="96">
        <f t="shared" si="0"/>
        <v>0.19916765755053509</v>
      </c>
      <c r="J60" s="93">
        <f t="shared" si="1"/>
        <v>335</v>
      </c>
      <c r="K60" s="93">
        <f t="shared" si="3"/>
        <v>-183</v>
      </c>
      <c r="L60" s="93">
        <f t="shared" si="4"/>
        <v>-194.02485369127044</v>
      </c>
    </row>
    <row r="61" spans="1:12">
      <c r="A61" s="165" t="s">
        <v>137</v>
      </c>
      <c r="B61" s="166">
        <v>1846</v>
      </c>
      <c r="C61" s="93">
        <v>4722</v>
      </c>
      <c r="D61" s="26">
        <v>1978</v>
      </c>
      <c r="E61" s="26">
        <v>1564.5886487405</v>
      </c>
      <c r="F61" s="26">
        <v>1555.65520055004</v>
      </c>
      <c r="G61" s="26">
        <v>1671.01628666892</v>
      </c>
      <c r="H61" s="96">
        <f t="shared" si="2"/>
        <v>1.4096652579516381E-2</v>
      </c>
      <c r="I61" s="96">
        <f t="shared" si="0"/>
        <v>7.1505958829902488E-2</v>
      </c>
      <c r="J61" s="93">
        <f t="shared" si="1"/>
        <v>132</v>
      </c>
      <c r="K61" s="93">
        <f t="shared" si="3"/>
        <v>-2744</v>
      </c>
      <c r="L61" s="93">
        <f t="shared" si="4"/>
        <v>115.36108611887994</v>
      </c>
    </row>
    <row r="62" spans="1:12">
      <c r="A62" s="165" t="s">
        <v>138</v>
      </c>
      <c r="B62" s="166">
        <v>292</v>
      </c>
      <c r="C62" s="93">
        <v>150</v>
      </c>
      <c r="D62" s="26">
        <v>331</v>
      </c>
      <c r="E62" s="26">
        <v>180.576747711542</v>
      </c>
      <c r="F62" s="26">
        <v>189.72015160306901</v>
      </c>
      <c r="G62" s="26">
        <v>206.873756096183</v>
      </c>
      <c r="H62" s="96">
        <f t="shared" si="2"/>
        <v>2.3589443902021852E-3</v>
      </c>
      <c r="I62" s="96">
        <f t="shared" si="0"/>
        <v>0.13356164383561644</v>
      </c>
      <c r="J62" s="93">
        <f t="shared" si="1"/>
        <v>39</v>
      </c>
      <c r="K62" s="93">
        <f t="shared" si="3"/>
        <v>181</v>
      </c>
      <c r="L62" s="93">
        <f t="shared" si="4"/>
        <v>17.153604493113988</v>
      </c>
    </row>
    <row r="63" spans="1:12">
      <c r="A63" s="165" t="s">
        <v>139</v>
      </c>
      <c r="B63" s="166">
        <v>431</v>
      </c>
      <c r="C63" s="93">
        <v>483</v>
      </c>
      <c r="D63" s="26">
        <v>608</v>
      </c>
      <c r="E63" s="26">
        <v>295.23374635720802</v>
      </c>
      <c r="F63" s="26">
        <v>467.08192203022998</v>
      </c>
      <c r="G63" s="26">
        <v>423.97635565456102</v>
      </c>
      <c r="H63" s="96">
        <f t="shared" si="2"/>
        <v>4.3330458889514461E-3</v>
      </c>
      <c r="I63" s="96">
        <f t="shared" si="0"/>
        <v>0.41067285382830626</v>
      </c>
      <c r="J63" s="93">
        <f t="shared" si="1"/>
        <v>177</v>
      </c>
      <c r="K63" s="93">
        <f t="shared" si="3"/>
        <v>125</v>
      </c>
      <c r="L63" s="93">
        <f t="shared" si="4"/>
        <v>-43.105566375668957</v>
      </c>
    </row>
    <row r="64" spans="1:12">
      <c r="A64" s="165" t="s">
        <v>140</v>
      </c>
      <c r="B64" s="166">
        <v>522</v>
      </c>
      <c r="C64" s="93">
        <v>478</v>
      </c>
      <c r="D64" s="26">
        <v>762</v>
      </c>
      <c r="E64" s="26">
        <v>395.53891410871802</v>
      </c>
      <c r="F64" s="26">
        <v>532.05844161388404</v>
      </c>
      <c r="G64" s="26">
        <v>577.26876083891705</v>
      </c>
      <c r="H64" s="96">
        <f t="shared" si="2"/>
        <v>5.4305608016134892E-3</v>
      </c>
      <c r="I64" s="96">
        <f t="shared" si="0"/>
        <v>0.45977011494252873</v>
      </c>
      <c r="J64" s="93">
        <f t="shared" si="1"/>
        <v>240</v>
      </c>
      <c r="K64" s="93">
        <f t="shared" si="3"/>
        <v>284</v>
      </c>
      <c r="L64" s="93">
        <f t="shared" si="4"/>
        <v>45.210319225033004</v>
      </c>
    </row>
    <row r="65" spans="1:12">
      <c r="A65" s="165" t="s">
        <v>141</v>
      </c>
      <c r="B65" s="166">
        <v>630</v>
      </c>
      <c r="C65" s="93">
        <v>616</v>
      </c>
      <c r="D65" s="26">
        <v>863</v>
      </c>
      <c r="E65" s="26">
        <v>640.56168437333804</v>
      </c>
      <c r="F65" s="26">
        <v>786.424748777373</v>
      </c>
      <c r="G65" s="26">
        <v>868.16881299482395</v>
      </c>
      <c r="H65" s="96">
        <f t="shared" si="2"/>
        <v>6.1503595430346999E-3</v>
      </c>
      <c r="I65" s="96">
        <f t="shared" si="0"/>
        <v>0.36984126984126986</v>
      </c>
      <c r="J65" s="93">
        <f t="shared" si="1"/>
        <v>233</v>
      </c>
      <c r="K65" s="93">
        <f t="shared" si="3"/>
        <v>247</v>
      </c>
      <c r="L65" s="93">
        <f t="shared" si="4"/>
        <v>81.744064217450955</v>
      </c>
    </row>
    <row r="66" spans="1:12">
      <c r="A66" s="165" t="s">
        <v>142</v>
      </c>
      <c r="B66" s="166">
        <v>372</v>
      </c>
      <c r="C66" s="93">
        <v>552</v>
      </c>
      <c r="D66" s="26">
        <v>572</v>
      </c>
      <c r="E66" s="26">
        <v>365.81145648301901</v>
      </c>
      <c r="F66" s="26">
        <v>688.094144942566</v>
      </c>
      <c r="G66" s="26">
        <v>562.48742664634096</v>
      </c>
      <c r="H66" s="96">
        <f t="shared" si="2"/>
        <v>4.0764839613161626E-3</v>
      </c>
      <c r="I66" s="96">
        <f t="shared" si="0"/>
        <v>0.5376344086021505</v>
      </c>
      <c r="J66" s="93">
        <f t="shared" si="1"/>
        <v>200</v>
      </c>
      <c r="K66" s="93">
        <f t="shared" si="3"/>
        <v>20</v>
      </c>
      <c r="L66" s="93">
        <f t="shared" si="4"/>
        <v>-125.60671829622504</v>
      </c>
    </row>
    <row r="67" spans="1:12">
      <c r="A67" s="165" t="s">
        <v>143</v>
      </c>
      <c r="B67" s="166">
        <v>264</v>
      </c>
      <c r="C67" s="93">
        <v>360</v>
      </c>
      <c r="D67" s="26">
        <v>454</v>
      </c>
      <c r="E67" s="26">
        <v>268.76062814924899</v>
      </c>
      <c r="F67" s="26">
        <v>397.59428820761798</v>
      </c>
      <c r="G67" s="26">
        <v>472.19849549735898</v>
      </c>
      <c r="H67" s="96">
        <f t="shared" si="2"/>
        <v>3.2355309762894017E-3</v>
      </c>
      <c r="I67" s="96">
        <f t="shared" ref="I67:I84" si="5">(D67-B67)/B67</f>
        <v>0.71969696969696972</v>
      </c>
      <c r="J67" s="93">
        <f t="shared" ref="J67:J84" si="6">D67-B67</f>
        <v>190</v>
      </c>
      <c r="K67" s="93">
        <f t="shared" si="3"/>
        <v>94</v>
      </c>
      <c r="L67" s="93">
        <f t="shared" si="4"/>
        <v>74.604207289740998</v>
      </c>
    </row>
    <row r="68" spans="1:12">
      <c r="A68" s="165" t="s">
        <v>144</v>
      </c>
      <c r="B68" s="166">
        <v>1146</v>
      </c>
      <c r="C68" s="93">
        <v>1441</v>
      </c>
      <c r="D68" s="26">
        <v>1698</v>
      </c>
      <c r="E68" s="26">
        <v>1114.33768048348</v>
      </c>
      <c r="F68" s="26">
        <v>1575.45127716759</v>
      </c>
      <c r="G68" s="26">
        <v>1663.74750355574</v>
      </c>
      <c r="H68" s="96">
        <f t="shared" ref="H68:H84" si="7">D68/$D$84</f>
        <v>1.2101170920130846E-2</v>
      </c>
      <c r="I68" s="96">
        <f t="shared" si="5"/>
        <v>0.48167539267015708</v>
      </c>
      <c r="J68" s="93">
        <f t="shared" si="6"/>
        <v>552</v>
      </c>
      <c r="K68" s="93">
        <f t="shared" ref="K68:K84" si="8">D68-C68</f>
        <v>257</v>
      </c>
      <c r="L68" s="93">
        <f t="shared" ref="L68:L84" si="9">G68-F68</f>
        <v>88.296226388149989</v>
      </c>
    </row>
    <row r="69" spans="1:12">
      <c r="A69" s="165" t="s">
        <v>145</v>
      </c>
      <c r="B69" s="166">
        <v>861</v>
      </c>
      <c r="C69" s="93">
        <v>1020</v>
      </c>
      <c r="D69" s="26">
        <v>1217</v>
      </c>
      <c r="E69" s="26">
        <v>957.62074851771695</v>
      </c>
      <c r="F69" s="26">
        <v>1226.4985616210699</v>
      </c>
      <c r="G69" s="26">
        <v>1318.8780920706799</v>
      </c>
      <c r="H69" s="96">
        <f t="shared" si="7"/>
        <v>8.6732184981149832E-3</v>
      </c>
      <c r="I69" s="96">
        <f t="shared" si="5"/>
        <v>0.41347270615563297</v>
      </c>
      <c r="J69" s="93">
        <f t="shared" si="6"/>
        <v>356</v>
      </c>
      <c r="K69" s="93">
        <f t="shared" si="8"/>
        <v>197</v>
      </c>
      <c r="L69" s="93">
        <f t="shared" si="9"/>
        <v>92.379530449610002</v>
      </c>
    </row>
    <row r="70" spans="1:12">
      <c r="A70" s="165" t="s">
        <v>146</v>
      </c>
      <c r="B70" s="166">
        <v>438</v>
      </c>
      <c r="C70" s="93">
        <v>123</v>
      </c>
      <c r="D70" s="26">
        <v>271</v>
      </c>
      <c r="E70" s="26">
        <v>347.44788214587697</v>
      </c>
      <c r="F70" s="26">
        <v>161.209229178236</v>
      </c>
      <c r="G70" s="26">
        <v>215.11303378177399</v>
      </c>
      <c r="H70" s="96">
        <f t="shared" si="7"/>
        <v>1.9313411774767135E-3</v>
      </c>
      <c r="I70" s="96">
        <f t="shared" si="5"/>
        <v>-0.38127853881278539</v>
      </c>
      <c r="J70" s="93">
        <f t="shared" si="6"/>
        <v>-167</v>
      </c>
      <c r="K70" s="93">
        <f t="shared" si="8"/>
        <v>148</v>
      </c>
      <c r="L70" s="93">
        <f t="shared" si="9"/>
        <v>53.903804603537992</v>
      </c>
    </row>
    <row r="71" spans="1:12">
      <c r="A71" s="165" t="s">
        <v>147</v>
      </c>
      <c r="B71" s="166">
        <v>149</v>
      </c>
      <c r="C71" s="93">
        <v>201</v>
      </c>
      <c r="D71" s="26">
        <v>289</v>
      </c>
      <c r="E71" s="26">
        <v>124.84980275543001</v>
      </c>
      <c r="F71" s="26">
        <v>244.96984738042099</v>
      </c>
      <c r="G71" s="26">
        <v>242.15763128266201</v>
      </c>
      <c r="H71" s="96">
        <f t="shared" si="7"/>
        <v>2.0596221412943548E-3</v>
      </c>
      <c r="I71" s="96">
        <f t="shared" si="5"/>
        <v>0.93959731543624159</v>
      </c>
      <c r="J71" s="93">
        <f t="shared" si="6"/>
        <v>140</v>
      </c>
      <c r="K71" s="93">
        <f t="shared" si="8"/>
        <v>88</v>
      </c>
      <c r="L71" s="93">
        <f t="shared" si="9"/>
        <v>-2.8122160977589772</v>
      </c>
    </row>
    <row r="72" spans="1:12">
      <c r="A72" s="165" t="s">
        <v>148</v>
      </c>
      <c r="B72" s="166">
        <v>2051</v>
      </c>
      <c r="C72" s="93">
        <v>1079</v>
      </c>
      <c r="D72" s="26">
        <v>2310</v>
      </c>
      <c r="E72" s="26">
        <v>1007.7338978346201</v>
      </c>
      <c r="F72" s="26">
        <v>1069.3354364654999</v>
      </c>
      <c r="G72" s="26">
        <v>1042.9777943383201</v>
      </c>
      <c r="H72" s="96">
        <f t="shared" si="7"/>
        <v>1.6462723689930656E-2</v>
      </c>
      <c r="I72" s="96">
        <f t="shared" si="5"/>
        <v>0.12627986348122866</v>
      </c>
      <c r="J72" s="93">
        <f t="shared" si="6"/>
        <v>259</v>
      </c>
      <c r="K72" s="93">
        <f t="shared" si="8"/>
        <v>1231</v>
      </c>
      <c r="L72" s="93">
        <f t="shared" si="9"/>
        <v>-26.357642127179815</v>
      </c>
    </row>
    <row r="73" spans="1:12">
      <c r="A73" s="165" t="s">
        <v>149</v>
      </c>
      <c r="B73" s="166">
        <v>774</v>
      </c>
      <c r="C73" s="93">
        <v>828</v>
      </c>
      <c r="D73" s="26">
        <v>1030</v>
      </c>
      <c r="E73" s="26">
        <v>906.71006909411699</v>
      </c>
      <c r="F73" s="26">
        <v>1167.8432133921301</v>
      </c>
      <c r="G73" s="26">
        <v>1080.2053840548299</v>
      </c>
      <c r="H73" s="96">
        <f t="shared" si="7"/>
        <v>7.3405218184539297E-3</v>
      </c>
      <c r="I73" s="96">
        <f t="shared" si="5"/>
        <v>0.33074935400516797</v>
      </c>
      <c r="J73" s="93">
        <f t="shared" si="6"/>
        <v>256</v>
      </c>
      <c r="K73" s="93">
        <f t="shared" si="8"/>
        <v>202</v>
      </c>
      <c r="L73" s="93">
        <f t="shared" si="9"/>
        <v>-87.637829337300218</v>
      </c>
    </row>
    <row r="74" spans="1:12">
      <c r="A74" s="165" t="s">
        <v>150</v>
      </c>
      <c r="B74" s="166">
        <v>137</v>
      </c>
      <c r="C74" s="93">
        <v>563</v>
      </c>
      <c r="D74" s="26">
        <v>588</v>
      </c>
      <c r="E74" s="26">
        <v>148.861022100621</v>
      </c>
      <c r="F74" s="26">
        <v>507.72715707455001</v>
      </c>
      <c r="G74" s="26">
        <v>669.38843943198594</v>
      </c>
      <c r="H74" s="96">
        <f t="shared" si="7"/>
        <v>4.1905114847096215E-3</v>
      </c>
      <c r="I74" s="96">
        <f t="shared" si="5"/>
        <v>3.2919708029197081</v>
      </c>
      <c r="J74" s="93">
        <f t="shared" si="6"/>
        <v>451</v>
      </c>
      <c r="K74" s="93">
        <f t="shared" si="8"/>
        <v>25</v>
      </c>
      <c r="L74" s="93">
        <f t="shared" si="9"/>
        <v>161.66128235743594</v>
      </c>
    </row>
    <row r="75" spans="1:12">
      <c r="A75" s="165" t="s">
        <v>151</v>
      </c>
      <c r="B75" s="166">
        <v>2471</v>
      </c>
      <c r="C75" s="93">
        <v>2384</v>
      </c>
      <c r="D75" s="26">
        <v>2524</v>
      </c>
      <c r="E75" s="26">
        <v>2196.0468097297698</v>
      </c>
      <c r="F75" s="26">
        <v>2680.6342759496401</v>
      </c>
      <c r="G75" s="26">
        <v>2275.16173160772</v>
      </c>
      <c r="H75" s="96">
        <f t="shared" si="7"/>
        <v>1.7987841815318172E-2</v>
      </c>
      <c r="I75" s="96">
        <f t="shared" si="5"/>
        <v>2.1448806151355727E-2</v>
      </c>
      <c r="J75" s="93">
        <f t="shared" si="6"/>
        <v>53</v>
      </c>
      <c r="K75" s="93">
        <f t="shared" si="8"/>
        <v>140</v>
      </c>
      <c r="L75" s="93">
        <f t="shared" si="9"/>
        <v>-405.47254434192018</v>
      </c>
    </row>
    <row r="76" spans="1:12">
      <c r="A76" s="165" t="s">
        <v>152</v>
      </c>
      <c r="B76" s="166">
        <v>447</v>
      </c>
      <c r="C76" s="93">
        <v>494</v>
      </c>
      <c r="D76" s="26">
        <v>831</v>
      </c>
      <c r="E76" s="26">
        <v>374.56689770416102</v>
      </c>
      <c r="F76" s="26">
        <v>577.48313064431102</v>
      </c>
      <c r="G76" s="26">
        <v>694.05088841551105</v>
      </c>
      <c r="H76" s="96">
        <f t="shared" si="7"/>
        <v>5.9223044962477822E-3</v>
      </c>
      <c r="I76" s="96">
        <f t="shared" si="5"/>
        <v>0.85906040268456374</v>
      </c>
      <c r="J76" s="93">
        <f t="shared" si="6"/>
        <v>384</v>
      </c>
      <c r="K76" s="93">
        <f t="shared" si="8"/>
        <v>337</v>
      </c>
      <c r="L76" s="93">
        <f t="shared" si="9"/>
        <v>116.56775777120004</v>
      </c>
    </row>
    <row r="77" spans="1:12">
      <c r="A77" s="165" t="s">
        <v>153</v>
      </c>
      <c r="B77" s="166">
        <v>824</v>
      </c>
      <c r="C77" s="93">
        <v>909</v>
      </c>
      <c r="D77" s="26">
        <v>960</v>
      </c>
      <c r="E77" s="26">
        <v>945.90375574336497</v>
      </c>
      <c r="F77" s="26">
        <v>1220.33751792259</v>
      </c>
      <c r="G77" s="26">
        <v>1113.2328638291699</v>
      </c>
      <c r="H77" s="96">
        <f t="shared" si="7"/>
        <v>6.8416514036075456E-3</v>
      </c>
      <c r="I77" s="96">
        <f t="shared" si="5"/>
        <v>0.1650485436893204</v>
      </c>
      <c r="J77" s="93">
        <f t="shared" si="6"/>
        <v>136</v>
      </c>
      <c r="K77" s="93">
        <f t="shared" si="8"/>
        <v>51</v>
      </c>
      <c r="L77" s="93">
        <f t="shared" si="9"/>
        <v>-107.10465409342009</v>
      </c>
    </row>
    <row r="78" spans="1:12">
      <c r="A78" s="165" t="s">
        <v>154</v>
      </c>
      <c r="B78" s="166">
        <v>145</v>
      </c>
      <c r="C78" s="93">
        <v>87</v>
      </c>
      <c r="D78" s="26">
        <v>196</v>
      </c>
      <c r="E78" s="26">
        <v>59.8484492757376</v>
      </c>
      <c r="F78" s="26">
        <v>111.019036408899</v>
      </c>
      <c r="G78" s="26">
        <v>110.846661435699</v>
      </c>
      <c r="H78" s="96">
        <f t="shared" si="7"/>
        <v>1.396837161569874E-3</v>
      </c>
      <c r="I78" s="96">
        <f t="shared" si="5"/>
        <v>0.35172413793103446</v>
      </c>
      <c r="J78" s="93">
        <f t="shared" si="6"/>
        <v>51</v>
      </c>
      <c r="K78" s="93">
        <f t="shared" si="8"/>
        <v>109</v>
      </c>
      <c r="L78" s="93">
        <f t="shared" si="9"/>
        <v>-0.17237497319999306</v>
      </c>
    </row>
    <row r="79" spans="1:12">
      <c r="A79" s="165" t="s">
        <v>155</v>
      </c>
      <c r="B79" s="166">
        <v>536</v>
      </c>
      <c r="C79" s="93">
        <v>584</v>
      </c>
      <c r="D79" s="26">
        <v>797</v>
      </c>
      <c r="E79" s="26">
        <v>505.88920290796</v>
      </c>
      <c r="F79" s="26">
        <v>677.57970637588403</v>
      </c>
      <c r="G79" s="26">
        <v>752.22722089925003</v>
      </c>
      <c r="H79" s="96">
        <f t="shared" si="7"/>
        <v>5.6799960090366816E-3</v>
      </c>
      <c r="I79" s="96">
        <f t="shared" si="5"/>
        <v>0.48694029850746268</v>
      </c>
      <c r="J79" s="93">
        <f t="shared" si="6"/>
        <v>261</v>
      </c>
      <c r="K79" s="93">
        <f t="shared" si="8"/>
        <v>213</v>
      </c>
      <c r="L79" s="93">
        <f t="shared" si="9"/>
        <v>74.647514523365999</v>
      </c>
    </row>
    <row r="80" spans="1:12">
      <c r="A80" s="165" t="s">
        <v>156</v>
      </c>
      <c r="B80" s="166">
        <v>986</v>
      </c>
      <c r="C80" s="93">
        <v>454</v>
      </c>
      <c r="D80" s="26">
        <v>1052</v>
      </c>
      <c r="E80" s="26">
        <v>641.79808174440598</v>
      </c>
      <c r="F80" s="26">
        <v>671.152751505266</v>
      </c>
      <c r="G80" s="26">
        <v>684.78910527913695</v>
      </c>
      <c r="H80" s="96">
        <f t="shared" si="7"/>
        <v>7.4973096631199354E-3</v>
      </c>
      <c r="I80" s="96">
        <f t="shared" si="5"/>
        <v>6.6937119675456389E-2</v>
      </c>
      <c r="J80" s="93">
        <f t="shared" si="6"/>
        <v>66</v>
      </c>
      <c r="K80" s="93">
        <f t="shared" si="8"/>
        <v>598</v>
      </c>
      <c r="L80" s="93">
        <f t="shared" si="9"/>
        <v>13.636353773870951</v>
      </c>
    </row>
    <row r="81" spans="1:12">
      <c r="A81" s="165" t="s">
        <v>157</v>
      </c>
      <c r="B81" s="166">
        <v>363</v>
      </c>
      <c r="C81" s="93">
        <v>372</v>
      </c>
      <c r="D81" s="26">
        <v>405</v>
      </c>
      <c r="E81" s="26">
        <v>347.25429789488697</v>
      </c>
      <c r="F81" s="26">
        <v>379.86235134614799</v>
      </c>
      <c r="G81" s="26">
        <v>389.17898617299699</v>
      </c>
      <c r="H81" s="96">
        <f t="shared" si="7"/>
        <v>2.8863216858969333E-3</v>
      </c>
      <c r="I81" s="96">
        <f t="shared" si="5"/>
        <v>0.11570247933884298</v>
      </c>
      <c r="J81" s="93">
        <f t="shared" si="6"/>
        <v>42</v>
      </c>
      <c r="K81" s="93">
        <f t="shared" si="8"/>
        <v>33</v>
      </c>
      <c r="L81" s="93">
        <f t="shared" si="9"/>
        <v>9.3166348268489969</v>
      </c>
    </row>
    <row r="82" spans="1:12">
      <c r="A82" s="165" t="s">
        <v>158</v>
      </c>
      <c r="B82" s="166">
        <v>423</v>
      </c>
      <c r="C82" s="93">
        <v>512</v>
      </c>
      <c r="D82" s="26">
        <v>984</v>
      </c>
      <c r="E82" s="26">
        <v>329.14762694413997</v>
      </c>
      <c r="F82" s="26">
        <v>562.683537944048</v>
      </c>
      <c r="G82" s="26">
        <v>710.83090835833798</v>
      </c>
      <c r="H82" s="96">
        <f t="shared" si="7"/>
        <v>7.0126926886977343E-3</v>
      </c>
      <c r="I82" s="96">
        <f t="shared" si="5"/>
        <v>1.3262411347517731</v>
      </c>
      <c r="J82" s="93">
        <f t="shared" si="6"/>
        <v>561</v>
      </c>
      <c r="K82" s="93">
        <f t="shared" si="8"/>
        <v>472</v>
      </c>
      <c r="L82" s="93">
        <f t="shared" si="9"/>
        <v>148.14737041428998</v>
      </c>
    </row>
    <row r="83" spans="1:12">
      <c r="A83" s="165" t="s">
        <v>159</v>
      </c>
      <c r="B83" s="166">
        <v>773</v>
      </c>
      <c r="C83" s="93">
        <v>696</v>
      </c>
      <c r="D83" s="26">
        <v>752</v>
      </c>
      <c r="E83" s="26">
        <v>706.78072161909802</v>
      </c>
      <c r="F83" s="26">
        <v>848.13365152858501</v>
      </c>
      <c r="G83" s="26">
        <v>690.39803856868798</v>
      </c>
      <c r="H83" s="96">
        <f t="shared" si="7"/>
        <v>5.3592935994925773E-3</v>
      </c>
      <c r="I83" s="96">
        <f t="shared" si="5"/>
        <v>-2.7166882276843468E-2</v>
      </c>
      <c r="J83" s="93">
        <f t="shared" si="6"/>
        <v>-21</v>
      </c>
      <c r="K83" s="93">
        <f t="shared" si="8"/>
        <v>56</v>
      </c>
      <c r="L83" s="93">
        <f t="shared" si="9"/>
        <v>-157.73561295989703</v>
      </c>
    </row>
    <row r="84" spans="1:12" s="8" customFormat="1">
      <c r="A84" s="167" t="s">
        <v>322</v>
      </c>
      <c r="B84" s="168">
        <v>110361</v>
      </c>
      <c r="C84" s="63">
        <v>136963</v>
      </c>
      <c r="D84" s="169">
        <v>140317</v>
      </c>
      <c r="E84" s="169">
        <v>103459.879368672</v>
      </c>
      <c r="F84" s="169">
        <v>139915.18406509201</v>
      </c>
      <c r="G84" s="169">
        <v>142478.48456789801</v>
      </c>
      <c r="H84" s="96">
        <f t="shared" si="7"/>
        <v>1</v>
      </c>
      <c r="I84" s="96">
        <f t="shared" si="5"/>
        <v>0.27143646759271844</v>
      </c>
      <c r="J84" s="93">
        <f t="shared" si="6"/>
        <v>29956</v>
      </c>
      <c r="K84" s="93">
        <f t="shared" si="8"/>
        <v>3354</v>
      </c>
      <c r="L84" s="93">
        <f t="shared" si="9"/>
        <v>2563.3005028059997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workbookViewId="0">
      <selection activeCell="D6" sqref="D6"/>
    </sheetView>
  </sheetViews>
  <sheetFormatPr defaultColWidth="8.81640625" defaultRowHeight="14.5"/>
  <cols>
    <col min="1" max="1" width="18.26953125" style="4" bestFit="1" customWidth="1"/>
    <col min="2" max="2" width="12" style="4" customWidth="1"/>
    <col min="3" max="3" width="12" style="4" bestFit="1" customWidth="1"/>
    <col min="4" max="7" width="12" style="4" customWidth="1"/>
    <col min="8" max="8" width="21.453125" style="4" customWidth="1"/>
    <col min="9" max="9" width="31.1796875" style="4" customWidth="1"/>
    <col min="10" max="10" width="36.7265625" style="4" customWidth="1"/>
    <col min="11" max="11" width="25.08984375" style="4" customWidth="1"/>
    <col min="12" max="12" width="32" style="4" customWidth="1"/>
    <col min="13" max="16384" width="8.81640625" style="4"/>
  </cols>
  <sheetData>
    <row r="1" spans="1:12" ht="16.5" customHeight="1" thickBot="1">
      <c r="B1" s="171" t="s">
        <v>163</v>
      </c>
      <c r="C1" s="171"/>
      <c r="D1" s="172"/>
      <c r="E1" s="173" t="s">
        <v>164</v>
      </c>
      <c r="F1" s="171"/>
      <c r="G1" s="172"/>
    </row>
    <row r="2" spans="1:12" ht="55.5" customHeight="1">
      <c r="A2" s="89" t="s">
        <v>258</v>
      </c>
      <c r="B2" s="164">
        <v>42339</v>
      </c>
      <c r="C2" s="164">
        <v>42675</v>
      </c>
      <c r="D2" s="164">
        <v>42705</v>
      </c>
      <c r="E2" s="164">
        <v>42339</v>
      </c>
      <c r="F2" s="164">
        <v>42675</v>
      </c>
      <c r="G2" s="164">
        <v>42705</v>
      </c>
      <c r="H2" s="88" t="s">
        <v>316</v>
      </c>
      <c r="I2" s="1" t="s">
        <v>323</v>
      </c>
      <c r="J2" s="1" t="s">
        <v>324</v>
      </c>
      <c r="K2" s="92" t="s">
        <v>325</v>
      </c>
      <c r="L2" s="155" t="s">
        <v>326</v>
      </c>
    </row>
    <row r="3" spans="1:12" ht="16.5" customHeight="1">
      <c r="A3" s="165" t="s">
        <v>82</v>
      </c>
      <c r="B3" s="94">
        <v>1385</v>
      </c>
      <c r="C3" s="93">
        <v>1406</v>
      </c>
      <c r="D3" s="26">
        <v>1231</v>
      </c>
      <c r="E3" s="26">
        <v>1381.78920550507</v>
      </c>
      <c r="F3" s="26">
        <v>1686.9762831365699</v>
      </c>
      <c r="G3" s="26">
        <v>1240.4735722002599</v>
      </c>
      <c r="H3" s="96">
        <f>D3/$D$84</f>
        <v>1.9568880551934634E-2</v>
      </c>
      <c r="I3" s="96">
        <f t="shared" ref="I3:I66" si="0">(D3-B3)/B3</f>
        <v>-0.1111913357400722</v>
      </c>
      <c r="J3" s="93">
        <f t="shared" ref="J3:J66" si="1">D3-B3</f>
        <v>-154</v>
      </c>
      <c r="K3" s="93">
        <f>D3-C3</f>
        <v>-175</v>
      </c>
      <c r="L3" s="93">
        <f>G3-F3</f>
        <v>-446.50271093631</v>
      </c>
    </row>
    <row r="4" spans="1:12" ht="16.5" customHeight="1">
      <c r="A4" s="165" t="s">
        <v>83</v>
      </c>
      <c r="B4" s="94">
        <v>192</v>
      </c>
      <c r="C4" s="93">
        <v>208</v>
      </c>
      <c r="D4" s="26">
        <v>257</v>
      </c>
      <c r="E4" s="26">
        <v>175.37202048179799</v>
      </c>
      <c r="F4" s="26">
        <v>249.50248778314901</v>
      </c>
      <c r="G4" s="26">
        <v>236.642555215973</v>
      </c>
      <c r="H4" s="96">
        <f t="shared" ref="H4:H67" si="2">D4/$D$84</f>
        <v>4.0854608463421612E-3</v>
      </c>
      <c r="I4" s="96">
        <f t="shared" si="0"/>
        <v>0.33854166666666669</v>
      </c>
      <c r="J4" s="93">
        <f t="shared" si="1"/>
        <v>65</v>
      </c>
      <c r="K4" s="93">
        <f t="shared" ref="K4:K67" si="3">D4-C4</f>
        <v>49</v>
      </c>
      <c r="L4" s="93">
        <f t="shared" ref="L4:L67" si="4">G4-F4</f>
        <v>-12.859932567176003</v>
      </c>
    </row>
    <row r="5" spans="1:12" ht="16.5" customHeight="1">
      <c r="A5" s="165" t="s">
        <v>84</v>
      </c>
      <c r="B5" s="94">
        <v>401</v>
      </c>
      <c r="C5" s="93">
        <v>316</v>
      </c>
      <c r="D5" s="26">
        <v>523</v>
      </c>
      <c r="E5" s="26">
        <v>296.95301800429399</v>
      </c>
      <c r="F5" s="26">
        <v>347.52051981392498</v>
      </c>
      <c r="G5" s="26">
        <v>383.199851501296</v>
      </c>
      <c r="H5" s="96">
        <f t="shared" si="2"/>
        <v>8.3139923059803514E-3</v>
      </c>
      <c r="I5" s="96">
        <f t="shared" si="0"/>
        <v>0.30423940149625933</v>
      </c>
      <c r="J5" s="93">
        <f t="shared" si="1"/>
        <v>122</v>
      </c>
      <c r="K5" s="93">
        <f t="shared" si="3"/>
        <v>207</v>
      </c>
      <c r="L5" s="93">
        <f t="shared" si="4"/>
        <v>35.679331687371018</v>
      </c>
    </row>
    <row r="6" spans="1:12" ht="16.5" customHeight="1">
      <c r="A6" s="165" t="s">
        <v>85</v>
      </c>
      <c r="B6" s="94">
        <v>136</v>
      </c>
      <c r="C6" s="93">
        <v>83</v>
      </c>
      <c r="D6" s="26">
        <v>144</v>
      </c>
      <c r="E6" s="26">
        <v>65.811339355564201</v>
      </c>
      <c r="F6" s="26">
        <v>77.505410770204307</v>
      </c>
      <c r="G6" s="26">
        <v>72.082726297861697</v>
      </c>
      <c r="H6" s="96">
        <f t="shared" si="2"/>
        <v>2.2891298127364641E-3</v>
      </c>
      <c r="I6" s="96">
        <f t="shared" si="0"/>
        <v>5.8823529411764705E-2</v>
      </c>
      <c r="J6" s="93">
        <f t="shared" si="1"/>
        <v>8</v>
      </c>
      <c r="K6" s="93">
        <f t="shared" si="3"/>
        <v>61</v>
      </c>
      <c r="L6" s="93">
        <f t="shared" si="4"/>
        <v>-5.4226844723426098</v>
      </c>
    </row>
    <row r="7" spans="1:12" ht="16.5" customHeight="1">
      <c r="A7" s="165" t="s">
        <v>86</v>
      </c>
      <c r="B7" s="94">
        <v>217</v>
      </c>
      <c r="C7" s="93">
        <v>156</v>
      </c>
      <c r="D7" s="26">
        <v>202</v>
      </c>
      <c r="E7" s="26">
        <v>169.199235294852</v>
      </c>
      <c r="F7" s="26">
        <v>199.69866107265599</v>
      </c>
      <c r="G7" s="26">
        <v>157.43647939330501</v>
      </c>
      <c r="H7" s="96">
        <f t="shared" si="2"/>
        <v>3.2111404317553176E-3</v>
      </c>
      <c r="I7" s="96">
        <f t="shared" si="0"/>
        <v>-6.9124423963133647E-2</v>
      </c>
      <c r="J7" s="93">
        <f t="shared" si="1"/>
        <v>-15</v>
      </c>
      <c r="K7" s="93">
        <f t="shared" si="3"/>
        <v>46</v>
      </c>
      <c r="L7" s="93">
        <f t="shared" si="4"/>
        <v>-42.262181679350988</v>
      </c>
    </row>
    <row r="8" spans="1:12" ht="16.5" customHeight="1">
      <c r="A8" s="165" t="s">
        <v>87</v>
      </c>
      <c r="B8" s="94">
        <v>123</v>
      </c>
      <c r="C8" s="93">
        <v>119</v>
      </c>
      <c r="D8" s="26">
        <v>162</v>
      </c>
      <c r="E8" s="26">
        <v>122.49434176831301</v>
      </c>
      <c r="F8" s="26">
        <v>155.22505576156101</v>
      </c>
      <c r="G8" s="26">
        <v>156.785963874543</v>
      </c>
      <c r="H8" s="96">
        <f t="shared" si="2"/>
        <v>2.5752710393285218E-3</v>
      </c>
      <c r="I8" s="96">
        <f t="shared" si="0"/>
        <v>0.31707317073170732</v>
      </c>
      <c r="J8" s="93">
        <f t="shared" si="1"/>
        <v>39</v>
      </c>
      <c r="K8" s="93">
        <f t="shared" si="3"/>
        <v>43</v>
      </c>
      <c r="L8" s="93">
        <f t="shared" si="4"/>
        <v>1.5609081129819913</v>
      </c>
    </row>
    <row r="9" spans="1:12" ht="16.5" customHeight="1">
      <c r="A9" s="165" t="s">
        <v>88</v>
      </c>
      <c r="B9" s="94">
        <v>2948</v>
      </c>
      <c r="C9" s="93">
        <v>3951</v>
      </c>
      <c r="D9" s="26">
        <v>4414</v>
      </c>
      <c r="E9" s="26">
        <v>3172.4570812809602</v>
      </c>
      <c r="F9" s="26">
        <v>4703.6163781304404</v>
      </c>
      <c r="G9" s="26">
        <v>4805.0323122355103</v>
      </c>
      <c r="H9" s="96">
        <f t="shared" si="2"/>
        <v>7.0168187454296885E-2</v>
      </c>
      <c r="I9" s="96">
        <f t="shared" si="0"/>
        <v>0.49728629579375849</v>
      </c>
      <c r="J9" s="93">
        <f t="shared" si="1"/>
        <v>1466</v>
      </c>
      <c r="K9" s="93">
        <f t="shared" si="3"/>
        <v>463</v>
      </c>
      <c r="L9" s="93">
        <f t="shared" si="4"/>
        <v>101.41593410506994</v>
      </c>
    </row>
    <row r="10" spans="1:12" ht="16.5" customHeight="1">
      <c r="A10" s="165" t="s">
        <v>89</v>
      </c>
      <c r="B10" s="94">
        <v>4094</v>
      </c>
      <c r="C10" s="93">
        <v>9295</v>
      </c>
      <c r="D10" s="26">
        <v>4019</v>
      </c>
      <c r="E10" s="26">
        <v>3026.80036615157</v>
      </c>
      <c r="F10" s="26">
        <v>3268.1092432498799</v>
      </c>
      <c r="G10" s="26">
        <v>3149.8943480294902</v>
      </c>
      <c r="H10" s="96">
        <f t="shared" si="2"/>
        <v>6.3888977204082278E-2</v>
      </c>
      <c r="I10" s="96">
        <f t="shared" si="0"/>
        <v>-1.8319491939423546E-2</v>
      </c>
      <c r="J10" s="93">
        <f t="shared" si="1"/>
        <v>-75</v>
      </c>
      <c r="K10" s="93">
        <f t="shared" si="3"/>
        <v>-5276</v>
      </c>
      <c r="L10" s="93">
        <f t="shared" si="4"/>
        <v>-118.21489522038974</v>
      </c>
    </row>
    <row r="11" spans="1:12" ht="16.5" customHeight="1">
      <c r="A11" s="165" t="s">
        <v>90</v>
      </c>
      <c r="B11" s="94">
        <v>33</v>
      </c>
      <c r="C11" s="93">
        <v>26</v>
      </c>
      <c r="D11" s="26">
        <v>74</v>
      </c>
      <c r="E11" s="26">
        <v>18.922990220269298</v>
      </c>
      <c r="F11" s="26">
        <v>22.352048781126101</v>
      </c>
      <c r="G11" s="26">
        <v>22.647847746680601</v>
      </c>
      <c r="H11" s="96">
        <f t="shared" si="2"/>
        <v>1.1763583759895717E-3</v>
      </c>
      <c r="I11" s="96">
        <f t="shared" si="0"/>
        <v>1.2424242424242424</v>
      </c>
      <c r="J11" s="93">
        <f t="shared" si="1"/>
        <v>41</v>
      </c>
      <c r="K11" s="93">
        <f t="shared" si="3"/>
        <v>48</v>
      </c>
      <c r="L11" s="93">
        <f t="shared" si="4"/>
        <v>0.29579896555449992</v>
      </c>
    </row>
    <row r="12" spans="1:12" ht="16.5" customHeight="1">
      <c r="A12" s="165" t="s">
        <v>91</v>
      </c>
      <c r="B12" s="94">
        <v>107</v>
      </c>
      <c r="C12" s="93">
        <v>87</v>
      </c>
      <c r="D12" s="26">
        <v>130</v>
      </c>
      <c r="E12" s="26">
        <v>98.558433486918801</v>
      </c>
      <c r="F12" s="26">
        <v>96.133685504969094</v>
      </c>
      <c r="G12" s="26">
        <v>120.146920187402</v>
      </c>
      <c r="H12" s="96">
        <f t="shared" si="2"/>
        <v>2.0665755253870856E-3</v>
      </c>
      <c r="I12" s="96">
        <f t="shared" si="0"/>
        <v>0.21495327102803738</v>
      </c>
      <c r="J12" s="93">
        <f t="shared" si="1"/>
        <v>23</v>
      </c>
      <c r="K12" s="93">
        <f t="shared" si="3"/>
        <v>43</v>
      </c>
      <c r="L12" s="93">
        <f t="shared" si="4"/>
        <v>24.013234682432909</v>
      </c>
    </row>
    <row r="13" spans="1:12" ht="16.5" customHeight="1">
      <c r="A13" s="165" t="s">
        <v>92</v>
      </c>
      <c r="B13" s="94">
        <v>574</v>
      </c>
      <c r="C13" s="93">
        <v>966</v>
      </c>
      <c r="D13" s="26">
        <v>684</v>
      </c>
      <c r="E13" s="26">
        <v>456.16119498974803</v>
      </c>
      <c r="F13" s="26">
        <v>615.12924272193902</v>
      </c>
      <c r="G13" s="26">
        <v>550.39628246397297</v>
      </c>
      <c r="H13" s="96">
        <f t="shared" si="2"/>
        <v>1.0873366610498203E-2</v>
      </c>
      <c r="I13" s="96">
        <f t="shared" si="0"/>
        <v>0.19163763066202091</v>
      </c>
      <c r="J13" s="93">
        <f t="shared" si="1"/>
        <v>110</v>
      </c>
      <c r="K13" s="93">
        <f t="shared" si="3"/>
        <v>-282</v>
      </c>
      <c r="L13" s="93">
        <f t="shared" si="4"/>
        <v>-64.732960257966056</v>
      </c>
    </row>
    <row r="14" spans="1:12" ht="16.5" customHeight="1">
      <c r="A14" s="165" t="s">
        <v>93</v>
      </c>
      <c r="B14" s="94">
        <v>538</v>
      </c>
      <c r="C14" s="93">
        <v>549</v>
      </c>
      <c r="D14" s="26">
        <v>612</v>
      </c>
      <c r="E14" s="26">
        <v>543.45952146961304</v>
      </c>
      <c r="F14" s="26">
        <v>669.86771534772402</v>
      </c>
      <c r="G14" s="26">
        <v>626.169300640644</v>
      </c>
      <c r="H14" s="96">
        <f t="shared" si="2"/>
        <v>9.7288017041299718E-3</v>
      </c>
      <c r="I14" s="96">
        <f t="shared" si="0"/>
        <v>0.13754646840148699</v>
      </c>
      <c r="J14" s="93">
        <f t="shared" si="1"/>
        <v>74</v>
      </c>
      <c r="K14" s="93">
        <f t="shared" si="3"/>
        <v>63</v>
      </c>
      <c r="L14" s="93">
        <f t="shared" si="4"/>
        <v>-43.698414707080019</v>
      </c>
    </row>
    <row r="15" spans="1:12" ht="16.5" customHeight="1">
      <c r="A15" s="165" t="s">
        <v>94</v>
      </c>
      <c r="B15" s="94">
        <v>103</v>
      </c>
      <c r="C15" s="93">
        <v>111</v>
      </c>
      <c r="D15" s="26">
        <v>104</v>
      </c>
      <c r="E15" s="26">
        <v>117.55493549817599</v>
      </c>
      <c r="F15" s="26">
        <v>115.16823188279901</v>
      </c>
      <c r="G15" s="26">
        <v>116.874452052915</v>
      </c>
      <c r="H15" s="96">
        <f t="shared" si="2"/>
        <v>1.6532604203096683E-3</v>
      </c>
      <c r="I15" s="96">
        <f t="shared" si="0"/>
        <v>9.7087378640776691E-3</v>
      </c>
      <c r="J15" s="93">
        <f t="shared" si="1"/>
        <v>1</v>
      </c>
      <c r="K15" s="93">
        <f t="shared" si="3"/>
        <v>-7</v>
      </c>
      <c r="L15" s="93">
        <f t="shared" si="4"/>
        <v>1.7062201701159978</v>
      </c>
    </row>
    <row r="16" spans="1:12" ht="16.5" customHeight="1">
      <c r="A16" s="165" t="s">
        <v>95</v>
      </c>
      <c r="B16" s="94">
        <v>166</v>
      </c>
      <c r="C16" s="93">
        <v>198</v>
      </c>
      <c r="D16" s="26">
        <v>278</v>
      </c>
      <c r="E16" s="26">
        <v>153.28244000282501</v>
      </c>
      <c r="F16" s="26">
        <v>288.56170603364097</v>
      </c>
      <c r="G16" s="26">
        <v>257.95732991724901</v>
      </c>
      <c r="H16" s="96">
        <f t="shared" si="2"/>
        <v>4.419292277366229E-3</v>
      </c>
      <c r="I16" s="96">
        <f t="shared" si="0"/>
        <v>0.67469879518072284</v>
      </c>
      <c r="J16" s="93">
        <f t="shared" si="1"/>
        <v>112</v>
      </c>
      <c r="K16" s="93">
        <f t="shared" si="3"/>
        <v>80</v>
      </c>
      <c r="L16" s="93">
        <f t="shared" si="4"/>
        <v>-30.604376116391961</v>
      </c>
    </row>
    <row r="17" spans="1:12" ht="16.5" customHeight="1">
      <c r="A17" s="165" t="s">
        <v>96</v>
      </c>
      <c r="B17" s="94">
        <v>78</v>
      </c>
      <c r="C17" s="93">
        <v>29</v>
      </c>
      <c r="D17" s="26">
        <v>53</v>
      </c>
      <c r="E17" s="26">
        <v>54.716385408655199</v>
      </c>
      <c r="F17" s="26">
        <v>26.616566498253999</v>
      </c>
      <c r="G17" s="26">
        <v>28.0428862966161</v>
      </c>
      <c r="H17" s="96">
        <f t="shared" si="2"/>
        <v>8.4252694496550408E-4</v>
      </c>
      <c r="I17" s="96">
        <f t="shared" si="0"/>
        <v>-0.32051282051282054</v>
      </c>
      <c r="J17" s="93">
        <f t="shared" si="1"/>
        <v>-25</v>
      </c>
      <c r="K17" s="93">
        <f t="shared" si="3"/>
        <v>24</v>
      </c>
      <c r="L17" s="93">
        <f t="shared" si="4"/>
        <v>1.4263197983621012</v>
      </c>
    </row>
    <row r="18" spans="1:12" ht="16.5" customHeight="1">
      <c r="A18" s="165" t="s">
        <v>97</v>
      </c>
      <c r="B18" s="94">
        <v>142</v>
      </c>
      <c r="C18" s="93">
        <v>190</v>
      </c>
      <c r="D18" s="26">
        <v>152</v>
      </c>
      <c r="E18" s="26">
        <v>140.908254459989</v>
      </c>
      <c r="F18" s="26">
        <v>215.36478615096601</v>
      </c>
      <c r="G18" s="26">
        <v>161.98278505264699</v>
      </c>
      <c r="H18" s="96">
        <f t="shared" si="2"/>
        <v>2.4163036912218231E-3</v>
      </c>
      <c r="I18" s="96">
        <f t="shared" si="0"/>
        <v>7.0422535211267609E-2</v>
      </c>
      <c r="J18" s="93">
        <f t="shared" si="1"/>
        <v>10</v>
      </c>
      <c r="K18" s="93">
        <f t="shared" si="3"/>
        <v>-38</v>
      </c>
      <c r="L18" s="93">
        <f t="shared" si="4"/>
        <v>-53.382001098319023</v>
      </c>
    </row>
    <row r="19" spans="1:12" ht="16.5" customHeight="1">
      <c r="A19" s="165" t="s">
        <v>98</v>
      </c>
      <c r="B19" s="94">
        <v>300</v>
      </c>
      <c r="C19" s="93">
        <v>235</v>
      </c>
      <c r="D19" s="26">
        <v>558</v>
      </c>
      <c r="E19" s="26">
        <v>118.665875088589</v>
      </c>
      <c r="F19" s="26">
        <v>320.393210587542</v>
      </c>
      <c r="G19" s="26">
        <v>331.347356158808</v>
      </c>
      <c r="H19" s="96">
        <f t="shared" si="2"/>
        <v>8.8703780243537984E-3</v>
      </c>
      <c r="I19" s="96">
        <f t="shared" si="0"/>
        <v>0.86</v>
      </c>
      <c r="J19" s="93">
        <f t="shared" si="1"/>
        <v>258</v>
      </c>
      <c r="K19" s="93">
        <f t="shared" si="3"/>
        <v>323</v>
      </c>
      <c r="L19" s="93">
        <f t="shared" si="4"/>
        <v>10.954145571265997</v>
      </c>
    </row>
    <row r="20" spans="1:12" ht="16.5" customHeight="1">
      <c r="A20" s="165" t="s">
        <v>99</v>
      </c>
      <c r="B20" s="94">
        <v>150</v>
      </c>
      <c r="C20" s="93">
        <v>79</v>
      </c>
      <c r="D20" s="26">
        <v>165</v>
      </c>
      <c r="E20" s="26">
        <v>82.3319954993339</v>
      </c>
      <c r="F20" s="26">
        <v>120.30802109525899</v>
      </c>
      <c r="G20" s="26">
        <v>92.509159041405496</v>
      </c>
      <c r="H20" s="96">
        <f t="shared" si="2"/>
        <v>2.6229612437605318E-3</v>
      </c>
      <c r="I20" s="96">
        <f t="shared" si="0"/>
        <v>0.1</v>
      </c>
      <c r="J20" s="93">
        <f t="shared" si="1"/>
        <v>15</v>
      </c>
      <c r="K20" s="93">
        <f t="shared" si="3"/>
        <v>86</v>
      </c>
      <c r="L20" s="93">
        <f t="shared" si="4"/>
        <v>-27.798862053853497</v>
      </c>
    </row>
    <row r="21" spans="1:12" ht="16.5" customHeight="1">
      <c r="A21" s="165" t="s">
        <v>100</v>
      </c>
      <c r="B21" s="94">
        <v>127</v>
      </c>
      <c r="C21" s="93">
        <v>163</v>
      </c>
      <c r="D21" s="26">
        <v>208</v>
      </c>
      <c r="E21" s="26">
        <v>129.465962431023</v>
      </c>
      <c r="F21" s="26">
        <v>208.332314340728</v>
      </c>
      <c r="G21" s="26">
        <v>211.21061994332999</v>
      </c>
      <c r="H21" s="96">
        <f t="shared" si="2"/>
        <v>3.3065208406193366E-3</v>
      </c>
      <c r="I21" s="96">
        <f t="shared" si="0"/>
        <v>0.63779527559055116</v>
      </c>
      <c r="J21" s="93">
        <f t="shared" si="1"/>
        <v>81</v>
      </c>
      <c r="K21" s="93">
        <f t="shared" si="3"/>
        <v>45</v>
      </c>
      <c r="L21" s="93">
        <f t="shared" si="4"/>
        <v>2.8783056026019835</v>
      </c>
    </row>
    <row r="22" spans="1:12" ht="16.5" customHeight="1">
      <c r="A22" s="165" t="s">
        <v>101</v>
      </c>
      <c r="B22" s="94">
        <v>128</v>
      </c>
      <c r="C22" s="93">
        <v>133</v>
      </c>
      <c r="D22" s="26">
        <v>186</v>
      </c>
      <c r="E22" s="26">
        <v>107.774264318004</v>
      </c>
      <c r="F22" s="26">
        <v>142.519766526458</v>
      </c>
      <c r="G22" s="26">
        <v>155.11762626222901</v>
      </c>
      <c r="H22" s="96">
        <f t="shared" si="2"/>
        <v>2.956792674784599E-3</v>
      </c>
      <c r="I22" s="96">
        <f t="shared" si="0"/>
        <v>0.453125</v>
      </c>
      <c r="J22" s="93">
        <f t="shared" si="1"/>
        <v>58</v>
      </c>
      <c r="K22" s="93">
        <f t="shared" si="3"/>
        <v>53</v>
      </c>
      <c r="L22" s="93">
        <f t="shared" si="4"/>
        <v>12.59785973577101</v>
      </c>
    </row>
    <row r="23" spans="1:12" ht="16.5" customHeight="1">
      <c r="A23" s="165" t="s">
        <v>102</v>
      </c>
      <c r="B23" s="94">
        <v>2529</v>
      </c>
      <c r="C23" s="93">
        <v>2937</v>
      </c>
      <c r="D23" s="26">
        <v>2934</v>
      </c>
      <c r="E23" s="26">
        <v>2545.29028533766</v>
      </c>
      <c r="F23" s="26">
        <v>3366.54173816106</v>
      </c>
      <c r="G23" s="26">
        <v>3013.8694484877601</v>
      </c>
      <c r="H23" s="96">
        <f t="shared" si="2"/>
        <v>4.6641019934505451E-2</v>
      </c>
      <c r="I23" s="96">
        <f t="shared" si="0"/>
        <v>0.16014234875444841</v>
      </c>
      <c r="J23" s="93">
        <f t="shared" si="1"/>
        <v>405</v>
      </c>
      <c r="K23" s="93">
        <f t="shared" si="3"/>
        <v>-3</v>
      </c>
      <c r="L23" s="93">
        <f t="shared" si="4"/>
        <v>-352.67228967329993</v>
      </c>
    </row>
    <row r="24" spans="1:12" ht="16.5" customHeight="1">
      <c r="A24" s="165" t="s">
        <v>103</v>
      </c>
      <c r="B24" s="94">
        <v>200</v>
      </c>
      <c r="C24" s="93">
        <v>232</v>
      </c>
      <c r="D24" s="26">
        <v>246</v>
      </c>
      <c r="E24" s="26">
        <v>197.15324205851601</v>
      </c>
      <c r="F24" s="26">
        <v>256.021767301696</v>
      </c>
      <c r="G24" s="26">
        <v>243.36755559440499</v>
      </c>
      <c r="H24" s="96">
        <f t="shared" si="2"/>
        <v>3.9105967634247927E-3</v>
      </c>
      <c r="I24" s="96">
        <f t="shared" si="0"/>
        <v>0.23</v>
      </c>
      <c r="J24" s="93">
        <f t="shared" si="1"/>
        <v>46</v>
      </c>
      <c r="K24" s="93">
        <f t="shared" si="3"/>
        <v>14</v>
      </c>
      <c r="L24" s="93">
        <f t="shared" si="4"/>
        <v>-12.654211707291012</v>
      </c>
    </row>
    <row r="25" spans="1:12" ht="16.5" customHeight="1">
      <c r="A25" s="165" t="s">
        <v>104</v>
      </c>
      <c r="B25" s="94">
        <v>110</v>
      </c>
      <c r="C25" s="93">
        <v>83</v>
      </c>
      <c r="D25" s="26">
        <v>104</v>
      </c>
      <c r="E25" s="26">
        <v>82.121876650251707</v>
      </c>
      <c r="F25" s="26">
        <v>88.129618493660303</v>
      </c>
      <c r="G25" s="26">
        <v>78.3013853467491</v>
      </c>
      <c r="H25" s="96">
        <f t="shared" si="2"/>
        <v>1.6532604203096683E-3</v>
      </c>
      <c r="I25" s="96">
        <f t="shared" si="0"/>
        <v>-5.4545454545454543E-2</v>
      </c>
      <c r="J25" s="93">
        <f t="shared" si="1"/>
        <v>-6</v>
      </c>
      <c r="K25" s="93">
        <f t="shared" si="3"/>
        <v>21</v>
      </c>
      <c r="L25" s="93">
        <f t="shared" si="4"/>
        <v>-9.8282331469112023</v>
      </c>
    </row>
    <row r="26" spans="1:12" ht="16.5" customHeight="1">
      <c r="A26" s="165" t="s">
        <v>105</v>
      </c>
      <c r="B26" s="94">
        <v>288</v>
      </c>
      <c r="C26" s="93">
        <v>315</v>
      </c>
      <c r="D26" s="26">
        <v>368</v>
      </c>
      <c r="E26" s="26">
        <v>208.57735088106</v>
      </c>
      <c r="F26" s="26">
        <v>366.24436050255503</v>
      </c>
      <c r="G26" s="26">
        <v>269.85470849245002</v>
      </c>
      <c r="H26" s="96">
        <f t="shared" si="2"/>
        <v>5.8499984103265188E-3</v>
      </c>
      <c r="I26" s="96">
        <f t="shared" si="0"/>
        <v>0.27777777777777779</v>
      </c>
      <c r="J26" s="93">
        <f t="shared" si="1"/>
        <v>80</v>
      </c>
      <c r="K26" s="93">
        <f t="shared" si="3"/>
        <v>53</v>
      </c>
      <c r="L26" s="93">
        <f t="shared" si="4"/>
        <v>-96.38965201010501</v>
      </c>
    </row>
    <row r="27" spans="1:12" ht="16.5" customHeight="1">
      <c r="A27" s="165" t="s">
        <v>106</v>
      </c>
      <c r="B27" s="94">
        <v>951</v>
      </c>
      <c r="C27" s="93">
        <v>766</v>
      </c>
      <c r="D27" s="26">
        <v>759</v>
      </c>
      <c r="E27" s="26">
        <v>889.48450798128897</v>
      </c>
      <c r="F27" s="26">
        <v>791.53208490304701</v>
      </c>
      <c r="G27" s="26">
        <v>726.83460121763801</v>
      </c>
      <c r="H27" s="96">
        <f t="shared" si="2"/>
        <v>1.2065621721298445E-2</v>
      </c>
      <c r="I27" s="96">
        <f t="shared" si="0"/>
        <v>-0.20189274447949526</v>
      </c>
      <c r="J27" s="93">
        <f t="shared" si="1"/>
        <v>-192</v>
      </c>
      <c r="K27" s="93">
        <f t="shared" si="3"/>
        <v>-7</v>
      </c>
      <c r="L27" s="93">
        <f t="shared" si="4"/>
        <v>-64.697483685408997</v>
      </c>
    </row>
    <row r="28" spans="1:12" ht="16.5" customHeight="1">
      <c r="A28" s="165" t="s">
        <v>21</v>
      </c>
      <c r="B28" s="94">
        <v>603</v>
      </c>
      <c r="C28" s="93">
        <v>563</v>
      </c>
      <c r="D28" s="26">
        <v>702</v>
      </c>
      <c r="E28" s="26">
        <v>496.52350105292697</v>
      </c>
      <c r="F28" s="26">
        <v>676.74412398123695</v>
      </c>
      <c r="G28" s="26">
        <v>578.04272551550901</v>
      </c>
      <c r="H28" s="96">
        <f t="shared" si="2"/>
        <v>1.1159507837090262E-2</v>
      </c>
      <c r="I28" s="96">
        <f t="shared" si="0"/>
        <v>0.16417910447761194</v>
      </c>
      <c r="J28" s="93">
        <f t="shared" si="1"/>
        <v>99</v>
      </c>
      <c r="K28" s="93">
        <f t="shared" si="3"/>
        <v>139</v>
      </c>
      <c r="L28" s="93">
        <f t="shared" si="4"/>
        <v>-98.701398465727948</v>
      </c>
    </row>
    <row r="29" spans="1:12" ht="16.5" customHeight="1">
      <c r="A29" s="165" t="s">
        <v>107</v>
      </c>
      <c r="B29" s="94">
        <v>353</v>
      </c>
      <c r="C29" s="93">
        <v>406</v>
      </c>
      <c r="D29" s="26">
        <v>322</v>
      </c>
      <c r="E29" s="26">
        <v>358.59562735020802</v>
      </c>
      <c r="F29" s="26">
        <v>454.32201634692098</v>
      </c>
      <c r="G29" s="26">
        <v>327.11904413746203</v>
      </c>
      <c r="H29" s="96">
        <f t="shared" si="2"/>
        <v>5.118748609035704E-3</v>
      </c>
      <c r="I29" s="96">
        <f t="shared" si="0"/>
        <v>-8.7818696883852687E-2</v>
      </c>
      <c r="J29" s="93">
        <f t="shared" si="1"/>
        <v>-31</v>
      </c>
      <c r="K29" s="93">
        <f t="shared" si="3"/>
        <v>-84</v>
      </c>
      <c r="L29" s="93">
        <f t="shared" si="4"/>
        <v>-127.20297220945895</v>
      </c>
    </row>
    <row r="30" spans="1:12" ht="16.5" customHeight="1">
      <c r="A30" s="165" t="s">
        <v>108</v>
      </c>
      <c r="B30" s="94">
        <v>238</v>
      </c>
      <c r="C30" s="93">
        <v>263</v>
      </c>
      <c r="D30" s="26">
        <v>366</v>
      </c>
      <c r="E30" s="26">
        <v>209.67049961728</v>
      </c>
      <c r="F30" s="26">
        <v>326.74450520970498</v>
      </c>
      <c r="G30" s="26">
        <v>327.47846961694501</v>
      </c>
      <c r="H30" s="96">
        <f t="shared" si="2"/>
        <v>5.8182049407051791E-3</v>
      </c>
      <c r="I30" s="96">
        <f t="shared" si="0"/>
        <v>0.53781512605042014</v>
      </c>
      <c r="J30" s="93">
        <f t="shared" si="1"/>
        <v>128</v>
      </c>
      <c r="K30" s="93">
        <f t="shared" si="3"/>
        <v>103</v>
      </c>
      <c r="L30" s="93">
        <f t="shared" si="4"/>
        <v>0.73396440724002332</v>
      </c>
    </row>
    <row r="31" spans="1:12" ht="16.5" customHeight="1">
      <c r="A31" s="165" t="s">
        <v>109</v>
      </c>
      <c r="B31" s="94">
        <v>367</v>
      </c>
      <c r="C31" s="93">
        <v>307</v>
      </c>
      <c r="D31" s="26">
        <v>483</v>
      </c>
      <c r="E31" s="26">
        <v>259.15007904234199</v>
      </c>
      <c r="F31" s="26">
        <v>362.25112132086298</v>
      </c>
      <c r="G31" s="26">
        <v>340.34199097994502</v>
      </c>
      <c r="H31" s="96">
        <f t="shared" si="2"/>
        <v>7.6781229135535565E-3</v>
      </c>
      <c r="I31" s="96">
        <f t="shared" si="0"/>
        <v>0.31607629427792916</v>
      </c>
      <c r="J31" s="93">
        <f t="shared" si="1"/>
        <v>116</v>
      </c>
      <c r="K31" s="93">
        <f t="shared" si="3"/>
        <v>176</v>
      </c>
      <c r="L31" s="93">
        <f t="shared" si="4"/>
        <v>-21.909130340917955</v>
      </c>
    </row>
    <row r="32" spans="1:12" ht="16.5" customHeight="1">
      <c r="A32" s="165" t="s">
        <v>110</v>
      </c>
      <c r="B32" s="94">
        <v>132</v>
      </c>
      <c r="C32" s="93">
        <v>79</v>
      </c>
      <c r="D32" s="26">
        <v>179</v>
      </c>
      <c r="E32" s="26">
        <v>97.548258733165795</v>
      </c>
      <c r="F32" s="26">
        <v>123.42145025995499</v>
      </c>
      <c r="G32" s="26">
        <v>134.14818991820499</v>
      </c>
      <c r="H32" s="96">
        <f t="shared" si="2"/>
        <v>2.8455155311099102E-3</v>
      </c>
      <c r="I32" s="96">
        <f t="shared" si="0"/>
        <v>0.35606060606060608</v>
      </c>
      <c r="J32" s="93">
        <f t="shared" si="1"/>
        <v>47</v>
      </c>
      <c r="K32" s="93">
        <f t="shared" si="3"/>
        <v>100</v>
      </c>
      <c r="L32" s="93">
        <f t="shared" si="4"/>
        <v>10.726739658249997</v>
      </c>
    </row>
    <row r="33" spans="1:12" ht="16.5" customHeight="1">
      <c r="A33" s="165" t="s">
        <v>111</v>
      </c>
      <c r="B33" s="94">
        <v>412</v>
      </c>
      <c r="C33" s="93">
        <v>300</v>
      </c>
      <c r="D33" s="26">
        <v>387</v>
      </c>
      <c r="E33" s="26">
        <v>266.716787343877</v>
      </c>
      <c r="F33" s="26">
        <v>343.46204272390599</v>
      </c>
      <c r="G33" s="26">
        <v>252.785330055234</v>
      </c>
      <c r="H33" s="96">
        <f t="shared" si="2"/>
        <v>6.1520363717292468E-3</v>
      </c>
      <c r="I33" s="96">
        <f t="shared" si="0"/>
        <v>-6.0679611650485438E-2</v>
      </c>
      <c r="J33" s="93">
        <f t="shared" si="1"/>
        <v>-25</v>
      </c>
      <c r="K33" s="93">
        <f t="shared" si="3"/>
        <v>87</v>
      </c>
      <c r="L33" s="93">
        <f t="shared" si="4"/>
        <v>-90.676712668671996</v>
      </c>
    </row>
    <row r="34" spans="1:12" ht="16.5" customHeight="1">
      <c r="A34" s="165" t="s">
        <v>112</v>
      </c>
      <c r="B34" s="94">
        <v>611</v>
      </c>
      <c r="C34" s="93">
        <v>597</v>
      </c>
      <c r="D34" s="26">
        <v>618</v>
      </c>
      <c r="E34" s="26">
        <v>497.79253883952799</v>
      </c>
      <c r="F34" s="26">
        <v>515.66624287560296</v>
      </c>
      <c r="G34" s="26">
        <v>501.45767829050101</v>
      </c>
      <c r="H34" s="96">
        <f t="shared" si="2"/>
        <v>9.8241821129939916E-3</v>
      </c>
      <c r="I34" s="96">
        <f t="shared" si="0"/>
        <v>1.1456628477905073E-2</v>
      </c>
      <c r="J34" s="93">
        <f t="shared" si="1"/>
        <v>7</v>
      </c>
      <c r="K34" s="93">
        <f t="shared" si="3"/>
        <v>21</v>
      </c>
      <c r="L34" s="93">
        <f t="shared" si="4"/>
        <v>-14.208564585101954</v>
      </c>
    </row>
    <row r="35" spans="1:12" ht="16.5" customHeight="1">
      <c r="A35" s="165" t="s">
        <v>113</v>
      </c>
      <c r="B35" s="94">
        <v>1310</v>
      </c>
      <c r="C35" s="93">
        <v>1217</v>
      </c>
      <c r="D35" s="26">
        <v>1287</v>
      </c>
      <c r="E35" s="26">
        <v>1250.1122289507</v>
      </c>
      <c r="F35" s="26">
        <v>1467.2837494967901</v>
      </c>
      <c r="G35" s="26">
        <v>1247.8309839661499</v>
      </c>
      <c r="H35" s="96">
        <f t="shared" si="2"/>
        <v>2.0459097701332148E-2</v>
      </c>
      <c r="I35" s="96">
        <f t="shared" si="0"/>
        <v>-1.7557251908396947E-2</v>
      </c>
      <c r="J35" s="93">
        <f t="shared" si="1"/>
        <v>-23</v>
      </c>
      <c r="K35" s="93">
        <f t="shared" si="3"/>
        <v>70</v>
      </c>
      <c r="L35" s="93">
        <f t="shared" si="4"/>
        <v>-219.45276553064014</v>
      </c>
    </row>
    <row r="36" spans="1:12" ht="16.5" customHeight="1">
      <c r="A36" s="165" t="s">
        <v>114</v>
      </c>
      <c r="B36" s="94">
        <v>143</v>
      </c>
      <c r="C36" s="93">
        <v>143</v>
      </c>
      <c r="D36" s="26">
        <v>183</v>
      </c>
      <c r="E36" s="26">
        <v>143.54502603070799</v>
      </c>
      <c r="F36" s="26">
        <v>181.48337506954201</v>
      </c>
      <c r="G36" s="26">
        <v>185.01352212943701</v>
      </c>
      <c r="H36" s="96">
        <f t="shared" si="2"/>
        <v>2.9091024703525896E-3</v>
      </c>
      <c r="I36" s="96">
        <f t="shared" si="0"/>
        <v>0.27972027972027974</v>
      </c>
      <c r="J36" s="93">
        <f t="shared" si="1"/>
        <v>40</v>
      </c>
      <c r="K36" s="93">
        <f t="shared" si="3"/>
        <v>40</v>
      </c>
      <c r="L36" s="93">
        <f t="shared" si="4"/>
        <v>3.5301470598950004</v>
      </c>
    </row>
    <row r="37" spans="1:12" ht="16.5" customHeight="1">
      <c r="A37" s="165" t="s">
        <v>115</v>
      </c>
      <c r="B37" s="94">
        <v>60</v>
      </c>
      <c r="C37" s="93">
        <v>60</v>
      </c>
      <c r="D37" s="26">
        <v>90</v>
      </c>
      <c r="E37" s="26">
        <v>43.258049864960597</v>
      </c>
      <c r="F37" s="26">
        <v>101.38381003209</v>
      </c>
      <c r="G37" s="26">
        <v>64.887675834117204</v>
      </c>
      <c r="H37" s="96">
        <f t="shared" si="2"/>
        <v>1.43070613296029E-3</v>
      </c>
      <c r="I37" s="96">
        <f t="shared" si="0"/>
        <v>0.5</v>
      </c>
      <c r="J37" s="93">
        <f t="shared" si="1"/>
        <v>30</v>
      </c>
      <c r="K37" s="93">
        <f t="shared" si="3"/>
        <v>30</v>
      </c>
      <c r="L37" s="93">
        <f t="shared" si="4"/>
        <v>-36.496134197972793</v>
      </c>
    </row>
    <row r="38" spans="1:12" ht="16.5" customHeight="1">
      <c r="A38" s="165" t="s">
        <v>116</v>
      </c>
      <c r="B38" s="94">
        <v>65</v>
      </c>
      <c r="C38" s="93">
        <v>46</v>
      </c>
      <c r="D38" s="26">
        <v>36</v>
      </c>
      <c r="E38" s="26">
        <v>59.520507872859397</v>
      </c>
      <c r="F38" s="26">
        <v>51.380609178213199</v>
      </c>
      <c r="G38" s="26">
        <v>36.852217451656301</v>
      </c>
      <c r="H38" s="96">
        <f t="shared" si="2"/>
        <v>5.7228245318411601E-4</v>
      </c>
      <c r="I38" s="96">
        <f t="shared" si="0"/>
        <v>-0.44615384615384618</v>
      </c>
      <c r="J38" s="93">
        <f t="shared" si="1"/>
        <v>-29</v>
      </c>
      <c r="K38" s="93">
        <f t="shared" si="3"/>
        <v>-10</v>
      </c>
      <c r="L38" s="93">
        <f t="shared" si="4"/>
        <v>-14.528391726556897</v>
      </c>
    </row>
    <row r="39" spans="1:12" ht="16.5" customHeight="1">
      <c r="A39" s="165" t="s">
        <v>117</v>
      </c>
      <c r="B39" s="94">
        <v>394</v>
      </c>
      <c r="C39" s="93">
        <v>447</v>
      </c>
      <c r="D39" s="26">
        <v>467</v>
      </c>
      <c r="E39" s="26">
        <v>440.36181148954302</v>
      </c>
      <c r="F39" s="26">
        <v>589.76170616447098</v>
      </c>
      <c r="G39" s="26">
        <v>527.56789575043297</v>
      </c>
      <c r="H39" s="96">
        <f t="shared" si="2"/>
        <v>7.4237751565828375E-3</v>
      </c>
      <c r="I39" s="96">
        <f t="shared" si="0"/>
        <v>0.18527918781725888</v>
      </c>
      <c r="J39" s="93">
        <f t="shared" si="1"/>
        <v>73</v>
      </c>
      <c r="K39" s="93">
        <f t="shared" si="3"/>
        <v>20</v>
      </c>
      <c r="L39" s="93">
        <f t="shared" si="4"/>
        <v>-62.193810414038012</v>
      </c>
    </row>
    <row r="40" spans="1:12" ht="16.5" customHeight="1">
      <c r="A40" s="165" t="s">
        <v>118</v>
      </c>
      <c r="B40" s="94">
        <v>67</v>
      </c>
      <c r="C40" s="93">
        <v>42</v>
      </c>
      <c r="D40" s="26">
        <v>84</v>
      </c>
      <c r="E40" s="26">
        <v>49.3538687985547</v>
      </c>
      <c r="F40" s="26">
        <v>60.188200752160803</v>
      </c>
      <c r="G40" s="26">
        <v>61.407037845972702</v>
      </c>
      <c r="H40" s="96">
        <f t="shared" si="2"/>
        <v>1.3353257240962706E-3</v>
      </c>
      <c r="I40" s="96">
        <f t="shared" si="0"/>
        <v>0.2537313432835821</v>
      </c>
      <c r="J40" s="93">
        <f t="shared" si="1"/>
        <v>17</v>
      </c>
      <c r="K40" s="93">
        <f t="shared" si="3"/>
        <v>42</v>
      </c>
      <c r="L40" s="93">
        <f t="shared" si="4"/>
        <v>1.2188370938118993</v>
      </c>
    </row>
    <row r="41" spans="1:12" ht="16.5" customHeight="1">
      <c r="A41" s="165" t="s">
        <v>119</v>
      </c>
      <c r="B41" s="94">
        <v>188</v>
      </c>
      <c r="C41" s="93">
        <v>172</v>
      </c>
      <c r="D41" s="26">
        <v>223</v>
      </c>
      <c r="E41" s="26">
        <v>185.41384890261099</v>
      </c>
      <c r="F41" s="26">
        <v>214.97430261077699</v>
      </c>
      <c r="G41" s="26">
        <v>221.00522585032201</v>
      </c>
      <c r="H41" s="96">
        <f t="shared" si="2"/>
        <v>3.5449718627793853E-3</v>
      </c>
      <c r="I41" s="96">
        <f t="shared" si="0"/>
        <v>0.18617021276595744</v>
      </c>
      <c r="J41" s="93">
        <f t="shared" si="1"/>
        <v>35</v>
      </c>
      <c r="K41" s="93">
        <f t="shared" si="3"/>
        <v>51</v>
      </c>
      <c r="L41" s="93">
        <f t="shared" si="4"/>
        <v>6.0309232395450181</v>
      </c>
    </row>
    <row r="42" spans="1:12" ht="16.5" customHeight="1">
      <c r="A42" s="165" t="s">
        <v>120</v>
      </c>
      <c r="B42" s="94">
        <v>13488</v>
      </c>
      <c r="C42" s="93">
        <v>17771</v>
      </c>
      <c r="D42" s="26">
        <v>16800</v>
      </c>
      <c r="E42" s="26">
        <v>14505.9913467641</v>
      </c>
      <c r="F42" s="26">
        <v>20827.800811967001</v>
      </c>
      <c r="G42" s="26">
        <v>20577.8634282434</v>
      </c>
      <c r="H42" s="96">
        <f t="shared" si="2"/>
        <v>0.26706514481925414</v>
      </c>
      <c r="I42" s="96">
        <f t="shared" si="0"/>
        <v>0.24555160142348753</v>
      </c>
      <c r="J42" s="93">
        <f t="shared" si="1"/>
        <v>3312</v>
      </c>
      <c r="K42" s="93">
        <f t="shared" si="3"/>
        <v>-971</v>
      </c>
      <c r="L42" s="93">
        <f t="shared" si="4"/>
        <v>-249.93738372360167</v>
      </c>
    </row>
    <row r="43" spans="1:12" ht="16.5" customHeight="1">
      <c r="A43" s="165" t="s">
        <v>121</v>
      </c>
      <c r="B43" s="94">
        <v>2927</v>
      </c>
      <c r="C43" s="93">
        <v>3644</v>
      </c>
      <c r="D43" s="26">
        <v>3635</v>
      </c>
      <c r="E43" s="26">
        <v>3050.80540816538</v>
      </c>
      <c r="F43" s="26">
        <v>3884.97139294609</v>
      </c>
      <c r="G43" s="26">
        <v>3826.49998005315</v>
      </c>
      <c r="H43" s="96">
        <f t="shared" si="2"/>
        <v>5.7784631036785043E-2</v>
      </c>
      <c r="I43" s="96">
        <f t="shared" si="0"/>
        <v>0.24188588998975061</v>
      </c>
      <c r="J43" s="93">
        <f t="shared" si="1"/>
        <v>708</v>
      </c>
      <c r="K43" s="93">
        <f t="shared" si="3"/>
        <v>-9</v>
      </c>
      <c r="L43" s="93">
        <f t="shared" si="4"/>
        <v>-58.471412892939952</v>
      </c>
    </row>
    <row r="44" spans="1:12" ht="16.5" customHeight="1">
      <c r="A44" s="165" t="s">
        <v>321</v>
      </c>
      <c r="B44" s="94">
        <v>433</v>
      </c>
      <c r="C44" s="93">
        <v>491</v>
      </c>
      <c r="D44" s="26">
        <v>687</v>
      </c>
      <c r="E44" s="26">
        <v>410.87976529763301</v>
      </c>
      <c r="F44" s="26">
        <v>700.69289877875303</v>
      </c>
      <c r="G44" s="26">
        <v>650.99719811179898</v>
      </c>
      <c r="H44" s="96">
        <f t="shared" si="2"/>
        <v>1.0921056814930214E-2</v>
      </c>
      <c r="I44" s="96">
        <f t="shared" si="0"/>
        <v>0.58660508083140872</v>
      </c>
      <c r="J44" s="93">
        <f t="shared" si="1"/>
        <v>254</v>
      </c>
      <c r="K44" s="93">
        <f t="shared" si="3"/>
        <v>196</v>
      </c>
      <c r="L44" s="93">
        <f t="shared" si="4"/>
        <v>-49.695700666954053</v>
      </c>
    </row>
    <row r="45" spans="1:12" ht="16.5" customHeight="1">
      <c r="A45" s="165" t="s">
        <v>122</v>
      </c>
      <c r="B45" s="94">
        <v>132</v>
      </c>
      <c r="C45" s="93">
        <v>113</v>
      </c>
      <c r="D45" s="26">
        <v>138</v>
      </c>
      <c r="E45" s="26">
        <v>122.520234568098</v>
      </c>
      <c r="F45" s="26">
        <v>150.903985490818</v>
      </c>
      <c r="G45" s="26">
        <v>130.06178340746899</v>
      </c>
      <c r="H45" s="96">
        <f t="shared" si="2"/>
        <v>2.1937494038724446E-3</v>
      </c>
      <c r="I45" s="96">
        <f t="shared" si="0"/>
        <v>4.5454545454545456E-2</v>
      </c>
      <c r="J45" s="93">
        <f t="shared" si="1"/>
        <v>6</v>
      </c>
      <c r="K45" s="93">
        <f t="shared" si="3"/>
        <v>25</v>
      </c>
      <c r="L45" s="93">
        <f t="shared" si="4"/>
        <v>-20.842202083349008</v>
      </c>
    </row>
    <row r="46" spans="1:12" ht="16.5" customHeight="1">
      <c r="A46" s="165" t="s">
        <v>123</v>
      </c>
      <c r="B46" s="94">
        <v>187</v>
      </c>
      <c r="C46" s="93">
        <v>127</v>
      </c>
      <c r="D46" s="26">
        <v>241</v>
      </c>
      <c r="E46" s="26">
        <v>144.20694871534101</v>
      </c>
      <c r="F46" s="26">
        <v>178.52345879894</v>
      </c>
      <c r="G46" s="26">
        <v>184.25161322104299</v>
      </c>
      <c r="H46" s="96">
        <f t="shared" si="2"/>
        <v>3.8311130893714431E-3</v>
      </c>
      <c r="I46" s="96">
        <f t="shared" si="0"/>
        <v>0.28877005347593582</v>
      </c>
      <c r="J46" s="93">
        <f t="shared" si="1"/>
        <v>54</v>
      </c>
      <c r="K46" s="93">
        <f t="shared" si="3"/>
        <v>114</v>
      </c>
      <c r="L46" s="93">
        <f t="shared" si="4"/>
        <v>5.728154422102989</v>
      </c>
    </row>
    <row r="47" spans="1:12" ht="16.5" customHeight="1">
      <c r="A47" s="165" t="s">
        <v>124</v>
      </c>
      <c r="B47" s="94">
        <v>82</v>
      </c>
      <c r="C47" s="93">
        <v>55</v>
      </c>
      <c r="D47" s="26">
        <v>100</v>
      </c>
      <c r="E47" s="26">
        <v>56.9531085713487</v>
      </c>
      <c r="F47" s="26">
        <v>84.629432459901906</v>
      </c>
      <c r="G47" s="26">
        <v>70.253875679380101</v>
      </c>
      <c r="H47" s="96">
        <f t="shared" si="2"/>
        <v>1.5896734810669888E-3</v>
      </c>
      <c r="I47" s="96">
        <f t="shared" si="0"/>
        <v>0.21951219512195122</v>
      </c>
      <c r="J47" s="93">
        <f t="shared" si="1"/>
        <v>18</v>
      </c>
      <c r="K47" s="93">
        <f t="shared" si="3"/>
        <v>45</v>
      </c>
      <c r="L47" s="93">
        <f t="shared" si="4"/>
        <v>-14.375556780521805</v>
      </c>
    </row>
    <row r="48" spans="1:12" ht="16.5" customHeight="1">
      <c r="A48" s="165" t="s">
        <v>125</v>
      </c>
      <c r="B48" s="94">
        <v>196</v>
      </c>
      <c r="C48" s="93">
        <v>188</v>
      </c>
      <c r="D48" s="26">
        <v>384</v>
      </c>
      <c r="E48" s="26">
        <v>130.373893345716</v>
      </c>
      <c r="F48" s="26">
        <v>258.43478406483098</v>
      </c>
      <c r="G48" s="26">
        <v>255.42599912789601</v>
      </c>
      <c r="H48" s="96">
        <f t="shared" si="2"/>
        <v>6.1043461672972369E-3</v>
      </c>
      <c r="I48" s="96">
        <f t="shared" si="0"/>
        <v>0.95918367346938771</v>
      </c>
      <c r="J48" s="93">
        <f t="shared" si="1"/>
        <v>188</v>
      </c>
      <c r="K48" s="93">
        <f t="shared" si="3"/>
        <v>196</v>
      </c>
      <c r="L48" s="93">
        <f t="shared" si="4"/>
        <v>-3.0087849369349726</v>
      </c>
    </row>
    <row r="49" spans="1:12" ht="16.5" customHeight="1">
      <c r="A49" s="165" t="s">
        <v>126</v>
      </c>
      <c r="B49" s="94">
        <v>1262</v>
      </c>
      <c r="C49" s="93">
        <v>1007</v>
      </c>
      <c r="D49" s="26">
        <v>1718</v>
      </c>
      <c r="E49" s="26">
        <v>797.36154626382904</v>
      </c>
      <c r="F49" s="26">
        <v>1181.5785629585801</v>
      </c>
      <c r="G49" s="26">
        <v>1188.87963765686</v>
      </c>
      <c r="H49" s="96">
        <f t="shared" si="2"/>
        <v>2.731059040473087E-2</v>
      </c>
      <c r="I49" s="96">
        <f t="shared" si="0"/>
        <v>0.36133122028526149</v>
      </c>
      <c r="J49" s="93">
        <f t="shared" si="1"/>
        <v>456</v>
      </c>
      <c r="K49" s="93">
        <f t="shared" si="3"/>
        <v>711</v>
      </c>
      <c r="L49" s="93">
        <f t="shared" si="4"/>
        <v>7.3010746982799901</v>
      </c>
    </row>
    <row r="50" spans="1:12" ht="16.5" customHeight="1">
      <c r="A50" s="165" t="s">
        <v>128</v>
      </c>
      <c r="B50" s="94">
        <v>31</v>
      </c>
      <c r="C50" s="93">
        <v>46</v>
      </c>
      <c r="D50" s="26">
        <v>67</v>
      </c>
      <c r="E50" s="26">
        <v>41.190378453186199</v>
      </c>
      <c r="F50" s="26">
        <v>55.490838273955397</v>
      </c>
      <c r="G50" s="26">
        <v>77.200659944605405</v>
      </c>
      <c r="H50" s="96">
        <f t="shared" si="2"/>
        <v>1.0650812323148824E-3</v>
      </c>
      <c r="I50" s="96">
        <f t="shared" si="0"/>
        <v>1.1612903225806452</v>
      </c>
      <c r="J50" s="93">
        <f t="shared" si="1"/>
        <v>36</v>
      </c>
      <c r="K50" s="93">
        <f t="shared" si="3"/>
        <v>21</v>
      </c>
      <c r="L50" s="93">
        <f t="shared" si="4"/>
        <v>21.709821670650008</v>
      </c>
    </row>
    <row r="51" spans="1:12" ht="16.5" customHeight="1">
      <c r="A51" s="165" t="s">
        <v>39</v>
      </c>
      <c r="B51" s="94">
        <v>110</v>
      </c>
      <c r="C51" s="93">
        <v>127</v>
      </c>
      <c r="D51" s="26">
        <v>178</v>
      </c>
      <c r="E51" s="26">
        <v>107.35753961611699</v>
      </c>
      <c r="F51" s="26">
        <v>146.543384178889</v>
      </c>
      <c r="G51" s="26">
        <v>173.62040350865001</v>
      </c>
      <c r="H51" s="96">
        <f t="shared" si="2"/>
        <v>2.82961879629924E-3</v>
      </c>
      <c r="I51" s="96">
        <f t="shared" si="0"/>
        <v>0.61818181818181817</v>
      </c>
      <c r="J51" s="93">
        <f t="shared" si="1"/>
        <v>68</v>
      </c>
      <c r="K51" s="93">
        <f t="shared" si="3"/>
        <v>51</v>
      </c>
      <c r="L51" s="93">
        <f t="shared" si="4"/>
        <v>27.077019329761015</v>
      </c>
    </row>
    <row r="52" spans="1:12" ht="16.5" customHeight="1">
      <c r="A52" s="165" t="s">
        <v>129</v>
      </c>
      <c r="B52" s="94">
        <v>194</v>
      </c>
      <c r="C52" s="93">
        <v>312</v>
      </c>
      <c r="D52" s="26">
        <v>209</v>
      </c>
      <c r="E52" s="26">
        <v>205.981779743592</v>
      </c>
      <c r="F52" s="26">
        <v>376.16604500975302</v>
      </c>
      <c r="G52" s="26">
        <v>221.908417122202</v>
      </c>
      <c r="H52" s="96">
        <f t="shared" si="2"/>
        <v>3.3224175754300068E-3</v>
      </c>
      <c r="I52" s="96">
        <f t="shared" si="0"/>
        <v>7.7319587628865982E-2</v>
      </c>
      <c r="J52" s="93">
        <f t="shared" si="1"/>
        <v>15</v>
      </c>
      <c r="K52" s="93">
        <f t="shared" si="3"/>
        <v>-103</v>
      </c>
      <c r="L52" s="93">
        <f t="shared" si="4"/>
        <v>-154.25762788755102</v>
      </c>
    </row>
    <row r="53" spans="1:12" ht="16.5" customHeight="1">
      <c r="A53" s="165" t="s">
        <v>127</v>
      </c>
      <c r="B53" s="94">
        <v>85</v>
      </c>
      <c r="C53" s="93">
        <v>89</v>
      </c>
      <c r="D53" s="26">
        <v>138</v>
      </c>
      <c r="E53" s="26">
        <v>69.119593991117</v>
      </c>
      <c r="F53" s="26">
        <v>100.26200581128199</v>
      </c>
      <c r="G53" s="26">
        <v>119.295805556993</v>
      </c>
      <c r="H53" s="96">
        <f t="shared" si="2"/>
        <v>2.1937494038724446E-3</v>
      </c>
      <c r="I53" s="96">
        <f t="shared" si="0"/>
        <v>0.62352941176470589</v>
      </c>
      <c r="J53" s="93">
        <f t="shared" si="1"/>
        <v>53</v>
      </c>
      <c r="K53" s="93">
        <f t="shared" si="3"/>
        <v>49</v>
      </c>
      <c r="L53" s="93">
        <f t="shared" si="4"/>
        <v>19.033799745711008</v>
      </c>
    </row>
    <row r="54" spans="1:12" ht="16.5" customHeight="1">
      <c r="A54" s="165" t="s">
        <v>130</v>
      </c>
      <c r="B54" s="94">
        <v>1220</v>
      </c>
      <c r="C54" s="93">
        <v>1604</v>
      </c>
      <c r="D54" s="26">
        <v>1506</v>
      </c>
      <c r="E54" s="26">
        <v>1360.92760394385</v>
      </c>
      <c r="F54" s="26">
        <v>1818.5674784924699</v>
      </c>
      <c r="G54" s="26">
        <v>1702.17257979741</v>
      </c>
      <c r="H54" s="96">
        <f t="shared" si="2"/>
        <v>2.3940482624868854E-2</v>
      </c>
      <c r="I54" s="96">
        <f t="shared" si="0"/>
        <v>0.23442622950819672</v>
      </c>
      <c r="J54" s="93">
        <f t="shared" si="1"/>
        <v>286</v>
      </c>
      <c r="K54" s="93">
        <f t="shared" si="3"/>
        <v>-98</v>
      </c>
      <c r="L54" s="93">
        <f t="shared" si="4"/>
        <v>-116.39489869505996</v>
      </c>
    </row>
    <row r="55" spans="1:12" ht="16.5" customHeight="1">
      <c r="A55" s="165" t="s">
        <v>131</v>
      </c>
      <c r="B55" s="94">
        <v>889</v>
      </c>
      <c r="C55" s="93">
        <v>800</v>
      </c>
      <c r="D55" s="26">
        <v>1163</v>
      </c>
      <c r="E55" s="26">
        <v>741.496232773467</v>
      </c>
      <c r="F55" s="26">
        <v>1065.87872418794</v>
      </c>
      <c r="G55" s="26">
        <v>1034.3321415344101</v>
      </c>
      <c r="H55" s="96">
        <f t="shared" si="2"/>
        <v>1.848790258480908E-2</v>
      </c>
      <c r="I55" s="96">
        <f t="shared" si="0"/>
        <v>0.30821147356580425</v>
      </c>
      <c r="J55" s="93">
        <f t="shared" si="1"/>
        <v>274</v>
      </c>
      <c r="K55" s="93">
        <f t="shared" si="3"/>
        <v>363</v>
      </c>
      <c r="L55" s="93">
        <f t="shared" si="4"/>
        <v>-31.546582653529867</v>
      </c>
    </row>
    <row r="56" spans="1:12" ht="16.5" customHeight="1">
      <c r="A56" s="165" t="s">
        <v>132</v>
      </c>
      <c r="B56" s="94">
        <v>407</v>
      </c>
      <c r="C56" s="93">
        <v>242</v>
      </c>
      <c r="D56" s="26">
        <v>330</v>
      </c>
      <c r="E56" s="26">
        <v>314.30247480615702</v>
      </c>
      <c r="F56" s="26">
        <v>309.46154705036099</v>
      </c>
      <c r="G56" s="26">
        <v>260.54166410884</v>
      </c>
      <c r="H56" s="96">
        <f t="shared" si="2"/>
        <v>5.2459224875210635E-3</v>
      </c>
      <c r="I56" s="96">
        <f t="shared" si="0"/>
        <v>-0.1891891891891892</v>
      </c>
      <c r="J56" s="93">
        <f t="shared" si="1"/>
        <v>-77</v>
      </c>
      <c r="K56" s="93">
        <f t="shared" si="3"/>
        <v>88</v>
      </c>
      <c r="L56" s="93">
        <f t="shared" si="4"/>
        <v>-48.919882941520996</v>
      </c>
    </row>
    <row r="57" spans="1:12" ht="16.5" customHeight="1">
      <c r="A57" s="165" t="s">
        <v>133</v>
      </c>
      <c r="B57" s="94">
        <v>402</v>
      </c>
      <c r="C57" s="93">
        <v>301</v>
      </c>
      <c r="D57" s="26">
        <v>586</v>
      </c>
      <c r="E57" s="26">
        <v>308.65064460252199</v>
      </c>
      <c r="F57" s="26">
        <v>381.49084634039298</v>
      </c>
      <c r="G57" s="26">
        <v>462.92461928282898</v>
      </c>
      <c r="H57" s="96">
        <f t="shared" si="2"/>
        <v>9.3154865990525554E-3</v>
      </c>
      <c r="I57" s="96">
        <f t="shared" si="0"/>
        <v>0.45771144278606968</v>
      </c>
      <c r="J57" s="93">
        <f t="shared" si="1"/>
        <v>184</v>
      </c>
      <c r="K57" s="93">
        <f t="shared" si="3"/>
        <v>285</v>
      </c>
      <c r="L57" s="93">
        <f t="shared" si="4"/>
        <v>81.433772942436008</v>
      </c>
    </row>
    <row r="58" spans="1:12" ht="16.5" customHeight="1">
      <c r="A58" s="165" t="s">
        <v>134</v>
      </c>
      <c r="B58" s="94">
        <v>726</v>
      </c>
      <c r="C58" s="93">
        <v>851</v>
      </c>
      <c r="D58" s="26">
        <v>909</v>
      </c>
      <c r="E58" s="26">
        <v>678.30902967187103</v>
      </c>
      <c r="F58" s="26">
        <v>996.73413153357001</v>
      </c>
      <c r="G58" s="26">
        <v>853.552181356961</v>
      </c>
      <c r="H58" s="96">
        <f t="shared" si="2"/>
        <v>1.4450131942898929E-2</v>
      </c>
      <c r="I58" s="96">
        <f t="shared" si="0"/>
        <v>0.25206611570247933</v>
      </c>
      <c r="J58" s="93">
        <f t="shared" si="1"/>
        <v>183</v>
      </c>
      <c r="K58" s="93">
        <f t="shared" si="3"/>
        <v>58</v>
      </c>
      <c r="L58" s="93">
        <f t="shared" si="4"/>
        <v>-143.18195017660901</v>
      </c>
    </row>
    <row r="59" spans="1:12" ht="16.5" customHeight="1">
      <c r="A59" s="165" t="s">
        <v>135</v>
      </c>
      <c r="B59" s="94">
        <v>200</v>
      </c>
      <c r="C59" s="93">
        <v>357</v>
      </c>
      <c r="D59" s="26">
        <v>303</v>
      </c>
      <c r="E59" s="26">
        <v>282.02206771412301</v>
      </c>
      <c r="F59" s="26">
        <v>438.51175504789802</v>
      </c>
      <c r="G59" s="26">
        <v>427.24894037708998</v>
      </c>
      <c r="H59" s="96">
        <f t="shared" si="2"/>
        <v>4.816710647632976E-3</v>
      </c>
      <c r="I59" s="96">
        <f t="shared" si="0"/>
        <v>0.51500000000000001</v>
      </c>
      <c r="J59" s="93">
        <f t="shared" si="1"/>
        <v>103</v>
      </c>
      <c r="K59" s="93">
        <f t="shared" si="3"/>
        <v>-54</v>
      </c>
      <c r="L59" s="93">
        <f t="shared" si="4"/>
        <v>-11.262814670808041</v>
      </c>
    </row>
    <row r="60" spans="1:12" ht="16.5" customHeight="1">
      <c r="A60" s="165" t="s">
        <v>136</v>
      </c>
      <c r="B60" s="94">
        <v>678</v>
      </c>
      <c r="C60" s="93">
        <v>836</v>
      </c>
      <c r="D60" s="26">
        <v>829</v>
      </c>
      <c r="E60" s="26">
        <v>720.39193395572795</v>
      </c>
      <c r="F60" s="26">
        <v>905.30420472301705</v>
      </c>
      <c r="G60" s="26">
        <v>881.09843269363398</v>
      </c>
      <c r="H60" s="96">
        <f t="shared" si="2"/>
        <v>1.3178393158045337E-2</v>
      </c>
      <c r="I60" s="96">
        <f t="shared" si="0"/>
        <v>0.22271386430678466</v>
      </c>
      <c r="J60" s="93">
        <f t="shared" si="1"/>
        <v>151</v>
      </c>
      <c r="K60" s="93">
        <f t="shared" si="3"/>
        <v>-7</v>
      </c>
      <c r="L60" s="93">
        <f t="shared" si="4"/>
        <v>-24.20577202938307</v>
      </c>
    </row>
    <row r="61" spans="1:12" ht="16.5" customHeight="1">
      <c r="A61" s="165" t="s">
        <v>137</v>
      </c>
      <c r="B61" s="94">
        <v>803</v>
      </c>
      <c r="C61" s="93">
        <v>2253</v>
      </c>
      <c r="D61" s="26">
        <v>910</v>
      </c>
      <c r="E61" s="26">
        <v>546.45544915547305</v>
      </c>
      <c r="F61" s="26">
        <v>618.86074326996004</v>
      </c>
      <c r="G61" s="26">
        <v>620.18182725632698</v>
      </c>
      <c r="H61" s="96">
        <f t="shared" si="2"/>
        <v>1.4466028677709599E-2</v>
      </c>
      <c r="I61" s="96">
        <f t="shared" si="0"/>
        <v>0.13325031133250312</v>
      </c>
      <c r="J61" s="93">
        <f t="shared" si="1"/>
        <v>107</v>
      </c>
      <c r="K61" s="93">
        <f t="shared" si="3"/>
        <v>-1343</v>
      </c>
      <c r="L61" s="93">
        <f t="shared" si="4"/>
        <v>1.3210839863669435</v>
      </c>
    </row>
    <row r="62" spans="1:12" ht="16.5" customHeight="1">
      <c r="A62" s="165" t="s">
        <v>138</v>
      </c>
      <c r="B62" s="94">
        <v>134</v>
      </c>
      <c r="C62" s="93">
        <v>74</v>
      </c>
      <c r="D62" s="26">
        <v>157</v>
      </c>
      <c r="E62" s="26">
        <v>80.191828818368904</v>
      </c>
      <c r="F62" s="26">
        <v>100.787706207737</v>
      </c>
      <c r="G62" s="26">
        <v>94.005360961181793</v>
      </c>
      <c r="H62" s="96">
        <f t="shared" si="2"/>
        <v>2.4957873652751723E-3</v>
      </c>
      <c r="I62" s="96">
        <f t="shared" si="0"/>
        <v>0.17164179104477612</v>
      </c>
      <c r="J62" s="93">
        <f t="shared" si="1"/>
        <v>23</v>
      </c>
      <c r="K62" s="93">
        <f t="shared" si="3"/>
        <v>83</v>
      </c>
      <c r="L62" s="93">
        <f t="shared" si="4"/>
        <v>-6.7823452465552094</v>
      </c>
    </row>
    <row r="63" spans="1:12" ht="16.5" customHeight="1">
      <c r="A63" s="165" t="s">
        <v>139</v>
      </c>
      <c r="B63" s="94">
        <v>210</v>
      </c>
      <c r="C63" s="93">
        <v>257</v>
      </c>
      <c r="D63" s="26">
        <v>314</v>
      </c>
      <c r="E63" s="26">
        <v>146.00393599197201</v>
      </c>
      <c r="F63" s="26">
        <v>249.149632918637</v>
      </c>
      <c r="G63" s="26">
        <v>221.93613485158701</v>
      </c>
      <c r="H63" s="96">
        <f t="shared" si="2"/>
        <v>4.9915747305503445E-3</v>
      </c>
      <c r="I63" s="96">
        <f t="shared" si="0"/>
        <v>0.49523809523809526</v>
      </c>
      <c r="J63" s="93">
        <f t="shared" si="1"/>
        <v>104</v>
      </c>
      <c r="K63" s="93">
        <f t="shared" si="3"/>
        <v>57</v>
      </c>
      <c r="L63" s="93">
        <f t="shared" si="4"/>
        <v>-27.213498067049983</v>
      </c>
    </row>
    <row r="64" spans="1:12" ht="16.5" customHeight="1">
      <c r="A64" s="165" t="s">
        <v>140</v>
      </c>
      <c r="B64" s="94">
        <v>256</v>
      </c>
      <c r="C64" s="93">
        <v>162</v>
      </c>
      <c r="D64" s="26">
        <v>262</v>
      </c>
      <c r="E64" s="26">
        <v>209.729603382824</v>
      </c>
      <c r="F64" s="26">
        <v>195.97229890485801</v>
      </c>
      <c r="G64" s="26">
        <v>214.643936821154</v>
      </c>
      <c r="H64" s="96">
        <f t="shared" si="2"/>
        <v>4.1649445203955108E-3</v>
      </c>
      <c r="I64" s="96">
        <f t="shared" si="0"/>
        <v>2.34375E-2</v>
      </c>
      <c r="J64" s="93">
        <f t="shared" si="1"/>
        <v>6</v>
      </c>
      <c r="K64" s="93">
        <f t="shared" si="3"/>
        <v>100</v>
      </c>
      <c r="L64" s="93">
        <f t="shared" si="4"/>
        <v>18.671637916295992</v>
      </c>
    </row>
    <row r="65" spans="1:12" ht="16.5" customHeight="1">
      <c r="A65" s="165" t="s">
        <v>141</v>
      </c>
      <c r="B65" s="94">
        <v>308</v>
      </c>
      <c r="C65" s="93">
        <v>299</v>
      </c>
      <c r="D65" s="26">
        <v>387</v>
      </c>
      <c r="E65" s="26">
        <v>327.37619560117099</v>
      </c>
      <c r="F65" s="26">
        <v>396.88969668692903</v>
      </c>
      <c r="G65" s="26">
        <v>425.84582988695502</v>
      </c>
      <c r="H65" s="96">
        <f t="shared" si="2"/>
        <v>6.1520363717292468E-3</v>
      </c>
      <c r="I65" s="96">
        <f t="shared" si="0"/>
        <v>0.2564935064935065</v>
      </c>
      <c r="J65" s="93">
        <f t="shared" si="1"/>
        <v>79</v>
      </c>
      <c r="K65" s="93">
        <f t="shared" si="3"/>
        <v>88</v>
      </c>
      <c r="L65" s="93">
        <f t="shared" si="4"/>
        <v>28.956133200025988</v>
      </c>
    </row>
    <row r="66" spans="1:12" ht="16.5" customHeight="1">
      <c r="A66" s="165" t="s">
        <v>142</v>
      </c>
      <c r="B66" s="94">
        <v>154</v>
      </c>
      <c r="C66" s="93">
        <v>211</v>
      </c>
      <c r="D66" s="26">
        <v>234</v>
      </c>
      <c r="E66" s="26">
        <v>150.70399335074001</v>
      </c>
      <c r="F66" s="26">
        <v>313.36534435890002</v>
      </c>
      <c r="G66" s="26">
        <v>228.99912670245101</v>
      </c>
      <c r="H66" s="96">
        <f t="shared" si="2"/>
        <v>3.7198359456967539E-3</v>
      </c>
      <c r="I66" s="96">
        <f t="shared" si="0"/>
        <v>0.51948051948051943</v>
      </c>
      <c r="J66" s="93">
        <f t="shared" si="1"/>
        <v>80</v>
      </c>
      <c r="K66" s="93">
        <f t="shared" si="3"/>
        <v>23</v>
      </c>
      <c r="L66" s="93">
        <f t="shared" si="4"/>
        <v>-84.36621765644901</v>
      </c>
    </row>
    <row r="67" spans="1:12" ht="16.5" customHeight="1">
      <c r="A67" s="165" t="s">
        <v>143</v>
      </c>
      <c r="B67" s="94">
        <v>103</v>
      </c>
      <c r="C67" s="93">
        <v>145</v>
      </c>
      <c r="D67" s="26">
        <v>192</v>
      </c>
      <c r="E67" s="26">
        <v>119.587760547168</v>
      </c>
      <c r="F67" s="26">
        <v>179.76440779458599</v>
      </c>
      <c r="G67" s="26">
        <v>202.74648764691301</v>
      </c>
      <c r="H67" s="96">
        <f t="shared" si="2"/>
        <v>3.0521730836486185E-3</v>
      </c>
      <c r="I67" s="96">
        <f t="shared" ref="I67:I84" si="5">(D67-B67)/B67</f>
        <v>0.86407766990291257</v>
      </c>
      <c r="J67" s="93">
        <f t="shared" ref="J67:J84" si="6">D67-B67</f>
        <v>89</v>
      </c>
      <c r="K67" s="93">
        <f t="shared" si="3"/>
        <v>47</v>
      </c>
      <c r="L67" s="93">
        <f t="shared" si="4"/>
        <v>22.982079852327018</v>
      </c>
    </row>
    <row r="68" spans="1:12" ht="16.5" customHeight="1">
      <c r="A68" s="165" t="s">
        <v>144</v>
      </c>
      <c r="B68" s="94">
        <v>539</v>
      </c>
      <c r="C68" s="93">
        <v>666</v>
      </c>
      <c r="D68" s="26">
        <v>738</v>
      </c>
      <c r="E68" s="26">
        <v>535.52626239449705</v>
      </c>
      <c r="F68" s="26">
        <v>789.81710288919703</v>
      </c>
      <c r="G68" s="26">
        <v>756.39292275019204</v>
      </c>
      <c r="H68" s="96">
        <f t="shared" ref="H68:H84" si="7">D68/$D$84</f>
        <v>1.1731790290274378E-2</v>
      </c>
      <c r="I68" s="96">
        <f t="shared" si="5"/>
        <v>0.36920222634508348</v>
      </c>
      <c r="J68" s="93">
        <f t="shared" si="6"/>
        <v>199</v>
      </c>
      <c r="K68" s="93">
        <f t="shared" ref="K68:K84" si="8">D68-C68</f>
        <v>72</v>
      </c>
      <c r="L68" s="93">
        <f t="shared" ref="L68:L84" si="9">G68-F68</f>
        <v>-33.424180139004989</v>
      </c>
    </row>
    <row r="69" spans="1:12" ht="16.5" customHeight="1">
      <c r="A69" s="165" t="s">
        <v>145</v>
      </c>
      <c r="B69" s="94">
        <v>501</v>
      </c>
      <c r="C69" s="93">
        <v>598</v>
      </c>
      <c r="D69" s="26">
        <v>673</v>
      </c>
      <c r="E69" s="26">
        <v>523.09095411373596</v>
      </c>
      <c r="F69" s="26">
        <v>718.437250564637</v>
      </c>
      <c r="G69" s="26">
        <v>711.887833397073</v>
      </c>
      <c r="H69" s="96">
        <f t="shared" si="7"/>
        <v>1.0698502527580835E-2</v>
      </c>
      <c r="I69" s="96">
        <f t="shared" si="5"/>
        <v>0.34331337325349304</v>
      </c>
      <c r="J69" s="93">
        <f t="shared" si="6"/>
        <v>172</v>
      </c>
      <c r="K69" s="93">
        <f t="shared" si="8"/>
        <v>75</v>
      </c>
      <c r="L69" s="93">
        <f t="shared" si="9"/>
        <v>-6.5494171675640018</v>
      </c>
    </row>
    <row r="70" spans="1:12" ht="16.5" customHeight="1">
      <c r="A70" s="165" t="s">
        <v>146</v>
      </c>
      <c r="B70" s="94">
        <v>254</v>
      </c>
      <c r="C70" s="93">
        <v>34</v>
      </c>
      <c r="D70" s="26">
        <v>107</v>
      </c>
      <c r="E70" s="26">
        <v>196.11394322325</v>
      </c>
      <c r="F70" s="26">
        <v>48.228926205105402</v>
      </c>
      <c r="G70" s="26">
        <v>82.738369941921405</v>
      </c>
      <c r="H70" s="96">
        <f t="shared" si="7"/>
        <v>1.700950624741678E-3</v>
      </c>
      <c r="I70" s="96">
        <f t="shared" si="5"/>
        <v>-0.57874015748031493</v>
      </c>
      <c r="J70" s="93">
        <f t="shared" si="6"/>
        <v>-147</v>
      </c>
      <c r="K70" s="93">
        <f t="shared" si="8"/>
        <v>73</v>
      </c>
      <c r="L70" s="93">
        <f t="shared" si="9"/>
        <v>34.509443736816003</v>
      </c>
    </row>
    <row r="71" spans="1:12" ht="16.5" customHeight="1">
      <c r="A71" s="165" t="s">
        <v>147</v>
      </c>
      <c r="B71" s="94">
        <v>57</v>
      </c>
      <c r="C71" s="93">
        <v>83</v>
      </c>
      <c r="D71" s="26">
        <v>108</v>
      </c>
      <c r="E71" s="26">
        <v>55.723125211250903</v>
      </c>
      <c r="F71" s="26">
        <v>112.64523289364401</v>
      </c>
      <c r="G71" s="26">
        <v>105.583891918644</v>
      </c>
      <c r="H71" s="96">
        <f t="shared" si="7"/>
        <v>1.716847359552348E-3</v>
      </c>
      <c r="I71" s="96">
        <f t="shared" si="5"/>
        <v>0.89473684210526316</v>
      </c>
      <c r="J71" s="93">
        <f t="shared" si="6"/>
        <v>51</v>
      </c>
      <c r="K71" s="93">
        <f t="shared" si="8"/>
        <v>25</v>
      </c>
      <c r="L71" s="93">
        <f t="shared" si="9"/>
        <v>-7.0613409750000073</v>
      </c>
    </row>
    <row r="72" spans="1:12" ht="16.5" customHeight="1">
      <c r="A72" s="165" t="s">
        <v>148</v>
      </c>
      <c r="B72" s="94">
        <v>612</v>
      </c>
      <c r="C72" s="93">
        <v>332</v>
      </c>
      <c r="D72" s="26">
        <v>728</v>
      </c>
      <c r="E72" s="26">
        <v>292.16213166302401</v>
      </c>
      <c r="F72" s="26">
        <v>340.45774649682102</v>
      </c>
      <c r="G72" s="26">
        <v>345.24352116828601</v>
      </c>
      <c r="H72" s="96">
        <f t="shared" si="7"/>
        <v>1.1572822942167679E-2</v>
      </c>
      <c r="I72" s="96">
        <f t="shared" si="5"/>
        <v>0.18954248366013071</v>
      </c>
      <c r="J72" s="93">
        <f t="shared" si="6"/>
        <v>116</v>
      </c>
      <c r="K72" s="93">
        <f t="shared" si="8"/>
        <v>396</v>
      </c>
      <c r="L72" s="93">
        <f t="shared" si="9"/>
        <v>4.785774671464992</v>
      </c>
    </row>
    <row r="73" spans="1:12" ht="16.5" customHeight="1">
      <c r="A73" s="165" t="s">
        <v>149</v>
      </c>
      <c r="B73" s="94">
        <v>274</v>
      </c>
      <c r="C73" s="93">
        <v>347</v>
      </c>
      <c r="D73" s="26">
        <v>389</v>
      </c>
      <c r="E73" s="26">
        <v>323.77492108556902</v>
      </c>
      <c r="F73" s="26">
        <v>521.50153720086701</v>
      </c>
      <c r="G73" s="26">
        <v>442.20266597621003</v>
      </c>
      <c r="H73" s="96">
        <f t="shared" si="7"/>
        <v>6.1838298413505865E-3</v>
      </c>
      <c r="I73" s="96">
        <f t="shared" si="5"/>
        <v>0.41970802919708028</v>
      </c>
      <c r="J73" s="93">
        <f t="shared" si="6"/>
        <v>115</v>
      </c>
      <c r="K73" s="93">
        <f t="shared" si="8"/>
        <v>42</v>
      </c>
      <c r="L73" s="93">
        <f t="shared" si="9"/>
        <v>-79.298871224656978</v>
      </c>
    </row>
    <row r="74" spans="1:12" ht="16.5" customHeight="1">
      <c r="A74" s="165" t="s">
        <v>150</v>
      </c>
      <c r="B74" s="94">
        <v>61</v>
      </c>
      <c r="C74" s="93">
        <v>98</v>
      </c>
      <c r="D74" s="26">
        <v>212</v>
      </c>
      <c r="E74" s="26">
        <v>58.7640294194088</v>
      </c>
      <c r="F74" s="26">
        <v>123.19012140561399</v>
      </c>
      <c r="G74" s="26">
        <v>200.392863319898</v>
      </c>
      <c r="H74" s="96">
        <f t="shared" si="7"/>
        <v>3.3701077798620163E-3</v>
      </c>
      <c r="I74" s="96">
        <f t="shared" si="5"/>
        <v>2.4754098360655736</v>
      </c>
      <c r="J74" s="93">
        <f t="shared" si="6"/>
        <v>151</v>
      </c>
      <c r="K74" s="93">
        <f t="shared" si="8"/>
        <v>114</v>
      </c>
      <c r="L74" s="93">
        <f t="shared" si="9"/>
        <v>77.202741914284005</v>
      </c>
    </row>
    <row r="75" spans="1:12" ht="16.5" customHeight="1">
      <c r="A75" s="165" t="s">
        <v>151</v>
      </c>
      <c r="B75" s="94">
        <v>1137</v>
      </c>
      <c r="C75" s="93">
        <v>1003</v>
      </c>
      <c r="D75" s="26">
        <v>1166</v>
      </c>
      <c r="E75" s="26">
        <v>973.80311439134005</v>
      </c>
      <c r="F75" s="26">
        <v>1185.8178647611901</v>
      </c>
      <c r="G75" s="26">
        <v>1052.56929260984</v>
      </c>
      <c r="H75" s="96">
        <f t="shared" si="7"/>
        <v>1.8535592789241089E-2</v>
      </c>
      <c r="I75" s="96">
        <f t="shared" si="5"/>
        <v>2.5505716798592787E-2</v>
      </c>
      <c r="J75" s="93">
        <f t="shared" si="6"/>
        <v>29</v>
      </c>
      <c r="K75" s="93">
        <f t="shared" si="8"/>
        <v>163</v>
      </c>
      <c r="L75" s="93">
        <f t="shared" si="9"/>
        <v>-133.24857215135012</v>
      </c>
    </row>
    <row r="76" spans="1:12" ht="16.5" customHeight="1">
      <c r="A76" s="165" t="s">
        <v>152</v>
      </c>
      <c r="B76" s="94">
        <v>184</v>
      </c>
      <c r="C76" s="93">
        <v>192</v>
      </c>
      <c r="D76" s="26">
        <v>289</v>
      </c>
      <c r="E76" s="26">
        <v>162.21036143728199</v>
      </c>
      <c r="F76" s="26">
        <v>248.63827569573101</v>
      </c>
      <c r="G76" s="26">
        <v>252.76640461198201</v>
      </c>
      <c r="H76" s="96">
        <f t="shared" si="7"/>
        <v>4.5941563602835975E-3</v>
      </c>
      <c r="I76" s="96">
        <f t="shared" si="5"/>
        <v>0.57065217391304346</v>
      </c>
      <c r="J76" s="93">
        <f t="shared" si="6"/>
        <v>105</v>
      </c>
      <c r="K76" s="93">
        <f t="shared" si="8"/>
        <v>97</v>
      </c>
      <c r="L76" s="93">
        <f t="shared" si="9"/>
        <v>4.1281289162510006</v>
      </c>
    </row>
    <row r="77" spans="1:12" ht="16.5" customHeight="1">
      <c r="A77" s="165" t="s">
        <v>153</v>
      </c>
      <c r="B77" s="94">
        <v>385</v>
      </c>
      <c r="C77" s="93">
        <v>401</v>
      </c>
      <c r="D77" s="26">
        <v>374</v>
      </c>
      <c r="E77" s="26">
        <v>450.70706060566403</v>
      </c>
      <c r="F77" s="26">
        <v>528.40051607738201</v>
      </c>
      <c r="G77" s="26">
        <v>495.418250733778</v>
      </c>
      <c r="H77" s="96">
        <f t="shared" si="7"/>
        <v>5.9453788191905386E-3</v>
      </c>
      <c r="I77" s="96">
        <f t="shared" si="5"/>
        <v>-2.8571428571428571E-2</v>
      </c>
      <c r="J77" s="93">
        <f t="shared" si="6"/>
        <v>-11</v>
      </c>
      <c r="K77" s="93">
        <f t="shared" si="8"/>
        <v>-27</v>
      </c>
      <c r="L77" s="93">
        <f t="shared" si="9"/>
        <v>-32.982265343604013</v>
      </c>
    </row>
    <row r="78" spans="1:12" ht="16.5" customHeight="1">
      <c r="A78" s="165" t="s">
        <v>154</v>
      </c>
      <c r="B78" s="94">
        <v>54</v>
      </c>
      <c r="C78" s="93">
        <v>47</v>
      </c>
      <c r="D78" s="26">
        <v>78</v>
      </c>
      <c r="E78" s="26">
        <v>29.3182897693315</v>
      </c>
      <c r="F78" s="26">
        <v>47.381852964851298</v>
      </c>
      <c r="G78" s="26">
        <v>51.0851503968385</v>
      </c>
      <c r="H78" s="96">
        <f t="shared" si="7"/>
        <v>1.2399453152322512E-3</v>
      </c>
      <c r="I78" s="96">
        <f t="shared" si="5"/>
        <v>0.44444444444444442</v>
      </c>
      <c r="J78" s="93">
        <f t="shared" si="6"/>
        <v>24</v>
      </c>
      <c r="K78" s="93">
        <f t="shared" si="8"/>
        <v>31</v>
      </c>
      <c r="L78" s="93">
        <f t="shared" si="9"/>
        <v>3.7032974319872025</v>
      </c>
    </row>
    <row r="79" spans="1:12" ht="16.5" customHeight="1">
      <c r="A79" s="165" t="s">
        <v>155</v>
      </c>
      <c r="B79" s="94">
        <v>284</v>
      </c>
      <c r="C79" s="93">
        <v>270</v>
      </c>
      <c r="D79" s="26">
        <v>362</v>
      </c>
      <c r="E79" s="26">
        <v>261.10021154767298</v>
      </c>
      <c r="F79" s="26">
        <v>313.05453815517001</v>
      </c>
      <c r="G79" s="26">
        <v>332.812529774947</v>
      </c>
      <c r="H79" s="96">
        <f t="shared" si="7"/>
        <v>5.7546180014624998E-3</v>
      </c>
      <c r="I79" s="96">
        <f t="shared" si="5"/>
        <v>0.27464788732394368</v>
      </c>
      <c r="J79" s="93">
        <f t="shared" si="6"/>
        <v>78</v>
      </c>
      <c r="K79" s="93">
        <f t="shared" si="8"/>
        <v>92</v>
      </c>
      <c r="L79" s="93">
        <f t="shared" si="9"/>
        <v>19.757991619776988</v>
      </c>
    </row>
    <row r="80" spans="1:12" ht="16.5" customHeight="1">
      <c r="A80" s="165" t="s">
        <v>156</v>
      </c>
      <c r="B80" s="94">
        <v>318</v>
      </c>
      <c r="C80" s="93">
        <v>188</v>
      </c>
      <c r="D80" s="26">
        <v>459</v>
      </c>
      <c r="E80" s="26">
        <v>203.81444267966</v>
      </c>
      <c r="F80" s="26">
        <v>301.53929821666497</v>
      </c>
      <c r="G80" s="26">
        <v>296.07819717180701</v>
      </c>
      <c r="H80" s="96">
        <f t="shared" si="7"/>
        <v>7.2966012780974789E-3</v>
      </c>
      <c r="I80" s="96">
        <f t="shared" si="5"/>
        <v>0.44339622641509435</v>
      </c>
      <c r="J80" s="93">
        <f t="shared" si="6"/>
        <v>141</v>
      </c>
      <c r="K80" s="93">
        <f t="shared" si="8"/>
        <v>271</v>
      </c>
      <c r="L80" s="93">
        <f t="shared" si="9"/>
        <v>-5.4611010448579691</v>
      </c>
    </row>
    <row r="81" spans="1:12" ht="16.5" customHeight="1">
      <c r="A81" s="165" t="s">
        <v>157</v>
      </c>
      <c r="B81" s="94">
        <v>148</v>
      </c>
      <c r="C81" s="93">
        <v>175</v>
      </c>
      <c r="D81" s="26">
        <v>172</v>
      </c>
      <c r="E81" s="26">
        <v>148</v>
      </c>
      <c r="F81" s="26">
        <v>175</v>
      </c>
      <c r="G81" s="26">
        <v>172</v>
      </c>
      <c r="H81" s="96">
        <f t="shared" si="7"/>
        <v>2.734238387435221E-3</v>
      </c>
      <c r="I81" s="96">
        <f t="shared" si="5"/>
        <v>0.16216216216216217</v>
      </c>
      <c r="J81" s="93">
        <f t="shared" si="6"/>
        <v>24</v>
      </c>
      <c r="K81" s="93">
        <f t="shared" si="8"/>
        <v>-3</v>
      </c>
      <c r="L81" s="93">
        <f t="shared" si="9"/>
        <v>-3</v>
      </c>
    </row>
    <row r="82" spans="1:12" ht="16.5" customHeight="1">
      <c r="A82" s="165" t="s">
        <v>158</v>
      </c>
      <c r="B82" s="94">
        <v>174</v>
      </c>
      <c r="C82" s="93">
        <v>168</v>
      </c>
      <c r="D82" s="26">
        <v>407</v>
      </c>
      <c r="E82" s="26">
        <v>128.447074217883</v>
      </c>
      <c r="F82" s="26">
        <v>220.28340337643499</v>
      </c>
      <c r="G82" s="26">
        <v>292.34605350302002</v>
      </c>
      <c r="H82" s="96">
        <f t="shared" si="7"/>
        <v>6.4699710679426443E-3</v>
      </c>
      <c r="I82" s="96">
        <f t="shared" si="5"/>
        <v>1.3390804597701149</v>
      </c>
      <c r="J82" s="93">
        <f t="shared" si="6"/>
        <v>233</v>
      </c>
      <c r="K82" s="93">
        <f t="shared" si="8"/>
        <v>239</v>
      </c>
      <c r="L82" s="93">
        <f t="shared" si="9"/>
        <v>72.062650126585027</v>
      </c>
    </row>
    <row r="83" spans="1:12" ht="16.5" customHeight="1">
      <c r="A83" s="165" t="s">
        <v>159</v>
      </c>
      <c r="B83" s="94">
        <v>314</v>
      </c>
      <c r="C83" s="93">
        <v>260</v>
      </c>
      <c r="D83" s="26">
        <v>273</v>
      </c>
      <c r="E83" s="26">
        <v>307.96042896991003</v>
      </c>
      <c r="F83" s="26">
        <v>327.71120816021102</v>
      </c>
      <c r="G83" s="26">
        <v>269.27483110420002</v>
      </c>
      <c r="H83" s="96">
        <f t="shared" si="7"/>
        <v>4.3398086033128794E-3</v>
      </c>
      <c r="I83" s="96">
        <f t="shared" si="5"/>
        <v>-0.13057324840764331</v>
      </c>
      <c r="J83" s="93">
        <f t="shared" si="6"/>
        <v>-41</v>
      </c>
      <c r="K83" s="93">
        <f t="shared" si="8"/>
        <v>13</v>
      </c>
      <c r="L83" s="93">
        <f t="shared" si="9"/>
        <v>-58.436377056010997</v>
      </c>
    </row>
    <row r="84" spans="1:12" s="8" customFormat="1" ht="16.5" customHeight="1">
      <c r="A84" s="165" t="s">
        <v>322</v>
      </c>
      <c r="B84" s="62">
        <v>51876</v>
      </c>
      <c r="C84" s="63">
        <v>64499</v>
      </c>
      <c r="D84" s="169">
        <v>62906</v>
      </c>
      <c r="E84" s="169">
        <v>52113.721146783697</v>
      </c>
      <c r="F84" s="169">
        <v>63828.248676507297</v>
      </c>
      <c r="G84" s="169">
        <v>65306.625877599799</v>
      </c>
      <c r="H84" s="96">
        <f t="shared" si="7"/>
        <v>1</v>
      </c>
      <c r="I84" s="96">
        <f t="shared" si="5"/>
        <v>0.21262240727889584</v>
      </c>
      <c r="J84" s="93">
        <f t="shared" si="6"/>
        <v>11030</v>
      </c>
      <c r="K84" s="93">
        <f t="shared" si="8"/>
        <v>-1593</v>
      </c>
      <c r="L84" s="93">
        <f t="shared" si="9"/>
        <v>1478.3772010925022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4"/>
  <sheetViews>
    <sheetView topLeftCell="A85" zoomScale="80" zoomScaleNormal="80" workbookViewId="0">
      <selection activeCell="AA8" sqref="AA8"/>
    </sheetView>
  </sheetViews>
  <sheetFormatPr defaultRowHeight="14.5"/>
  <cols>
    <col min="1" max="1" width="38.453125" customWidth="1"/>
    <col min="2" max="2" width="9.1796875" style="139"/>
    <col min="3" max="3" width="9.1796875" style="135"/>
    <col min="4" max="4" width="15.6328125" style="137" customWidth="1"/>
    <col min="5" max="6" width="8.7265625" style="150"/>
    <col min="7" max="7" width="12.90625" style="150" customWidth="1"/>
    <col min="8" max="8" width="24.453125" customWidth="1"/>
    <col min="9" max="9" width="27" customWidth="1"/>
    <col min="10" max="10" width="29.54296875" customWidth="1"/>
    <col min="11" max="11" width="29.54296875" style="150" customWidth="1"/>
  </cols>
  <sheetData>
    <row r="1" spans="1:11" s="150" customFormat="1" ht="15" thickBot="1">
      <c r="B1" s="171" t="s">
        <v>163</v>
      </c>
      <c r="C1" s="171"/>
      <c r="D1" s="172"/>
      <c r="E1" s="173" t="s">
        <v>164</v>
      </c>
      <c r="F1" s="171"/>
      <c r="G1" s="172"/>
    </row>
    <row r="2" spans="1:11" ht="48.65" customHeight="1">
      <c r="A2" s="90" t="s">
        <v>165</v>
      </c>
      <c r="B2" s="164">
        <v>42370</v>
      </c>
      <c r="C2" s="164">
        <v>42705</v>
      </c>
      <c r="D2" s="164">
        <v>42736</v>
      </c>
      <c r="E2" s="164">
        <v>42370</v>
      </c>
      <c r="F2" s="164">
        <v>42705</v>
      </c>
      <c r="G2" s="164">
        <v>42736</v>
      </c>
      <c r="H2" s="12" t="s">
        <v>300</v>
      </c>
      <c r="I2" s="88" t="s">
        <v>301</v>
      </c>
      <c r="J2" s="1" t="s">
        <v>302</v>
      </c>
      <c r="K2" s="155" t="s">
        <v>303</v>
      </c>
    </row>
    <row r="3" spans="1:11">
      <c r="A3" s="83" t="s">
        <v>168</v>
      </c>
      <c r="B3" s="102">
        <v>75.561860157296948</v>
      </c>
      <c r="C3" s="102">
        <v>77.557296206478938</v>
      </c>
      <c r="D3" s="102">
        <v>81.030881386320516</v>
      </c>
      <c r="E3" s="102">
        <v>73.9585428111059</v>
      </c>
      <c r="F3" s="102">
        <v>77.883989898480095</v>
      </c>
      <c r="G3" s="102">
        <v>79.021460789176203</v>
      </c>
      <c r="H3" s="86">
        <f>(D3-B3)/B3</f>
        <v>7.2378065040203068E-2</v>
      </c>
      <c r="I3" s="77">
        <f>D3-B3</f>
        <v>5.4690212290235678</v>
      </c>
      <c r="J3" s="77">
        <f>D3-C3</f>
        <v>3.473585179841578</v>
      </c>
      <c r="K3" s="77">
        <f>G3-F3</f>
        <v>1.1374708906961075</v>
      </c>
    </row>
    <row r="4" spans="1:11">
      <c r="A4" s="83" t="s">
        <v>169</v>
      </c>
      <c r="B4" s="102">
        <v>85.547435846537866</v>
      </c>
      <c r="C4" s="102">
        <v>110.36158295508734</v>
      </c>
      <c r="D4" s="102">
        <v>119.73951217742113</v>
      </c>
      <c r="E4" s="102">
        <v>95.712734128151595</v>
      </c>
      <c r="F4" s="102">
        <v>118.128390125254</v>
      </c>
      <c r="G4" s="102">
        <v>120.311631983072</v>
      </c>
      <c r="H4" s="86">
        <f t="shared" ref="H4:H67" si="0">(D4-B4)/B4</f>
        <v>0.3996855778613852</v>
      </c>
      <c r="I4" s="77">
        <f t="shared" ref="I4:I67" si="1">D4-B4</f>
        <v>34.192076330883268</v>
      </c>
      <c r="J4" s="77">
        <f t="shared" ref="J4:J67" si="2">D4-C4</f>
        <v>9.3779292223337904</v>
      </c>
      <c r="K4" s="77">
        <f t="shared" ref="K4:K67" si="3">G4-F4</f>
        <v>2.183241857818004</v>
      </c>
    </row>
    <row r="5" spans="1:11">
      <c r="A5" s="83" t="s">
        <v>170</v>
      </c>
      <c r="B5" s="102">
        <v>76.34459680944056</v>
      </c>
      <c r="C5" s="102">
        <v>81.230736226063755</v>
      </c>
      <c r="D5" s="102">
        <v>84.83643507923486</v>
      </c>
      <c r="E5" s="102">
        <v>76.505721974008097</v>
      </c>
      <c r="F5" s="102">
        <v>82.311283518735294</v>
      </c>
      <c r="G5" s="102">
        <v>84.847109507142505</v>
      </c>
      <c r="H5" s="86">
        <f t="shared" si="0"/>
        <v>0.1112303768004735</v>
      </c>
      <c r="I5" s="77">
        <f t="shared" si="1"/>
        <v>8.4918382697943002</v>
      </c>
      <c r="J5" s="77">
        <f t="shared" si="2"/>
        <v>3.6056988531711056</v>
      </c>
      <c r="K5" s="77">
        <f t="shared" si="3"/>
        <v>2.5358259884072112</v>
      </c>
    </row>
    <row r="6" spans="1:11">
      <c r="A6" s="83" t="s">
        <v>171</v>
      </c>
      <c r="B6" s="102">
        <v>155.77104717426647</v>
      </c>
      <c r="C6" s="102">
        <v>170.28909553120036</v>
      </c>
      <c r="D6" s="102">
        <v>175.83878379605741</v>
      </c>
      <c r="E6" s="102">
        <v>127.50528811098</v>
      </c>
      <c r="F6" s="102">
        <v>143.01093257121201</v>
      </c>
      <c r="G6" s="102">
        <v>145.206493505954</v>
      </c>
      <c r="H6" s="86">
        <f t="shared" si="0"/>
        <v>0.12882841186360178</v>
      </c>
      <c r="I6" s="77">
        <f t="shared" si="1"/>
        <v>20.067736621790942</v>
      </c>
      <c r="J6" s="77">
        <f t="shared" si="2"/>
        <v>5.5496882648570534</v>
      </c>
      <c r="K6" s="77">
        <f t="shared" si="3"/>
        <v>2.1955609347419909</v>
      </c>
    </row>
    <row r="7" spans="1:11">
      <c r="A7" s="83" t="s">
        <v>172</v>
      </c>
      <c r="B7" s="102">
        <v>202.20059630815101</v>
      </c>
      <c r="C7" s="102">
        <v>228.38010228582405</v>
      </c>
      <c r="D7" s="102">
        <v>237.9385002051703</v>
      </c>
      <c r="E7" s="102">
        <v>193.05389430690701</v>
      </c>
      <c r="F7" s="102">
        <v>224.40001195888601</v>
      </c>
      <c r="G7" s="102">
        <v>226.276402442419</v>
      </c>
      <c r="H7" s="86">
        <f t="shared" si="0"/>
        <v>0.17674479971639256</v>
      </c>
      <c r="I7" s="77">
        <f t="shared" si="1"/>
        <v>35.737903897019294</v>
      </c>
      <c r="J7" s="77">
        <f t="shared" si="2"/>
        <v>9.5583979193462483</v>
      </c>
      <c r="K7" s="77">
        <f t="shared" si="3"/>
        <v>1.8763904835329868</v>
      </c>
    </row>
    <row r="8" spans="1:11">
      <c r="A8" s="83" t="s">
        <v>173</v>
      </c>
      <c r="B8" s="102">
        <v>104.72297161405184</v>
      </c>
      <c r="C8" s="102">
        <v>112.51532084671794</v>
      </c>
      <c r="D8" s="102">
        <v>118.15122886750794</v>
      </c>
      <c r="E8" s="102">
        <v>100.75849917606899</v>
      </c>
      <c r="F8" s="102">
        <v>114.025951915601</v>
      </c>
      <c r="G8" s="102">
        <v>114.40648595962099</v>
      </c>
      <c r="H8" s="86">
        <f t="shared" si="0"/>
        <v>0.12822647263052148</v>
      </c>
      <c r="I8" s="77">
        <f t="shared" si="1"/>
        <v>13.428257253456096</v>
      </c>
      <c r="J8" s="77">
        <f t="shared" si="2"/>
        <v>5.6359080207899979</v>
      </c>
      <c r="K8" s="77">
        <f t="shared" si="3"/>
        <v>0.38053404401999558</v>
      </c>
    </row>
    <row r="9" spans="1:11">
      <c r="A9" s="83" t="s">
        <v>174</v>
      </c>
      <c r="B9" s="102">
        <v>78.921840680251393</v>
      </c>
      <c r="C9" s="102">
        <v>87.533438167776325</v>
      </c>
      <c r="D9" s="102">
        <v>88.324240924553422</v>
      </c>
      <c r="E9" s="102">
        <v>79.194003035239206</v>
      </c>
      <c r="F9" s="102">
        <v>87.482992396465605</v>
      </c>
      <c r="G9" s="102">
        <v>88.47903192935</v>
      </c>
      <c r="H9" s="86">
        <f t="shared" si="0"/>
        <v>0.11913559241978997</v>
      </c>
      <c r="I9" s="77">
        <f t="shared" si="1"/>
        <v>9.4024002443020294</v>
      </c>
      <c r="J9" s="77">
        <f t="shared" si="2"/>
        <v>0.79080275677709722</v>
      </c>
      <c r="K9" s="77">
        <f t="shared" si="3"/>
        <v>0.99603953288439584</v>
      </c>
    </row>
    <row r="10" spans="1:11">
      <c r="A10" s="83" t="s">
        <v>175</v>
      </c>
      <c r="B10" s="102">
        <v>119.00127161241787</v>
      </c>
      <c r="C10" s="102">
        <v>132.00357602982311</v>
      </c>
      <c r="D10" s="102">
        <v>141.96716077043388</v>
      </c>
      <c r="E10" s="102">
        <v>111.322922078017</v>
      </c>
      <c r="F10" s="102">
        <v>128.133033881887</v>
      </c>
      <c r="G10" s="102">
        <v>132.277413516737</v>
      </c>
      <c r="H10" s="86">
        <f t="shared" si="0"/>
        <v>0.1929886029522016</v>
      </c>
      <c r="I10" s="77">
        <f t="shared" si="1"/>
        <v>22.965889158016012</v>
      </c>
      <c r="J10" s="77">
        <f t="shared" si="2"/>
        <v>9.96358474061077</v>
      </c>
      <c r="K10" s="77">
        <f t="shared" si="3"/>
        <v>4.1443796348499973</v>
      </c>
    </row>
    <row r="11" spans="1:11">
      <c r="A11" s="83" t="s">
        <v>176</v>
      </c>
      <c r="B11" s="102">
        <v>72.76714835631617</v>
      </c>
      <c r="C11" s="102">
        <v>81.505263567461185</v>
      </c>
      <c r="D11" s="102">
        <v>80.582634381429372</v>
      </c>
      <c r="E11" s="102">
        <v>73.406368305169295</v>
      </c>
      <c r="F11" s="102">
        <v>80.129191178891602</v>
      </c>
      <c r="G11" s="102">
        <v>81.196283590469307</v>
      </c>
      <c r="H11" s="86">
        <f t="shared" si="0"/>
        <v>0.10740404429267181</v>
      </c>
      <c r="I11" s="77">
        <f t="shared" si="1"/>
        <v>7.8154860251132021</v>
      </c>
      <c r="J11" s="77">
        <f t="shared" si="2"/>
        <v>-0.92262918603181276</v>
      </c>
      <c r="K11" s="77">
        <f t="shared" si="3"/>
        <v>1.0670924115777041</v>
      </c>
    </row>
    <row r="12" spans="1:11">
      <c r="A12" s="83" t="s">
        <v>177</v>
      </c>
      <c r="B12" s="102">
        <v>93.041140197160317</v>
      </c>
      <c r="C12" s="102">
        <v>117.58624220399744</v>
      </c>
      <c r="D12" s="102">
        <v>109.36232103271624</v>
      </c>
      <c r="E12" s="102">
        <v>99.051903831056293</v>
      </c>
      <c r="F12" s="102">
        <v>115.074710777851</v>
      </c>
      <c r="G12" s="102">
        <v>115.65680067372401</v>
      </c>
      <c r="H12" s="86">
        <f t="shared" si="0"/>
        <v>0.17541896843665353</v>
      </c>
      <c r="I12" s="77">
        <f t="shared" si="1"/>
        <v>16.321180835555921</v>
      </c>
      <c r="J12" s="77">
        <f t="shared" si="2"/>
        <v>-8.223921171281205</v>
      </c>
      <c r="K12" s="77">
        <f t="shared" si="3"/>
        <v>0.58208989587301119</v>
      </c>
    </row>
    <row r="13" spans="1:11">
      <c r="A13" s="83" t="s">
        <v>178</v>
      </c>
      <c r="B13" s="102">
        <v>186.29860320947935</v>
      </c>
      <c r="C13" s="102">
        <v>210.78281020385094</v>
      </c>
      <c r="D13" s="102">
        <v>198.93420182772701</v>
      </c>
      <c r="E13" s="102">
        <v>181.50976580468901</v>
      </c>
      <c r="F13" s="102">
        <v>197.687860391751</v>
      </c>
      <c r="G13" s="102">
        <v>194.53366371993201</v>
      </c>
      <c r="H13" s="86">
        <f t="shared" si="0"/>
        <v>6.782444098112661E-2</v>
      </c>
      <c r="I13" s="77">
        <f t="shared" si="1"/>
        <v>12.635598618247656</v>
      </c>
      <c r="J13" s="77">
        <f t="shared" si="2"/>
        <v>-11.848608376123934</v>
      </c>
      <c r="K13" s="77">
        <f t="shared" si="3"/>
        <v>-3.154196671818994</v>
      </c>
    </row>
    <row r="14" spans="1:11">
      <c r="A14" s="83" t="s">
        <v>179</v>
      </c>
      <c r="B14" s="102">
        <v>71.59334012730514</v>
      </c>
      <c r="C14" s="102">
        <v>76.964561936468442</v>
      </c>
      <c r="D14" s="102">
        <v>78.325969034477893</v>
      </c>
      <c r="E14" s="102">
        <v>71.643123687678695</v>
      </c>
      <c r="F14" s="102">
        <v>77.769199391538706</v>
      </c>
      <c r="G14" s="102">
        <v>78.387435662403604</v>
      </c>
      <c r="H14" s="86">
        <f t="shared" si="0"/>
        <v>9.4039877105901101E-2</v>
      </c>
      <c r="I14" s="77">
        <f t="shared" si="1"/>
        <v>6.732628907172753</v>
      </c>
      <c r="J14" s="77">
        <f t="shared" si="2"/>
        <v>1.361407098009451</v>
      </c>
      <c r="K14" s="77">
        <f t="shared" si="3"/>
        <v>0.61823627086489807</v>
      </c>
    </row>
    <row r="15" spans="1:11">
      <c r="A15" s="83" t="s">
        <v>180</v>
      </c>
      <c r="B15" s="102">
        <v>63.181862262259983</v>
      </c>
      <c r="C15" s="102">
        <v>65.801829431931978</v>
      </c>
      <c r="D15" s="102">
        <v>68.900111249431077</v>
      </c>
      <c r="E15" s="102">
        <v>62.1637301517815</v>
      </c>
      <c r="F15" s="102">
        <v>66.896666442939605</v>
      </c>
      <c r="G15" s="102">
        <v>67.661530491111904</v>
      </c>
      <c r="H15" s="86">
        <f t="shared" si="0"/>
        <v>9.0504597085716787E-2</v>
      </c>
      <c r="I15" s="77">
        <f t="shared" si="1"/>
        <v>5.7182489871710942</v>
      </c>
      <c r="J15" s="77">
        <f t="shared" si="2"/>
        <v>3.0982818174990996</v>
      </c>
      <c r="K15" s="77">
        <f t="shared" si="3"/>
        <v>0.76486404817229925</v>
      </c>
    </row>
    <row r="16" spans="1:11">
      <c r="A16" s="83" t="s">
        <v>181</v>
      </c>
      <c r="B16" s="102">
        <v>61.514984234653234</v>
      </c>
      <c r="C16" s="102">
        <v>63.955292299676316</v>
      </c>
      <c r="D16" s="102">
        <v>67.109431554475762</v>
      </c>
      <c r="E16" s="102">
        <v>60.748422980652101</v>
      </c>
      <c r="F16" s="102">
        <v>65.070860588059801</v>
      </c>
      <c r="G16" s="102">
        <v>66.126237260299206</v>
      </c>
      <c r="H16" s="86">
        <f t="shared" si="0"/>
        <v>9.0944464823109042E-2</v>
      </c>
      <c r="I16" s="77">
        <f t="shared" si="1"/>
        <v>5.5944473198225282</v>
      </c>
      <c r="J16" s="77">
        <f t="shared" si="2"/>
        <v>3.1541392547994462</v>
      </c>
      <c r="K16" s="77">
        <f t="shared" si="3"/>
        <v>1.0553766722394045</v>
      </c>
    </row>
    <row r="17" spans="1:11">
      <c r="A17" s="83" t="s">
        <v>182</v>
      </c>
      <c r="B17" s="102">
        <v>66.96883099950746</v>
      </c>
      <c r="C17" s="102">
        <v>74.410949412130208</v>
      </c>
      <c r="D17" s="102">
        <v>72.521239872181681</v>
      </c>
      <c r="E17" s="102">
        <v>68.108796286376901</v>
      </c>
      <c r="F17" s="102">
        <v>73.509407092701196</v>
      </c>
      <c r="G17" s="102">
        <v>73.916049754259205</v>
      </c>
      <c r="H17" s="86">
        <f t="shared" si="0"/>
        <v>8.2910344854534745E-2</v>
      </c>
      <c r="I17" s="77">
        <f t="shared" si="1"/>
        <v>5.5524088726742207</v>
      </c>
      <c r="J17" s="77">
        <f t="shared" si="2"/>
        <v>-1.8897095399485266</v>
      </c>
      <c r="K17" s="77">
        <f t="shared" si="3"/>
        <v>0.40664266155800988</v>
      </c>
    </row>
    <row r="18" spans="1:11">
      <c r="A18" s="83" t="s">
        <v>183</v>
      </c>
      <c r="B18" s="102">
        <v>85.856439413238078</v>
      </c>
      <c r="C18" s="102">
        <v>99.170766353102579</v>
      </c>
      <c r="D18" s="102">
        <v>95.545709989024218</v>
      </c>
      <c r="E18" s="102">
        <v>88.899607137345797</v>
      </c>
      <c r="F18" s="102">
        <v>97.876767259161497</v>
      </c>
      <c r="G18" s="102">
        <v>98.651600686989696</v>
      </c>
      <c r="H18" s="86">
        <f t="shared" si="0"/>
        <v>0.11285432568604942</v>
      </c>
      <c r="I18" s="77">
        <f t="shared" si="1"/>
        <v>9.6892705757861393</v>
      </c>
      <c r="J18" s="77">
        <f t="shared" si="2"/>
        <v>-3.6250563640783611</v>
      </c>
      <c r="K18" s="77">
        <f t="shared" si="3"/>
        <v>0.77483342782819875</v>
      </c>
    </row>
    <row r="19" spans="1:11">
      <c r="A19" s="83" t="s">
        <v>184</v>
      </c>
      <c r="B19" s="102">
        <v>74.468344459433823</v>
      </c>
      <c r="C19" s="102">
        <v>80.929175820942049</v>
      </c>
      <c r="D19" s="102">
        <v>81.071071061978259</v>
      </c>
      <c r="E19" s="102">
        <v>75.327668959244406</v>
      </c>
      <c r="F19" s="102">
        <v>81.109244899293302</v>
      </c>
      <c r="G19" s="102">
        <v>81.770226386585094</v>
      </c>
      <c r="H19" s="86">
        <f t="shared" si="0"/>
        <v>8.8664877008797091E-2</v>
      </c>
      <c r="I19" s="77">
        <f t="shared" si="1"/>
        <v>6.6027266025444362</v>
      </c>
      <c r="J19" s="77">
        <f t="shared" si="2"/>
        <v>0.14189524103620954</v>
      </c>
      <c r="K19" s="77">
        <f t="shared" si="3"/>
        <v>0.66098148729179229</v>
      </c>
    </row>
    <row r="20" spans="1:11">
      <c r="A20" s="83" t="s">
        <v>185</v>
      </c>
      <c r="B20" s="102">
        <v>219.17526190117667</v>
      </c>
      <c r="C20" s="102">
        <v>244.54941134806907</v>
      </c>
      <c r="D20" s="102">
        <v>224.54951747764738</v>
      </c>
      <c r="E20" s="102">
        <v>215.35205630622701</v>
      </c>
      <c r="F20" s="102">
        <v>239.504266667888</v>
      </c>
      <c r="G20" s="102">
        <v>220.413845335155</v>
      </c>
      <c r="H20" s="86">
        <f t="shared" si="0"/>
        <v>2.4520356585196645E-2</v>
      </c>
      <c r="I20" s="77">
        <f t="shared" si="1"/>
        <v>5.3742555764707163</v>
      </c>
      <c r="J20" s="77">
        <f t="shared" si="2"/>
        <v>-19.999893870421687</v>
      </c>
      <c r="K20" s="77">
        <f t="shared" si="3"/>
        <v>-19.090421332733001</v>
      </c>
    </row>
    <row r="21" spans="1:11">
      <c r="A21" s="83" t="s">
        <v>186</v>
      </c>
      <c r="B21" s="102">
        <v>106.04105998229915</v>
      </c>
      <c r="C21" s="102">
        <v>118.47847786024282</v>
      </c>
      <c r="D21" s="102">
        <v>119.17660179887699</v>
      </c>
      <c r="E21" s="102">
        <v>106.638244122571</v>
      </c>
      <c r="F21" s="102">
        <v>117.876701085942</v>
      </c>
      <c r="G21" s="102">
        <v>119.11118179738099</v>
      </c>
      <c r="H21" s="86">
        <f t="shared" si="0"/>
        <v>0.12387222288017949</v>
      </c>
      <c r="I21" s="77">
        <f t="shared" si="1"/>
        <v>13.135541816577842</v>
      </c>
      <c r="J21" s="77">
        <f t="shared" si="2"/>
        <v>0.69812393863416844</v>
      </c>
      <c r="K21" s="77">
        <f t="shared" si="3"/>
        <v>1.2344807114389909</v>
      </c>
    </row>
    <row r="22" spans="1:11">
      <c r="A22" s="83" t="s">
        <v>187</v>
      </c>
      <c r="B22" s="102">
        <v>138.07280049459891</v>
      </c>
      <c r="C22" s="102">
        <v>155.51316206354991</v>
      </c>
      <c r="D22" s="102">
        <v>144.7438593228249</v>
      </c>
      <c r="E22" s="102">
        <v>142.99938248867301</v>
      </c>
      <c r="F22" s="102">
        <v>149.280771409176</v>
      </c>
      <c r="G22" s="102">
        <v>149.54466312841501</v>
      </c>
      <c r="H22" s="86">
        <f t="shared" si="0"/>
        <v>4.8315517642353832E-2</v>
      </c>
      <c r="I22" s="77">
        <f t="shared" si="1"/>
        <v>6.6710588282259948</v>
      </c>
      <c r="J22" s="77">
        <f t="shared" si="2"/>
        <v>-10.76930274072501</v>
      </c>
      <c r="K22" s="77">
        <f t="shared" si="3"/>
        <v>0.26389171923901245</v>
      </c>
    </row>
    <row r="23" spans="1:11">
      <c r="A23" s="83" t="s">
        <v>188</v>
      </c>
      <c r="B23" s="102">
        <v>83.15786749166729</v>
      </c>
      <c r="C23" s="102">
        <v>92.505935366108204</v>
      </c>
      <c r="D23" s="102">
        <v>89.962182740978747</v>
      </c>
      <c r="E23" s="102">
        <v>84.613795744482701</v>
      </c>
      <c r="F23" s="102">
        <v>91.029471901190107</v>
      </c>
      <c r="G23" s="102">
        <v>91.703097848982395</v>
      </c>
      <c r="H23" s="86">
        <f t="shared" si="0"/>
        <v>8.1824070945461347E-2</v>
      </c>
      <c r="I23" s="77">
        <f t="shared" si="1"/>
        <v>6.8043152493114576</v>
      </c>
      <c r="J23" s="77">
        <f t="shared" si="2"/>
        <v>-2.5437526251294571</v>
      </c>
      <c r="K23" s="77">
        <f t="shared" si="3"/>
        <v>0.67362594779228857</v>
      </c>
    </row>
    <row r="24" spans="1:11">
      <c r="A24" s="83" t="s">
        <v>189</v>
      </c>
      <c r="B24" s="102">
        <v>81.327844670567941</v>
      </c>
      <c r="C24" s="102">
        <v>89.703599898027235</v>
      </c>
      <c r="D24" s="102">
        <v>88.698601984295891</v>
      </c>
      <c r="E24" s="102">
        <v>81.490874159203003</v>
      </c>
      <c r="F24" s="102">
        <v>88.245509906887506</v>
      </c>
      <c r="G24" s="102">
        <v>88.752313015364706</v>
      </c>
      <c r="H24" s="86">
        <f t="shared" si="0"/>
        <v>9.063018137987594E-2</v>
      </c>
      <c r="I24" s="77">
        <f t="shared" si="1"/>
        <v>7.3707573137279496</v>
      </c>
      <c r="J24" s="77">
        <f t="shared" si="2"/>
        <v>-1.0049979137313443</v>
      </c>
      <c r="K24" s="77">
        <f t="shared" si="3"/>
        <v>0.50680310847720023</v>
      </c>
    </row>
    <row r="25" spans="1:11">
      <c r="A25" s="83" t="s">
        <v>190</v>
      </c>
      <c r="B25" s="102">
        <v>107.74168750843246</v>
      </c>
      <c r="C25" s="102">
        <v>117.70138288375897</v>
      </c>
      <c r="D25" s="102">
        <v>120.04754576937148</v>
      </c>
      <c r="E25" s="102">
        <v>108.435417829801</v>
      </c>
      <c r="F25" s="102">
        <v>121.782647479544</v>
      </c>
      <c r="G25" s="102">
        <v>121.705308942286</v>
      </c>
      <c r="H25" s="86">
        <f t="shared" si="0"/>
        <v>0.11421631260393887</v>
      </c>
      <c r="I25" s="77">
        <f t="shared" si="1"/>
        <v>12.305858260939019</v>
      </c>
      <c r="J25" s="77">
        <f t="shared" si="2"/>
        <v>2.3461628856125145</v>
      </c>
      <c r="K25" s="77">
        <f t="shared" si="3"/>
        <v>-7.7338537258000883E-2</v>
      </c>
    </row>
    <row r="26" spans="1:11">
      <c r="A26" s="83" t="s">
        <v>191</v>
      </c>
      <c r="B26" s="102">
        <v>79.331619712279576</v>
      </c>
      <c r="C26" s="102">
        <v>86.316451854718835</v>
      </c>
      <c r="D26" s="102">
        <v>82.14775292181038</v>
      </c>
      <c r="E26" s="102">
        <v>79.314750034915406</v>
      </c>
      <c r="F26" s="102">
        <v>85.950212442515806</v>
      </c>
      <c r="G26" s="102">
        <v>82.201038392668906</v>
      </c>
      <c r="H26" s="86">
        <f t="shared" si="0"/>
        <v>3.5498244202555977E-2</v>
      </c>
      <c r="I26" s="77">
        <f t="shared" si="1"/>
        <v>2.816133209530804</v>
      </c>
      <c r="J26" s="77">
        <f t="shared" si="2"/>
        <v>-4.1686989329084554</v>
      </c>
      <c r="K26" s="77">
        <f t="shared" si="3"/>
        <v>-3.7491740498468999</v>
      </c>
    </row>
    <row r="27" spans="1:11">
      <c r="A27" s="83" t="s">
        <v>192</v>
      </c>
      <c r="B27" s="102">
        <v>108.08229165776041</v>
      </c>
      <c r="C27" s="102">
        <v>117.09268265254376</v>
      </c>
      <c r="D27" s="102">
        <v>119.22164556698455</v>
      </c>
      <c r="E27" s="102">
        <v>107.93308944010499</v>
      </c>
      <c r="F27" s="102">
        <v>117.051070880425</v>
      </c>
      <c r="G27" s="102">
        <v>119.171648868172</v>
      </c>
      <c r="H27" s="86">
        <f t="shared" si="0"/>
        <v>0.10306363547968245</v>
      </c>
      <c r="I27" s="77">
        <f t="shared" si="1"/>
        <v>11.139353909224141</v>
      </c>
      <c r="J27" s="77">
        <f t="shared" si="2"/>
        <v>2.1289629144407911</v>
      </c>
      <c r="K27" s="77">
        <f t="shared" si="3"/>
        <v>2.1205779877469979</v>
      </c>
    </row>
    <row r="28" spans="1:11">
      <c r="A28" s="83" t="s">
        <v>193</v>
      </c>
      <c r="B28" s="102">
        <v>91.702601061819394</v>
      </c>
      <c r="C28" s="102">
        <v>103.05304070109615</v>
      </c>
      <c r="D28" s="102">
        <v>101.19837788163184</v>
      </c>
      <c r="E28" s="102">
        <v>93.598867355764597</v>
      </c>
      <c r="F28" s="102">
        <v>102.447461348036</v>
      </c>
      <c r="G28" s="102">
        <v>103.326891389911</v>
      </c>
      <c r="H28" s="86">
        <f t="shared" si="0"/>
        <v>0.10354969989794585</v>
      </c>
      <c r="I28" s="77">
        <f t="shared" si="1"/>
        <v>9.4957768198124484</v>
      </c>
      <c r="J28" s="77">
        <f t="shared" si="2"/>
        <v>-1.8546628194643091</v>
      </c>
      <c r="K28" s="77">
        <f t="shared" si="3"/>
        <v>0.87943004187499696</v>
      </c>
    </row>
    <row r="29" spans="1:11">
      <c r="A29" s="83" t="s">
        <v>194</v>
      </c>
      <c r="B29" s="102">
        <v>87.856200158914163</v>
      </c>
      <c r="C29" s="102">
        <v>95.185987768684583</v>
      </c>
      <c r="D29" s="102">
        <v>96.633025605381107</v>
      </c>
      <c r="E29" s="102">
        <v>87.453985795638701</v>
      </c>
      <c r="F29" s="102">
        <v>95.195343380162996</v>
      </c>
      <c r="G29" s="102">
        <v>95.974263756767996</v>
      </c>
      <c r="H29" s="86">
        <f t="shared" si="0"/>
        <v>9.9899898135719908E-2</v>
      </c>
      <c r="I29" s="77">
        <f t="shared" si="1"/>
        <v>8.776825446466944</v>
      </c>
      <c r="J29" s="77">
        <f t="shared" si="2"/>
        <v>1.4470378366965235</v>
      </c>
      <c r="K29" s="77">
        <f t="shared" si="3"/>
        <v>0.7789203766050008</v>
      </c>
    </row>
    <row r="30" spans="1:11">
      <c r="A30" s="83" t="s">
        <v>195</v>
      </c>
      <c r="B30" s="102">
        <v>107.45973296070731</v>
      </c>
      <c r="C30" s="102">
        <v>127.78288601960149</v>
      </c>
      <c r="D30" s="102">
        <v>118.40704190474109</v>
      </c>
      <c r="E30" s="102">
        <v>111.089078815945</v>
      </c>
      <c r="F30" s="102">
        <v>124.92500314389601</v>
      </c>
      <c r="G30" s="102">
        <v>123.442954144339</v>
      </c>
      <c r="H30" s="86">
        <f t="shared" si="0"/>
        <v>0.10187359155300214</v>
      </c>
      <c r="I30" s="77">
        <f t="shared" si="1"/>
        <v>10.947308944033779</v>
      </c>
      <c r="J30" s="77">
        <f t="shared" si="2"/>
        <v>-9.3758441148603993</v>
      </c>
      <c r="K30" s="77">
        <f t="shared" si="3"/>
        <v>-1.4820489995570085</v>
      </c>
    </row>
    <row r="31" spans="1:11">
      <c r="A31" s="83" t="s">
        <v>196</v>
      </c>
      <c r="B31" s="102">
        <v>151.08400489535654</v>
      </c>
      <c r="C31" s="102">
        <v>169.15414392373393</v>
      </c>
      <c r="D31" s="102">
        <v>159.00859725610056</v>
      </c>
      <c r="E31" s="102">
        <v>144.12879971967399</v>
      </c>
      <c r="F31" s="102">
        <v>156.396475496069</v>
      </c>
      <c r="G31" s="102">
        <v>153.035650406542</v>
      </c>
      <c r="H31" s="86">
        <f t="shared" si="0"/>
        <v>5.2451564056914743E-2</v>
      </c>
      <c r="I31" s="77">
        <f t="shared" si="1"/>
        <v>7.9245923607440147</v>
      </c>
      <c r="J31" s="77">
        <f t="shared" si="2"/>
        <v>-10.145546667633369</v>
      </c>
      <c r="K31" s="77">
        <f t="shared" si="3"/>
        <v>-3.3608250895269975</v>
      </c>
    </row>
    <row r="32" spans="1:11">
      <c r="A32" s="83" t="s">
        <v>197</v>
      </c>
      <c r="B32" s="102">
        <v>64.221808269735618</v>
      </c>
      <c r="C32" s="102">
        <v>67.326446527038897</v>
      </c>
      <c r="D32" s="102">
        <v>70.398185399624452</v>
      </c>
      <c r="E32" s="102">
        <v>63.550122293886403</v>
      </c>
      <c r="F32" s="102">
        <v>69.152118856547105</v>
      </c>
      <c r="G32" s="102">
        <v>69.6566256809446</v>
      </c>
      <c r="H32" s="86">
        <f t="shared" si="0"/>
        <v>9.6172582122690531E-2</v>
      </c>
      <c r="I32" s="77">
        <f t="shared" si="1"/>
        <v>6.1763771298888344</v>
      </c>
      <c r="J32" s="77">
        <f t="shared" si="2"/>
        <v>3.0717388725855557</v>
      </c>
      <c r="K32" s="77">
        <f t="shared" si="3"/>
        <v>0.50450682439749528</v>
      </c>
    </row>
    <row r="33" spans="1:11">
      <c r="A33" s="83" t="s">
        <v>198</v>
      </c>
      <c r="B33" s="102">
        <v>68.763498226233423</v>
      </c>
      <c r="C33" s="102">
        <v>76.01649894316391</v>
      </c>
      <c r="D33" s="102">
        <v>75.448538910153971</v>
      </c>
      <c r="E33" s="102">
        <v>68.504261140755602</v>
      </c>
      <c r="F33" s="102">
        <v>74.845270208276304</v>
      </c>
      <c r="G33" s="102">
        <v>75.293164268679504</v>
      </c>
      <c r="H33" s="86">
        <f t="shared" si="0"/>
        <v>9.7217867856673273E-2</v>
      </c>
      <c r="I33" s="77">
        <f t="shared" si="1"/>
        <v>6.6850406839205476</v>
      </c>
      <c r="J33" s="77">
        <f t="shared" si="2"/>
        <v>-0.56796003300993902</v>
      </c>
      <c r="K33" s="77">
        <f t="shared" si="3"/>
        <v>0.44789406040320046</v>
      </c>
    </row>
    <row r="34" spans="1:11">
      <c r="A34" s="83" t="s">
        <v>199</v>
      </c>
      <c r="B34" s="102">
        <v>103.2624773613037</v>
      </c>
      <c r="C34" s="102">
        <v>112.82472323344444</v>
      </c>
      <c r="D34" s="102">
        <v>115.44989442922555</v>
      </c>
      <c r="E34" s="102">
        <v>101.635593758656</v>
      </c>
      <c r="F34" s="102">
        <v>111.681802445519</v>
      </c>
      <c r="G34" s="102">
        <v>113.630303345972</v>
      </c>
      <c r="H34" s="86">
        <f t="shared" si="0"/>
        <v>0.1180236750013218</v>
      </c>
      <c r="I34" s="77">
        <f t="shared" si="1"/>
        <v>12.187417067921857</v>
      </c>
      <c r="J34" s="77">
        <f t="shared" si="2"/>
        <v>2.6251711957811068</v>
      </c>
      <c r="K34" s="77">
        <f t="shared" si="3"/>
        <v>1.9485009004529985</v>
      </c>
    </row>
    <row r="35" spans="1:11">
      <c r="A35" s="83" t="s">
        <v>200</v>
      </c>
      <c r="B35" s="102">
        <v>103.80234715352552</v>
      </c>
      <c r="C35" s="102">
        <v>118.40199233560394</v>
      </c>
      <c r="D35" s="102">
        <v>115.74515444350452</v>
      </c>
      <c r="E35" s="102">
        <v>102.467093118146</v>
      </c>
      <c r="F35" s="102">
        <v>116.93700734725201</v>
      </c>
      <c r="G35" s="102">
        <v>114.669601732464</v>
      </c>
      <c r="H35" s="86">
        <f t="shared" si="0"/>
        <v>0.11505334529974912</v>
      </c>
      <c r="I35" s="77">
        <f t="shared" si="1"/>
        <v>11.942807289979001</v>
      </c>
      <c r="J35" s="77">
        <f t="shared" si="2"/>
        <v>-2.6568378920994178</v>
      </c>
      <c r="K35" s="77">
        <f t="shared" si="3"/>
        <v>-2.2674056147880037</v>
      </c>
    </row>
    <row r="36" spans="1:11">
      <c r="A36" s="83" t="s">
        <v>201</v>
      </c>
      <c r="B36" s="102">
        <v>157.09994296476535</v>
      </c>
      <c r="C36" s="102">
        <v>158.01916770598532</v>
      </c>
      <c r="D36" s="102">
        <v>150.30455627205467</v>
      </c>
      <c r="E36" s="102">
        <v>148.902301047105</v>
      </c>
      <c r="F36" s="102">
        <v>147.69457348170201</v>
      </c>
      <c r="G36" s="102">
        <v>143.73244339402001</v>
      </c>
      <c r="H36" s="86">
        <f t="shared" si="0"/>
        <v>-4.3255182430172873E-2</v>
      </c>
      <c r="I36" s="77">
        <f t="shared" si="1"/>
        <v>-6.7953866927106787</v>
      </c>
      <c r="J36" s="77">
        <f t="shared" si="2"/>
        <v>-7.7146114339306564</v>
      </c>
      <c r="K36" s="77">
        <f t="shared" si="3"/>
        <v>-3.9621300876819987</v>
      </c>
    </row>
    <row r="37" spans="1:11">
      <c r="A37" s="83" t="s">
        <v>202</v>
      </c>
      <c r="B37" s="102">
        <v>107.33504585546086</v>
      </c>
      <c r="C37" s="102">
        <v>116.46233471499808</v>
      </c>
      <c r="D37" s="102">
        <v>124.22930715862428</v>
      </c>
      <c r="E37" s="102">
        <v>102.71547833161701</v>
      </c>
      <c r="F37" s="102">
        <v>118.551221049205</v>
      </c>
      <c r="G37" s="102">
        <v>120.640290592531</v>
      </c>
      <c r="H37" s="86">
        <f t="shared" si="0"/>
        <v>0.15739743872577749</v>
      </c>
      <c r="I37" s="77">
        <f t="shared" si="1"/>
        <v>16.894261303163418</v>
      </c>
      <c r="J37" s="77">
        <f t="shared" si="2"/>
        <v>7.7669724436262015</v>
      </c>
      <c r="K37" s="77">
        <f t="shared" si="3"/>
        <v>2.0890695433260049</v>
      </c>
    </row>
    <row r="38" spans="1:11">
      <c r="A38" s="83" t="s">
        <v>203</v>
      </c>
      <c r="B38" s="102">
        <v>91.838914337553177</v>
      </c>
      <c r="C38" s="102">
        <v>97.139440479936255</v>
      </c>
      <c r="D38" s="102">
        <v>100.85399580324216</v>
      </c>
      <c r="E38" s="102">
        <v>90.558701039690703</v>
      </c>
      <c r="F38" s="102">
        <v>97.343798725154201</v>
      </c>
      <c r="G38" s="102">
        <v>99.546581885279195</v>
      </c>
      <c r="H38" s="86">
        <f t="shared" si="0"/>
        <v>9.8161890639888463E-2</v>
      </c>
      <c r="I38" s="77">
        <f t="shared" si="1"/>
        <v>9.0150814656889793</v>
      </c>
      <c r="J38" s="77">
        <f t="shared" si="2"/>
        <v>3.7145553233059019</v>
      </c>
      <c r="K38" s="77">
        <f t="shared" si="3"/>
        <v>2.2027831601249943</v>
      </c>
    </row>
    <row r="39" spans="1:11">
      <c r="A39" s="83" t="s">
        <v>204</v>
      </c>
      <c r="B39" s="102">
        <v>112.26702671871379</v>
      </c>
      <c r="C39" s="102">
        <v>114.44590882333704</v>
      </c>
      <c r="D39" s="102">
        <v>113.26925736014289</v>
      </c>
      <c r="E39" s="102">
        <v>109.47864866698301</v>
      </c>
      <c r="F39" s="102">
        <v>118.00480330815201</v>
      </c>
      <c r="G39" s="102">
        <v>110.727139555687</v>
      </c>
      <c r="H39" s="86">
        <f t="shared" si="0"/>
        <v>8.9272039237325938E-3</v>
      </c>
      <c r="I39" s="77">
        <f t="shared" si="1"/>
        <v>1.0022306414290938</v>
      </c>
      <c r="J39" s="77">
        <f t="shared" si="2"/>
        <v>-1.1766514631941476</v>
      </c>
      <c r="K39" s="77">
        <f t="shared" si="3"/>
        <v>-7.2776637524650027</v>
      </c>
    </row>
    <row r="40" spans="1:11">
      <c r="A40" s="83" t="s">
        <v>205</v>
      </c>
      <c r="B40" s="102">
        <v>63.907389833175429</v>
      </c>
      <c r="C40" s="102">
        <v>66.549358598234818</v>
      </c>
      <c r="D40" s="102">
        <v>70.753384008998751</v>
      </c>
      <c r="E40" s="102">
        <v>62.533554043229302</v>
      </c>
      <c r="F40" s="102">
        <v>66.941953084052898</v>
      </c>
      <c r="G40" s="102">
        <v>69.414213867271698</v>
      </c>
      <c r="H40" s="86">
        <f t="shared" si="0"/>
        <v>0.10712367057540891</v>
      </c>
      <c r="I40" s="77">
        <f t="shared" si="1"/>
        <v>6.8459941758233214</v>
      </c>
      <c r="J40" s="77">
        <f t="shared" si="2"/>
        <v>4.2040254107639328</v>
      </c>
      <c r="K40" s="77">
        <f t="shared" si="3"/>
        <v>2.4722607832188004</v>
      </c>
    </row>
    <row r="41" spans="1:11">
      <c r="A41" s="83" t="s">
        <v>206</v>
      </c>
      <c r="B41" s="102">
        <v>104.74776287917153</v>
      </c>
      <c r="C41" s="102">
        <v>108.95821960739592</v>
      </c>
      <c r="D41" s="102">
        <v>112.57828628994237</v>
      </c>
      <c r="E41" s="102">
        <v>99.210427417919405</v>
      </c>
      <c r="F41" s="102">
        <v>108.00710706456</v>
      </c>
      <c r="G41" s="102">
        <v>107.085922970849</v>
      </c>
      <c r="H41" s="86">
        <f t="shared" si="0"/>
        <v>7.4755996648859124E-2</v>
      </c>
      <c r="I41" s="77">
        <f t="shared" si="1"/>
        <v>7.8305234107708372</v>
      </c>
      <c r="J41" s="77">
        <f t="shared" si="2"/>
        <v>3.6200666825464509</v>
      </c>
      <c r="K41" s="77">
        <f t="shared" si="3"/>
        <v>-0.9211840937110054</v>
      </c>
    </row>
    <row r="42" spans="1:11">
      <c r="A42" s="83" t="s">
        <v>207</v>
      </c>
      <c r="B42" s="102">
        <v>70.512680608283091</v>
      </c>
      <c r="C42" s="102">
        <v>72.880398452973225</v>
      </c>
      <c r="D42" s="102">
        <v>74.557244106860352</v>
      </c>
      <c r="E42" s="102">
        <v>69.996623172106894</v>
      </c>
      <c r="F42" s="102">
        <v>73.1947781632729</v>
      </c>
      <c r="G42" s="102">
        <v>74.005684124192697</v>
      </c>
      <c r="H42" s="86">
        <f t="shared" si="0"/>
        <v>5.7359377968423858E-2</v>
      </c>
      <c r="I42" s="77">
        <f t="shared" si="1"/>
        <v>4.0445634985772614</v>
      </c>
      <c r="J42" s="77">
        <f t="shared" si="2"/>
        <v>1.6768456538871277</v>
      </c>
      <c r="K42" s="77">
        <f t="shared" si="3"/>
        <v>0.81090596091979705</v>
      </c>
    </row>
    <row r="43" spans="1:11">
      <c r="A43" s="83" t="s">
        <v>208</v>
      </c>
      <c r="B43" s="102">
        <v>78.44336583682346</v>
      </c>
      <c r="C43" s="102">
        <v>84.830461360976471</v>
      </c>
      <c r="D43" s="102">
        <v>85.777035670453813</v>
      </c>
      <c r="E43" s="102">
        <v>77.018791218055597</v>
      </c>
      <c r="F43" s="102">
        <v>83.260089521944394</v>
      </c>
      <c r="G43" s="102">
        <v>84.2153209077333</v>
      </c>
      <c r="H43" s="86">
        <f t="shared" si="0"/>
        <v>9.348999441056273E-2</v>
      </c>
      <c r="I43" s="77">
        <f t="shared" si="1"/>
        <v>7.3336698336303527</v>
      </c>
      <c r="J43" s="77">
        <f t="shared" si="2"/>
        <v>0.94657430947734156</v>
      </c>
      <c r="K43" s="77">
        <f t="shared" si="3"/>
        <v>0.9552313857889061</v>
      </c>
    </row>
    <row r="44" spans="1:11">
      <c r="A44" s="83" t="s">
        <v>209</v>
      </c>
      <c r="B44" s="102">
        <v>82.156724197972125</v>
      </c>
      <c r="C44" s="102">
        <v>87.115812813880197</v>
      </c>
      <c r="D44" s="102">
        <v>91.351578976253052</v>
      </c>
      <c r="E44" s="102">
        <v>81.716168942143099</v>
      </c>
      <c r="F44" s="102">
        <v>87.277781212485905</v>
      </c>
      <c r="G44" s="102">
        <v>90.959233125580496</v>
      </c>
      <c r="H44" s="86">
        <f t="shared" si="0"/>
        <v>0.11191846885379936</v>
      </c>
      <c r="I44" s="77">
        <f t="shared" si="1"/>
        <v>9.1948547782809271</v>
      </c>
      <c r="J44" s="77">
        <f t="shared" si="2"/>
        <v>4.2357661623728546</v>
      </c>
      <c r="K44" s="77">
        <f t="shared" si="3"/>
        <v>3.6814519130945911</v>
      </c>
    </row>
    <row r="45" spans="1:11">
      <c r="A45" s="83" t="s">
        <v>210</v>
      </c>
      <c r="B45" s="102">
        <v>68.73451932139011</v>
      </c>
      <c r="C45" s="102">
        <v>71.114278132193675</v>
      </c>
      <c r="D45" s="102">
        <v>74.766339824392503</v>
      </c>
      <c r="E45" s="102">
        <v>67.835110633393498</v>
      </c>
      <c r="F45" s="102">
        <v>72.4534862563969</v>
      </c>
      <c r="G45" s="102">
        <v>73.158498157214098</v>
      </c>
      <c r="H45" s="86">
        <f t="shared" si="0"/>
        <v>8.7755331128434866E-2</v>
      </c>
      <c r="I45" s="77">
        <f t="shared" si="1"/>
        <v>6.0318205030023933</v>
      </c>
      <c r="J45" s="77">
        <f t="shared" si="2"/>
        <v>3.6520616921988278</v>
      </c>
      <c r="K45" s="77">
        <f t="shared" si="3"/>
        <v>0.70501190081719756</v>
      </c>
    </row>
    <row r="46" spans="1:11">
      <c r="A46" s="83" t="s">
        <v>211</v>
      </c>
      <c r="B46" s="102">
        <v>69.453446991919733</v>
      </c>
      <c r="C46" s="102">
        <v>72.88580384119463</v>
      </c>
      <c r="D46" s="102">
        <v>75.825452186083396</v>
      </c>
      <c r="E46" s="102">
        <v>68.468087433078907</v>
      </c>
      <c r="F46" s="102">
        <v>73.102639688977106</v>
      </c>
      <c r="G46" s="102">
        <v>74.449745958023996</v>
      </c>
      <c r="H46" s="86">
        <f t="shared" si="0"/>
        <v>9.1744981280842491E-2</v>
      </c>
      <c r="I46" s="77">
        <f t="shared" si="1"/>
        <v>6.3720051941636626</v>
      </c>
      <c r="J46" s="77">
        <f t="shared" si="2"/>
        <v>2.9396483448887665</v>
      </c>
      <c r="K46" s="77">
        <f t="shared" si="3"/>
        <v>1.3471062690468898</v>
      </c>
    </row>
    <row r="47" spans="1:11">
      <c r="A47" s="83" t="s">
        <v>212</v>
      </c>
      <c r="B47" s="102">
        <v>137.80657232818211</v>
      </c>
      <c r="C47" s="102">
        <v>152.31298197522563</v>
      </c>
      <c r="D47" s="102">
        <v>161.15632018239234</v>
      </c>
      <c r="E47" s="102">
        <v>131.42772648573199</v>
      </c>
      <c r="F47" s="102">
        <v>146.949059728892</v>
      </c>
      <c r="G47" s="102">
        <v>154.03487672940099</v>
      </c>
      <c r="H47" s="86">
        <f t="shared" si="0"/>
        <v>0.16943856493726231</v>
      </c>
      <c r="I47" s="77">
        <f t="shared" si="1"/>
        <v>23.349747854210221</v>
      </c>
      <c r="J47" s="77">
        <f t="shared" si="2"/>
        <v>8.8433382071667097</v>
      </c>
      <c r="K47" s="77">
        <f t="shared" si="3"/>
        <v>7.085817000508996</v>
      </c>
    </row>
    <row r="48" spans="1:11">
      <c r="A48" s="83" t="s">
        <v>213</v>
      </c>
      <c r="B48" s="102">
        <v>231.20716020547192</v>
      </c>
      <c r="C48" s="102">
        <v>265.51786600006761</v>
      </c>
      <c r="D48" s="102">
        <v>268.86787536015061</v>
      </c>
      <c r="E48" s="102">
        <v>229.849331821672</v>
      </c>
      <c r="F48" s="102">
        <v>256.82416857464</v>
      </c>
      <c r="G48" s="102">
        <v>259.745030288544</v>
      </c>
      <c r="H48" s="86">
        <f t="shared" si="0"/>
        <v>0.16288732200685269</v>
      </c>
      <c r="I48" s="77">
        <f t="shared" si="1"/>
        <v>37.660715154678684</v>
      </c>
      <c r="J48" s="77">
        <f t="shared" si="2"/>
        <v>3.3500093600829928</v>
      </c>
      <c r="K48" s="77">
        <f t="shared" si="3"/>
        <v>2.920861713904003</v>
      </c>
    </row>
    <row r="49" spans="1:11">
      <c r="A49" s="83" t="s">
        <v>214</v>
      </c>
      <c r="B49" s="102">
        <v>90.565641951684782</v>
      </c>
      <c r="C49" s="102">
        <v>101.62177048478196</v>
      </c>
      <c r="D49" s="102">
        <v>100.13227514042816</v>
      </c>
      <c r="E49" s="102">
        <v>90.631887512926895</v>
      </c>
      <c r="F49" s="102">
        <v>98.896618512172196</v>
      </c>
      <c r="G49" s="102">
        <v>99.748275141552298</v>
      </c>
      <c r="H49" s="86">
        <f t="shared" si="0"/>
        <v>0.10563203641671326</v>
      </c>
      <c r="I49" s="77">
        <f t="shared" si="1"/>
        <v>9.5666331887433813</v>
      </c>
      <c r="J49" s="77">
        <f t="shared" si="2"/>
        <v>-1.4894953443537986</v>
      </c>
      <c r="K49" s="77">
        <f t="shared" si="3"/>
        <v>0.851656629380102</v>
      </c>
    </row>
    <row r="50" spans="1:11">
      <c r="A50" s="83" t="s">
        <v>215</v>
      </c>
      <c r="B50" s="102">
        <v>84.270566415684669</v>
      </c>
      <c r="C50" s="102">
        <v>88.955561624968382</v>
      </c>
      <c r="D50" s="102">
        <v>92.007443871838916</v>
      </c>
      <c r="E50" s="102">
        <v>81.9331484078687</v>
      </c>
      <c r="F50" s="102">
        <v>88.131633096466501</v>
      </c>
      <c r="G50" s="102">
        <v>89.207743551444906</v>
      </c>
      <c r="H50" s="86">
        <f t="shared" si="0"/>
        <v>9.1809961475638524E-2</v>
      </c>
      <c r="I50" s="77">
        <f t="shared" si="1"/>
        <v>7.7368774561542466</v>
      </c>
      <c r="J50" s="77">
        <f t="shared" si="2"/>
        <v>3.0518822468705338</v>
      </c>
      <c r="K50" s="77">
        <f t="shared" si="3"/>
        <v>1.0761104549784051</v>
      </c>
    </row>
    <row r="51" spans="1:11">
      <c r="A51" s="83" t="s">
        <v>216</v>
      </c>
      <c r="B51" s="102">
        <v>77.661584152050551</v>
      </c>
      <c r="C51" s="102">
        <v>83.379726504164111</v>
      </c>
      <c r="D51" s="102">
        <v>82.58265036011791</v>
      </c>
      <c r="E51" s="102">
        <v>77.523909720381596</v>
      </c>
      <c r="F51" s="102">
        <v>81.939610169349095</v>
      </c>
      <c r="G51" s="102">
        <v>82.442555896339996</v>
      </c>
      <c r="H51" s="86">
        <f t="shared" si="0"/>
        <v>6.3365514131576262E-2</v>
      </c>
      <c r="I51" s="77">
        <f t="shared" si="1"/>
        <v>4.9210662080673586</v>
      </c>
      <c r="J51" s="77">
        <f t="shared" si="2"/>
        <v>-0.79707614404620131</v>
      </c>
      <c r="K51" s="77">
        <f t="shared" si="3"/>
        <v>0.50294572699090168</v>
      </c>
    </row>
    <row r="52" spans="1:11">
      <c r="A52" s="83" t="s">
        <v>217</v>
      </c>
      <c r="B52" s="102">
        <v>62.396193084187217</v>
      </c>
      <c r="C52" s="102">
        <v>64.381261154648328</v>
      </c>
      <c r="D52" s="102">
        <v>67.706196158310689</v>
      </c>
      <c r="E52" s="102">
        <v>61.704431824630603</v>
      </c>
      <c r="F52" s="102">
        <v>65.938670223537201</v>
      </c>
      <c r="G52" s="102">
        <v>66.625120215162397</v>
      </c>
      <c r="H52" s="86">
        <f t="shared" si="0"/>
        <v>8.5101394999515786E-2</v>
      </c>
      <c r="I52" s="77">
        <f t="shared" si="1"/>
        <v>5.3100030741234718</v>
      </c>
      <c r="J52" s="77">
        <f t="shared" si="2"/>
        <v>3.3249350036623611</v>
      </c>
      <c r="K52" s="77">
        <f t="shared" si="3"/>
        <v>0.68644999162519582</v>
      </c>
    </row>
    <row r="53" spans="1:11">
      <c r="A53" s="83" t="s">
        <v>218</v>
      </c>
      <c r="B53" s="102">
        <v>114.7911560685733</v>
      </c>
      <c r="C53" s="102">
        <v>114.73875224851253</v>
      </c>
      <c r="D53" s="102">
        <v>116.20911519354331</v>
      </c>
      <c r="E53" s="102">
        <v>115.831204626844</v>
      </c>
      <c r="F53" s="102">
        <v>115.084418943629</v>
      </c>
      <c r="G53" s="102">
        <v>117.217309144667</v>
      </c>
      <c r="H53" s="86">
        <f t="shared" si="0"/>
        <v>1.2352511931519868E-2</v>
      </c>
      <c r="I53" s="77">
        <f t="shared" si="1"/>
        <v>1.417959124970011</v>
      </c>
      <c r="J53" s="77">
        <f t="shared" si="2"/>
        <v>1.4703629450307858</v>
      </c>
      <c r="K53" s="77">
        <f t="shared" si="3"/>
        <v>2.1328902010379949</v>
      </c>
    </row>
    <row r="54" spans="1:11">
      <c r="A54" s="83" t="s">
        <v>219</v>
      </c>
      <c r="B54" s="102">
        <v>85.984965786945665</v>
      </c>
      <c r="C54" s="102">
        <v>94.130935392708253</v>
      </c>
      <c r="D54" s="102">
        <v>95.629724242431209</v>
      </c>
      <c r="E54" s="102">
        <v>86.311247339331999</v>
      </c>
      <c r="F54" s="102">
        <v>94.816571444711499</v>
      </c>
      <c r="G54" s="102">
        <v>95.833659152356105</v>
      </c>
      <c r="H54" s="86">
        <f t="shared" si="0"/>
        <v>0.11216796293649071</v>
      </c>
      <c r="I54" s="77">
        <f t="shared" si="1"/>
        <v>9.6447584554855439</v>
      </c>
      <c r="J54" s="77">
        <f t="shared" si="2"/>
        <v>1.4987888497229562</v>
      </c>
      <c r="K54" s="77">
        <f t="shared" si="3"/>
        <v>1.0170877076446061</v>
      </c>
    </row>
    <row r="55" spans="1:11">
      <c r="A55" s="83" t="s">
        <v>220</v>
      </c>
      <c r="B55" s="102">
        <v>125.23364417573087</v>
      </c>
      <c r="C55" s="102">
        <v>143.12995302230604</v>
      </c>
      <c r="D55" s="102">
        <v>145.46969708263146</v>
      </c>
      <c r="E55" s="102">
        <v>126.331353377184</v>
      </c>
      <c r="F55" s="102">
        <v>143.89857235923799</v>
      </c>
      <c r="G55" s="102">
        <v>146.45406659996999</v>
      </c>
      <c r="H55" s="86">
        <f t="shared" si="0"/>
        <v>0.16158639349746035</v>
      </c>
      <c r="I55" s="77">
        <f t="shared" si="1"/>
        <v>20.236052906900582</v>
      </c>
      <c r="J55" s="77">
        <f t="shared" si="2"/>
        <v>2.3397440603254154</v>
      </c>
      <c r="K55" s="77">
        <f t="shared" si="3"/>
        <v>2.5554942407320027</v>
      </c>
    </row>
    <row r="56" spans="1:11">
      <c r="A56" s="83" t="s">
        <v>221</v>
      </c>
      <c r="B56" s="102">
        <v>144.34711202069738</v>
      </c>
      <c r="C56" s="102">
        <v>142.53701509929354</v>
      </c>
      <c r="D56" s="102">
        <v>148.66075537646739</v>
      </c>
      <c r="E56" s="102">
        <v>141.545241301353</v>
      </c>
      <c r="F56" s="102">
        <v>144.706223331475</v>
      </c>
      <c r="G56" s="102">
        <v>145.92466864923401</v>
      </c>
      <c r="H56" s="86">
        <f t="shared" si="0"/>
        <v>2.9883821680834838E-2</v>
      </c>
      <c r="I56" s="77">
        <f t="shared" si="1"/>
        <v>4.3136433557700116</v>
      </c>
      <c r="J56" s="77">
        <f t="shared" si="2"/>
        <v>6.1237402771738516</v>
      </c>
      <c r="K56" s="77">
        <f t="shared" si="3"/>
        <v>1.2184453177590058</v>
      </c>
    </row>
    <row r="57" spans="1:11">
      <c r="A57" s="83" t="s">
        <v>222</v>
      </c>
      <c r="B57" s="102">
        <v>151.10336599041912</v>
      </c>
      <c r="C57" s="102">
        <v>161.17587152997893</v>
      </c>
      <c r="D57" s="102">
        <v>165.55685875295401</v>
      </c>
      <c r="E57" s="102">
        <v>150.202451109246</v>
      </c>
      <c r="F57" s="102">
        <v>163.285089658912</v>
      </c>
      <c r="G57" s="102">
        <v>164.977334858219</v>
      </c>
      <c r="H57" s="86">
        <f t="shared" si="0"/>
        <v>9.5653016514875872E-2</v>
      </c>
      <c r="I57" s="77">
        <f t="shared" si="1"/>
        <v>14.453492762534893</v>
      </c>
      <c r="J57" s="77">
        <f t="shared" si="2"/>
        <v>4.3809872229750795</v>
      </c>
      <c r="K57" s="77">
        <f t="shared" si="3"/>
        <v>1.6922451993069956</v>
      </c>
    </row>
    <row r="58" spans="1:11">
      <c r="A58" s="83" t="s">
        <v>223</v>
      </c>
      <c r="B58" s="102">
        <v>84.454274241071488</v>
      </c>
      <c r="C58" s="102">
        <v>90.660604171709167</v>
      </c>
      <c r="D58" s="102">
        <v>96.07983361110729</v>
      </c>
      <c r="E58" s="102">
        <v>82.824000156287497</v>
      </c>
      <c r="F58" s="102">
        <v>92.285563558953598</v>
      </c>
      <c r="G58" s="102">
        <v>93.555886446874894</v>
      </c>
      <c r="H58" s="86">
        <f t="shared" si="0"/>
        <v>0.13765507399721522</v>
      </c>
      <c r="I58" s="77">
        <f t="shared" si="1"/>
        <v>11.625559370035802</v>
      </c>
      <c r="J58" s="77">
        <f t="shared" si="2"/>
        <v>5.4192294393981228</v>
      </c>
      <c r="K58" s="77">
        <f t="shared" si="3"/>
        <v>1.2703228879212958</v>
      </c>
    </row>
    <row r="59" spans="1:11">
      <c r="A59" s="83" t="s">
        <v>224</v>
      </c>
      <c r="B59" s="102">
        <v>185.34894080584672</v>
      </c>
      <c r="C59" s="102">
        <v>190.25132113257953</v>
      </c>
      <c r="D59" s="102">
        <v>208.98330852557427</v>
      </c>
      <c r="E59" s="102">
        <v>175.40993452268901</v>
      </c>
      <c r="F59" s="102">
        <v>193.70139592871399</v>
      </c>
      <c r="G59" s="102">
        <v>195.651577484585</v>
      </c>
      <c r="H59" s="86">
        <f t="shared" si="0"/>
        <v>0.12751282859762647</v>
      </c>
      <c r="I59" s="77">
        <f t="shared" si="1"/>
        <v>23.63436771972755</v>
      </c>
      <c r="J59" s="77">
        <f t="shared" si="2"/>
        <v>18.731987392994739</v>
      </c>
      <c r="K59" s="77">
        <f t="shared" si="3"/>
        <v>1.9501815558710121</v>
      </c>
    </row>
    <row r="60" spans="1:11">
      <c r="A60" s="83" t="s">
        <v>225</v>
      </c>
      <c r="B60" s="102">
        <v>126.29683210225843</v>
      </c>
      <c r="C60" s="102">
        <v>134.3543863827085</v>
      </c>
      <c r="D60" s="102">
        <v>141.79251872949573</v>
      </c>
      <c r="E60" s="102">
        <v>123.328531959315</v>
      </c>
      <c r="F60" s="102">
        <v>136.765231553484</v>
      </c>
      <c r="G60" s="102">
        <v>137.86849499499201</v>
      </c>
      <c r="H60" s="86">
        <f t="shared" si="0"/>
        <v>0.12269259940495528</v>
      </c>
      <c r="I60" s="77">
        <f t="shared" si="1"/>
        <v>15.495686627237291</v>
      </c>
      <c r="J60" s="77">
        <f t="shared" si="2"/>
        <v>7.4381323467872278</v>
      </c>
      <c r="K60" s="77">
        <f t="shared" si="3"/>
        <v>1.1032634415080054</v>
      </c>
    </row>
    <row r="61" spans="1:11">
      <c r="A61" s="83" t="s">
        <v>226</v>
      </c>
      <c r="B61" s="102">
        <v>108.81233625409877</v>
      </c>
      <c r="C61" s="102">
        <v>112.00076335985375</v>
      </c>
      <c r="D61" s="102">
        <v>119.69502760717384</v>
      </c>
      <c r="E61" s="102">
        <v>104.908847100043</v>
      </c>
      <c r="F61" s="102">
        <v>113.804823600422</v>
      </c>
      <c r="G61" s="102">
        <v>115.001377245643</v>
      </c>
      <c r="H61" s="86">
        <f t="shared" si="0"/>
        <v>0.10001339671323474</v>
      </c>
      <c r="I61" s="77">
        <f t="shared" si="1"/>
        <v>10.882691353075074</v>
      </c>
      <c r="J61" s="77">
        <f t="shared" si="2"/>
        <v>7.694264247320092</v>
      </c>
      <c r="K61" s="77">
        <f t="shared" si="3"/>
        <v>1.1965536452210017</v>
      </c>
    </row>
    <row r="62" spans="1:11">
      <c r="A62" s="83" t="s">
        <v>227</v>
      </c>
      <c r="B62" s="102">
        <v>69.762221918005721</v>
      </c>
      <c r="C62" s="102">
        <v>73.680058309308293</v>
      </c>
      <c r="D62" s="102">
        <v>77.302334344596645</v>
      </c>
      <c r="E62" s="102">
        <v>68.693302334722205</v>
      </c>
      <c r="F62" s="102">
        <v>75.368682020789393</v>
      </c>
      <c r="G62" s="102">
        <v>76.168619724565801</v>
      </c>
      <c r="H62" s="86">
        <f t="shared" si="0"/>
        <v>0.1080830314644094</v>
      </c>
      <c r="I62" s="77">
        <f t="shared" si="1"/>
        <v>7.5401124265909232</v>
      </c>
      <c r="J62" s="77">
        <f t="shared" si="2"/>
        <v>3.6222760352883512</v>
      </c>
      <c r="K62" s="77">
        <f t="shared" si="3"/>
        <v>0.79993770377640772</v>
      </c>
    </row>
    <row r="63" spans="1:11">
      <c r="A63" s="83" t="s">
        <v>228</v>
      </c>
      <c r="B63" s="102">
        <v>70.710968255361891</v>
      </c>
      <c r="C63" s="102">
        <v>76.999854669604034</v>
      </c>
      <c r="D63" s="102">
        <v>77.195428156114545</v>
      </c>
      <c r="E63" s="102">
        <v>69.794598760514404</v>
      </c>
      <c r="F63" s="102">
        <v>75.399603548915195</v>
      </c>
      <c r="G63" s="102">
        <v>76.129717328334806</v>
      </c>
      <c r="H63" s="86">
        <f t="shared" si="0"/>
        <v>9.1703735088664251E-2</v>
      </c>
      <c r="I63" s="77">
        <f t="shared" si="1"/>
        <v>6.484459900752654</v>
      </c>
      <c r="J63" s="77">
        <f t="shared" si="2"/>
        <v>0.19557348651051143</v>
      </c>
      <c r="K63" s="77">
        <f t="shared" si="3"/>
        <v>0.73011377941961086</v>
      </c>
    </row>
    <row r="64" spans="1:11">
      <c r="A64" s="83" t="s">
        <v>229</v>
      </c>
      <c r="B64" s="102">
        <v>135.38689527739061</v>
      </c>
      <c r="C64" s="102">
        <v>148.05404876124845</v>
      </c>
      <c r="D64" s="102">
        <v>152.41528291557302</v>
      </c>
      <c r="E64" s="102">
        <v>132.353784581052</v>
      </c>
      <c r="F64" s="102">
        <v>146.70361709300201</v>
      </c>
      <c r="G64" s="102">
        <v>148.87618360649699</v>
      </c>
      <c r="H64" s="86">
        <f t="shared" si="0"/>
        <v>0.12577574515829909</v>
      </c>
      <c r="I64" s="77">
        <f t="shared" si="1"/>
        <v>17.028387638182409</v>
      </c>
      <c r="J64" s="77">
        <f t="shared" si="2"/>
        <v>4.3612341543245634</v>
      </c>
      <c r="K64" s="77">
        <f t="shared" si="3"/>
        <v>2.172566513494985</v>
      </c>
    </row>
    <row r="65" spans="1:11">
      <c r="A65" s="83" t="s">
        <v>230</v>
      </c>
      <c r="B65" s="102">
        <v>105.72351243214783</v>
      </c>
      <c r="C65" s="102">
        <v>114.86230019936777</v>
      </c>
      <c r="D65" s="102">
        <v>117.66831067779665</v>
      </c>
      <c r="E65" s="102">
        <v>103.894038950644</v>
      </c>
      <c r="F65" s="102">
        <v>113.927624204745</v>
      </c>
      <c r="G65" s="102">
        <v>115.526143032978</v>
      </c>
      <c r="H65" s="86">
        <f t="shared" si="0"/>
        <v>0.11298147375982107</v>
      </c>
      <c r="I65" s="77">
        <f t="shared" si="1"/>
        <v>11.944798245648826</v>
      </c>
      <c r="J65" s="77">
        <f t="shared" si="2"/>
        <v>2.8060104784288882</v>
      </c>
      <c r="K65" s="77">
        <f t="shared" si="3"/>
        <v>1.5985188282329972</v>
      </c>
    </row>
    <row r="66" spans="1:11">
      <c r="A66" s="83" t="s">
        <v>231</v>
      </c>
      <c r="B66" s="102">
        <v>187.72048680550679</v>
      </c>
      <c r="C66" s="102">
        <v>203.29639202447515</v>
      </c>
      <c r="D66" s="102">
        <v>211.87163805809055</v>
      </c>
      <c r="E66" s="102">
        <v>185.205911818451</v>
      </c>
      <c r="F66" s="102">
        <v>207.191399621404</v>
      </c>
      <c r="G66" s="102">
        <v>209.00101678257101</v>
      </c>
      <c r="H66" s="86">
        <f t="shared" si="0"/>
        <v>0.12865485096257104</v>
      </c>
      <c r="I66" s="77">
        <f t="shared" si="1"/>
        <v>24.151151252583759</v>
      </c>
      <c r="J66" s="77">
        <f t="shared" si="2"/>
        <v>8.5752460336154002</v>
      </c>
      <c r="K66" s="77">
        <f t="shared" si="3"/>
        <v>1.8096171611670115</v>
      </c>
    </row>
    <row r="67" spans="1:11">
      <c r="A67" s="83" t="s">
        <v>232</v>
      </c>
      <c r="B67" s="102">
        <v>89.572677449261889</v>
      </c>
      <c r="C67" s="102">
        <v>94.669988232549855</v>
      </c>
      <c r="D67" s="102">
        <v>99.150172616982303</v>
      </c>
      <c r="E67" s="102">
        <v>87.7111056970449</v>
      </c>
      <c r="F67" s="102">
        <v>95.452049343139905</v>
      </c>
      <c r="G67" s="102">
        <v>97.187031211952601</v>
      </c>
      <c r="H67" s="86">
        <f t="shared" si="0"/>
        <v>0.10692429254607859</v>
      </c>
      <c r="I67" s="77">
        <f t="shared" si="1"/>
        <v>9.5774951677204143</v>
      </c>
      <c r="J67" s="77">
        <f t="shared" si="2"/>
        <v>4.480184384432448</v>
      </c>
      <c r="K67" s="77">
        <f t="shared" si="3"/>
        <v>1.7349818688126959</v>
      </c>
    </row>
    <row r="68" spans="1:11">
      <c r="A68" s="83" t="s">
        <v>233</v>
      </c>
      <c r="B68" s="102">
        <v>78.463690230122637</v>
      </c>
      <c r="C68" s="102">
        <v>83.838623054369094</v>
      </c>
      <c r="D68" s="102">
        <v>86.301670312642415</v>
      </c>
      <c r="E68" s="102">
        <v>78.590280117617695</v>
      </c>
      <c r="F68" s="102">
        <v>85.790577370668402</v>
      </c>
      <c r="G68" s="102">
        <v>86.763277891071596</v>
      </c>
      <c r="H68" s="86">
        <f t="shared" ref="H68:H91" si="4">(D68-B68)/B68</f>
        <v>9.9893085063066975E-2</v>
      </c>
      <c r="I68" s="77">
        <f t="shared" ref="I68:I91" si="5">D68-B68</f>
        <v>7.8379800825197776</v>
      </c>
      <c r="J68" s="77">
        <f t="shared" ref="J68:J91" si="6">D68-C68</f>
        <v>2.4630472582733205</v>
      </c>
      <c r="K68" s="77">
        <f t="shared" ref="K68:K91" si="7">G68-F68</f>
        <v>0.97270052040319399</v>
      </c>
    </row>
    <row r="69" spans="1:11">
      <c r="A69" s="83" t="s">
        <v>234</v>
      </c>
      <c r="B69" s="102">
        <v>77.863178526705511</v>
      </c>
      <c r="C69" s="102">
        <v>82.718789099612181</v>
      </c>
      <c r="D69" s="102">
        <v>83.594193373032539</v>
      </c>
      <c r="E69" s="102">
        <v>77.746039031052604</v>
      </c>
      <c r="F69" s="102">
        <v>83.439510557870506</v>
      </c>
      <c r="G69" s="102">
        <v>83.925286365974301</v>
      </c>
      <c r="H69" s="86">
        <f t="shared" si="4"/>
        <v>7.3603659069240338E-2</v>
      </c>
      <c r="I69" s="77">
        <f t="shared" si="5"/>
        <v>5.7310148463270281</v>
      </c>
      <c r="J69" s="77">
        <f t="shared" si="6"/>
        <v>0.87540427342035798</v>
      </c>
      <c r="K69" s="77">
        <f t="shared" si="7"/>
        <v>0.48577580810379573</v>
      </c>
    </row>
    <row r="70" spans="1:11">
      <c r="A70" s="83" t="s">
        <v>235</v>
      </c>
      <c r="B70" s="102">
        <v>92.961915617356993</v>
      </c>
      <c r="C70" s="102">
        <v>106.70031844786529</v>
      </c>
      <c r="D70" s="102">
        <v>102.81518309909937</v>
      </c>
      <c r="E70" s="102">
        <v>93.117104538723297</v>
      </c>
      <c r="F70" s="102">
        <v>102.37037884360799</v>
      </c>
      <c r="G70" s="102">
        <v>103.300993923413</v>
      </c>
      <c r="H70" s="86">
        <f t="shared" si="4"/>
        <v>0.10599251764883669</v>
      </c>
      <c r="I70" s="77">
        <f t="shared" si="5"/>
        <v>9.8532674817423782</v>
      </c>
      <c r="J70" s="77">
        <f t="shared" si="6"/>
        <v>-3.8851353487659139</v>
      </c>
      <c r="K70" s="77">
        <f t="shared" si="7"/>
        <v>0.93061507980500835</v>
      </c>
    </row>
    <row r="71" spans="1:11">
      <c r="A71" s="83" t="s">
        <v>236</v>
      </c>
      <c r="B71" s="102">
        <v>78.716529716256673</v>
      </c>
      <c r="C71" s="102">
        <v>77.313968415081945</v>
      </c>
      <c r="D71" s="102">
        <v>86.852304823620642</v>
      </c>
      <c r="E71" s="102">
        <v>78.716529716256701</v>
      </c>
      <c r="F71" s="102">
        <v>77.313968415081902</v>
      </c>
      <c r="G71" s="102">
        <v>86.852304823620599</v>
      </c>
      <c r="H71" s="86">
        <f t="shared" si="4"/>
        <v>0.10335535797487977</v>
      </c>
      <c r="I71" s="77">
        <f t="shared" si="5"/>
        <v>8.135775107363969</v>
      </c>
      <c r="J71" s="77">
        <f t="shared" si="6"/>
        <v>9.5383364085386972</v>
      </c>
      <c r="K71" s="77">
        <f t="shared" si="7"/>
        <v>9.5383364085386972</v>
      </c>
    </row>
    <row r="72" spans="1:11">
      <c r="A72" s="83" t="s">
        <v>237</v>
      </c>
      <c r="B72" s="102">
        <v>85.167346803015988</v>
      </c>
      <c r="C72" s="102">
        <v>94.04192775170813</v>
      </c>
      <c r="D72" s="102">
        <v>94.027421929645186</v>
      </c>
      <c r="E72" s="102">
        <v>83.959641636411902</v>
      </c>
      <c r="F72" s="102">
        <v>91.8968930877747</v>
      </c>
      <c r="G72" s="102">
        <v>92.834065977100295</v>
      </c>
      <c r="H72" s="86">
        <f t="shared" si="4"/>
        <v>0.10403136247888188</v>
      </c>
      <c r="I72" s="77">
        <f t="shared" si="5"/>
        <v>8.8600751266291979</v>
      </c>
      <c r="J72" s="77">
        <f t="shared" si="6"/>
        <v>-1.4505822062943707E-2</v>
      </c>
      <c r="K72" s="77">
        <f t="shared" si="7"/>
        <v>0.93717288932559484</v>
      </c>
    </row>
    <row r="73" spans="1:11">
      <c r="A73" s="83" t="s">
        <v>238</v>
      </c>
      <c r="B73" s="102">
        <v>74.790204150969089</v>
      </c>
      <c r="C73" s="102">
        <v>76.572822347114524</v>
      </c>
      <c r="D73" s="102">
        <v>82.408943195962351</v>
      </c>
      <c r="E73" s="102">
        <v>73.594395142259401</v>
      </c>
      <c r="F73" s="102">
        <v>80.853091958697703</v>
      </c>
      <c r="G73" s="102">
        <v>81.501197662322198</v>
      </c>
      <c r="H73" s="86">
        <f t="shared" si="4"/>
        <v>0.10186814077434957</v>
      </c>
      <c r="I73" s="77">
        <f t="shared" si="5"/>
        <v>7.6187390449932622</v>
      </c>
      <c r="J73" s="77">
        <f t="shared" si="6"/>
        <v>5.8361208488478269</v>
      </c>
      <c r="K73" s="77">
        <f t="shared" si="7"/>
        <v>0.64810570362449482</v>
      </c>
    </row>
    <row r="74" spans="1:11">
      <c r="A74" s="83" t="s">
        <v>239</v>
      </c>
      <c r="B74" s="102">
        <v>67.882461547706114</v>
      </c>
      <c r="C74" s="102">
        <v>71.670357104606694</v>
      </c>
      <c r="D74" s="102">
        <v>76.613921866031816</v>
      </c>
      <c r="E74" s="102">
        <v>66.898408686083002</v>
      </c>
      <c r="F74" s="102">
        <v>74.412078067875001</v>
      </c>
      <c r="G74" s="102">
        <v>75.197774429616004</v>
      </c>
      <c r="H74" s="86">
        <f t="shared" si="4"/>
        <v>0.12862615938270663</v>
      </c>
      <c r="I74" s="77">
        <f t="shared" si="5"/>
        <v>8.731460318325702</v>
      </c>
      <c r="J74" s="77">
        <f t="shared" si="6"/>
        <v>4.9435647614251224</v>
      </c>
      <c r="K74" s="77">
        <f t="shared" si="7"/>
        <v>0.7856963617410031</v>
      </c>
    </row>
    <row r="75" spans="1:11">
      <c r="A75" s="83" t="s">
        <v>240</v>
      </c>
      <c r="B75" s="102">
        <v>103.84986997515999</v>
      </c>
      <c r="C75" s="102">
        <v>111.12609297098243</v>
      </c>
      <c r="D75" s="102">
        <v>113.79176824963652</v>
      </c>
      <c r="E75" s="102">
        <v>102.39007466655001</v>
      </c>
      <c r="F75" s="102">
        <v>110.794362217002</v>
      </c>
      <c r="G75" s="102">
        <v>111.93491721448</v>
      </c>
      <c r="H75" s="86">
        <f t="shared" si="4"/>
        <v>9.5733372385103099E-2</v>
      </c>
      <c r="I75" s="77">
        <f t="shared" si="5"/>
        <v>9.9418982744765287</v>
      </c>
      <c r="J75" s="77">
        <f t="shared" si="6"/>
        <v>2.665675278654092</v>
      </c>
      <c r="K75" s="77">
        <f t="shared" si="7"/>
        <v>1.1405549974779916</v>
      </c>
    </row>
    <row r="76" spans="1:11">
      <c r="A76" s="83" t="s">
        <v>166</v>
      </c>
      <c r="B76" s="102">
        <v>111.89371151383241</v>
      </c>
      <c r="C76" s="102">
        <v>124.57348155182135</v>
      </c>
      <c r="D76" s="102">
        <v>130.15600737936663</v>
      </c>
      <c r="E76" s="102">
        <v>107.343277298511</v>
      </c>
      <c r="F76" s="102">
        <v>124.387156979173</v>
      </c>
      <c r="G76" s="102">
        <v>124.88291754533201</v>
      </c>
      <c r="H76" s="86">
        <f t="shared" si="4"/>
        <v>0.16321110112856171</v>
      </c>
      <c r="I76" s="77">
        <f t="shared" si="5"/>
        <v>18.262295865534213</v>
      </c>
      <c r="J76" s="77">
        <f t="shared" si="6"/>
        <v>5.5825258275452825</v>
      </c>
      <c r="K76" s="77">
        <f t="shared" si="7"/>
        <v>0.49576056615900654</v>
      </c>
    </row>
    <row r="77" spans="1:11">
      <c r="A77" s="83" t="s">
        <v>241</v>
      </c>
      <c r="B77" s="102">
        <v>75.988435000248273</v>
      </c>
      <c r="C77" s="102">
        <v>78.84903798980676</v>
      </c>
      <c r="D77" s="102">
        <v>65.65957415711209</v>
      </c>
      <c r="E77" s="102">
        <v>73.585992315875998</v>
      </c>
      <c r="F77" s="102">
        <v>76.924854832878196</v>
      </c>
      <c r="G77" s="102">
        <v>63.579740554793801</v>
      </c>
      <c r="H77" s="86">
        <f t="shared" si="4"/>
        <v>-0.13592674784133185</v>
      </c>
      <c r="I77" s="77">
        <f t="shared" si="5"/>
        <v>-10.328860843136184</v>
      </c>
      <c r="J77" s="77">
        <f t="shared" si="6"/>
        <v>-13.18946383269467</v>
      </c>
      <c r="K77" s="77">
        <f t="shared" si="7"/>
        <v>-13.345114278084395</v>
      </c>
    </row>
    <row r="78" spans="1:11">
      <c r="A78" s="83" t="s">
        <v>242</v>
      </c>
      <c r="B78" s="102">
        <v>91.374768330208227</v>
      </c>
      <c r="C78" s="102">
        <v>95.231958137898303</v>
      </c>
      <c r="D78" s="102">
        <v>96.569281494721153</v>
      </c>
      <c r="E78" s="102">
        <v>91.358320041248007</v>
      </c>
      <c r="F78" s="102">
        <v>96.285628066425204</v>
      </c>
      <c r="G78" s="102">
        <v>96.7386998685988</v>
      </c>
      <c r="H78" s="86">
        <f t="shared" si="4"/>
        <v>5.684844141810684E-2</v>
      </c>
      <c r="I78" s="77">
        <f t="shared" si="5"/>
        <v>5.1945131645129266</v>
      </c>
      <c r="J78" s="77">
        <f t="shared" si="6"/>
        <v>1.33732335682285</v>
      </c>
      <c r="K78" s="77">
        <f t="shared" si="7"/>
        <v>0.45307180217359644</v>
      </c>
    </row>
    <row r="79" spans="1:11">
      <c r="A79" s="83" t="s">
        <v>243</v>
      </c>
      <c r="B79" s="102">
        <v>82.006280553847958</v>
      </c>
      <c r="C79" s="102">
        <v>81.135112052565532</v>
      </c>
      <c r="D79" s="102">
        <v>89.978384647229959</v>
      </c>
      <c r="E79" s="102">
        <v>78.314200256751505</v>
      </c>
      <c r="F79" s="102">
        <v>85.608932311863299</v>
      </c>
      <c r="G79" s="102">
        <v>86.340373738577895</v>
      </c>
      <c r="H79" s="86">
        <f t="shared" si="4"/>
        <v>9.7213335851115218E-2</v>
      </c>
      <c r="I79" s="77">
        <f t="shared" si="5"/>
        <v>7.9721040933820007</v>
      </c>
      <c r="J79" s="77">
        <f t="shared" si="6"/>
        <v>8.8432725946644268</v>
      </c>
      <c r="K79" s="77">
        <f t="shared" si="7"/>
        <v>0.73144142671459633</v>
      </c>
    </row>
    <row r="80" spans="1:11">
      <c r="A80" s="83" t="s">
        <v>244</v>
      </c>
      <c r="B80" s="102">
        <v>87.483905258088527</v>
      </c>
      <c r="C80" s="102">
        <v>76.895940062707183</v>
      </c>
      <c r="D80" s="102">
        <v>94.638283730663588</v>
      </c>
      <c r="E80" s="102">
        <v>76.074596130025796</v>
      </c>
      <c r="F80" s="102">
        <v>81.940255950641102</v>
      </c>
      <c r="G80" s="102">
        <v>82.529310952893795</v>
      </c>
      <c r="H80" s="86">
        <f t="shared" si="4"/>
        <v>8.1779367890227855E-2</v>
      </c>
      <c r="I80" s="77">
        <f t="shared" si="5"/>
        <v>7.1543784725750612</v>
      </c>
      <c r="J80" s="77">
        <f t="shared" si="6"/>
        <v>17.742343667956405</v>
      </c>
      <c r="K80" s="77">
        <f t="shared" si="7"/>
        <v>0.58905500225269236</v>
      </c>
    </row>
    <row r="81" spans="1:11">
      <c r="A81" s="83" t="s">
        <v>245</v>
      </c>
      <c r="B81" s="102">
        <v>92.336124830507885</v>
      </c>
      <c r="C81" s="102">
        <v>98.231870727679407</v>
      </c>
      <c r="D81" s="102">
        <v>104.76699195833214</v>
      </c>
      <c r="E81" s="102">
        <v>88.047001391115799</v>
      </c>
      <c r="F81" s="102">
        <v>99.472123994013003</v>
      </c>
      <c r="G81" s="102">
        <v>100.401063866082</v>
      </c>
      <c r="H81" s="86">
        <f t="shared" si="4"/>
        <v>0.1346262597725684</v>
      </c>
      <c r="I81" s="77">
        <f t="shared" si="5"/>
        <v>12.430867127824257</v>
      </c>
      <c r="J81" s="77">
        <f t="shared" si="6"/>
        <v>6.5351212306527344</v>
      </c>
      <c r="K81" s="77">
        <f t="shared" si="7"/>
        <v>0.92893987206899453</v>
      </c>
    </row>
    <row r="82" spans="1:11">
      <c r="A82" s="83" t="s">
        <v>246</v>
      </c>
      <c r="B82" s="102">
        <v>101.88260887638737</v>
      </c>
      <c r="C82" s="102">
        <v>112.57004392314676</v>
      </c>
      <c r="D82" s="102">
        <v>120.18337958022056</v>
      </c>
      <c r="E82" s="102">
        <v>94.731965166842699</v>
      </c>
      <c r="F82" s="102">
        <v>109.22024331815599</v>
      </c>
      <c r="G82" s="102">
        <v>110.486574266514</v>
      </c>
      <c r="H82" s="86">
        <f t="shared" si="4"/>
        <v>0.17962605105683194</v>
      </c>
      <c r="I82" s="77">
        <f t="shared" si="5"/>
        <v>18.300770703833194</v>
      </c>
      <c r="J82" s="77">
        <f t="shared" si="6"/>
        <v>7.6133356570738044</v>
      </c>
      <c r="K82" s="77">
        <f t="shared" si="7"/>
        <v>1.2663309483580036</v>
      </c>
    </row>
    <row r="83" spans="1:11">
      <c r="A83" s="83" t="s">
        <v>247</v>
      </c>
      <c r="B83" s="102">
        <v>60.300592936323795</v>
      </c>
      <c r="C83" s="102">
        <v>60.965704670362925</v>
      </c>
      <c r="D83" s="102">
        <v>68.821642641408729</v>
      </c>
      <c r="E83" s="102">
        <v>56.708470693351799</v>
      </c>
      <c r="F83" s="102">
        <v>63.2745717142936</v>
      </c>
      <c r="G83" s="102">
        <v>64.410522521676199</v>
      </c>
      <c r="H83" s="86">
        <f t="shared" si="4"/>
        <v>0.14130955087096722</v>
      </c>
      <c r="I83" s="77">
        <f t="shared" si="5"/>
        <v>8.5210497050849341</v>
      </c>
      <c r="J83" s="77">
        <f t="shared" si="6"/>
        <v>7.8559379710458046</v>
      </c>
      <c r="K83" s="77">
        <f t="shared" si="7"/>
        <v>1.1359508073825992</v>
      </c>
    </row>
    <row r="84" spans="1:11">
      <c r="A84" s="83" t="s">
        <v>248</v>
      </c>
      <c r="B84" s="102">
        <v>85.927188591613344</v>
      </c>
      <c r="C84" s="102">
        <v>89.894939966053059</v>
      </c>
      <c r="D84" s="102">
        <v>93.284615235499317</v>
      </c>
      <c r="E84" s="102">
        <v>83.933083401407501</v>
      </c>
      <c r="F84" s="102">
        <v>90.057327718626695</v>
      </c>
      <c r="G84" s="102">
        <v>90.921015173181203</v>
      </c>
      <c r="H84" s="86">
        <f t="shared" si="4"/>
        <v>8.56239656443743E-2</v>
      </c>
      <c r="I84" s="77">
        <f t="shared" si="5"/>
        <v>7.3574266438859723</v>
      </c>
      <c r="J84" s="77">
        <f t="shared" si="6"/>
        <v>3.3896752694462577</v>
      </c>
      <c r="K84" s="77">
        <f t="shared" si="7"/>
        <v>0.86368745455450835</v>
      </c>
    </row>
    <row r="85" spans="1:11">
      <c r="A85" s="83" t="s">
        <v>249</v>
      </c>
      <c r="B85" s="102">
        <v>108.10109503554317</v>
      </c>
      <c r="C85" s="102">
        <v>115.11260641465738</v>
      </c>
      <c r="D85" s="102">
        <v>119.76243622936892</v>
      </c>
      <c r="E85" s="102">
        <v>105.757673435602</v>
      </c>
      <c r="F85" s="102">
        <v>113.763019544003</v>
      </c>
      <c r="G85" s="102">
        <v>114.49695123677</v>
      </c>
      <c r="H85" s="86">
        <f t="shared" si="4"/>
        <v>0.1078744039548494</v>
      </c>
      <c r="I85" s="77">
        <f t="shared" si="5"/>
        <v>11.661341193825749</v>
      </c>
      <c r="J85" s="77">
        <f t="shared" si="6"/>
        <v>4.6498298147115378</v>
      </c>
      <c r="K85" s="77">
        <f t="shared" si="7"/>
        <v>0.73393169276700121</v>
      </c>
    </row>
    <row r="86" spans="1:11">
      <c r="A86" s="83" t="s">
        <v>250</v>
      </c>
      <c r="B86" s="102">
        <v>75.006203246891062</v>
      </c>
      <c r="C86" s="102">
        <v>78.800277207827193</v>
      </c>
      <c r="D86" s="102">
        <v>79.668422326349699</v>
      </c>
      <c r="E86" s="102">
        <v>74.990031346248799</v>
      </c>
      <c r="F86" s="102">
        <v>79.404434825401395</v>
      </c>
      <c r="G86" s="102">
        <v>79.882649686558906</v>
      </c>
      <c r="H86" s="86">
        <f t="shared" si="4"/>
        <v>6.2157779992041952E-2</v>
      </c>
      <c r="I86" s="77">
        <f t="shared" si="5"/>
        <v>4.6622190794586373</v>
      </c>
      <c r="J86" s="77">
        <f t="shared" si="6"/>
        <v>0.86814511852250575</v>
      </c>
      <c r="K86" s="77">
        <f t="shared" si="7"/>
        <v>0.478214861157511</v>
      </c>
    </row>
    <row r="87" spans="1:11">
      <c r="A87" s="83" t="s">
        <v>251</v>
      </c>
      <c r="B87" s="102">
        <v>61.679944801878172</v>
      </c>
      <c r="C87" s="102">
        <v>61.97707916874338</v>
      </c>
      <c r="D87" s="102">
        <v>65.713144448245643</v>
      </c>
      <c r="E87" s="102">
        <v>60.187719830864999</v>
      </c>
      <c r="F87" s="102">
        <v>63.570164565453197</v>
      </c>
      <c r="G87" s="102">
        <v>64.141540771502406</v>
      </c>
      <c r="H87" s="86">
        <f t="shared" si="4"/>
        <v>6.5389157842512521E-2</v>
      </c>
      <c r="I87" s="77">
        <f t="shared" si="5"/>
        <v>4.0331996463674713</v>
      </c>
      <c r="J87" s="77">
        <f t="shared" si="6"/>
        <v>3.7360652795022631</v>
      </c>
      <c r="K87" s="77">
        <f t="shared" si="7"/>
        <v>0.57137620604920869</v>
      </c>
    </row>
    <row r="88" spans="1:11">
      <c r="A88" s="83" t="s">
        <v>252</v>
      </c>
      <c r="B88" s="102">
        <v>56.797312070883308</v>
      </c>
      <c r="C88" s="102">
        <v>57.654539282525832</v>
      </c>
      <c r="D88" s="102">
        <v>62.002370277818606</v>
      </c>
      <c r="E88" s="102">
        <v>55.931297533270403</v>
      </c>
      <c r="F88" s="102">
        <v>58.4766592976721</v>
      </c>
      <c r="G88" s="102">
        <v>61.144335870853602</v>
      </c>
      <c r="H88" s="86">
        <f t="shared" si="4"/>
        <v>9.164268549256982E-2</v>
      </c>
      <c r="I88" s="77">
        <f t="shared" si="5"/>
        <v>5.2050582069352984</v>
      </c>
      <c r="J88" s="77">
        <f t="shared" si="6"/>
        <v>4.3478309952927745</v>
      </c>
      <c r="K88" s="77">
        <f t="shared" si="7"/>
        <v>2.6676765731815024</v>
      </c>
    </row>
    <row r="89" spans="1:11">
      <c r="A89" s="83" t="s">
        <v>253</v>
      </c>
      <c r="B89" s="102">
        <v>59.86188421256788</v>
      </c>
      <c r="C89" s="102">
        <v>60.950904772398935</v>
      </c>
      <c r="D89" s="102">
        <v>65.21473194827837</v>
      </c>
      <c r="E89" s="102">
        <v>59.004938483531802</v>
      </c>
      <c r="F89" s="102">
        <v>61.8105763788516</v>
      </c>
      <c r="G89" s="102">
        <v>64.378931286647699</v>
      </c>
      <c r="H89" s="86">
        <f t="shared" si="4"/>
        <v>8.9419967415370311E-2</v>
      </c>
      <c r="I89" s="77">
        <f t="shared" si="5"/>
        <v>5.3528477357104904</v>
      </c>
      <c r="J89" s="77">
        <f t="shared" si="6"/>
        <v>4.2638271758794346</v>
      </c>
      <c r="K89" s="77">
        <f t="shared" si="7"/>
        <v>2.568354907796099</v>
      </c>
    </row>
    <row r="90" spans="1:11">
      <c r="A90" s="83" t="s">
        <v>254</v>
      </c>
      <c r="B90" s="102">
        <v>142.52736520685707</v>
      </c>
      <c r="C90" s="102">
        <v>164.91752499528391</v>
      </c>
      <c r="D90" s="102">
        <v>167.04873640277367</v>
      </c>
      <c r="E90" s="102">
        <v>139.202156730859</v>
      </c>
      <c r="F90" s="102">
        <v>161.58352828982899</v>
      </c>
      <c r="G90" s="102">
        <v>163.794493640452</v>
      </c>
      <c r="H90" s="86">
        <f t="shared" si="4"/>
        <v>0.17204675860195348</v>
      </c>
      <c r="I90" s="77">
        <f t="shared" si="5"/>
        <v>24.521371195916601</v>
      </c>
      <c r="J90" s="77">
        <f t="shared" si="6"/>
        <v>2.1312114074897579</v>
      </c>
      <c r="K90" s="77">
        <f t="shared" si="7"/>
        <v>2.2109653506230131</v>
      </c>
    </row>
    <row r="91" spans="1:11" s="110" customFormat="1">
      <c r="A91" s="76" t="s">
        <v>255</v>
      </c>
      <c r="B91" s="157">
        <v>81.592417887390567</v>
      </c>
      <c r="C91" s="157">
        <v>83.727824819015382</v>
      </c>
      <c r="D91" s="157">
        <v>88.598836302825688</v>
      </c>
      <c r="E91" s="157">
        <v>80.587255362258404</v>
      </c>
      <c r="F91" s="157">
        <v>85.303297241476898</v>
      </c>
      <c r="G91" s="157">
        <v>87.383831693534006</v>
      </c>
      <c r="H91" s="108">
        <f t="shared" si="4"/>
        <v>8.5870949738307792E-2</v>
      </c>
      <c r="I91" s="109">
        <f t="shared" si="5"/>
        <v>7.006418415435121</v>
      </c>
      <c r="J91" s="109">
        <f t="shared" si="6"/>
        <v>4.8710114838103067</v>
      </c>
      <c r="K91" s="77">
        <f t="shared" si="7"/>
        <v>2.0805344520571083</v>
      </c>
    </row>
    <row r="93" spans="1:11">
      <c r="F93" s="161"/>
      <c r="G93" s="161"/>
    </row>
    <row r="94" spans="1:11">
      <c r="B94" s="140"/>
      <c r="C94" s="136"/>
      <c r="D94" s="138"/>
      <c r="E94" s="140"/>
      <c r="F94" s="140"/>
      <c r="G94" s="140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7"/>
  <sheetViews>
    <sheetView topLeftCell="A73" zoomScale="80" zoomScaleNormal="80" workbookViewId="0">
      <selection activeCell="J102" sqref="J102"/>
    </sheetView>
  </sheetViews>
  <sheetFormatPr defaultRowHeight="14.5"/>
  <cols>
    <col min="1" max="1" width="16.1796875" customWidth="1"/>
    <col min="2" max="2" width="9.1796875" style="142"/>
    <col min="3" max="3" width="9.1796875" style="141"/>
    <col min="4" max="4" width="15.1796875" style="142" customWidth="1"/>
    <col min="5" max="6" width="8.7265625" style="150"/>
    <col min="7" max="7" width="13.36328125" style="150" customWidth="1"/>
    <col min="8" max="8" width="30.54296875" customWidth="1"/>
    <col min="9" max="9" width="30" customWidth="1"/>
    <col min="10" max="10" width="33.453125" customWidth="1"/>
    <col min="11" max="11" width="33.453125" style="150" customWidth="1"/>
  </cols>
  <sheetData>
    <row r="1" spans="1:11" s="150" customFormat="1" ht="15" thickBot="1">
      <c r="B1" s="171" t="s">
        <v>163</v>
      </c>
      <c r="C1" s="171"/>
      <c r="D1" s="172"/>
      <c r="E1" s="173" t="s">
        <v>164</v>
      </c>
      <c r="F1" s="171"/>
      <c r="G1" s="172"/>
    </row>
    <row r="2" spans="1:11" ht="49.5" customHeight="1">
      <c r="A2" s="89" t="s">
        <v>258</v>
      </c>
      <c r="B2" s="164">
        <v>42370</v>
      </c>
      <c r="C2" s="164">
        <v>42705</v>
      </c>
      <c r="D2" s="164">
        <v>42736</v>
      </c>
      <c r="E2" s="164">
        <v>42370</v>
      </c>
      <c r="F2" s="164">
        <v>42705</v>
      </c>
      <c r="G2" s="164">
        <v>42736</v>
      </c>
      <c r="H2" s="12" t="s">
        <v>300</v>
      </c>
      <c r="I2" s="88" t="s">
        <v>301</v>
      </c>
      <c r="J2" s="1" t="s">
        <v>302</v>
      </c>
      <c r="K2" s="155" t="s">
        <v>303</v>
      </c>
    </row>
    <row r="3" spans="1:11">
      <c r="A3" s="78" t="s">
        <v>82</v>
      </c>
      <c r="B3" s="99">
        <v>75.356033364749948</v>
      </c>
      <c r="C3" s="99">
        <v>78.746831031934761</v>
      </c>
      <c r="D3" s="99">
        <v>79.920515484582893</v>
      </c>
      <c r="E3" s="99">
        <v>75.103289700151294</v>
      </c>
      <c r="F3" s="99">
        <v>79.241207788374894</v>
      </c>
      <c r="G3" s="99">
        <v>79.776189342592502</v>
      </c>
      <c r="H3" s="86">
        <f>(D3-B3)/B3</f>
        <v>6.0572218520834713E-2</v>
      </c>
      <c r="I3" s="79">
        <f>(D3-B3)</f>
        <v>4.5644821198329453</v>
      </c>
      <c r="J3" s="79">
        <f>(D3-C3)</f>
        <v>1.173684452648132</v>
      </c>
      <c r="K3" s="79">
        <f>G3-F3</f>
        <v>0.53498155421760885</v>
      </c>
    </row>
    <row r="4" spans="1:11">
      <c r="A4" s="69" t="s">
        <v>83</v>
      </c>
      <c r="B4" s="100">
        <v>71.247616797241321</v>
      </c>
      <c r="C4" s="100">
        <v>73.139707338612538</v>
      </c>
      <c r="D4" s="100">
        <v>76.484815620912926</v>
      </c>
      <c r="E4" s="100">
        <v>69.318279440343105</v>
      </c>
      <c r="F4" s="100">
        <v>74.670393392398793</v>
      </c>
      <c r="G4" s="100">
        <v>74.413648013244895</v>
      </c>
      <c r="H4" s="86">
        <f t="shared" ref="H4:H67" si="0">(D4-B4)/B4</f>
        <v>7.3507003589689007E-2</v>
      </c>
      <c r="I4" s="79">
        <f t="shared" ref="I4:I67" si="1">(D4-B4)</f>
        <v>5.2371988236716049</v>
      </c>
      <c r="J4" s="79">
        <f t="shared" ref="J4:J67" si="2">(D4-C4)</f>
        <v>3.3451082823003873</v>
      </c>
      <c r="K4" s="79">
        <f t="shared" ref="K4:K67" si="3">G4-F4</f>
        <v>-0.25674537915389806</v>
      </c>
    </row>
    <row r="5" spans="1:11">
      <c r="A5" s="69" t="s">
        <v>84</v>
      </c>
      <c r="B5" s="100">
        <v>69.4956289968395</v>
      </c>
      <c r="C5" s="100">
        <v>72.833570059145856</v>
      </c>
      <c r="D5" s="100">
        <v>73.909633276991713</v>
      </c>
      <c r="E5" s="100">
        <v>68.098473070937601</v>
      </c>
      <c r="F5" s="100">
        <v>72.173195608309499</v>
      </c>
      <c r="G5" s="100">
        <v>72.551556150462602</v>
      </c>
      <c r="H5" s="86">
        <f t="shared" si="0"/>
        <v>6.3514847535993263E-2</v>
      </c>
      <c r="I5" s="79">
        <f t="shared" si="1"/>
        <v>4.4140042801522128</v>
      </c>
      <c r="J5" s="79">
        <f t="shared" si="2"/>
        <v>1.0760632178458565</v>
      </c>
      <c r="K5" s="79">
        <f t="shared" si="3"/>
        <v>0.37836054215310355</v>
      </c>
    </row>
    <row r="6" spans="1:11">
      <c r="A6" s="69" t="s">
        <v>85</v>
      </c>
      <c r="B6" s="100">
        <v>73.362192053894702</v>
      </c>
      <c r="C6" s="100">
        <v>77.266582285497833</v>
      </c>
      <c r="D6" s="100">
        <v>81.425149500878959</v>
      </c>
      <c r="E6" s="100">
        <v>69.320745538839901</v>
      </c>
      <c r="F6" s="100">
        <v>75.806115323876696</v>
      </c>
      <c r="G6" s="100">
        <v>76.867332296913901</v>
      </c>
      <c r="H6" s="86">
        <f t="shared" si="0"/>
        <v>0.10990616857605477</v>
      </c>
      <c r="I6" s="79">
        <f t="shared" si="1"/>
        <v>8.0629574469842566</v>
      </c>
      <c r="J6" s="79">
        <f t="shared" si="2"/>
        <v>4.1585672153811259</v>
      </c>
      <c r="K6" s="79">
        <f t="shared" si="3"/>
        <v>1.0612169730372045</v>
      </c>
    </row>
    <row r="7" spans="1:11">
      <c r="A7" s="69" t="s">
        <v>87</v>
      </c>
      <c r="B7" s="100">
        <v>69.439462090415205</v>
      </c>
      <c r="C7" s="100">
        <v>73.442957960758136</v>
      </c>
      <c r="D7" s="100">
        <v>76.891116247754937</v>
      </c>
      <c r="E7" s="100">
        <v>67.994574367263496</v>
      </c>
      <c r="F7" s="100">
        <v>73.597172954396399</v>
      </c>
      <c r="G7" s="100">
        <v>75.212387354362406</v>
      </c>
      <c r="H7" s="86">
        <f t="shared" si="0"/>
        <v>0.10731151902699274</v>
      </c>
      <c r="I7" s="79">
        <f t="shared" si="1"/>
        <v>7.4516541573397319</v>
      </c>
      <c r="J7" s="79">
        <f t="shared" si="2"/>
        <v>3.4481582869968008</v>
      </c>
      <c r="K7" s="79">
        <f t="shared" si="3"/>
        <v>1.6152143999660069</v>
      </c>
    </row>
    <row r="8" spans="1:11">
      <c r="A8" s="69" t="s">
        <v>88</v>
      </c>
      <c r="B8" s="100">
        <v>86.652363208615881</v>
      </c>
      <c r="C8" s="100">
        <v>92.656782957994764</v>
      </c>
      <c r="D8" s="100">
        <v>95.106384130656565</v>
      </c>
      <c r="E8" s="100">
        <v>84.492964047212794</v>
      </c>
      <c r="F8" s="100">
        <v>91.806428368395004</v>
      </c>
      <c r="G8" s="100">
        <v>92.589361680097596</v>
      </c>
      <c r="H8" s="86">
        <f t="shared" si="0"/>
        <v>9.7562496959114633E-2</v>
      </c>
      <c r="I8" s="79">
        <f t="shared" si="1"/>
        <v>8.4540209220406837</v>
      </c>
      <c r="J8" s="79">
        <f t="shared" si="2"/>
        <v>2.4496011726618008</v>
      </c>
      <c r="K8" s="79">
        <f t="shared" si="3"/>
        <v>0.7829333117025925</v>
      </c>
    </row>
    <row r="9" spans="1:11">
      <c r="A9" s="69" t="s">
        <v>89</v>
      </c>
      <c r="B9" s="100">
        <v>74.154383630394449</v>
      </c>
      <c r="C9" s="100">
        <v>78.424206931601361</v>
      </c>
      <c r="D9" s="100">
        <v>79.476150741961348</v>
      </c>
      <c r="E9" s="100">
        <v>74.177738158880402</v>
      </c>
      <c r="F9" s="100">
        <v>78.202000067086999</v>
      </c>
      <c r="G9" s="100">
        <v>78.8020672536056</v>
      </c>
      <c r="H9" s="86">
        <f t="shared" si="0"/>
        <v>7.1766048762430951E-2</v>
      </c>
      <c r="I9" s="79">
        <f t="shared" si="1"/>
        <v>5.3217671115668992</v>
      </c>
      <c r="J9" s="79">
        <f t="shared" si="2"/>
        <v>1.0519438103599867</v>
      </c>
      <c r="K9" s="79">
        <f t="shared" si="3"/>
        <v>0.60006718651860069</v>
      </c>
    </row>
    <row r="10" spans="1:11">
      <c r="A10" s="69" t="s">
        <v>91</v>
      </c>
      <c r="B10" s="100">
        <v>75.208578387882497</v>
      </c>
      <c r="C10" s="100">
        <v>82.539511397829003</v>
      </c>
      <c r="D10" s="100">
        <v>84.257484788178431</v>
      </c>
      <c r="E10" s="100">
        <v>75.104629913501995</v>
      </c>
      <c r="F10" s="100">
        <v>84.260990695294694</v>
      </c>
      <c r="G10" s="100">
        <v>83.508939303726706</v>
      </c>
      <c r="H10" s="86">
        <f t="shared" si="0"/>
        <v>0.12031747699879249</v>
      </c>
      <c r="I10" s="79">
        <f t="shared" si="1"/>
        <v>9.0489064002959338</v>
      </c>
      <c r="J10" s="79">
        <f t="shared" si="2"/>
        <v>1.7179733903494281</v>
      </c>
      <c r="K10" s="79">
        <f t="shared" si="3"/>
        <v>-0.7520513915679885</v>
      </c>
    </row>
    <row r="11" spans="1:11">
      <c r="A11" s="69" t="s">
        <v>92</v>
      </c>
      <c r="B11" s="100">
        <v>69.800650002759212</v>
      </c>
      <c r="C11" s="100">
        <v>72.955771417861257</v>
      </c>
      <c r="D11" s="100">
        <v>76.476027007412583</v>
      </c>
      <c r="E11" s="100">
        <v>68.4832681240011</v>
      </c>
      <c r="F11" s="100">
        <v>73.968182080035604</v>
      </c>
      <c r="G11" s="100">
        <v>74.932753271160493</v>
      </c>
      <c r="H11" s="86">
        <f t="shared" si="0"/>
        <v>9.5634883119132749E-2</v>
      </c>
      <c r="I11" s="79">
        <f t="shared" si="1"/>
        <v>6.6753770046533702</v>
      </c>
      <c r="J11" s="79">
        <f t="shared" si="2"/>
        <v>3.5202555895513257</v>
      </c>
      <c r="K11" s="79">
        <f t="shared" si="3"/>
        <v>0.96457119112488954</v>
      </c>
    </row>
    <row r="12" spans="1:11">
      <c r="A12" s="69" t="s">
        <v>93</v>
      </c>
      <c r="B12" s="100">
        <v>72.307755534223958</v>
      </c>
      <c r="C12" s="100">
        <v>75.348520135147396</v>
      </c>
      <c r="D12" s="100">
        <v>77.107636893129481</v>
      </c>
      <c r="E12" s="100">
        <v>71.383143848609706</v>
      </c>
      <c r="F12" s="100">
        <v>75.869071018287698</v>
      </c>
      <c r="G12" s="100">
        <v>75.876469533443</v>
      </c>
      <c r="H12" s="86">
        <f>(D12-B12)/B12</f>
        <v>6.6381279897889972E-2</v>
      </c>
      <c r="I12" s="79">
        <f t="shared" si="1"/>
        <v>4.7998813589055231</v>
      </c>
      <c r="J12" s="79">
        <f t="shared" si="2"/>
        <v>1.7591167579820848</v>
      </c>
      <c r="K12" s="79">
        <f t="shared" si="3"/>
        <v>7.3985151553017658E-3</v>
      </c>
    </row>
    <row r="13" spans="1:11">
      <c r="A13" s="69" t="s">
        <v>97</v>
      </c>
      <c r="B13" s="100">
        <v>78.283218815593543</v>
      </c>
      <c r="C13" s="100">
        <v>88.816343198649193</v>
      </c>
      <c r="D13" s="100">
        <v>84.372409056581262</v>
      </c>
      <c r="E13" s="100">
        <v>81.082160401959896</v>
      </c>
      <c r="F13" s="100">
        <v>86.541151579948206</v>
      </c>
      <c r="G13" s="100">
        <v>87.406802208082894</v>
      </c>
      <c r="H13" s="86">
        <f t="shared" si="0"/>
        <v>7.7784106646554871E-2</v>
      </c>
      <c r="I13" s="79">
        <f t="shared" si="1"/>
        <v>6.089190240987719</v>
      </c>
      <c r="J13" s="79">
        <f t="shared" si="2"/>
        <v>-4.4439341420679312</v>
      </c>
      <c r="K13" s="79">
        <f t="shared" si="3"/>
        <v>0.86565062813468785</v>
      </c>
    </row>
    <row r="14" spans="1:11">
      <c r="A14" s="69" t="s">
        <v>98</v>
      </c>
      <c r="B14" s="100">
        <v>71.905257919758299</v>
      </c>
      <c r="C14" s="100">
        <v>77.95816021679677</v>
      </c>
      <c r="D14" s="100">
        <v>78.392650908604509</v>
      </c>
      <c r="E14" s="100">
        <v>69.452390836954194</v>
      </c>
      <c r="F14" s="100">
        <v>76.496683878838795</v>
      </c>
      <c r="G14" s="100">
        <v>76.560314302248699</v>
      </c>
      <c r="H14" s="86">
        <f t="shared" si="0"/>
        <v>9.0221399331961633E-2</v>
      </c>
      <c r="I14" s="79">
        <f t="shared" si="1"/>
        <v>6.4873929888462101</v>
      </c>
      <c r="J14" s="79">
        <f t="shared" si="2"/>
        <v>0.43449069180773847</v>
      </c>
      <c r="K14" s="79">
        <f t="shared" si="3"/>
        <v>6.3630423409904324E-2</v>
      </c>
    </row>
    <row r="15" spans="1:11">
      <c r="A15" s="69" t="s">
        <v>99</v>
      </c>
      <c r="B15" s="100">
        <v>73.730458564474546</v>
      </c>
      <c r="C15" s="100">
        <v>79.327323490626213</v>
      </c>
      <c r="D15" s="100">
        <v>81.076998598849684</v>
      </c>
      <c r="E15" s="100">
        <v>70.318869335221294</v>
      </c>
      <c r="F15" s="100">
        <v>79.288119413942795</v>
      </c>
      <c r="G15" s="100">
        <v>77.726230996895097</v>
      </c>
      <c r="H15" s="86">
        <f t="shared" si="0"/>
        <v>9.9640503767528615E-2</v>
      </c>
      <c r="I15" s="79">
        <f t="shared" si="1"/>
        <v>7.3465400343751384</v>
      </c>
      <c r="J15" s="79">
        <f t="shared" si="2"/>
        <v>1.7496751082234709</v>
      </c>
      <c r="K15" s="79">
        <f t="shared" si="3"/>
        <v>-1.5618884170476974</v>
      </c>
    </row>
    <row r="16" spans="1:11">
      <c r="A16" s="69" t="s">
        <v>100</v>
      </c>
      <c r="B16" s="100">
        <v>71.326108515002929</v>
      </c>
      <c r="C16" s="100">
        <v>79.03569185834246</v>
      </c>
      <c r="D16" s="100">
        <v>76.250689651113049</v>
      </c>
      <c r="E16" s="100">
        <v>71.867146914208504</v>
      </c>
      <c r="F16" s="100">
        <v>76.933077142487903</v>
      </c>
      <c r="G16" s="100">
        <v>77.397928476010193</v>
      </c>
      <c r="H16" s="86">
        <f t="shared" si="0"/>
        <v>6.9043177016649804E-2</v>
      </c>
      <c r="I16" s="79">
        <f t="shared" si="1"/>
        <v>4.9245811361101204</v>
      </c>
      <c r="J16" s="79">
        <f t="shared" si="2"/>
        <v>-2.7850022072294109</v>
      </c>
      <c r="K16" s="79">
        <f t="shared" si="3"/>
        <v>0.46485133352229013</v>
      </c>
    </row>
    <row r="17" spans="1:11">
      <c r="A17" s="69" t="s">
        <v>101</v>
      </c>
      <c r="B17" s="100">
        <v>70.049584842464313</v>
      </c>
      <c r="C17" s="100">
        <v>74.864435913596523</v>
      </c>
      <c r="D17" s="100">
        <v>76.186464751659557</v>
      </c>
      <c r="E17" s="100">
        <v>69.662225627410706</v>
      </c>
      <c r="F17" s="100">
        <v>74.881628232402093</v>
      </c>
      <c r="G17" s="100">
        <v>75.850401267463099</v>
      </c>
      <c r="H17" s="86">
        <f t="shared" si="0"/>
        <v>8.7607655676997603E-2</v>
      </c>
      <c r="I17" s="79">
        <f t="shared" si="1"/>
        <v>6.136879909195244</v>
      </c>
      <c r="J17" s="79">
        <f t="shared" si="2"/>
        <v>1.3220288380630336</v>
      </c>
      <c r="K17" s="79">
        <f t="shared" si="3"/>
        <v>0.96877303506100532</v>
      </c>
    </row>
    <row r="18" spans="1:11">
      <c r="A18" s="69" t="s">
        <v>102</v>
      </c>
      <c r="B18" s="100">
        <v>81.29396762750396</v>
      </c>
      <c r="C18" s="100">
        <v>88.739160650020594</v>
      </c>
      <c r="D18" s="100">
        <v>87.181269807235111</v>
      </c>
      <c r="E18" s="100">
        <v>82.016817125855894</v>
      </c>
      <c r="F18" s="100">
        <v>88.375406312577496</v>
      </c>
      <c r="G18" s="100">
        <v>88.231603314270203</v>
      </c>
      <c r="H18" s="86">
        <f t="shared" si="0"/>
        <v>7.2419914435807614E-2</v>
      </c>
      <c r="I18" s="79">
        <f t="shared" si="1"/>
        <v>5.8873021797311509</v>
      </c>
      <c r="J18" s="79">
        <f t="shared" si="2"/>
        <v>-1.5578908427854827</v>
      </c>
      <c r="K18" s="79">
        <f t="shared" si="3"/>
        <v>-0.14380299830729371</v>
      </c>
    </row>
    <row r="19" spans="1:11">
      <c r="A19" s="69" t="s">
        <v>103</v>
      </c>
      <c r="B19" s="100">
        <v>75.061033567466296</v>
      </c>
      <c r="C19" s="100">
        <v>80.446927439189054</v>
      </c>
      <c r="D19" s="100">
        <v>84.701132806288697</v>
      </c>
      <c r="E19" s="100">
        <v>73.868133986389907</v>
      </c>
      <c r="F19" s="100">
        <v>81.223849281098097</v>
      </c>
      <c r="G19" s="100">
        <v>83.043085176241703</v>
      </c>
      <c r="H19" s="86">
        <f t="shared" si="0"/>
        <v>0.1284301425207221</v>
      </c>
      <c r="I19" s="79">
        <f t="shared" si="1"/>
        <v>9.6400992388224012</v>
      </c>
      <c r="J19" s="79">
        <f t="shared" si="2"/>
        <v>4.2542053670996438</v>
      </c>
      <c r="K19" s="79">
        <f t="shared" si="3"/>
        <v>1.8192358951436063</v>
      </c>
    </row>
    <row r="20" spans="1:11">
      <c r="A20" s="69" t="s">
        <v>104</v>
      </c>
      <c r="B20" s="100">
        <v>73.944482013917678</v>
      </c>
      <c r="C20" s="100">
        <v>78.6413013081918</v>
      </c>
      <c r="D20" s="100">
        <v>83.155372850844174</v>
      </c>
      <c r="E20" s="100">
        <v>72.073740210671204</v>
      </c>
      <c r="F20" s="100">
        <v>79.259976699784005</v>
      </c>
      <c r="G20" s="100">
        <v>80.948513371717297</v>
      </c>
      <c r="H20" s="86">
        <f t="shared" si="0"/>
        <v>0.12456495178629881</v>
      </c>
      <c r="I20" s="79">
        <f t="shared" si="1"/>
        <v>9.2108908369264952</v>
      </c>
      <c r="J20" s="79">
        <f t="shared" si="2"/>
        <v>4.5140715426523741</v>
      </c>
      <c r="K20" s="79">
        <f t="shared" si="3"/>
        <v>1.6885366719332922</v>
      </c>
    </row>
    <row r="21" spans="1:11">
      <c r="A21" s="69" t="s">
        <v>105</v>
      </c>
      <c r="B21" s="100">
        <v>68.025298187071158</v>
      </c>
      <c r="C21" s="100">
        <v>71.398735302809271</v>
      </c>
      <c r="D21" s="100">
        <v>73.846471074453618</v>
      </c>
      <c r="E21" s="100">
        <v>66.224625794216394</v>
      </c>
      <c r="F21" s="100">
        <v>71.721802825941396</v>
      </c>
      <c r="G21" s="100">
        <v>72.0057902587005</v>
      </c>
      <c r="H21" s="86">
        <f t="shared" si="0"/>
        <v>8.5573647488822444E-2</v>
      </c>
      <c r="I21" s="79">
        <f t="shared" si="1"/>
        <v>5.8211728873824597</v>
      </c>
      <c r="J21" s="79">
        <f t="shared" si="2"/>
        <v>2.4477357716443464</v>
      </c>
      <c r="K21" s="79">
        <f t="shared" si="3"/>
        <v>0.28398743275910476</v>
      </c>
    </row>
    <row r="22" spans="1:11">
      <c r="A22" s="69" t="s">
        <v>106</v>
      </c>
      <c r="B22" s="100">
        <v>67.444094341615752</v>
      </c>
      <c r="C22" s="100">
        <v>71.9119559841361</v>
      </c>
      <c r="D22" s="100">
        <v>72.927566020942237</v>
      </c>
      <c r="E22" s="100">
        <v>67.263371968308704</v>
      </c>
      <c r="F22" s="100">
        <v>72.003085640654305</v>
      </c>
      <c r="G22" s="100">
        <v>72.663888096007497</v>
      </c>
      <c r="H22" s="86">
        <f t="shared" si="0"/>
        <v>8.1303956007649419E-2</v>
      </c>
      <c r="I22" s="79">
        <f t="shared" si="1"/>
        <v>5.4834716793264846</v>
      </c>
      <c r="J22" s="79">
        <f t="shared" si="2"/>
        <v>1.0156100368061374</v>
      </c>
      <c r="K22" s="79">
        <f t="shared" si="3"/>
        <v>0.66080245535319193</v>
      </c>
    </row>
    <row r="23" spans="1:11">
      <c r="A23" s="69" t="s">
        <v>21</v>
      </c>
      <c r="B23" s="100">
        <v>72.418750986258402</v>
      </c>
      <c r="C23" s="100">
        <v>73.993471449472437</v>
      </c>
      <c r="D23" s="100">
        <v>77.63191295064729</v>
      </c>
      <c r="E23" s="100">
        <v>70.300308979642594</v>
      </c>
      <c r="F23" s="100">
        <v>74.9763130879915</v>
      </c>
      <c r="G23" s="100">
        <v>75.398725973693004</v>
      </c>
      <c r="H23" s="86">
        <f t="shared" si="0"/>
        <v>7.1986355652254974E-2</v>
      </c>
      <c r="I23" s="79">
        <f t="shared" si="1"/>
        <v>5.2131619643888882</v>
      </c>
      <c r="J23" s="79">
        <f t="shared" si="2"/>
        <v>3.638441501174853</v>
      </c>
      <c r="K23" s="79">
        <f t="shared" si="3"/>
        <v>0.42241288570150459</v>
      </c>
    </row>
    <row r="24" spans="1:11">
      <c r="A24" s="69" t="s">
        <v>108</v>
      </c>
      <c r="B24" s="100">
        <v>69.415934380967784</v>
      </c>
      <c r="C24" s="100">
        <v>72.897145071986671</v>
      </c>
      <c r="D24" s="100">
        <v>75.837271169962193</v>
      </c>
      <c r="E24" s="100">
        <v>68.464258699085804</v>
      </c>
      <c r="F24" s="100">
        <v>73.597018521637807</v>
      </c>
      <c r="G24" s="100">
        <v>74.568803901987707</v>
      </c>
      <c r="H24" s="86">
        <f t="shared" si="0"/>
        <v>9.2505227312116814E-2</v>
      </c>
      <c r="I24" s="79">
        <f t="shared" si="1"/>
        <v>6.4213367889944095</v>
      </c>
      <c r="J24" s="79">
        <f t="shared" si="2"/>
        <v>2.9401260979755222</v>
      </c>
      <c r="K24" s="79">
        <f t="shared" si="3"/>
        <v>0.9717853803498997</v>
      </c>
    </row>
    <row r="25" spans="1:11">
      <c r="A25" s="69" t="s">
        <v>109</v>
      </c>
      <c r="B25" s="100">
        <v>73.342558261338539</v>
      </c>
      <c r="C25" s="100">
        <v>75.736233347529563</v>
      </c>
      <c r="D25" s="100">
        <v>79.10700587737611</v>
      </c>
      <c r="E25" s="100">
        <v>70.894851317544493</v>
      </c>
      <c r="F25" s="100">
        <v>75.865636510696902</v>
      </c>
      <c r="G25" s="100">
        <v>76.471416173259698</v>
      </c>
      <c r="H25" s="86">
        <f t="shared" si="0"/>
        <v>7.8596216885390757E-2</v>
      </c>
      <c r="I25" s="79">
        <f t="shared" si="1"/>
        <v>5.7644476160375717</v>
      </c>
      <c r="J25" s="79">
        <f t="shared" si="2"/>
        <v>3.3707725298465476</v>
      </c>
      <c r="K25" s="79">
        <f t="shared" si="3"/>
        <v>0.60577966256279581</v>
      </c>
    </row>
    <row r="26" spans="1:11">
      <c r="A26" s="69" t="s">
        <v>110</v>
      </c>
      <c r="B26" s="100">
        <v>80.174621047042081</v>
      </c>
      <c r="C26" s="100">
        <v>86.562151456024736</v>
      </c>
      <c r="D26" s="100">
        <v>92.463128597167881</v>
      </c>
      <c r="E26" s="100">
        <v>75.749092350553397</v>
      </c>
      <c r="F26" s="100">
        <v>85.784095735615693</v>
      </c>
      <c r="G26" s="100">
        <v>86.915579732509201</v>
      </c>
      <c r="H26" s="86">
        <f t="shared" si="0"/>
        <v>0.15327178837447297</v>
      </c>
      <c r="I26" s="79">
        <f t="shared" si="1"/>
        <v>12.2885075501258</v>
      </c>
      <c r="J26" s="79">
        <f t="shared" si="2"/>
        <v>5.9009771411431444</v>
      </c>
      <c r="K26" s="79">
        <f t="shared" si="3"/>
        <v>1.1314839968935075</v>
      </c>
    </row>
    <row r="27" spans="1:11">
      <c r="A27" s="69" t="s">
        <v>111</v>
      </c>
      <c r="B27" s="100">
        <v>77.499087088276809</v>
      </c>
      <c r="C27" s="100">
        <v>81.272749256274309</v>
      </c>
      <c r="D27" s="100">
        <v>84.49800881598938</v>
      </c>
      <c r="E27" s="100">
        <v>74.711030276592496</v>
      </c>
      <c r="F27" s="100">
        <v>80.307948332803505</v>
      </c>
      <c r="G27" s="100">
        <v>81.3337123818295</v>
      </c>
      <c r="H27" s="86">
        <f t="shared" si="0"/>
        <v>9.0309731258386511E-2</v>
      </c>
      <c r="I27" s="79">
        <f t="shared" si="1"/>
        <v>6.9989217277125704</v>
      </c>
      <c r="J27" s="79">
        <f t="shared" si="2"/>
        <v>3.2252595597150702</v>
      </c>
      <c r="K27" s="79">
        <f t="shared" si="3"/>
        <v>1.0257640490259945</v>
      </c>
    </row>
    <row r="28" spans="1:11">
      <c r="A28" s="69" t="s">
        <v>112</v>
      </c>
      <c r="B28" s="100">
        <v>82.215363281509653</v>
      </c>
      <c r="C28" s="100">
        <v>89.88280230749028</v>
      </c>
      <c r="D28" s="100">
        <v>87.652932903432685</v>
      </c>
      <c r="E28" s="100">
        <v>82.253247872967094</v>
      </c>
      <c r="F28" s="100">
        <v>88.298862303390905</v>
      </c>
      <c r="G28" s="100">
        <v>88.443599176119804</v>
      </c>
      <c r="H28" s="86">
        <f t="shared" si="0"/>
        <v>6.6138120722090743E-2</v>
      </c>
      <c r="I28" s="79">
        <f t="shared" si="1"/>
        <v>5.4375696219230321</v>
      </c>
      <c r="J28" s="79">
        <f t="shared" si="2"/>
        <v>-2.2298694040575953</v>
      </c>
      <c r="K28" s="79">
        <f t="shared" si="3"/>
        <v>0.1447368727288989</v>
      </c>
    </row>
    <row r="29" spans="1:11">
      <c r="A29" s="69" t="s">
        <v>113</v>
      </c>
      <c r="B29" s="100">
        <v>69.131207238194932</v>
      </c>
      <c r="C29" s="100">
        <v>73.589830818817916</v>
      </c>
      <c r="D29" s="100">
        <v>74.702434372595761</v>
      </c>
      <c r="E29" s="100">
        <v>68.873651883391304</v>
      </c>
      <c r="F29" s="100">
        <v>73.978286279547007</v>
      </c>
      <c r="G29" s="100">
        <v>74.620176829751699</v>
      </c>
      <c r="H29" s="86">
        <f t="shared" si="0"/>
        <v>8.0589177550522084E-2</v>
      </c>
      <c r="I29" s="79">
        <f t="shared" si="1"/>
        <v>5.5712271344008286</v>
      </c>
      <c r="J29" s="79">
        <f t="shared" si="2"/>
        <v>1.1126035537778449</v>
      </c>
      <c r="K29" s="79">
        <f t="shared" si="3"/>
        <v>0.64189055020469254</v>
      </c>
    </row>
    <row r="30" spans="1:11">
      <c r="A30" s="69" t="s">
        <v>114</v>
      </c>
      <c r="B30" s="100">
        <v>65.63001223613783</v>
      </c>
      <c r="C30" s="100">
        <v>67.886978424021677</v>
      </c>
      <c r="D30" s="100">
        <v>71.139495543357938</v>
      </c>
      <c r="E30" s="100">
        <v>64.488813040582201</v>
      </c>
      <c r="F30" s="100">
        <v>69.309472454832999</v>
      </c>
      <c r="G30" s="100">
        <v>69.892821709889802</v>
      </c>
      <c r="H30" s="86">
        <f t="shared" si="0"/>
        <v>8.394761968650713E-2</v>
      </c>
      <c r="I30" s="79">
        <f t="shared" si="1"/>
        <v>5.5094833072201084</v>
      </c>
      <c r="J30" s="79">
        <f t="shared" si="2"/>
        <v>3.252517119336261</v>
      </c>
      <c r="K30" s="79">
        <f t="shared" si="3"/>
        <v>0.58334925505680246</v>
      </c>
    </row>
    <row r="31" spans="1:11">
      <c r="A31" s="69" t="s">
        <v>115</v>
      </c>
      <c r="B31" s="100">
        <v>72.405570392979783</v>
      </c>
      <c r="C31" s="100">
        <v>79.401783071810499</v>
      </c>
      <c r="D31" s="100">
        <v>81.771162196130007</v>
      </c>
      <c r="E31" s="100">
        <v>69.691095106893698</v>
      </c>
      <c r="F31" s="100">
        <v>77.787281543404305</v>
      </c>
      <c r="G31" s="100">
        <v>78.781668270792693</v>
      </c>
      <c r="H31" s="86">
        <f t="shared" si="0"/>
        <v>0.12934905080256481</v>
      </c>
      <c r="I31" s="79">
        <f t="shared" si="1"/>
        <v>9.3655918031502239</v>
      </c>
      <c r="J31" s="79">
        <f t="shared" si="2"/>
        <v>2.3693791243195079</v>
      </c>
      <c r="K31" s="79">
        <f t="shared" si="3"/>
        <v>0.99438672738838818</v>
      </c>
    </row>
    <row r="32" spans="1:11">
      <c r="A32" s="69" t="s">
        <v>116</v>
      </c>
      <c r="B32" s="100">
        <v>71.875024924903684</v>
      </c>
      <c r="C32" s="100">
        <v>73.956107615413799</v>
      </c>
      <c r="D32" s="100">
        <v>76.156266383957401</v>
      </c>
      <c r="E32" s="100">
        <v>69.812614181324506</v>
      </c>
      <c r="F32" s="100">
        <v>75.523911027606701</v>
      </c>
      <c r="G32" s="100">
        <v>74.392804896398701</v>
      </c>
      <c r="H32" s="86">
        <f t="shared" si="0"/>
        <v>5.9565077904694091E-2</v>
      </c>
      <c r="I32" s="79">
        <f t="shared" si="1"/>
        <v>4.2812414590537173</v>
      </c>
      <c r="J32" s="79">
        <f t="shared" si="2"/>
        <v>2.2001587685436022</v>
      </c>
      <c r="K32" s="79">
        <f t="shared" si="3"/>
        <v>-1.131106131208</v>
      </c>
    </row>
    <row r="33" spans="1:11">
      <c r="A33" s="69" t="s">
        <v>117</v>
      </c>
      <c r="B33" s="100">
        <v>74.793073805752428</v>
      </c>
      <c r="C33" s="100">
        <v>78.766552027494356</v>
      </c>
      <c r="D33" s="100">
        <v>78.972688530092185</v>
      </c>
      <c r="E33" s="100">
        <v>75.259077682854794</v>
      </c>
      <c r="F33" s="100">
        <v>79.108929657819701</v>
      </c>
      <c r="G33" s="100">
        <v>79.666915802379407</v>
      </c>
      <c r="H33" s="86">
        <f t="shared" si="0"/>
        <v>5.5882376691654273E-2</v>
      </c>
      <c r="I33" s="79">
        <f t="shared" si="1"/>
        <v>4.179614724339757</v>
      </c>
      <c r="J33" s="79">
        <f t="shared" si="2"/>
        <v>0.20613650259782901</v>
      </c>
      <c r="K33" s="79">
        <f t="shared" si="3"/>
        <v>0.55798614455970608</v>
      </c>
    </row>
    <row r="34" spans="1:11">
      <c r="A34" s="69" t="s">
        <v>119</v>
      </c>
      <c r="B34" s="100">
        <v>70.290623838465351</v>
      </c>
      <c r="C34" s="100">
        <v>74.694529081229874</v>
      </c>
      <c r="D34" s="100">
        <v>76.890061103787744</v>
      </c>
      <c r="E34" s="100">
        <v>69.468277528328201</v>
      </c>
      <c r="F34" s="100">
        <v>74.899623302656806</v>
      </c>
      <c r="G34" s="100">
        <v>75.776669396680703</v>
      </c>
      <c r="H34" s="86">
        <f t="shared" si="0"/>
        <v>9.3887874440957281E-2</v>
      </c>
      <c r="I34" s="79">
        <f t="shared" si="1"/>
        <v>6.5994372653223934</v>
      </c>
      <c r="J34" s="79">
        <f t="shared" si="2"/>
        <v>2.1955320225578703</v>
      </c>
      <c r="K34" s="79">
        <f t="shared" si="3"/>
        <v>0.87704609402389622</v>
      </c>
    </row>
    <row r="35" spans="1:11">
      <c r="A35" s="69" t="s">
        <v>136</v>
      </c>
      <c r="B35" s="100">
        <v>72.389488382028034</v>
      </c>
      <c r="C35" s="100">
        <v>75.417577689347112</v>
      </c>
      <c r="D35" s="100">
        <v>76.738486485308684</v>
      </c>
      <c r="E35" s="100">
        <v>72.061254926643997</v>
      </c>
      <c r="F35" s="100">
        <v>76.688833425108101</v>
      </c>
      <c r="G35" s="100">
        <v>76.520048354183203</v>
      </c>
      <c r="H35" s="86">
        <f t="shared" si="0"/>
        <v>6.0077757150724179E-2</v>
      </c>
      <c r="I35" s="79">
        <f t="shared" si="1"/>
        <v>4.3489981032806497</v>
      </c>
      <c r="J35" s="79">
        <f t="shared" si="2"/>
        <v>1.3209087959615715</v>
      </c>
      <c r="K35" s="79">
        <f t="shared" si="3"/>
        <v>-0.1687850709248977</v>
      </c>
    </row>
    <row r="36" spans="1:11">
      <c r="A36" s="69" t="s">
        <v>120</v>
      </c>
      <c r="B36" s="100">
        <v>90.650447518743533</v>
      </c>
      <c r="C36" s="100">
        <v>97.637310768764422</v>
      </c>
      <c r="D36" s="100">
        <v>99.651206990034069</v>
      </c>
      <c r="E36" s="100">
        <v>90.052675458548194</v>
      </c>
      <c r="F36" s="100">
        <v>97.820655980931505</v>
      </c>
      <c r="G36" s="100">
        <v>98.798137900722196</v>
      </c>
      <c r="H36" s="86">
        <f t="shared" si="0"/>
        <v>9.9290844310828963E-2</v>
      </c>
      <c r="I36" s="79">
        <f t="shared" si="1"/>
        <v>9.0007594712905359</v>
      </c>
      <c r="J36" s="79">
        <f t="shared" si="2"/>
        <v>2.013896221269647</v>
      </c>
      <c r="K36" s="79">
        <f t="shared" si="3"/>
        <v>0.97748191979069077</v>
      </c>
    </row>
    <row r="37" spans="1:11">
      <c r="A37" s="69" t="s">
        <v>121</v>
      </c>
      <c r="B37" s="100">
        <v>80.789976047842984</v>
      </c>
      <c r="C37" s="100">
        <v>87.253915540924737</v>
      </c>
      <c r="D37" s="100">
        <v>87.899813767575566</v>
      </c>
      <c r="E37" s="100">
        <v>80.917302514428002</v>
      </c>
      <c r="F37" s="100">
        <v>87.536085693247998</v>
      </c>
      <c r="G37" s="100">
        <v>88.333150802512606</v>
      </c>
      <c r="H37" s="86">
        <f t="shared" si="0"/>
        <v>8.8003958752533973E-2</v>
      </c>
      <c r="I37" s="79">
        <f t="shared" si="1"/>
        <v>7.1098377197325817</v>
      </c>
      <c r="J37" s="79">
        <f t="shared" si="2"/>
        <v>0.64589822665082863</v>
      </c>
      <c r="K37" s="79">
        <f t="shared" si="3"/>
        <v>0.79706510926460794</v>
      </c>
    </row>
    <row r="38" spans="1:11">
      <c r="A38" s="69" t="s">
        <v>124</v>
      </c>
      <c r="B38" s="100">
        <v>76.285403342371026</v>
      </c>
      <c r="C38" s="100">
        <v>87.018172517535263</v>
      </c>
      <c r="D38" s="100">
        <v>88.041792775744881</v>
      </c>
      <c r="E38" s="100">
        <v>73.675511987446399</v>
      </c>
      <c r="F38" s="100">
        <v>84.367846195072303</v>
      </c>
      <c r="G38" s="100">
        <v>85.045899293869596</v>
      </c>
      <c r="H38" s="86">
        <f t="shared" si="0"/>
        <v>0.15411060200613805</v>
      </c>
      <c r="I38" s="79">
        <f t="shared" si="1"/>
        <v>11.756389433373855</v>
      </c>
      <c r="J38" s="79">
        <f t="shared" si="2"/>
        <v>1.0236202582096183</v>
      </c>
      <c r="K38" s="79">
        <f t="shared" si="3"/>
        <v>0.67805309879729236</v>
      </c>
    </row>
    <row r="39" spans="1:11">
      <c r="A39" s="69" t="s">
        <v>125</v>
      </c>
      <c r="B39" s="100">
        <v>72.838024175628831</v>
      </c>
      <c r="C39" s="100">
        <v>76.672946484636014</v>
      </c>
      <c r="D39" s="100">
        <v>79.071918409613858</v>
      </c>
      <c r="E39" s="100">
        <v>70.503825678915604</v>
      </c>
      <c r="F39" s="100">
        <v>76.295136177395307</v>
      </c>
      <c r="G39" s="100">
        <v>76.682316449193294</v>
      </c>
      <c r="H39" s="86">
        <f t="shared" si="0"/>
        <v>8.5585713019256368E-2</v>
      </c>
      <c r="I39" s="79">
        <f t="shared" si="1"/>
        <v>6.2338942339850263</v>
      </c>
      <c r="J39" s="79">
        <f t="shared" si="2"/>
        <v>2.3989719249778432</v>
      </c>
      <c r="K39" s="79">
        <f t="shared" si="3"/>
        <v>0.38718027179798753</v>
      </c>
    </row>
    <row r="40" spans="1:11">
      <c r="A40" s="69" t="s">
        <v>126</v>
      </c>
      <c r="B40" s="100">
        <v>75.093846339400741</v>
      </c>
      <c r="C40" s="100">
        <v>78.18715129203629</v>
      </c>
      <c r="D40" s="100">
        <v>79.2595749876631</v>
      </c>
      <c r="E40" s="100">
        <v>73.902907515301607</v>
      </c>
      <c r="F40" s="100">
        <v>78.082515920925402</v>
      </c>
      <c r="G40" s="100">
        <v>78.267928721586202</v>
      </c>
      <c r="H40" s="86">
        <f t="shared" si="0"/>
        <v>5.5473635342030106E-2</v>
      </c>
      <c r="I40" s="79">
        <f t="shared" si="1"/>
        <v>4.165728648262359</v>
      </c>
      <c r="J40" s="79">
        <f t="shared" si="2"/>
        <v>1.0724236956268101</v>
      </c>
      <c r="K40" s="79">
        <f t="shared" si="3"/>
        <v>0.18541280066079935</v>
      </c>
    </row>
    <row r="41" spans="1:11">
      <c r="A41" s="69" t="s">
        <v>39</v>
      </c>
      <c r="B41" s="100">
        <v>80.76909662051338</v>
      </c>
      <c r="C41" s="100">
        <v>87.18454487982541</v>
      </c>
      <c r="D41" s="100">
        <v>89.436319707670279</v>
      </c>
      <c r="E41" s="100">
        <v>78.999780588259696</v>
      </c>
      <c r="F41" s="100">
        <v>87.572308084479104</v>
      </c>
      <c r="G41" s="100">
        <v>87.647260865677396</v>
      </c>
      <c r="H41" s="86">
        <f t="shared" si="0"/>
        <v>0.10730865454493192</v>
      </c>
      <c r="I41" s="79">
        <f t="shared" si="1"/>
        <v>8.6672230871568985</v>
      </c>
      <c r="J41" s="79">
        <f t="shared" si="2"/>
        <v>2.2517748278448693</v>
      </c>
      <c r="K41" s="79">
        <f t="shared" si="3"/>
        <v>7.4952781198291518E-2</v>
      </c>
    </row>
    <row r="42" spans="1:11">
      <c r="A42" s="69" t="s">
        <v>129</v>
      </c>
      <c r="B42" s="100">
        <v>71.23325704479312</v>
      </c>
      <c r="C42" s="100">
        <v>80.006889427372869</v>
      </c>
      <c r="D42" s="100">
        <v>78.904684587259112</v>
      </c>
      <c r="E42" s="100">
        <v>70.618902691457606</v>
      </c>
      <c r="F42" s="100">
        <v>78.738734921601093</v>
      </c>
      <c r="G42" s="100">
        <v>79.347497528299002</v>
      </c>
      <c r="H42" s="86">
        <f t="shared" si="0"/>
        <v>0.10769446548880982</v>
      </c>
      <c r="I42" s="79">
        <f t="shared" si="1"/>
        <v>7.6714275424659917</v>
      </c>
      <c r="J42" s="79">
        <f t="shared" si="2"/>
        <v>-1.1022048401137567</v>
      </c>
      <c r="K42" s="79">
        <f t="shared" si="3"/>
        <v>0.60876260669790838</v>
      </c>
    </row>
    <row r="43" spans="1:11">
      <c r="A43" s="69" t="s">
        <v>130</v>
      </c>
      <c r="B43" s="100">
        <v>97.552186399854051</v>
      </c>
      <c r="C43" s="100">
        <v>107.44336194051962</v>
      </c>
      <c r="D43" s="100">
        <v>104.3768303387105</v>
      </c>
      <c r="E43" s="100">
        <v>99.211334309748494</v>
      </c>
      <c r="F43" s="100">
        <v>106.02066778206201</v>
      </c>
      <c r="G43" s="100">
        <v>106.40263519294</v>
      </c>
      <c r="H43" s="86">
        <f t="shared" si="0"/>
        <v>6.9958902928972833E-2</v>
      </c>
      <c r="I43" s="79">
        <f t="shared" si="1"/>
        <v>6.8246439388564539</v>
      </c>
      <c r="J43" s="79">
        <f t="shared" si="2"/>
        <v>-3.0665316018091175</v>
      </c>
      <c r="K43" s="79">
        <f t="shared" si="3"/>
        <v>0.38196741087799069</v>
      </c>
    </row>
    <row r="44" spans="1:11">
      <c r="A44" s="69" t="s">
        <v>131</v>
      </c>
      <c r="B44" s="100">
        <v>71.001194152218758</v>
      </c>
      <c r="C44" s="100">
        <v>74.152791304058439</v>
      </c>
      <c r="D44" s="100">
        <v>76.829337180148769</v>
      </c>
      <c r="E44" s="100">
        <v>69.511972961750502</v>
      </c>
      <c r="F44" s="100">
        <v>74.868754143037606</v>
      </c>
      <c r="G44" s="100">
        <v>75.527335239692107</v>
      </c>
      <c r="H44" s="86">
        <f t="shared" si="0"/>
        <v>8.2085140926434458E-2</v>
      </c>
      <c r="I44" s="79">
        <f t="shared" si="1"/>
        <v>5.828143027930011</v>
      </c>
      <c r="J44" s="79">
        <f t="shared" si="2"/>
        <v>2.67654587609033</v>
      </c>
      <c r="K44" s="79">
        <f t="shared" si="3"/>
        <v>0.65858109665450115</v>
      </c>
    </row>
    <row r="45" spans="1:11">
      <c r="A45" s="69" t="s">
        <v>132</v>
      </c>
      <c r="B45" s="100">
        <v>75.168619847490035</v>
      </c>
      <c r="C45" s="100">
        <v>81.31587979620069</v>
      </c>
      <c r="D45" s="100">
        <v>80.725438288813322</v>
      </c>
      <c r="E45" s="100">
        <v>73.6094061102566</v>
      </c>
      <c r="F45" s="100">
        <v>79.610308192724503</v>
      </c>
      <c r="G45" s="100">
        <v>79.327373396106196</v>
      </c>
      <c r="H45" s="86">
        <f t="shared" si="0"/>
        <v>7.3924710239426261E-2</v>
      </c>
      <c r="I45" s="79">
        <f t="shared" si="1"/>
        <v>5.5568184413232871</v>
      </c>
      <c r="J45" s="79">
        <f t="shared" si="2"/>
        <v>-0.59044150738736789</v>
      </c>
      <c r="K45" s="79">
        <f t="shared" si="3"/>
        <v>-0.28293479661830645</v>
      </c>
    </row>
    <row r="46" spans="1:11">
      <c r="A46" s="69" t="s">
        <v>133</v>
      </c>
      <c r="B46" s="100">
        <v>69.704181290312732</v>
      </c>
      <c r="C46" s="100">
        <v>70.798388573909534</v>
      </c>
      <c r="D46" s="100">
        <v>72.580037861105069</v>
      </c>
      <c r="E46" s="100">
        <v>67.977448025654198</v>
      </c>
      <c r="F46" s="100">
        <v>70.933608826429094</v>
      </c>
      <c r="G46" s="100">
        <v>71.046573003588506</v>
      </c>
      <c r="H46" s="86">
        <f t="shared" si="0"/>
        <v>4.1258020932985466E-2</v>
      </c>
      <c r="I46" s="79">
        <f t="shared" si="1"/>
        <v>2.8758565707923367</v>
      </c>
      <c r="J46" s="79">
        <f t="shared" si="2"/>
        <v>1.7816492871955347</v>
      </c>
      <c r="K46" s="79">
        <f t="shared" si="3"/>
        <v>0.11296417715941232</v>
      </c>
    </row>
    <row r="47" spans="1:11">
      <c r="A47" s="69" t="s">
        <v>134</v>
      </c>
      <c r="B47" s="100">
        <v>79.172650960741564</v>
      </c>
      <c r="C47" s="100">
        <v>85.402376875467908</v>
      </c>
      <c r="D47" s="100">
        <v>84.428873521258737</v>
      </c>
      <c r="E47" s="100">
        <v>79.058160544200504</v>
      </c>
      <c r="F47" s="100">
        <v>84.685948108297595</v>
      </c>
      <c r="G47" s="100">
        <v>84.763767926428599</v>
      </c>
      <c r="H47" s="86">
        <f t="shared" si="0"/>
        <v>6.6389371793594693E-2</v>
      </c>
      <c r="I47" s="79">
        <f t="shared" si="1"/>
        <v>5.2562225605171733</v>
      </c>
      <c r="J47" s="79">
        <f t="shared" si="2"/>
        <v>-0.97350335420917133</v>
      </c>
      <c r="K47" s="79">
        <f t="shared" si="3"/>
        <v>7.7819818131004581E-2</v>
      </c>
    </row>
    <row r="48" spans="1:11">
      <c r="A48" s="69" t="s">
        <v>162</v>
      </c>
      <c r="B48" s="100">
        <v>75.723774687881289</v>
      </c>
      <c r="C48" s="100">
        <v>74.218743830819704</v>
      </c>
      <c r="D48" s="100">
        <v>78.545663390476534</v>
      </c>
      <c r="E48" s="100">
        <v>72.588230526795996</v>
      </c>
      <c r="F48" s="100">
        <v>74.348763219503795</v>
      </c>
      <c r="G48" s="100">
        <v>75.270228191834505</v>
      </c>
      <c r="H48" s="86">
        <f t="shared" si="0"/>
        <v>3.7265557801714498E-2</v>
      </c>
      <c r="I48" s="79">
        <f t="shared" si="1"/>
        <v>2.8218887025952455</v>
      </c>
      <c r="J48" s="79">
        <f t="shared" si="2"/>
        <v>4.3269195596568295</v>
      </c>
      <c r="K48" s="79">
        <f t="shared" si="3"/>
        <v>0.92146497233071045</v>
      </c>
    </row>
    <row r="49" spans="1:11">
      <c r="A49" s="69" t="s">
        <v>135</v>
      </c>
      <c r="B49" s="100">
        <v>66.783562607604878</v>
      </c>
      <c r="C49" s="100">
        <v>68.110360263232792</v>
      </c>
      <c r="D49" s="100">
        <v>71.238725873088995</v>
      </c>
      <c r="E49" s="100">
        <v>65.347782857509003</v>
      </c>
      <c r="F49" s="100">
        <v>69.474070668290693</v>
      </c>
      <c r="G49" s="100">
        <v>69.984240999835194</v>
      </c>
      <c r="H49" s="86">
        <f t="shared" si="0"/>
        <v>6.6710476223932266E-2</v>
      </c>
      <c r="I49" s="79">
        <f t="shared" si="1"/>
        <v>4.4551632654841171</v>
      </c>
      <c r="J49" s="79">
        <f t="shared" si="2"/>
        <v>3.1283656098562034</v>
      </c>
      <c r="K49" s="79">
        <f t="shared" si="3"/>
        <v>0.51017033154450075</v>
      </c>
    </row>
    <row r="50" spans="1:11">
      <c r="A50" s="69" t="s">
        <v>137</v>
      </c>
      <c r="B50" s="100">
        <v>73.356924826954156</v>
      </c>
      <c r="C50" s="100">
        <v>77.33271127409526</v>
      </c>
      <c r="D50" s="100">
        <v>79.499526633997505</v>
      </c>
      <c r="E50" s="100">
        <v>72.3776118869757</v>
      </c>
      <c r="F50" s="100">
        <v>78.271465760065993</v>
      </c>
      <c r="G50" s="100">
        <v>78.751176801162103</v>
      </c>
      <c r="H50" s="86">
        <f t="shared" si="0"/>
        <v>8.3735813919864871E-2</v>
      </c>
      <c r="I50" s="79">
        <f t="shared" si="1"/>
        <v>6.1426018070433486</v>
      </c>
      <c r="J50" s="79">
        <f t="shared" si="2"/>
        <v>2.1668153599022446</v>
      </c>
      <c r="K50" s="79">
        <f t="shared" si="3"/>
        <v>0.47971104109610962</v>
      </c>
    </row>
    <row r="51" spans="1:11">
      <c r="A51" s="69" t="s">
        <v>138</v>
      </c>
      <c r="B51" s="100">
        <v>72.067235462553455</v>
      </c>
      <c r="C51" s="100">
        <v>80.913084223248077</v>
      </c>
      <c r="D51" s="100">
        <v>81.716057402462738</v>
      </c>
      <c r="E51" s="100">
        <v>70.356581360952006</v>
      </c>
      <c r="F51" s="100">
        <v>80.503135906375604</v>
      </c>
      <c r="G51" s="100">
        <v>80.0052984236019</v>
      </c>
      <c r="H51" s="86">
        <f t="shared" si="0"/>
        <v>0.13388638925830401</v>
      </c>
      <c r="I51" s="79">
        <f t="shared" si="1"/>
        <v>9.6488219399092827</v>
      </c>
      <c r="J51" s="79">
        <f t="shared" si="2"/>
        <v>0.8029731792146606</v>
      </c>
      <c r="K51" s="79">
        <f t="shared" si="3"/>
        <v>-0.49783748277370421</v>
      </c>
    </row>
    <row r="52" spans="1:11">
      <c r="A52" s="69" t="s">
        <v>139</v>
      </c>
      <c r="B52" s="100">
        <v>66.054226005015579</v>
      </c>
      <c r="C52" s="100">
        <v>68.899166079075641</v>
      </c>
      <c r="D52" s="100">
        <v>71.851496293779064</v>
      </c>
      <c r="E52" s="100">
        <v>64.611769842836495</v>
      </c>
      <c r="F52" s="100">
        <v>69.591652333429394</v>
      </c>
      <c r="G52" s="100">
        <v>70.171687670838693</v>
      </c>
      <c r="H52" s="86">
        <f t="shared" si="0"/>
        <v>8.7765320092060298E-2</v>
      </c>
      <c r="I52" s="79">
        <f t="shared" si="1"/>
        <v>5.7972702887634853</v>
      </c>
      <c r="J52" s="79">
        <f t="shared" si="2"/>
        <v>2.9523302147034229</v>
      </c>
      <c r="K52" s="79">
        <f t="shared" si="3"/>
        <v>0.58003533740929925</v>
      </c>
    </row>
    <row r="53" spans="1:11">
      <c r="A53" s="69" t="s">
        <v>140</v>
      </c>
      <c r="B53" s="100">
        <v>68.326779079794449</v>
      </c>
      <c r="C53" s="100">
        <v>70.261435748491394</v>
      </c>
      <c r="D53" s="100">
        <v>73.160739280899264</v>
      </c>
      <c r="E53" s="100">
        <v>66.273031278190103</v>
      </c>
      <c r="F53" s="100">
        <v>70.662689356274498</v>
      </c>
      <c r="G53" s="100">
        <v>71.131711409998005</v>
      </c>
      <c r="H53" s="86">
        <f t="shared" si="0"/>
        <v>7.0747666818298943E-2</v>
      </c>
      <c r="I53" s="79">
        <f t="shared" si="1"/>
        <v>4.8339602011048157</v>
      </c>
      <c r="J53" s="79">
        <f t="shared" si="2"/>
        <v>2.8993035324078704</v>
      </c>
      <c r="K53" s="79">
        <f t="shared" si="3"/>
        <v>0.46902205372350636</v>
      </c>
    </row>
    <row r="54" spans="1:11">
      <c r="A54" s="69" t="s">
        <v>141</v>
      </c>
      <c r="B54" s="100">
        <v>67.461090813928422</v>
      </c>
      <c r="C54" s="100">
        <v>68.616017197976362</v>
      </c>
      <c r="D54" s="100">
        <v>71.197904822083132</v>
      </c>
      <c r="E54" s="100">
        <v>66.020896750568895</v>
      </c>
      <c r="F54" s="100">
        <v>69.222780565434604</v>
      </c>
      <c r="G54" s="100">
        <v>69.733710630413498</v>
      </c>
      <c r="H54" s="86">
        <f t="shared" si="0"/>
        <v>5.5392137350129898E-2</v>
      </c>
      <c r="I54" s="79">
        <f t="shared" si="1"/>
        <v>3.7368140081547097</v>
      </c>
      <c r="J54" s="79">
        <f t="shared" si="2"/>
        <v>2.5818876241067699</v>
      </c>
      <c r="K54" s="79">
        <f t="shared" si="3"/>
        <v>0.51093006497889348</v>
      </c>
    </row>
    <row r="55" spans="1:11">
      <c r="A55" s="69" t="s">
        <v>143</v>
      </c>
      <c r="B55" s="100">
        <v>72.003803168246648</v>
      </c>
      <c r="C55" s="100">
        <v>75.606939278101606</v>
      </c>
      <c r="D55" s="100">
        <v>77.16068761896436</v>
      </c>
      <c r="E55" s="100">
        <v>72.675697576227805</v>
      </c>
      <c r="F55" s="100">
        <v>79.772963674152393</v>
      </c>
      <c r="G55" s="100">
        <v>77.406411743226002</v>
      </c>
      <c r="H55" s="86">
        <f t="shared" si="0"/>
        <v>7.1619612073378289E-2</v>
      </c>
      <c r="I55" s="79">
        <f t="shared" si="1"/>
        <v>5.1568844507177118</v>
      </c>
      <c r="J55" s="79">
        <f t="shared" si="2"/>
        <v>1.5537483408627537</v>
      </c>
      <c r="K55" s="79">
        <f t="shared" si="3"/>
        <v>-2.3665519309263914</v>
      </c>
    </row>
    <row r="56" spans="1:11">
      <c r="A56" s="69" t="s">
        <v>144</v>
      </c>
      <c r="B56" s="100">
        <v>77.825076687438269</v>
      </c>
      <c r="C56" s="100">
        <v>87.031636498396139</v>
      </c>
      <c r="D56" s="100">
        <v>84.090084292826646</v>
      </c>
      <c r="E56" s="100">
        <v>79.101245428955195</v>
      </c>
      <c r="F56" s="100">
        <v>85.745861208245799</v>
      </c>
      <c r="G56" s="100">
        <v>85.892914680207099</v>
      </c>
      <c r="H56" s="86">
        <f t="shared" si="0"/>
        <v>8.0501142717146978E-2</v>
      </c>
      <c r="I56" s="79">
        <f t="shared" si="1"/>
        <v>6.2650076053883765</v>
      </c>
      <c r="J56" s="79">
        <f t="shared" si="2"/>
        <v>-2.9415522055694936</v>
      </c>
      <c r="K56" s="79">
        <f t="shared" si="3"/>
        <v>0.14705347196129992</v>
      </c>
    </row>
    <row r="57" spans="1:11">
      <c r="A57" s="69" t="s">
        <v>145</v>
      </c>
      <c r="B57" s="100">
        <v>71.411592888987485</v>
      </c>
      <c r="C57" s="100">
        <v>74.568038980348433</v>
      </c>
      <c r="D57" s="100">
        <v>76.198943705463179</v>
      </c>
      <c r="E57" s="100">
        <v>70.112114260861404</v>
      </c>
      <c r="F57" s="100">
        <v>74.688007718983897</v>
      </c>
      <c r="G57" s="100">
        <v>74.835354363145896</v>
      </c>
      <c r="H57" s="86">
        <f t="shared" si="0"/>
        <v>6.703884653459341E-2</v>
      </c>
      <c r="I57" s="79">
        <f t="shared" si="1"/>
        <v>4.7873508164756942</v>
      </c>
      <c r="J57" s="79">
        <f t="shared" si="2"/>
        <v>1.6309047251147462</v>
      </c>
      <c r="K57" s="79">
        <f t="shared" si="3"/>
        <v>0.14734664416199905</v>
      </c>
    </row>
    <row r="58" spans="1:11">
      <c r="A58" s="69" t="s">
        <v>146</v>
      </c>
      <c r="B58" s="100">
        <v>73.524091858786392</v>
      </c>
      <c r="C58" s="100">
        <v>76.463276272165828</v>
      </c>
      <c r="D58" s="100">
        <v>82.920062433470079</v>
      </c>
      <c r="E58" s="100">
        <v>70.200515756972607</v>
      </c>
      <c r="F58" s="100">
        <v>78.001068867550202</v>
      </c>
      <c r="G58" s="100">
        <v>78.852846634378494</v>
      </c>
      <c r="H58" s="86">
        <f t="shared" si="0"/>
        <v>0.12779444583593091</v>
      </c>
      <c r="I58" s="79">
        <f t="shared" si="1"/>
        <v>9.3959705746836875</v>
      </c>
      <c r="J58" s="79">
        <f t="shared" si="2"/>
        <v>6.456786161304251</v>
      </c>
      <c r="K58" s="79">
        <f t="shared" si="3"/>
        <v>0.85177776682829176</v>
      </c>
    </row>
    <row r="59" spans="1:11">
      <c r="A59" s="69" t="s">
        <v>147</v>
      </c>
      <c r="B59" s="100">
        <v>67.988150114794237</v>
      </c>
      <c r="C59" s="100">
        <v>68.885872191808275</v>
      </c>
      <c r="D59" s="100">
        <v>73.561717285593986</v>
      </c>
      <c r="E59" s="100">
        <v>65.827682100845394</v>
      </c>
      <c r="F59" s="100">
        <v>70.153027696616206</v>
      </c>
      <c r="G59" s="100">
        <v>71.394290573005307</v>
      </c>
      <c r="H59" s="86">
        <f t="shared" si="0"/>
        <v>8.1978508922350257E-2</v>
      </c>
      <c r="I59" s="79">
        <f t="shared" si="1"/>
        <v>5.5735671707997483</v>
      </c>
      <c r="J59" s="79">
        <f t="shared" si="2"/>
        <v>4.6758450937857106</v>
      </c>
      <c r="K59" s="79">
        <f t="shared" si="3"/>
        <v>1.2412628763891007</v>
      </c>
    </row>
    <row r="60" spans="1:11">
      <c r="A60" s="69" t="s">
        <v>148</v>
      </c>
      <c r="B60" s="100">
        <v>77.956086226091728</v>
      </c>
      <c r="C60" s="100">
        <v>83.872808671664117</v>
      </c>
      <c r="D60" s="100">
        <v>84.838770623434471</v>
      </c>
      <c r="E60" s="100">
        <v>75.8404710231667</v>
      </c>
      <c r="F60" s="100">
        <v>82.346170501063199</v>
      </c>
      <c r="G60" s="100">
        <v>82.860428713774297</v>
      </c>
      <c r="H60" s="86">
        <f t="shared" si="0"/>
        <v>8.8289250147593021E-2</v>
      </c>
      <c r="I60" s="79">
        <f t="shared" si="1"/>
        <v>6.882684397342743</v>
      </c>
      <c r="J60" s="79">
        <f t="shared" si="2"/>
        <v>0.96596195177035327</v>
      </c>
      <c r="K60" s="79">
        <f t="shared" si="3"/>
        <v>0.51425821271109839</v>
      </c>
    </row>
    <row r="61" spans="1:11">
      <c r="A61" s="69" t="s">
        <v>151</v>
      </c>
      <c r="B61" s="100">
        <v>80.207097968350382</v>
      </c>
      <c r="C61" s="100">
        <v>87.689889669990578</v>
      </c>
      <c r="D61" s="100">
        <v>88.365622057791143</v>
      </c>
      <c r="E61" s="100">
        <v>81.070494928403903</v>
      </c>
      <c r="F61" s="100">
        <v>88.148677372472207</v>
      </c>
      <c r="G61" s="100">
        <v>89.347882874518106</v>
      </c>
      <c r="H61" s="86">
        <f t="shared" si="0"/>
        <v>0.10171823063165936</v>
      </c>
      <c r="I61" s="79">
        <f t="shared" si="1"/>
        <v>8.1585240894407605</v>
      </c>
      <c r="J61" s="79">
        <f t="shared" si="2"/>
        <v>0.67573238780056499</v>
      </c>
      <c r="K61" s="79">
        <f t="shared" si="3"/>
        <v>1.1992055020458992</v>
      </c>
    </row>
    <row r="62" spans="1:11">
      <c r="A62" s="69" t="s">
        <v>152</v>
      </c>
      <c r="B62" s="100">
        <v>68.012668961184104</v>
      </c>
      <c r="C62" s="100">
        <v>70.854614205673229</v>
      </c>
      <c r="D62" s="100">
        <v>73.223724344668412</v>
      </c>
      <c r="E62" s="100">
        <v>66.0524265352839</v>
      </c>
      <c r="F62" s="100">
        <v>71.154068033298202</v>
      </c>
      <c r="G62" s="100">
        <v>71.245549799958297</v>
      </c>
      <c r="H62" s="86">
        <f t="shared" si="0"/>
        <v>7.6618892672162861E-2</v>
      </c>
      <c r="I62" s="79">
        <f t="shared" si="1"/>
        <v>5.2110553834843074</v>
      </c>
      <c r="J62" s="79">
        <f t="shared" si="2"/>
        <v>2.3691101389951825</v>
      </c>
      <c r="K62" s="79">
        <f t="shared" si="3"/>
        <v>9.1481766660095332E-2</v>
      </c>
    </row>
    <row r="63" spans="1:11">
      <c r="A63" s="69" t="s">
        <v>153</v>
      </c>
      <c r="B63" s="100">
        <v>70.208070843985112</v>
      </c>
      <c r="C63" s="100">
        <v>72.513823155092993</v>
      </c>
      <c r="D63" s="100">
        <v>75.945547774482264</v>
      </c>
      <c r="E63" s="100">
        <v>69.054532267342395</v>
      </c>
      <c r="F63" s="100">
        <v>73.758072484438898</v>
      </c>
      <c r="G63" s="100">
        <v>74.636474761500494</v>
      </c>
      <c r="H63" s="86">
        <f t="shared" si="0"/>
        <v>8.1721045195029665E-2</v>
      </c>
      <c r="I63" s="79">
        <f t="shared" si="1"/>
        <v>5.7374769304971522</v>
      </c>
      <c r="J63" s="79">
        <f t="shared" si="2"/>
        <v>3.4317246193892714</v>
      </c>
      <c r="K63" s="79">
        <f t="shared" si="3"/>
        <v>0.87840227706159624</v>
      </c>
    </row>
    <row r="64" spans="1:11">
      <c r="A64" s="69" t="s">
        <v>154</v>
      </c>
      <c r="B64" s="100">
        <v>77.405741610314465</v>
      </c>
      <c r="C64" s="100">
        <v>82.303190262811839</v>
      </c>
      <c r="D64" s="100">
        <v>89.346997114242058</v>
      </c>
      <c r="E64" s="100">
        <v>71.293824621819496</v>
      </c>
      <c r="F64" s="100">
        <v>81.251453841767798</v>
      </c>
      <c r="G64" s="100">
        <v>82.139119109461205</v>
      </c>
      <c r="H64" s="86">
        <f t="shared" si="0"/>
        <v>0.15426834309066806</v>
      </c>
      <c r="I64" s="79">
        <f t="shared" si="1"/>
        <v>11.941255503927593</v>
      </c>
      <c r="J64" s="79">
        <f t="shared" si="2"/>
        <v>7.0438068514302188</v>
      </c>
      <c r="K64" s="79">
        <f t="shared" si="3"/>
        <v>0.88766526769340715</v>
      </c>
    </row>
    <row r="65" spans="1:11">
      <c r="A65" s="69" t="s">
        <v>149</v>
      </c>
      <c r="B65" s="100">
        <v>68.957899544233186</v>
      </c>
      <c r="C65" s="100">
        <v>72.72026348276377</v>
      </c>
      <c r="D65" s="100">
        <v>76.324360138646838</v>
      </c>
      <c r="E65" s="100">
        <v>67.719472414724393</v>
      </c>
      <c r="F65" s="100">
        <v>74.613681747651299</v>
      </c>
      <c r="G65" s="100">
        <v>74.940861699756198</v>
      </c>
      <c r="H65" s="86">
        <f t="shared" si="0"/>
        <v>0.10682547819903392</v>
      </c>
      <c r="I65" s="79">
        <f t="shared" si="1"/>
        <v>7.3664605944136525</v>
      </c>
      <c r="J65" s="79">
        <f t="shared" si="2"/>
        <v>3.6040966558830689</v>
      </c>
      <c r="K65" s="79">
        <f t="shared" si="3"/>
        <v>0.32717995210489903</v>
      </c>
    </row>
    <row r="66" spans="1:11">
      <c r="A66" s="69" t="s">
        <v>155</v>
      </c>
      <c r="B66" s="100">
        <v>68.309753148168085</v>
      </c>
      <c r="C66" s="100">
        <v>71.25243317529376</v>
      </c>
      <c r="D66" s="100">
        <v>73.64907519175631</v>
      </c>
      <c r="E66" s="100">
        <v>66.990156587669901</v>
      </c>
      <c r="F66" s="100">
        <v>71.460444257726607</v>
      </c>
      <c r="G66" s="100">
        <v>72.223027581638107</v>
      </c>
      <c r="H66" s="86">
        <f t="shared" si="0"/>
        <v>7.8163392451542107E-2</v>
      </c>
      <c r="I66" s="79">
        <f t="shared" si="1"/>
        <v>5.3393220435882256</v>
      </c>
      <c r="J66" s="79">
        <f t="shared" si="2"/>
        <v>2.3966420164625504</v>
      </c>
      <c r="K66" s="79">
        <f t="shared" si="3"/>
        <v>0.76258332391149963</v>
      </c>
    </row>
    <row r="67" spans="1:11">
      <c r="A67" s="69" t="s">
        <v>156</v>
      </c>
      <c r="B67" s="100">
        <v>73.806818535350274</v>
      </c>
      <c r="C67" s="100">
        <v>76.180976891410879</v>
      </c>
      <c r="D67" s="100">
        <v>77.385058361196798</v>
      </c>
      <c r="E67" s="100">
        <v>72.063379574319697</v>
      </c>
      <c r="F67" s="100">
        <v>75.757276974023199</v>
      </c>
      <c r="G67" s="100">
        <v>76.011861055122097</v>
      </c>
      <c r="H67" s="86">
        <f t="shared" si="0"/>
        <v>4.8481155221894591E-2</v>
      </c>
      <c r="I67" s="79">
        <f t="shared" si="1"/>
        <v>3.5782398258465236</v>
      </c>
      <c r="J67" s="79">
        <f t="shared" si="2"/>
        <v>1.204081469785919</v>
      </c>
      <c r="K67" s="79">
        <f t="shared" si="3"/>
        <v>0.25458408109889774</v>
      </c>
    </row>
    <row r="68" spans="1:11">
      <c r="A68" s="69" t="s">
        <v>158</v>
      </c>
      <c r="B68" s="100">
        <v>74.073968060898281</v>
      </c>
      <c r="C68" s="100">
        <v>77.712520787778644</v>
      </c>
      <c r="D68" s="100">
        <v>80.145435782920558</v>
      </c>
      <c r="E68" s="100">
        <v>71.673266113926999</v>
      </c>
      <c r="F68" s="100">
        <v>76.649605378032007</v>
      </c>
      <c r="G68" s="100">
        <v>77.558802911487504</v>
      </c>
      <c r="H68" s="86">
        <f t="shared" ref="H68:H84" si="4">(D68-B68)/B68</f>
        <v>8.1964931553697162E-2</v>
      </c>
      <c r="I68" s="79">
        <f t="shared" ref="I68:I84" si="5">(D68-B68)</f>
        <v>6.0714677220222768</v>
      </c>
      <c r="J68" s="79">
        <f t="shared" ref="J68:J84" si="6">(D68-C68)</f>
        <v>2.432914995141914</v>
      </c>
      <c r="K68" s="79">
        <f t="shared" ref="K68:K84" si="7">G68-F68</f>
        <v>0.90919753345549736</v>
      </c>
    </row>
    <row r="69" spans="1:11">
      <c r="A69" s="69" t="s">
        <v>159</v>
      </c>
      <c r="B69" s="100">
        <v>113.13794586841915</v>
      </c>
      <c r="C69" s="100">
        <v>112.25548430101081</v>
      </c>
      <c r="D69" s="100">
        <v>118.6196938143497</v>
      </c>
      <c r="E69" s="100">
        <v>98.464923768519697</v>
      </c>
      <c r="F69" s="100">
        <v>107.513867743083</v>
      </c>
      <c r="G69" s="100">
        <v>105.10371978661099</v>
      </c>
      <c r="H69" s="86">
        <f t="shared" si="4"/>
        <v>4.8451895638143297E-2</v>
      </c>
      <c r="I69" s="79">
        <f t="shared" si="5"/>
        <v>5.4817479459305503</v>
      </c>
      <c r="J69" s="79">
        <f t="shared" si="6"/>
        <v>6.3642095133388921</v>
      </c>
      <c r="K69" s="79">
        <f t="shared" si="7"/>
        <v>-2.4101479564720023</v>
      </c>
    </row>
    <row r="70" spans="1:11">
      <c r="A70" s="69" t="s">
        <v>86</v>
      </c>
      <c r="B70" s="100">
        <v>70.610231054702396</v>
      </c>
      <c r="C70" s="100">
        <v>75.730956117944345</v>
      </c>
      <c r="D70" s="100">
        <v>75.758516015603533</v>
      </c>
      <c r="E70" s="100">
        <v>70.134491306741694</v>
      </c>
      <c r="F70" s="100">
        <v>75.610556587606396</v>
      </c>
      <c r="G70" s="100">
        <v>75.414413098280093</v>
      </c>
      <c r="H70" s="86">
        <f t="shared" si="4"/>
        <v>7.2911317297810752E-2</v>
      </c>
      <c r="I70" s="79">
        <f t="shared" si="5"/>
        <v>5.1482849609011367</v>
      </c>
      <c r="J70" s="79">
        <f t="shared" si="6"/>
        <v>2.7559897659187982E-2</v>
      </c>
      <c r="K70" s="79">
        <f t="shared" si="7"/>
        <v>-0.19614348932630321</v>
      </c>
    </row>
    <row r="71" spans="1:11">
      <c r="A71" s="69" t="s">
        <v>96</v>
      </c>
      <c r="B71" s="100">
        <v>67.665594465828647</v>
      </c>
      <c r="C71" s="100">
        <v>74.121465896903459</v>
      </c>
      <c r="D71" s="100">
        <v>74.174288562821047</v>
      </c>
      <c r="E71" s="100">
        <v>65.245140589930699</v>
      </c>
      <c r="F71" s="100">
        <v>73.535727783760095</v>
      </c>
      <c r="G71" s="100">
        <v>72.250641219698693</v>
      </c>
      <c r="H71" s="86">
        <f t="shared" si="4"/>
        <v>9.6189121641121658E-2</v>
      </c>
      <c r="I71" s="79">
        <f t="shared" si="5"/>
        <v>6.5086940969924001</v>
      </c>
      <c r="J71" s="79">
        <f t="shared" si="6"/>
        <v>5.2822665917588552E-2</v>
      </c>
      <c r="K71" s="79">
        <f t="shared" si="7"/>
        <v>-1.2850865640614018</v>
      </c>
    </row>
    <row r="72" spans="1:11">
      <c r="A72" s="69" t="s">
        <v>123</v>
      </c>
      <c r="B72" s="100">
        <v>69.94183879207354</v>
      </c>
      <c r="C72" s="100">
        <v>76.168450619213829</v>
      </c>
      <c r="D72" s="100">
        <v>77.047036599068704</v>
      </c>
      <c r="E72" s="100">
        <v>70.023471306778205</v>
      </c>
      <c r="F72" s="100">
        <v>76.014894987790697</v>
      </c>
      <c r="G72" s="100">
        <v>76.7335767947677</v>
      </c>
      <c r="H72" s="86">
        <f t="shared" si="4"/>
        <v>0.10158723204458261</v>
      </c>
      <c r="I72" s="79">
        <f t="shared" si="5"/>
        <v>7.1051978069951645</v>
      </c>
      <c r="J72" s="79">
        <f t="shared" si="6"/>
        <v>0.87858597985487563</v>
      </c>
      <c r="K72" s="79">
        <f t="shared" si="7"/>
        <v>0.71868180697700268</v>
      </c>
    </row>
    <row r="73" spans="1:11">
      <c r="A73" s="69" t="s">
        <v>128</v>
      </c>
      <c r="B73" s="100">
        <v>87.768781577783358</v>
      </c>
      <c r="C73" s="100">
        <v>90.553753022691566</v>
      </c>
      <c r="D73" s="100">
        <v>93.505616739861352</v>
      </c>
      <c r="E73" s="100">
        <v>84.778310686376798</v>
      </c>
      <c r="F73" s="100">
        <v>90.682496394757905</v>
      </c>
      <c r="G73" s="100">
        <v>90.369794442419305</v>
      </c>
      <c r="H73" s="86">
        <f t="shared" si="4"/>
        <v>6.5363048899042056E-2</v>
      </c>
      <c r="I73" s="79">
        <f t="shared" si="5"/>
        <v>5.7368351620779947</v>
      </c>
      <c r="J73" s="79">
        <f t="shared" si="6"/>
        <v>2.9518637171697861</v>
      </c>
      <c r="K73" s="79">
        <f t="shared" si="7"/>
        <v>-0.31270195233859965</v>
      </c>
    </row>
    <row r="74" spans="1:11">
      <c r="A74" s="69" t="s">
        <v>95</v>
      </c>
      <c r="B74" s="100">
        <v>77.64585391933629</v>
      </c>
      <c r="C74" s="100">
        <v>79.652685112506546</v>
      </c>
      <c r="D74" s="100">
        <v>82.230137228709822</v>
      </c>
      <c r="E74" s="100">
        <v>75.724001843901107</v>
      </c>
      <c r="F74" s="100">
        <v>80.559005334709298</v>
      </c>
      <c r="G74" s="100">
        <v>80.286442524765604</v>
      </c>
      <c r="H74" s="86">
        <f t="shared" si="4"/>
        <v>5.9040928497431332E-2</v>
      </c>
      <c r="I74" s="79">
        <f t="shared" si="5"/>
        <v>4.5842833093735322</v>
      </c>
      <c r="J74" s="79">
        <f t="shared" si="6"/>
        <v>2.5774521162032755</v>
      </c>
      <c r="K74" s="79">
        <f t="shared" si="7"/>
        <v>-0.2725628099436932</v>
      </c>
    </row>
    <row r="75" spans="1:11">
      <c r="A75" s="69" t="s">
        <v>150</v>
      </c>
      <c r="B75" s="100">
        <v>73.873876685693944</v>
      </c>
      <c r="C75" s="100">
        <v>71.154575529510893</v>
      </c>
      <c r="D75" s="100">
        <v>74.695363069394958</v>
      </c>
      <c r="E75" s="100">
        <v>71.993988640300202</v>
      </c>
      <c r="F75" s="100">
        <v>71.9420165553244</v>
      </c>
      <c r="G75" s="100">
        <v>72.566853989163306</v>
      </c>
      <c r="H75" s="86">
        <f t="shared" si="4"/>
        <v>1.1120120136596261E-2</v>
      </c>
      <c r="I75" s="79">
        <f t="shared" si="5"/>
        <v>0.82148638370101423</v>
      </c>
      <c r="J75" s="79">
        <f t="shared" si="6"/>
        <v>3.5407875398840645</v>
      </c>
      <c r="K75" s="79">
        <f t="shared" si="7"/>
        <v>0.62483743383890555</v>
      </c>
    </row>
    <row r="76" spans="1:11">
      <c r="A76" s="69" t="s">
        <v>94</v>
      </c>
      <c r="B76" s="100">
        <v>74.213205097634003</v>
      </c>
      <c r="C76" s="100">
        <v>77.166480163217585</v>
      </c>
      <c r="D76" s="100">
        <v>80.353579195401778</v>
      </c>
      <c r="E76" s="100">
        <v>70.079919781167405</v>
      </c>
      <c r="F76" s="100">
        <v>75.351926512347603</v>
      </c>
      <c r="G76" s="100">
        <v>75.930791805178899</v>
      </c>
      <c r="H76" s="86">
        <f t="shared" si="4"/>
        <v>8.2739643028347493E-2</v>
      </c>
      <c r="I76" s="79">
        <f t="shared" si="5"/>
        <v>6.1403740977677757</v>
      </c>
      <c r="J76" s="79">
        <f t="shared" si="6"/>
        <v>3.187099032184193</v>
      </c>
      <c r="K76" s="79">
        <f t="shared" si="7"/>
        <v>0.57886529283129562</v>
      </c>
    </row>
    <row r="77" spans="1:11">
      <c r="A77" s="69" t="s">
        <v>90</v>
      </c>
      <c r="B77" s="100">
        <v>68.125044132001406</v>
      </c>
      <c r="C77" s="100">
        <v>83.707362271346298</v>
      </c>
      <c r="D77" s="100">
        <v>86.068999235170537</v>
      </c>
      <c r="E77" s="100">
        <v>67.0198189236784</v>
      </c>
      <c r="F77" s="100">
        <v>83.134928985493005</v>
      </c>
      <c r="G77" s="100">
        <v>84.005179044774295</v>
      </c>
      <c r="H77" s="86">
        <f t="shared" si="4"/>
        <v>0.26339733547034938</v>
      </c>
      <c r="I77" s="79">
        <f t="shared" si="5"/>
        <v>17.943955103169131</v>
      </c>
      <c r="J77" s="79">
        <f t="shared" si="6"/>
        <v>2.3616369638242389</v>
      </c>
      <c r="K77" s="79">
        <f t="shared" si="7"/>
        <v>0.87025005928128962</v>
      </c>
    </row>
    <row r="78" spans="1:11">
      <c r="A78" s="69" t="s">
        <v>118</v>
      </c>
      <c r="B78" s="100">
        <v>67.197624121414137</v>
      </c>
      <c r="C78" s="100">
        <v>71.321616497717244</v>
      </c>
      <c r="D78" s="100">
        <v>73.054122473427554</v>
      </c>
      <c r="E78" s="100">
        <v>66.420550539680605</v>
      </c>
      <c r="F78" s="100">
        <v>73.218144308070507</v>
      </c>
      <c r="G78" s="100">
        <v>72.432800564490407</v>
      </c>
      <c r="H78" s="86">
        <f t="shared" si="4"/>
        <v>8.7153354431575861E-2</v>
      </c>
      <c r="I78" s="79">
        <f t="shared" si="5"/>
        <v>5.8564983520134177</v>
      </c>
      <c r="J78" s="79">
        <f t="shared" si="6"/>
        <v>1.7325059757103105</v>
      </c>
      <c r="K78" s="79">
        <f t="shared" si="7"/>
        <v>-0.78534374358009984</v>
      </c>
    </row>
    <row r="79" spans="1:11">
      <c r="A79" s="69" t="s">
        <v>157</v>
      </c>
      <c r="B79" s="100">
        <v>74.852392978095295</v>
      </c>
      <c r="C79" s="100">
        <v>80.350313255547448</v>
      </c>
      <c r="D79" s="100">
        <v>81.797322083214794</v>
      </c>
      <c r="E79" s="100">
        <v>75.300336230439697</v>
      </c>
      <c r="F79" s="100">
        <v>81.247234846707002</v>
      </c>
      <c r="G79" s="100">
        <v>82.278743480411407</v>
      </c>
      <c r="H79" s="86">
        <f t="shared" si="4"/>
        <v>9.2781657724047034E-2</v>
      </c>
      <c r="I79" s="79">
        <f t="shared" si="5"/>
        <v>6.944929105119499</v>
      </c>
      <c r="J79" s="79">
        <f t="shared" si="6"/>
        <v>1.4470088276673465</v>
      </c>
      <c r="K79" s="79">
        <f t="shared" si="7"/>
        <v>1.031508633704405</v>
      </c>
    </row>
    <row r="80" spans="1:11">
      <c r="A80" s="69" t="s">
        <v>122</v>
      </c>
      <c r="B80" s="100">
        <v>80.806114795179084</v>
      </c>
      <c r="C80" s="100">
        <v>85.043626400147645</v>
      </c>
      <c r="D80" s="100">
        <v>85.728370040578085</v>
      </c>
      <c r="E80" s="100">
        <v>80.599480119135194</v>
      </c>
      <c r="F80" s="100">
        <v>87.6316085874995</v>
      </c>
      <c r="G80" s="100">
        <v>85.692973001898693</v>
      </c>
      <c r="H80" s="86">
        <f t="shared" si="4"/>
        <v>6.091439067297743E-2</v>
      </c>
      <c r="I80" s="79">
        <f t="shared" si="5"/>
        <v>4.9222552453990005</v>
      </c>
      <c r="J80" s="79">
        <f t="shared" si="6"/>
        <v>0.68474364043044034</v>
      </c>
      <c r="K80" s="79">
        <f t="shared" si="7"/>
        <v>-1.9386355856008066</v>
      </c>
    </row>
    <row r="81" spans="1:11">
      <c r="A81" s="69" t="s">
        <v>127</v>
      </c>
      <c r="B81" s="100">
        <v>62.672503686971964</v>
      </c>
      <c r="C81" s="100">
        <v>64.197628664172257</v>
      </c>
      <c r="D81" s="100">
        <v>68.479482759914646</v>
      </c>
      <c r="E81" s="100">
        <v>61.897485477282302</v>
      </c>
      <c r="F81" s="100">
        <v>66.619942051463198</v>
      </c>
      <c r="G81" s="100">
        <v>67.447483452938798</v>
      </c>
      <c r="H81" s="86">
        <f t="shared" si="4"/>
        <v>9.265592933619797E-2</v>
      </c>
      <c r="I81" s="79">
        <f t="shared" si="5"/>
        <v>5.8069790729426813</v>
      </c>
      <c r="J81" s="79">
        <f t="shared" si="6"/>
        <v>4.2818540957423892</v>
      </c>
      <c r="K81" s="79">
        <f t="shared" si="7"/>
        <v>0.82754140147559951</v>
      </c>
    </row>
    <row r="82" spans="1:11">
      <c r="A82" s="69" t="s">
        <v>142</v>
      </c>
      <c r="B82" s="100">
        <v>69.641029070673284</v>
      </c>
      <c r="C82" s="100">
        <v>75.704034618735619</v>
      </c>
      <c r="D82" s="100">
        <v>73.588162474446236</v>
      </c>
      <c r="E82" s="100">
        <v>69.903874910300303</v>
      </c>
      <c r="F82" s="100">
        <v>75.894358820896798</v>
      </c>
      <c r="G82" s="100">
        <v>74.256493332654202</v>
      </c>
      <c r="H82" s="86">
        <f t="shared" si="4"/>
        <v>5.6678275097964338E-2</v>
      </c>
      <c r="I82" s="79">
        <f t="shared" si="5"/>
        <v>3.947133403772952</v>
      </c>
      <c r="J82" s="79">
        <f t="shared" si="6"/>
        <v>-2.1158721442893835</v>
      </c>
      <c r="K82" s="79">
        <f t="shared" si="7"/>
        <v>-1.6378654882425963</v>
      </c>
    </row>
    <row r="83" spans="1:11">
      <c r="A83" s="69" t="s">
        <v>107</v>
      </c>
      <c r="B83" s="100">
        <v>69.852477695109613</v>
      </c>
      <c r="C83" s="100">
        <v>73.292456223799562</v>
      </c>
      <c r="D83" s="100">
        <v>74.440368903315672</v>
      </c>
      <c r="E83" s="100">
        <v>70.591149425197699</v>
      </c>
      <c r="F83" s="100">
        <v>74.714182728894798</v>
      </c>
      <c r="G83" s="100">
        <v>75.273222966788794</v>
      </c>
      <c r="H83" s="86">
        <f t="shared" si="4"/>
        <v>6.5679720456462184E-2</v>
      </c>
      <c r="I83" s="79">
        <f t="shared" si="5"/>
        <v>4.5878912082060594</v>
      </c>
      <c r="J83" s="79">
        <f t="shared" si="6"/>
        <v>1.1479126795161108</v>
      </c>
      <c r="K83" s="79">
        <f t="shared" si="7"/>
        <v>0.5590402378939956</v>
      </c>
    </row>
    <row r="84" spans="1:11" s="110" customFormat="1">
      <c r="A84" s="69" t="s">
        <v>255</v>
      </c>
      <c r="B84" s="101">
        <v>81.592417887390567</v>
      </c>
      <c r="C84" s="101">
        <v>83.727824819015382</v>
      </c>
      <c r="D84" s="101">
        <v>88.598836302825688</v>
      </c>
      <c r="E84" s="101">
        <v>80.587220887369995</v>
      </c>
      <c r="F84" s="101">
        <v>85.3028439673365</v>
      </c>
      <c r="G84" s="101">
        <v>87.383843517931595</v>
      </c>
      <c r="H84" s="108">
        <f t="shared" si="4"/>
        <v>8.5870949738307792E-2</v>
      </c>
      <c r="I84" s="111">
        <f t="shared" si="5"/>
        <v>7.006418415435121</v>
      </c>
      <c r="J84" s="111">
        <f t="shared" si="6"/>
        <v>4.8710114838103067</v>
      </c>
      <c r="K84" s="79">
        <f t="shared" si="7"/>
        <v>2.0809995505950951</v>
      </c>
    </row>
    <row r="85" spans="1:11">
      <c r="B85" s="70"/>
      <c r="C85" s="70"/>
      <c r="D85" s="70"/>
      <c r="E85" s="70"/>
      <c r="F85" s="70"/>
      <c r="G85" s="70"/>
    </row>
    <row r="86" spans="1:11">
      <c r="D86" s="159"/>
      <c r="E86" s="159"/>
    </row>
    <row r="87" spans="1:11">
      <c r="D87" s="159"/>
      <c r="E87" s="159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L84"/>
  <sheetViews>
    <sheetView topLeftCell="J1" zoomScale="80" zoomScaleNormal="80" workbookViewId="0">
      <selection activeCell="Q8" sqref="Q8"/>
    </sheetView>
  </sheetViews>
  <sheetFormatPr defaultRowHeight="14.5"/>
  <cols>
    <col min="2" max="2" width="19.1796875" customWidth="1"/>
    <col min="3" max="3" width="11.1796875" style="144" customWidth="1"/>
    <col min="4" max="4" width="11.1796875" style="142" customWidth="1"/>
    <col min="5" max="5" width="11.1796875" style="143" customWidth="1"/>
    <col min="6" max="8" width="11.1796875" style="150" customWidth="1"/>
    <col min="9" max="9" width="31.1796875" customWidth="1"/>
    <col min="10" max="10" width="25.1796875" customWidth="1"/>
    <col min="11" max="11" width="29" customWidth="1"/>
    <col min="12" max="12" width="28.1796875" customWidth="1"/>
  </cols>
  <sheetData>
    <row r="1" spans="1:12" s="150" customFormat="1" ht="15" thickBot="1">
      <c r="C1" s="171" t="s">
        <v>163</v>
      </c>
      <c r="D1" s="171"/>
      <c r="E1" s="172"/>
      <c r="F1" s="173" t="s">
        <v>164</v>
      </c>
      <c r="G1" s="171"/>
      <c r="H1" s="172"/>
    </row>
    <row r="2" spans="1:12" s="72" customFormat="1" ht="66.650000000000006" customHeight="1">
      <c r="A2" s="88" t="s">
        <v>257</v>
      </c>
      <c r="B2" s="89" t="s">
        <v>258</v>
      </c>
      <c r="C2" s="164">
        <v>42370</v>
      </c>
      <c r="D2" s="164">
        <v>42705</v>
      </c>
      <c r="E2" s="164">
        <v>42736</v>
      </c>
      <c r="F2" s="164">
        <v>42370</v>
      </c>
      <c r="G2" s="164">
        <v>42705</v>
      </c>
      <c r="H2" s="164">
        <v>42736</v>
      </c>
      <c r="I2" s="88" t="s">
        <v>304</v>
      </c>
      <c r="J2" s="88" t="s">
        <v>305</v>
      </c>
      <c r="K2" s="1" t="s">
        <v>306</v>
      </c>
      <c r="L2" s="155" t="s">
        <v>307</v>
      </c>
    </row>
    <row r="3" spans="1:12">
      <c r="A3" s="73">
        <v>1</v>
      </c>
      <c r="B3" s="85" t="s">
        <v>1</v>
      </c>
      <c r="C3" s="80">
        <v>38679</v>
      </c>
      <c r="D3" s="80">
        <v>39520</v>
      </c>
      <c r="E3" s="80">
        <v>39138</v>
      </c>
      <c r="F3" s="80">
        <v>38763.479138218303</v>
      </c>
      <c r="G3" s="80">
        <v>39179.778242327702</v>
      </c>
      <c r="H3" s="80">
        <v>39200.8745602013</v>
      </c>
      <c r="I3" s="86">
        <f>(E3-C3)/C3</f>
        <v>1.1866904521833553E-2</v>
      </c>
      <c r="J3" s="81">
        <f>E3-C3</f>
        <v>459</v>
      </c>
      <c r="K3" s="81">
        <f>E3-D3</f>
        <v>-382</v>
      </c>
      <c r="L3" s="81">
        <f>H3-G3</f>
        <v>21.096317873598309</v>
      </c>
    </row>
    <row r="4" spans="1:12">
      <c r="A4" s="73">
        <v>2</v>
      </c>
      <c r="B4" s="85" t="s">
        <v>2</v>
      </c>
      <c r="C4" s="80">
        <v>5985</v>
      </c>
      <c r="D4" s="80">
        <v>6572</v>
      </c>
      <c r="E4" s="80">
        <v>6435</v>
      </c>
      <c r="F4" s="80">
        <v>6071.75162294865</v>
      </c>
      <c r="G4" s="80">
        <v>6482.2240368857802</v>
      </c>
      <c r="H4" s="80">
        <v>6521.2568999386804</v>
      </c>
      <c r="I4" s="86">
        <f t="shared" ref="I4:I67" si="0">(E4-C4)/C4</f>
        <v>7.5187969924812026E-2</v>
      </c>
      <c r="J4" s="81">
        <f t="shared" ref="J4:J67" si="1">E4-C4</f>
        <v>450</v>
      </c>
      <c r="K4" s="81">
        <f t="shared" ref="K4:K67" si="2">E4-D4</f>
        <v>-137</v>
      </c>
      <c r="L4" s="81">
        <f t="shared" ref="L4:L67" si="3">H4-G4</f>
        <v>39.032863052900211</v>
      </c>
    </row>
    <row r="5" spans="1:12">
      <c r="A5" s="73">
        <v>3</v>
      </c>
      <c r="B5" s="85" t="s">
        <v>3</v>
      </c>
      <c r="C5" s="80">
        <v>12003</v>
      </c>
      <c r="D5" s="80">
        <v>12464</v>
      </c>
      <c r="E5" s="80">
        <v>12111</v>
      </c>
      <c r="F5" s="80">
        <v>12238.2310041404</v>
      </c>
      <c r="G5" s="80">
        <v>12296.304878352301</v>
      </c>
      <c r="H5" s="80">
        <v>12350.7432966787</v>
      </c>
      <c r="I5" s="86">
        <f t="shared" si="0"/>
        <v>8.9977505623594096E-3</v>
      </c>
      <c r="J5" s="81">
        <f t="shared" si="1"/>
        <v>108</v>
      </c>
      <c r="K5" s="81">
        <f t="shared" si="2"/>
        <v>-353</v>
      </c>
      <c r="L5" s="81">
        <f t="shared" si="3"/>
        <v>54.438418326399187</v>
      </c>
    </row>
    <row r="6" spans="1:12">
      <c r="A6" s="73">
        <v>4</v>
      </c>
      <c r="B6" s="85" t="s">
        <v>4</v>
      </c>
      <c r="C6" s="80">
        <v>2306</v>
      </c>
      <c r="D6" s="80">
        <v>2486</v>
      </c>
      <c r="E6" s="80">
        <v>2421</v>
      </c>
      <c r="F6" s="80">
        <v>2357.2803445948098</v>
      </c>
      <c r="G6" s="80">
        <v>2450.5259296712702</v>
      </c>
      <c r="H6" s="80">
        <v>2466.5992771387</v>
      </c>
      <c r="I6" s="86">
        <f t="shared" si="0"/>
        <v>4.9869904596704248E-2</v>
      </c>
      <c r="J6" s="81">
        <f t="shared" si="1"/>
        <v>115</v>
      </c>
      <c r="K6" s="81">
        <f t="shared" si="2"/>
        <v>-65</v>
      </c>
      <c r="L6" s="81">
        <f t="shared" si="3"/>
        <v>16.073347467429812</v>
      </c>
    </row>
    <row r="7" spans="1:12">
      <c r="A7" s="73">
        <v>5</v>
      </c>
      <c r="B7" s="85" t="s">
        <v>5</v>
      </c>
      <c r="C7" s="80">
        <v>5387</v>
      </c>
      <c r="D7" s="80">
        <v>5647</v>
      </c>
      <c r="E7" s="80">
        <v>5515</v>
      </c>
      <c r="F7" s="80">
        <v>5488.63871582505</v>
      </c>
      <c r="G7" s="80">
        <v>5591.2817092794203</v>
      </c>
      <c r="H7" s="80">
        <v>5616.37677250262</v>
      </c>
      <c r="I7" s="86">
        <f t="shared" si="0"/>
        <v>2.3760905884536849E-2</v>
      </c>
      <c r="J7" s="81">
        <f t="shared" si="1"/>
        <v>128</v>
      </c>
      <c r="K7" s="81">
        <f t="shared" si="2"/>
        <v>-132</v>
      </c>
      <c r="L7" s="81">
        <f t="shared" si="3"/>
        <v>25.095063223199759</v>
      </c>
    </row>
    <row r="8" spans="1:12">
      <c r="A8" s="73">
        <v>6</v>
      </c>
      <c r="B8" s="85" t="s">
        <v>6</v>
      </c>
      <c r="C8" s="80">
        <v>135163</v>
      </c>
      <c r="D8" s="80">
        <v>135820</v>
      </c>
      <c r="E8" s="80">
        <v>134484</v>
      </c>
      <c r="F8" s="80">
        <v>135882.03258142999</v>
      </c>
      <c r="G8" s="80">
        <v>134920.81690343699</v>
      </c>
      <c r="H8" s="80">
        <v>135154.75190846299</v>
      </c>
      <c r="I8" s="86">
        <f t="shared" si="0"/>
        <v>-5.0235641410741102E-3</v>
      </c>
      <c r="J8" s="81">
        <f t="shared" si="1"/>
        <v>-679</v>
      </c>
      <c r="K8" s="81">
        <f t="shared" si="2"/>
        <v>-1336</v>
      </c>
      <c r="L8" s="81">
        <f t="shared" si="3"/>
        <v>233.93500502599636</v>
      </c>
    </row>
    <row r="9" spans="1:12">
      <c r="A9" s="73">
        <v>7</v>
      </c>
      <c r="B9" s="85" t="s">
        <v>7</v>
      </c>
      <c r="C9" s="80">
        <v>66484</v>
      </c>
      <c r="D9" s="80">
        <v>66018</v>
      </c>
      <c r="E9" s="80">
        <v>65137</v>
      </c>
      <c r="F9" s="80">
        <v>68547.729547177296</v>
      </c>
      <c r="G9" s="80">
        <v>66971.829785493304</v>
      </c>
      <c r="H9" s="80">
        <v>67088.012075934603</v>
      </c>
      <c r="I9" s="86">
        <f t="shared" si="0"/>
        <v>-2.0260513807833464E-2</v>
      </c>
      <c r="J9" s="81">
        <f t="shared" si="1"/>
        <v>-1347</v>
      </c>
      <c r="K9" s="81">
        <f t="shared" si="2"/>
        <v>-881</v>
      </c>
      <c r="L9" s="81">
        <f t="shared" si="3"/>
        <v>116.18229044129839</v>
      </c>
    </row>
    <row r="10" spans="1:12">
      <c r="A10" s="73">
        <v>8</v>
      </c>
      <c r="B10" s="85" t="s">
        <v>8</v>
      </c>
      <c r="C10" s="80">
        <v>3365</v>
      </c>
      <c r="D10" s="80">
        <v>3667</v>
      </c>
      <c r="E10" s="80">
        <v>3616</v>
      </c>
      <c r="F10" s="80">
        <v>3424.42106890689</v>
      </c>
      <c r="G10" s="80">
        <v>3624.31633022401</v>
      </c>
      <c r="H10" s="80">
        <v>3671.9483742270099</v>
      </c>
      <c r="I10" s="86">
        <f t="shared" si="0"/>
        <v>7.4591381872213966E-2</v>
      </c>
      <c r="J10" s="81">
        <f t="shared" si="1"/>
        <v>251</v>
      </c>
      <c r="K10" s="81">
        <f t="shared" si="2"/>
        <v>-51</v>
      </c>
      <c r="L10" s="81">
        <f t="shared" si="3"/>
        <v>47.632044002999919</v>
      </c>
    </row>
    <row r="11" spans="1:12">
      <c r="A11" s="73">
        <v>9</v>
      </c>
      <c r="B11" s="85" t="s">
        <v>9</v>
      </c>
      <c r="C11" s="80">
        <v>25182</v>
      </c>
      <c r="D11" s="80">
        <v>25747</v>
      </c>
      <c r="E11" s="80">
        <v>25545</v>
      </c>
      <c r="F11" s="80">
        <v>25604.503510949799</v>
      </c>
      <c r="G11" s="80">
        <v>25906.7162444809</v>
      </c>
      <c r="H11" s="80">
        <v>25944.8181883137</v>
      </c>
      <c r="I11" s="86">
        <f t="shared" si="0"/>
        <v>1.4415058375029783E-2</v>
      </c>
      <c r="J11" s="81">
        <f t="shared" si="1"/>
        <v>363</v>
      </c>
      <c r="K11" s="81">
        <f t="shared" si="2"/>
        <v>-202</v>
      </c>
      <c r="L11" s="81">
        <f t="shared" si="3"/>
        <v>38.101943832800316</v>
      </c>
    </row>
    <row r="12" spans="1:12">
      <c r="A12" s="73">
        <v>10</v>
      </c>
      <c r="B12" s="85" t="s">
        <v>10</v>
      </c>
      <c r="C12" s="80">
        <v>26803</v>
      </c>
      <c r="D12" s="80">
        <v>27593</v>
      </c>
      <c r="E12" s="80">
        <v>27278</v>
      </c>
      <c r="F12" s="80">
        <v>27042.696135400602</v>
      </c>
      <c r="G12" s="80">
        <v>27385.422833768898</v>
      </c>
      <c r="H12" s="80">
        <v>27472.091359810602</v>
      </c>
      <c r="I12" s="86">
        <f t="shared" si="0"/>
        <v>1.7721896802596723E-2</v>
      </c>
      <c r="J12" s="81">
        <f t="shared" si="1"/>
        <v>475</v>
      </c>
      <c r="K12" s="81">
        <f t="shared" si="2"/>
        <v>-315</v>
      </c>
      <c r="L12" s="81">
        <f t="shared" si="3"/>
        <v>86.668526041703444</v>
      </c>
    </row>
    <row r="13" spans="1:12">
      <c r="A13" s="73">
        <v>11</v>
      </c>
      <c r="B13" s="85" t="s">
        <v>11</v>
      </c>
      <c r="C13" s="80">
        <v>4356</v>
      </c>
      <c r="D13" s="80">
        <v>4538</v>
      </c>
      <c r="E13" s="80">
        <v>4458</v>
      </c>
      <c r="F13" s="80">
        <v>4406.80766563205</v>
      </c>
      <c r="G13" s="80">
        <v>4486.5937905016399</v>
      </c>
      <c r="H13" s="80">
        <v>4506.6408849209001</v>
      </c>
      <c r="I13" s="86">
        <f t="shared" si="0"/>
        <v>2.3415977961432508E-2</v>
      </c>
      <c r="J13" s="81">
        <f t="shared" si="1"/>
        <v>102</v>
      </c>
      <c r="K13" s="81">
        <f t="shared" si="2"/>
        <v>-80</v>
      </c>
      <c r="L13" s="81">
        <f t="shared" si="3"/>
        <v>20.047094419260247</v>
      </c>
    </row>
    <row r="14" spans="1:12">
      <c r="A14" s="73">
        <v>12</v>
      </c>
      <c r="B14" s="85" t="s">
        <v>12</v>
      </c>
      <c r="C14" s="80">
        <v>1924</v>
      </c>
      <c r="D14" s="80">
        <v>2233</v>
      </c>
      <c r="E14" s="80">
        <v>2109</v>
      </c>
      <c r="F14" s="80">
        <v>2098.4476085165902</v>
      </c>
      <c r="G14" s="80">
        <v>2245.9349924040098</v>
      </c>
      <c r="H14" s="80">
        <v>2300.3482335301801</v>
      </c>
      <c r="I14" s="86">
        <f t="shared" si="0"/>
        <v>9.6153846153846159E-2</v>
      </c>
      <c r="J14" s="81">
        <f t="shared" si="1"/>
        <v>185</v>
      </c>
      <c r="K14" s="81">
        <f t="shared" si="2"/>
        <v>-124</v>
      </c>
      <c r="L14" s="81">
        <f t="shared" si="3"/>
        <v>54.413241126170306</v>
      </c>
    </row>
    <row r="15" spans="1:12">
      <c r="A15" s="73">
        <v>13</v>
      </c>
      <c r="B15" s="85" t="s">
        <v>13</v>
      </c>
      <c r="C15" s="80">
        <v>2370</v>
      </c>
      <c r="D15" s="80">
        <v>2580</v>
      </c>
      <c r="E15" s="80">
        <v>2521</v>
      </c>
      <c r="F15" s="80">
        <v>2442.0393103942702</v>
      </c>
      <c r="G15" s="80">
        <v>2530.8270594760202</v>
      </c>
      <c r="H15" s="80">
        <v>2555.1011004306401</v>
      </c>
      <c r="I15" s="86">
        <f t="shared" si="0"/>
        <v>6.3713080168776373E-2</v>
      </c>
      <c r="J15" s="81">
        <f t="shared" si="1"/>
        <v>151</v>
      </c>
      <c r="K15" s="81">
        <f t="shared" si="2"/>
        <v>-59</v>
      </c>
      <c r="L15" s="81">
        <f t="shared" si="3"/>
        <v>24.274040954619977</v>
      </c>
    </row>
    <row r="16" spans="1:12">
      <c r="A16" s="73">
        <v>14</v>
      </c>
      <c r="B16" s="85" t="s">
        <v>14</v>
      </c>
      <c r="C16" s="80">
        <v>6920</v>
      </c>
      <c r="D16" s="80">
        <v>6924</v>
      </c>
      <c r="E16" s="80">
        <v>6751</v>
      </c>
      <c r="F16" s="80">
        <v>6989.3120856328997</v>
      </c>
      <c r="G16" s="80">
        <v>6853.9528009943197</v>
      </c>
      <c r="H16" s="80">
        <v>6836.5411230577702</v>
      </c>
      <c r="I16" s="86">
        <f t="shared" si="0"/>
        <v>-2.4421965317919077E-2</v>
      </c>
      <c r="J16" s="81">
        <f t="shared" si="1"/>
        <v>-169</v>
      </c>
      <c r="K16" s="81">
        <f t="shared" si="2"/>
        <v>-173</v>
      </c>
      <c r="L16" s="81">
        <f t="shared" si="3"/>
        <v>-17.411677936549495</v>
      </c>
    </row>
    <row r="17" spans="1:12">
      <c r="A17" s="73">
        <v>15</v>
      </c>
      <c r="B17" s="85" t="s">
        <v>15</v>
      </c>
      <c r="C17" s="80">
        <v>5667</v>
      </c>
      <c r="D17" s="80">
        <v>5750</v>
      </c>
      <c r="E17" s="80">
        <v>5589</v>
      </c>
      <c r="F17" s="80">
        <v>5729.6235279886396</v>
      </c>
      <c r="G17" s="80">
        <v>5686.4620782730299</v>
      </c>
      <c r="H17" s="80">
        <v>5659.2131769888301</v>
      </c>
      <c r="I17" s="86">
        <f t="shared" si="0"/>
        <v>-1.3763896241397565E-2</v>
      </c>
      <c r="J17" s="81">
        <f t="shared" si="1"/>
        <v>-78</v>
      </c>
      <c r="K17" s="81">
        <f t="shared" si="2"/>
        <v>-161</v>
      </c>
      <c r="L17" s="81">
        <f t="shared" si="3"/>
        <v>-27.248901284199746</v>
      </c>
    </row>
    <row r="18" spans="1:12">
      <c r="A18" s="73">
        <v>16</v>
      </c>
      <c r="B18" s="85" t="s">
        <v>16</v>
      </c>
      <c r="C18" s="80">
        <v>70416</v>
      </c>
      <c r="D18" s="80">
        <v>72376</v>
      </c>
      <c r="E18" s="80">
        <v>71622</v>
      </c>
      <c r="F18" s="80">
        <v>70854.254316180697</v>
      </c>
      <c r="G18" s="80">
        <v>71854.281091512894</v>
      </c>
      <c r="H18" s="80">
        <v>71967.933530002207</v>
      </c>
      <c r="I18" s="86">
        <f t="shared" si="0"/>
        <v>1.712678936605317E-2</v>
      </c>
      <c r="J18" s="81">
        <f t="shared" si="1"/>
        <v>1206</v>
      </c>
      <c r="K18" s="81">
        <f t="shared" si="2"/>
        <v>-754</v>
      </c>
      <c r="L18" s="81">
        <f t="shared" si="3"/>
        <v>113.65243848931277</v>
      </c>
    </row>
    <row r="19" spans="1:12">
      <c r="A19" s="73">
        <v>17</v>
      </c>
      <c r="B19" s="85" t="s">
        <v>17</v>
      </c>
      <c r="C19" s="80">
        <v>13233</v>
      </c>
      <c r="D19" s="80">
        <v>13802</v>
      </c>
      <c r="E19" s="80">
        <v>13556</v>
      </c>
      <c r="F19" s="80">
        <v>13383.9796763308</v>
      </c>
      <c r="G19" s="80">
        <v>13686.2799097274</v>
      </c>
      <c r="H19" s="80">
        <v>13714.8532723918</v>
      </c>
      <c r="I19" s="86">
        <f t="shared" si="0"/>
        <v>2.4408675281493236E-2</v>
      </c>
      <c r="J19" s="81">
        <f t="shared" si="1"/>
        <v>323</v>
      </c>
      <c r="K19" s="81">
        <f t="shared" si="2"/>
        <v>-246</v>
      </c>
      <c r="L19" s="81">
        <f t="shared" si="3"/>
        <v>28.57336266439961</v>
      </c>
    </row>
    <row r="20" spans="1:12">
      <c r="A20" s="73">
        <v>18</v>
      </c>
      <c r="B20" s="85" t="s">
        <v>18</v>
      </c>
      <c r="C20" s="80">
        <v>2841</v>
      </c>
      <c r="D20" s="80">
        <v>2979</v>
      </c>
      <c r="E20" s="80">
        <v>2898</v>
      </c>
      <c r="F20" s="80">
        <v>2905.5099432827901</v>
      </c>
      <c r="G20" s="80">
        <v>2954.69817697389</v>
      </c>
      <c r="H20" s="80">
        <v>2965.7778606432298</v>
      </c>
      <c r="I20" s="86">
        <f t="shared" si="0"/>
        <v>2.0063357972544878E-2</v>
      </c>
      <c r="J20" s="81">
        <f t="shared" si="1"/>
        <v>57</v>
      </c>
      <c r="K20" s="81">
        <f t="shared" si="2"/>
        <v>-81</v>
      </c>
      <c r="L20" s="81">
        <f t="shared" si="3"/>
        <v>11.079683669339829</v>
      </c>
    </row>
    <row r="21" spans="1:12">
      <c r="A21" s="73">
        <v>19</v>
      </c>
      <c r="B21" s="85" t="s">
        <v>19</v>
      </c>
      <c r="C21" s="80">
        <v>7932</v>
      </c>
      <c r="D21" s="80">
        <v>8262</v>
      </c>
      <c r="E21" s="80">
        <v>8089</v>
      </c>
      <c r="F21" s="80">
        <v>8050.4795095605996</v>
      </c>
      <c r="G21" s="80">
        <v>8165.65456346068</v>
      </c>
      <c r="H21" s="80">
        <v>8190.8358163788798</v>
      </c>
      <c r="I21" s="86">
        <f t="shared" si="0"/>
        <v>1.9793242561775087E-2</v>
      </c>
      <c r="J21" s="81">
        <f t="shared" si="1"/>
        <v>157</v>
      </c>
      <c r="K21" s="81">
        <f t="shared" si="2"/>
        <v>-173</v>
      </c>
      <c r="L21" s="81">
        <f t="shared" si="3"/>
        <v>25.181252918199789</v>
      </c>
    </row>
    <row r="22" spans="1:12">
      <c r="A22" s="73">
        <v>20</v>
      </c>
      <c r="B22" s="85" t="s">
        <v>20</v>
      </c>
      <c r="C22" s="80">
        <v>23805</v>
      </c>
      <c r="D22" s="80">
        <v>24135</v>
      </c>
      <c r="E22" s="80">
        <v>23852</v>
      </c>
      <c r="F22" s="80">
        <v>24064.946177121499</v>
      </c>
      <c r="G22" s="80">
        <v>23947.516298164999</v>
      </c>
      <c r="H22" s="80">
        <v>24029.6223215428</v>
      </c>
      <c r="I22" s="86">
        <f t="shared" si="0"/>
        <v>1.9743751312749423E-3</v>
      </c>
      <c r="J22" s="81">
        <f t="shared" si="1"/>
        <v>47</v>
      </c>
      <c r="K22" s="81">
        <f t="shared" si="2"/>
        <v>-283</v>
      </c>
      <c r="L22" s="81">
        <f t="shared" si="3"/>
        <v>82.106023377800739</v>
      </c>
    </row>
    <row r="23" spans="1:12">
      <c r="A23" s="73">
        <v>21</v>
      </c>
      <c r="B23" s="85" t="s">
        <v>21</v>
      </c>
      <c r="C23" s="80">
        <v>12833</v>
      </c>
      <c r="D23" s="80">
        <v>13853</v>
      </c>
      <c r="E23" s="80">
        <v>13692</v>
      </c>
      <c r="F23" s="80">
        <v>12987.3796417129</v>
      </c>
      <c r="G23" s="80">
        <v>13688.9034494306</v>
      </c>
      <c r="H23" s="80">
        <v>13812.455131274201</v>
      </c>
      <c r="I23" s="86">
        <f t="shared" si="0"/>
        <v>6.6936803553339044E-2</v>
      </c>
      <c r="J23" s="81">
        <f t="shared" si="1"/>
        <v>859</v>
      </c>
      <c r="K23" s="81">
        <f t="shared" si="2"/>
        <v>-161</v>
      </c>
      <c r="L23" s="81">
        <f t="shared" si="3"/>
        <v>123.55168184360082</v>
      </c>
    </row>
    <row r="24" spans="1:12">
      <c r="A24" s="73">
        <v>22</v>
      </c>
      <c r="B24" s="85" t="s">
        <v>22</v>
      </c>
      <c r="C24" s="80">
        <v>9206</v>
      </c>
      <c r="D24" s="80">
        <v>9308</v>
      </c>
      <c r="E24" s="80">
        <v>9123</v>
      </c>
      <c r="F24" s="80">
        <v>9240.4739675402197</v>
      </c>
      <c r="G24" s="80">
        <v>9161.3545462453694</v>
      </c>
      <c r="H24" s="80">
        <v>9153.1593149593009</v>
      </c>
      <c r="I24" s="86">
        <f t="shared" si="0"/>
        <v>-9.0158592222463613E-3</v>
      </c>
      <c r="J24" s="81">
        <f t="shared" si="1"/>
        <v>-83</v>
      </c>
      <c r="K24" s="81">
        <f t="shared" si="2"/>
        <v>-185</v>
      </c>
      <c r="L24" s="81">
        <f t="shared" si="3"/>
        <v>-8.1952312860685197</v>
      </c>
    </row>
    <row r="25" spans="1:12">
      <c r="A25" s="73">
        <v>23</v>
      </c>
      <c r="B25" s="85" t="s">
        <v>23</v>
      </c>
      <c r="C25" s="80">
        <v>6852</v>
      </c>
      <c r="D25" s="80">
        <v>7264</v>
      </c>
      <c r="E25" s="80">
        <v>7004</v>
      </c>
      <c r="F25" s="80">
        <v>7045.2365820363902</v>
      </c>
      <c r="G25" s="80">
        <v>7212.4345713687499</v>
      </c>
      <c r="H25" s="80">
        <v>7197.2454225408201</v>
      </c>
      <c r="I25" s="86">
        <f t="shared" si="0"/>
        <v>2.2183304144775248E-2</v>
      </c>
      <c r="J25" s="81">
        <f t="shared" si="1"/>
        <v>152</v>
      </c>
      <c r="K25" s="81">
        <f t="shared" si="2"/>
        <v>-260</v>
      </c>
      <c r="L25" s="81">
        <f t="shared" si="3"/>
        <v>-15.189148827929785</v>
      </c>
    </row>
    <row r="26" spans="1:12">
      <c r="A26" s="73">
        <v>24</v>
      </c>
      <c r="B26" s="85" t="s">
        <v>24</v>
      </c>
      <c r="C26" s="80">
        <v>3197</v>
      </c>
      <c r="D26" s="80">
        <v>3534</v>
      </c>
      <c r="E26" s="80">
        <v>3361</v>
      </c>
      <c r="F26" s="80">
        <v>3369.0298138930302</v>
      </c>
      <c r="G26" s="80">
        <v>3546.5569406219702</v>
      </c>
      <c r="H26" s="80">
        <v>3536.9739046825698</v>
      </c>
      <c r="I26" s="86">
        <f t="shared" si="0"/>
        <v>5.129809196121364E-2</v>
      </c>
      <c r="J26" s="81">
        <f t="shared" si="1"/>
        <v>164</v>
      </c>
      <c r="K26" s="81">
        <f t="shared" si="2"/>
        <v>-173</v>
      </c>
      <c r="L26" s="81">
        <f t="shared" si="3"/>
        <v>-9.5830359394003608</v>
      </c>
    </row>
    <row r="27" spans="1:12">
      <c r="A27" s="73">
        <v>25</v>
      </c>
      <c r="B27" s="85" t="s">
        <v>25</v>
      </c>
      <c r="C27" s="80">
        <v>9176</v>
      </c>
      <c r="D27" s="80">
        <v>9805</v>
      </c>
      <c r="E27" s="80">
        <v>9603</v>
      </c>
      <c r="F27" s="80">
        <v>9258.4936500161893</v>
      </c>
      <c r="G27" s="80">
        <v>9643.7730016227997</v>
      </c>
      <c r="H27" s="80">
        <v>9682.5091482355201</v>
      </c>
      <c r="I27" s="86">
        <f t="shared" si="0"/>
        <v>4.6534437663469923E-2</v>
      </c>
      <c r="J27" s="81">
        <f t="shared" si="1"/>
        <v>427</v>
      </c>
      <c r="K27" s="81">
        <f t="shared" si="2"/>
        <v>-202</v>
      </c>
      <c r="L27" s="81">
        <f t="shared" si="3"/>
        <v>38.736146612720404</v>
      </c>
    </row>
    <row r="28" spans="1:12">
      <c r="A28" s="73">
        <v>26</v>
      </c>
      <c r="B28" s="85" t="s">
        <v>26</v>
      </c>
      <c r="C28" s="80">
        <v>19157</v>
      </c>
      <c r="D28" s="80">
        <v>19637</v>
      </c>
      <c r="E28" s="80">
        <v>19261</v>
      </c>
      <c r="F28" s="80">
        <v>19333.517021424599</v>
      </c>
      <c r="G28" s="80">
        <v>19408.406960726901</v>
      </c>
      <c r="H28" s="80">
        <v>19414.674178810401</v>
      </c>
      <c r="I28" s="86">
        <f t="shared" si="0"/>
        <v>5.4288249725948741E-3</v>
      </c>
      <c r="J28" s="81">
        <f t="shared" si="1"/>
        <v>104</v>
      </c>
      <c r="K28" s="81">
        <f t="shared" si="2"/>
        <v>-376</v>
      </c>
      <c r="L28" s="81">
        <f t="shared" si="3"/>
        <v>6.2672180834997562</v>
      </c>
    </row>
    <row r="29" spans="1:12">
      <c r="A29" s="73">
        <v>27</v>
      </c>
      <c r="B29" s="85" t="s">
        <v>27</v>
      </c>
      <c r="C29" s="80">
        <v>31539</v>
      </c>
      <c r="D29" s="80">
        <v>31873</v>
      </c>
      <c r="E29" s="80">
        <v>31645</v>
      </c>
      <c r="F29" s="80">
        <v>31622.6986496795</v>
      </c>
      <c r="G29" s="80">
        <v>31698.5763960349</v>
      </c>
      <c r="H29" s="80">
        <v>31719.366627693002</v>
      </c>
      <c r="I29" s="86">
        <f t="shared" si="0"/>
        <v>3.3609182282253718E-3</v>
      </c>
      <c r="J29" s="81">
        <f t="shared" si="1"/>
        <v>106</v>
      </c>
      <c r="K29" s="81">
        <f t="shared" si="2"/>
        <v>-228</v>
      </c>
      <c r="L29" s="81">
        <f t="shared" si="3"/>
        <v>20.79023165810213</v>
      </c>
    </row>
    <row r="30" spans="1:12">
      <c r="A30" s="73">
        <v>28</v>
      </c>
      <c r="B30" s="85" t="s">
        <v>28</v>
      </c>
      <c r="C30" s="80">
        <v>7542</v>
      </c>
      <c r="D30" s="80">
        <v>8156</v>
      </c>
      <c r="E30" s="80">
        <v>7965</v>
      </c>
      <c r="F30" s="80">
        <v>7619.9165116250097</v>
      </c>
      <c r="G30" s="80">
        <v>7956.0080364444402</v>
      </c>
      <c r="H30" s="80">
        <v>8032.4004142877902</v>
      </c>
      <c r="I30" s="86">
        <f t="shared" si="0"/>
        <v>5.6085918854415273E-2</v>
      </c>
      <c r="J30" s="81">
        <f t="shared" si="1"/>
        <v>423</v>
      </c>
      <c r="K30" s="81">
        <f t="shared" si="2"/>
        <v>-191</v>
      </c>
      <c r="L30" s="81">
        <f t="shared" si="3"/>
        <v>76.392377843350005</v>
      </c>
    </row>
    <row r="31" spans="1:12">
      <c r="A31" s="73">
        <v>29</v>
      </c>
      <c r="B31" s="85" t="s">
        <v>29</v>
      </c>
      <c r="C31" s="80">
        <v>1937</v>
      </c>
      <c r="D31" s="80">
        <v>2157</v>
      </c>
      <c r="E31" s="80">
        <v>2022</v>
      </c>
      <c r="F31" s="80">
        <v>2102.8246746045902</v>
      </c>
      <c r="G31" s="80">
        <v>2202.5608560077299</v>
      </c>
      <c r="H31" s="80">
        <v>2212.60914076888</v>
      </c>
      <c r="I31" s="86">
        <f t="shared" si="0"/>
        <v>4.3882292204439857E-2</v>
      </c>
      <c r="J31" s="81">
        <f t="shared" si="1"/>
        <v>85</v>
      </c>
      <c r="K31" s="81">
        <f t="shared" si="2"/>
        <v>-135</v>
      </c>
      <c r="L31" s="81">
        <f t="shared" si="3"/>
        <v>10.048284761150171</v>
      </c>
    </row>
    <row r="32" spans="1:12">
      <c r="A32" s="73">
        <v>30</v>
      </c>
      <c r="B32" s="85" t="s">
        <v>30</v>
      </c>
      <c r="C32" s="80">
        <v>1147</v>
      </c>
      <c r="D32" s="80">
        <v>1247</v>
      </c>
      <c r="E32" s="80">
        <v>1223</v>
      </c>
      <c r="F32" s="80">
        <v>1244.8791906218501</v>
      </c>
      <c r="G32" s="80">
        <v>1239.4524600116199</v>
      </c>
      <c r="H32" s="80">
        <v>1327.36462684363</v>
      </c>
      <c r="I32" s="86">
        <f t="shared" si="0"/>
        <v>6.6259808195292064E-2</v>
      </c>
      <c r="J32" s="81">
        <f t="shared" si="1"/>
        <v>76</v>
      </c>
      <c r="K32" s="81">
        <f t="shared" si="2"/>
        <v>-24</v>
      </c>
      <c r="L32" s="81">
        <f t="shared" si="3"/>
        <v>87.912166832010143</v>
      </c>
    </row>
    <row r="33" spans="1:12">
      <c r="A33" s="73">
        <v>31</v>
      </c>
      <c r="B33" s="85" t="s">
        <v>31</v>
      </c>
      <c r="C33" s="80">
        <v>20957</v>
      </c>
      <c r="D33" s="80">
        <v>21770</v>
      </c>
      <c r="E33" s="80">
        <v>21567</v>
      </c>
      <c r="F33" s="80">
        <v>21082.743922577301</v>
      </c>
      <c r="G33" s="80">
        <v>21563.577433010301</v>
      </c>
      <c r="H33" s="80">
        <v>21674.548677238799</v>
      </c>
      <c r="I33" s="86">
        <f t="shared" si="0"/>
        <v>2.9107219544782174E-2</v>
      </c>
      <c r="J33" s="81">
        <f t="shared" si="1"/>
        <v>610</v>
      </c>
      <c r="K33" s="81">
        <f t="shared" si="2"/>
        <v>-203</v>
      </c>
      <c r="L33" s="81">
        <f t="shared" si="3"/>
        <v>110.97124422849811</v>
      </c>
    </row>
    <row r="34" spans="1:12">
      <c r="A34" s="73">
        <v>32</v>
      </c>
      <c r="B34" s="85" t="s">
        <v>32</v>
      </c>
      <c r="C34" s="80">
        <v>8376</v>
      </c>
      <c r="D34" s="80">
        <v>8811</v>
      </c>
      <c r="E34" s="80">
        <v>8592</v>
      </c>
      <c r="F34" s="80">
        <v>8462.9767041252398</v>
      </c>
      <c r="G34" s="80">
        <v>8712.6464678041993</v>
      </c>
      <c r="H34" s="80">
        <v>8715.3041774670801</v>
      </c>
      <c r="I34" s="86">
        <f t="shared" si="0"/>
        <v>2.5787965616045846E-2</v>
      </c>
      <c r="J34" s="81">
        <f t="shared" si="1"/>
        <v>216</v>
      </c>
      <c r="K34" s="81">
        <f t="shared" si="2"/>
        <v>-219</v>
      </c>
      <c r="L34" s="81">
        <f t="shared" si="3"/>
        <v>2.657709662880734</v>
      </c>
    </row>
    <row r="35" spans="1:12">
      <c r="A35" s="73">
        <v>33</v>
      </c>
      <c r="B35" s="85" t="s">
        <v>33</v>
      </c>
      <c r="C35" s="80">
        <v>34308</v>
      </c>
      <c r="D35" s="80">
        <v>35311</v>
      </c>
      <c r="E35" s="80">
        <v>34932</v>
      </c>
      <c r="F35" s="80">
        <v>34533.367645427803</v>
      </c>
      <c r="G35" s="80">
        <v>35046.080494059599</v>
      </c>
      <c r="H35" s="80">
        <v>35169.573713994097</v>
      </c>
      <c r="I35" s="86">
        <f t="shared" si="0"/>
        <v>1.818817768450507E-2</v>
      </c>
      <c r="J35" s="81">
        <f t="shared" si="1"/>
        <v>624</v>
      </c>
      <c r="K35" s="81">
        <f t="shared" si="2"/>
        <v>-379</v>
      </c>
      <c r="L35" s="81">
        <f t="shared" si="3"/>
        <v>123.49321993449848</v>
      </c>
    </row>
    <row r="36" spans="1:12">
      <c r="A36" s="73">
        <v>34</v>
      </c>
      <c r="B36" s="85" t="s">
        <v>34</v>
      </c>
      <c r="C36" s="80">
        <v>498711</v>
      </c>
      <c r="D36" s="80">
        <v>497750</v>
      </c>
      <c r="E36" s="80">
        <v>493572</v>
      </c>
      <c r="F36" s="80">
        <v>500168.67972353601</v>
      </c>
      <c r="G36" s="80">
        <v>494954.51829017402</v>
      </c>
      <c r="H36" s="80">
        <v>494403.13528619398</v>
      </c>
      <c r="I36" s="86">
        <f t="shared" si="0"/>
        <v>-1.0304565169005696E-2</v>
      </c>
      <c r="J36" s="81">
        <f t="shared" si="1"/>
        <v>-5139</v>
      </c>
      <c r="K36" s="81">
        <f t="shared" si="2"/>
        <v>-4178</v>
      </c>
      <c r="L36" s="81">
        <f t="shared" si="3"/>
        <v>-551.38300398003776</v>
      </c>
    </row>
    <row r="37" spans="1:12">
      <c r="A37" s="73">
        <v>35</v>
      </c>
      <c r="B37" s="85" t="s">
        <v>35</v>
      </c>
      <c r="C37" s="80">
        <v>119623</v>
      </c>
      <c r="D37" s="80">
        <v>121405</v>
      </c>
      <c r="E37" s="80">
        <v>120296</v>
      </c>
      <c r="F37" s="80">
        <v>120295.48560427999</v>
      </c>
      <c r="G37" s="80">
        <v>120974.934891337</v>
      </c>
      <c r="H37" s="80">
        <v>120953.44433275</v>
      </c>
      <c r="I37" s="86">
        <f t="shared" si="0"/>
        <v>5.6260083763155916E-3</v>
      </c>
      <c r="J37" s="81">
        <f t="shared" si="1"/>
        <v>673</v>
      </c>
      <c r="K37" s="81">
        <f t="shared" si="2"/>
        <v>-1109</v>
      </c>
      <c r="L37" s="81">
        <f t="shared" si="3"/>
        <v>-21.490558587000123</v>
      </c>
    </row>
    <row r="38" spans="1:12">
      <c r="A38" s="73">
        <v>36</v>
      </c>
      <c r="B38" s="85" t="s">
        <v>36</v>
      </c>
      <c r="C38" s="80">
        <v>2675</v>
      </c>
      <c r="D38" s="80">
        <v>2885</v>
      </c>
      <c r="E38" s="80">
        <v>2768</v>
      </c>
      <c r="F38" s="80">
        <v>2791.3110144464099</v>
      </c>
      <c r="G38" s="80">
        <v>2871.8896343851302</v>
      </c>
      <c r="H38" s="80">
        <v>2887.18452954346</v>
      </c>
      <c r="I38" s="86">
        <f t="shared" si="0"/>
        <v>3.4766355140186916E-2</v>
      </c>
      <c r="J38" s="81">
        <f t="shared" si="1"/>
        <v>93</v>
      </c>
      <c r="K38" s="81">
        <f t="shared" si="2"/>
        <v>-117</v>
      </c>
      <c r="L38" s="81">
        <f t="shared" si="3"/>
        <v>15.294895158329837</v>
      </c>
    </row>
    <row r="39" spans="1:12">
      <c r="A39" s="73">
        <v>37</v>
      </c>
      <c r="B39" s="85" t="s">
        <v>37</v>
      </c>
      <c r="C39" s="80">
        <v>6617</v>
      </c>
      <c r="D39" s="80">
        <v>7152</v>
      </c>
      <c r="E39" s="80">
        <v>6955</v>
      </c>
      <c r="F39" s="80">
        <v>6771.5987860638897</v>
      </c>
      <c r="G39" s="80">
        <v>7081.8107042542297</v>
      </c>
      <c r="H39" s="80">
        <v>7119.5644459376499</v>
      </c>
      <c r="I39" s="86">
        <f t="shared" si="0"/>
        <v>5.1080550098231828E-2</v>
      </c>
      <c r="J39" s="81">
        <f t="shared" si="1"/>
        <v>338</v>
      </c>
      <c r="K39" s="81">
        <f t="shared" si="2"/>
        <v>-197</v>
      </c>
      <c r="L39" s="81">
        <f t="shared" si="3"/>
        <v>37.75374168342023</v>
      </c>
    </row>
    <row r="40" spans="1:12">
      <c r="A40" s="73">
        <v>38</v>
      </c>
      <c r="B40" s="85" t="s">
        <v>38</v>
      </c>
      <c r="C40" s="80">
        <v>28638</v>
      </c>
      <c r="D40" s="80">
        <v>29580</v>
      </c>
      <c r="E40" s="80">
        <v>29013</v>
      </c>
      <c r="F40" s="80">
        <v>28950.4498719689</v>
      </c>
      <c r="G40" s="80">
        <v>29240.229952191799</v>
      </c>
      <c r="H40" s="80">
        <v>29263.530620252899</v>
      </c>
      <c r="I40" s="86">
        <f t="shared" si="0"/>
        <v>1.3094489838675885E-2</v>
      </c>
      <c r="J40" s="81">
        <f t="shared" si="1"/>
        <v>375</v>
      </c>
      <c r="K40" s="81">
        <f t="shared" si="2"/>
        <v>-567</v>
      </c>
      <c r="L40" s="81">
        <f t="shared" si="3"/>
        <v>23.300668061099714</v>
      </c>
    </row>
    <row r="41" spans="1:12">
      <c r="A41" s="73">
        <v>39</v>
      </c>
      <c r="B41" s="85" t="s">
        <v>39</v>
      </c>
      <c r="C41" s="80">
        <v>7668</v>
      </c>
      <c r="D41" s="80">
        <v>7924</v>
      </c>
      <c r="E41" s="80">
        <v>7731</v>
      </c>
      <c r="F41" s="80">
        <v>7745.3765835383001</v>
      </c>
      <c r="G41" s="80">
        <v>7813.0561050197703</v>
      </c>
      <c r="H41" s="80">
        <v>7808.9008042923097</v>
      </c>
      <c r="I41" s="86">
        <f t="shared" si="0"/>
        <v>8.2159624413145546E-3</v>
      </c>
      <c r="J41" s="81">
        <f t="shared" si="1"/>
        <v>63</v>
      </c>
      <c r="K41" s="81">
        <f t="shared" si="2"/>
        <v>-193</v>
      </c>
      <c r="L41" s="81">
        <f t="shared" si="3"/>
        <v>-4.1553007274605989</v>
      </c>
    </row>
    <row r="42" spans="1:12">
      <c r="A42" s="73">
        <v>40</v>
      </c>
      <c r="B42" s="85" t="s">
        <v>40</v>
      </c>
      <c r="C42" s="80">
        <v>3585</v>
      </c>
      <c r="D42" s="80">
        <v>3749</v>
      </c>
      <c r="E42" s="80">
        <v>3616</v>
      </c>
      <c r="F42" s="80">
        <v>3650.6201544401401</v>
      </c>
      <c r="G42" s="80">
        <v>3687.0863645193199</v>
      </c>
      <c r="H42" s="80">
        <v>3685.0691447854101</v>
      </c>
      <c r="I42" s="86">
        <f t="shared" si="0"/>
        <v>8.6471408647140861E-3</v>
      </c>
      <c r="J42" s="81">
        <f t="shared" si="1"/>
        <v>31</v>
      </c>
      <c r="K42" s="81">
        <f t="shared" si="2"/>
        <v>-133</v>
      </c>
      <c r="L42" s="81">
        <f t="shared" si="3"/>
        <v>-2.0172197339097693</v>
      </c>
    </row>
    <row r="43" spans="1:12">
      <c r="A43" s="73">
        <v>41</v>
      </c>
      <c r="B43" s="85" t="s">
        <v>41</v>
      </c>
      <c r="C43" s="80">
        <v>41913</v>
      </c>
      <c r="D43" s="80">
        <v>43684</v>
      </c>
      <c r="E43" s="80">
        <v>43198</v>
      </c>
      <c r="F43" s="80">
        <v>42225.654678402003</v>
      </c>
      <c r="G43" s="80">
        <v>43481.943173659398</v>
      </c>
      <c r="H43" s="80">
        <v>43540.7981493154</v>
      </c>
      <c r="I43" s="86">
        <f t="shared" si="0"/>
        <v>3.0658745496623958E-2</v>
      </c>
      <c r="J43" s="81">
        <f t="shared" si="1"/>
        <v>1285</v>
      </c>
      <c r="K43" s="81">
        <f t="shared" si="2"/>
        <v>-486</v>
      </c>
      <c r="L43" s="81">
        <f t="shared" si="3"/>
        <v>58.854975656002352</v>
      </c>
    </row>
    <row r="44" spans="1:12">
      <c r="A44" s="73">
        <v>42</v>
      </c>
      <c r="B44" s="85" t="s">
        <v>42</v>
      </c>
      <c r="C44" s="80">
        <v>41797</v>
      </c>
      <c r="D44" s="80">
        <v>43316</v>
      </c>
      <c r="E44" s="80">
        <v>42528</v>
      </c>
      <c r="F44" s="80">
        <v>42256.005010589099</v>
      </c>
      <c r="G44" s="80">
        <v>42886.720625167298</v>
      </c>
      <c r="H44" s="80">
        <v>42980.436632959201</v>
      </c>
      <c r="I44" s="86">
        <f t="shared" si="0"/>
        <v>1.7489293489963396E-2</v>
      </c>
      <c r="J44" s="81">
        <f t="shared" si="1"/>
        <v>731</v>
      </c>
      <c r="K44" s="81">
        <f t="shared" si="2"/>
        <v>-788</v>
      </c>
      <c r="L44" s="81">
        <f t="shared" si="3"/>
        <v>93.716007791903394</v>
      </c>
    </row>
    <row r="45" spans="1:12">
      <c r="A45" s="73">
        <v>43</v>
      </c>
      <c r="B45" s="85" t="s">
        <v>43</v>
      </c>
      <c r="C45" s="80">
        <v>9842</v>
      </c>
      <c r="D45" s="80">
        <v>10141</v>
      </c>
      <c r="E45" s="80">
        <v>9899</v>
      </c>
      <c r="F45" s="80">
        <v>9992.8127771184409</v>
      </c>
      <c r="G45" s="80">
        <v>10014.564830232001</v>
      </c>
      <c r="H45" s="80">
        <v>10044.3511892397</v>
      </c>
      <c r="I45" s="86">
        <f t="shared" si="0"/>
        <v>5.7915057915057912E-3</v>
      </c>
      <c r="J45" s="81">
        <f t="shared" si="1"/>
        <v>57</v>
      </c>
      <c r="K45" s="81">
        <f t="shared" si="2"/>
        <v>-242</v>
      </c>
      <c r="L45" s="81">
        <f t="shared" si="3"/>
        <v>29.786359007699502</v>
      </c>
    </row>
    <row r="46" spans="1:12">
      <c r="A46" s="73">
        <v>44</v>
      </c>
      <c r="B46" s="85" t="s">
        <v>44</v>
      </c>
      <c r="C46" s="80">
        <v>10513</v>
      </c>
      <c r="D46" s="80">
        <v>11247</v>
      </c>
      <c r="E46" s="80">
        <v>11063</v>
      </c>
      <c r="F46" s="80">
        <v>10601.280653521</v>
      </c>
      <c r="G46" s="80">
        <v>11077.949023966999</v>
      </c>
      <c r="H46" s="80">
        <v>11148.1547595429</v>
      </c>
      <c r="I46" s="86">
        <f t="shared" si="0"/>
        <v>5.2316179967659089E-2</v>
      </c>
      <c r="J46" s="81">
        <f t="shared" si="1"/>
        <v>550</v>
      </c>
      <c r="K46" s="81">
        <f t="shared" si="2"/>
        <v>-184</v>
      </c>
      <c r="L46" s="81">
        <f t="shared" si="3"/>
        <v>70.20573557590069</v>
      </c>
    </row>
    <row r="47" spans="1:12">
      <c r="A47" s="73">
        <v>45</v>
      </c>
      <c r="B47" s="85" t="s">
        <v>45</v>
      </c>
      <c r="C47" s="80">
        <v>25905</v>
      </c>
      <c r="D47" s="80">
        <v>26593</v>
      </c>
      <c r="E47" s="80">
        <v>26248</v>
      </c>
      <c r="F47" s="80">
        <v>25995.663787161298</v>
      </c>
      <c r="G47" s="80">
        <v>26210.316820827898</v>
      </c>
      <c r="H47" s="80">
        <v>26255.451576088901</v>
      </c>
      <c r="I47" s="86">
        <f t="shared" si="0"/>
        <v>1.3240687126037445E-2</v>
      </c>
      <c r="J47" s="81">
        <f t="shared" si="1"/>
        <v>343</v>
      </c>
      <c r="K47" s="81">
        <f t="shared" si="2"/>
        <v>-345</v>
      </c>
      <c r="L47" s="81">
        <f t="shared" si="3"/>
        <v>45.134755261002283</v>
      </c>
    </row>
    <row r="48" spans="1:12">
      <c r="A48" s="73">
        <v>46</v>
      </c>
      <c r="B48" s="85" t="s">
        <v>46</v>
      </c>
      <c r="C48" s="80">
        <v>13521</v>
      </c>
      <c r="D48" s="80">
        <v>14639</v>
      </c>
      <c r="E48" s="80">
        <v>14442</v>
      </c>
      <c r="F48" s="80">
        <v>13719.602650254999</v>
      </c>
      <c r="G48" s="80">
        <v>14565.553235867401</v>
      </c>
      <c r="H48" s="80">
        <v>14642.461109649899</v>
      </c>
      <c r="I48" s="86">
        <f t="shared" si="0"/>
        <v>6.8116263589971152E-2</v>
      </c>
      <c r="J48" s="81">
        <f t="shared" si="1"/>
        <v>921</v>
      </c>
      <c r="K48" s="81">
        <f t="shared" si="2"/>
        <v>-197</v>
      </c>
      <c r="L48" s="81">
        <f t="shared" si="3"/>
        <v>76.907873782498427</v>
      </c>
    </row>
    <row r="49" spans="1:12">
      <c r="A49" s="73">
        <v>47</v>
      </c>
      <c r="B49" s="85" t="s">
        <v>47</v>
      </c>
      <c r="C49" s="80">
        <v>4862</v>
      </c>
      <c r="D49" s="80">
        <v>5265</v>
      </c>
      <c r="E49" s="80">
        <v>5190</v>
      </c>
      <c r="F49" s="80">
        <v>4893.9670397148702</v>
      </c>
      <c r="G49" s="80">
        <v>5149.8830654772901</v>
      </c>
      <c r="H49" s="80">
        <v>5208.7375188329297</v>
      </c>
      <c r="I49" s="86">
        <f t="shared" si="0"/>
        <v>6.7461949814890995E-2</v>
      </c>
      <c r="J49" s="81">
        <f t="shared" si="1"/>
        <v>328</v>
      </c>
      <c r="K49" s="81">
        <f t="shared" si="2"/>
        <v>-75</v>
      </c>
      <c r="L49" s="81">
        <f t="shared" si="3"/>
        <v>58.854453355639635</v>
      </c>
    </row>
    <row r="50" spans="1:12">
      <c r="A50" s="73">
        <v>48</v>
      </c>
      <c r="B50" s="85" t="s">
        <v>48</v>
      </c>
      <c r="C50" s="80">
        <v>32174</v>
      </c>
      <c r="D50" s="80">
        <v>32550</v>
      </c>
      <c r="E50" s="80">
        <v>31994</v>
      </c>
      <c r="F50" s="80">
        <v>33771.4963328745</v>
      </c>
      <c r="G50" s="80">
        <v>33421.3802037633</v>
      </c>
      <c r="H50" s="80">
        <v>33444.678292765799</v>
      </c>
      <c r="I50" s="86">
        <f t="shared" si="0"/>
        <v>-5.5945794741095291E-3</v>
      </c>
      <c r="J50" s="81">
        <f t="shared" si="1"/>
        <v>-180</v>
      </c>
      <c r="K50" s="81">
        <f t="shared" si="2"/>
        <v>-556</v>
      </c>
      <c r="L50" s="81">
        <f t="shared" si="3"/>
        <v>23.298089002499182</v>
      </c>
    </row>
    <row r="51" spans="1:12">
      <c r="A51" s="73">
        <v>49</v>
      </c>
      <c r="B51" s="85" t="s">
        <v>49</v>
      </c>
      <c r="C51" s="80">
        <v>1925</v>
      </c>
      <c r="D51" s="80">
        <v>2160</v>
      </c>
      <c r="E51" s="80">
        <v>2087</v>
      </c>
      <c r="F51" s="80">
        <v>2009.34856926109</v>
      </c>
      <c r="G51" s="80">
        <v>2172.18124315151</v>
      </c>
      <c r="H51" s="80">
        <v>2183.3131962347502</v>
      </c>
      <c r="I51" s="86">
        <f t="shared" si="0"/>
        <v>8.4155844155844151E-2</v>
      </c>
      <c r="J51" s="81">
        <f t="shared" si="1"/>
        <v>162</v>
      </c>
      <c r="K51" s="81">
        <f t="shared" si="2"/>
        <v>-73</v>
      </c>
      <c r="L51" s="81">
        <f t="shared" si="3"/>
        <v>11.131953083240205</v>
      </c>
    </row>
    <row r="52" spans="1:12">
      <c r="A52" s="73">
        <v>50</v>
      </c>
      <c r="B52" s="85" t="s">
        <v>50</v>
      </c>
      <c r="C52" s="80">
        <v>5756</v>
      </c>
      <c r="D52" s="80">
        <v>5873</v>
      </c>
      <c r="E52" s="80">
        <v>5742</v>
      </c>
      <c r="F52" s="80">
        <v>5909.7514465501299</v>
      </c>
      <c r="G52" s="80">
        <v>5884.8630650306604</v>
      </c>
      <c r="H52" s="80">
        <v>5905.8412803727897</v>
      </c>
      <c r="I52" s="86">
        <f t="shared" si="0"/>
        <v>-2.432244614315497E-3</v>
      </c>
      <c r="J52" s="81">
        <f t="shared" si="1"/>
        <v>-14</v>
      </c>
      <c r="K52" s="81">
        <f t="shared" si="2"/>
        <v>-131</v>
      </c>
      <c r="L52" s="81">
        <f t="shared" si="3"/>
        <v>20.978215342129261</v>
      </c>
    </row>
    <row r="53" spans="1:12">
      <c r="A53" s="73">
        <v>51</v>
      </c>
      <c r="B53" s="85" t="s">
        <v>51</v>
      </c>
      <c r="C53" s="80">
        <v>5279</v>
      </c>
      <c r="D53" s="80">
        <v>5642</v>
      </c>
      <c r="E53" s="80">
        <v>5504</v>
      </c>
      <c r="F53" s="80">
        <v>5415.2606878946899</v>
      </c>
      <c r="G53" s="80">
        <v>5595.1399028201604</v>
      </c>
      <c r="H53" s="80">
        <v>5640.8086917001101</v>
      </c>
      <c r="I53" s="86">
        <f t="shared" si="0"/>
        <v>4.2621708656942606E-2</v>
      </c>
      <c r="J53" s="81">
        <f t="shared" si="1"/>
        <v>225</v>
      </c>
      <c r="K53" s="81">
        <f t="shared" si="2"/>
        <v>-138</v>
      </c>
      <c r="L53" s="81">
        <f t="shared" si="3"/>
        <v>45.668788879949716</v>
      </c>
    </row>
    <row r="54" spans="1:12">
      <c r="A54" s="73">
        <v>52</v>
      </c>
      <c r="B54" s="85" t="s">
        <v>52</v>
      </c>
      <c r="C54" s="80">
        <v>11181</v>
      </c>
      <c r="D54" s="80">
        <v>11936</v>
      </c>
      <c r="E54" s="80">
        <v>11749</v>
      </c>
      <c r="F54" s="80">
        <v>11267.9245305122</v>
      </c>
      <c r="G54" s="80">
        <v>11756.196286078801</v>
      </c>
      <c r="H54" s="80">
        <v>11813.4354783539</v>
      </c>
      <c r="I54" s="86">
        <f t="shared" si="0"/>
        <v>5.0800465074680258E-2</v>
      </c>
      <c r="J54" s="81">
        <f t="shared" si="1"/>
        <v>568</v>
      </c>
      <c r="K54" s="81">
        <f t="shared" si="2"/>
        <v>-187</v>
      </c>
      <c r="L54" s="81">
        <f t="shared" si="3"/>
        <v>57.239192275099413</v>
      </c>
    </row>
    <row r="55" spans="1:12">
      <c r="A55" s="73">
        <v>53</v>
      </c>
      <c r="B55" s="85" t="s">
        <v>53</v>
      </c>
      <c r="C55" s="80">
        <v>6020</v>
      </c>
      <c r="D55" s="80">
        <v>6435</v>
      </c>
      <c r="E55" s="80">
        <v>6363</v>
      </c>
      <c r="F55" s="80">
        <v>6038.1025358649304</v>
      </c>
      <c r="G55" s="80">
        <v>6350.6869779568397</v>
      </c>
      <c r="H55" s="80">
        <v>6373.0287197900798</v>
      </c>
      <c r="I55" s="86">
        <f t="shared" si="0"/>
        <v>5.6976744186046514E-2</v>
      </c>
      <c r="J55" s="81">
        <f t="shared" si="1"/>
        <v>343</v>
      </c>
      <c r="K55" s="81">
        <f t="shared" si="2"/>
        <v>-72</v>
      </c>
      <c r="L55" s="81">
        <f t="shared" si="3"/>
        <v>22.341741833240121</v>
      </c>
    </row>
    <row r="56" spans="1:12">
      <c r="A56" s="73">
        <v>54</v>
      </c>
      <c r="B56" s="85" t="s">
        <v>54</v>
      </c>
      <c r="C56" s="80">
        <v>21267</v>
      </c>
      <c r="D56" s="80">
        <v>21989</v>
      </c>
      <c r="E56" s="80">
        <v>21737</v>
      </c>
      <c r="F56" s="80">
        <v>21399.146831647799</v>
      </c>
      <c r="G56" s="80">
        <v>21843.421004207601</v>
      </c>
      <c r="H56" s="80">
        <v>21903.673426202698</v>
      </c>
      <c r="I56" s="86">
        <f t="shared" si="0"/>
        <v>2.2099967085155405E-2</v>
      </c>
      <c r="J56" s="81">
        <f t="shared" si="1"/>
        <v>470</v>
      </c>
      <c r="K56" s="81">
        <f t="shared" si="2"/>
        <v>-252</v>
      </c>
      <c r="L56" s="81">
        <f t="shared" si="3"/>
        <v>60.252421995097393</v>
      </c>
    </row>
    <row r="57" spans="1:12">
      <c r="A57" s="73">
        <v>55</v>
      </c>
      <c r="B57" s="85" t="s">
        <v>55</v>
      </c>
      <c r="C57" s="80">
        <v>23272</v>
      </c>
      <c r="D57" s="80">
        <v>24099</v>
      </c>
      <c r="E57" s="80">
        <v>23772</v>
      </c>
      <c r="F57" s="80">
        <v>23376.751957730899</v>
      </c>
      <c r="G57" s="80">
        <v>23783.973591650301</v>
      </c>
      <c r="H57" s="80">
        <v>23864.513191595001</v>
      </c>
      <c r="I57" s="86">
        <f t="shared" si="0"/>
        <v>2.1485046407700242E-2</v>
      </c>
      <c r="J57" s="81">
        <f t="shared" si="1"/>
        <v>500</v>
      </c>
      <c r="K57" s="81">
        <f t="shared" si="2"/>
        <v>-327</v>
      </c>
      <c r="L57" s="81">
        <f t="shared" si="3"/>
        <v>80.539599944699148</v>
      </c>
    </row>
    <row r="58" spans="1:12">
      <c r="A58" s="73">
        <v>56</v>
      </c>
      <c r="B58" s="85" t="s">
        <v>56</v>
      </c>
      <c r="C58" s="80">
        <v>1946</v>
      </c>
      <c r="D58" s="80">
        <v>2151</v>
      </c>
      <c r="E58" s="80">
        <v>2083</v>
      </c>
      <c r="F58" s="80">
        <v>1990.1990313129299</v>
      </c>
      <c r="G58" s="80">
        <v>2116.8463380452799</v>
      </c>
      <c r="H58" s="80">
        <v>2124.8339843454701</v>
      </c>
      <c r="I58" s="86">
        <f t="shared" si="0"/>
        <v>7.0400822199383345E-2</v>
      </c>
      <c r="J58" s="81">
        <f t="shared" si="1"/>
        <v>137</v>
      </c>
      <c r="K58" s="81">
        <f t="shared" si="2"/>
        <v>-68</v>
      </c>
      <c r="L58" s="81">
        <f t="shared" si="3"/>
        <v>7.9876463001901357</v>
      </c>
    </row>
    <row r="59" spans="1:12">
      <c r="A59" s="73">
        <v>57</v>
      </c>
      <c r="B59" s="85" t="s">
        <v>57</v>
      </c>
      <c r="C59" s="80">
        <v>3743</v>
      </c>
      <c r="D59" s="80">
        <v>3926</v>
      </c>
      <c r="E59" s="80">
        <v>3859</v>
      </c>
      <c r="F59" s="80">
        <v>3813.39519373232</v>
      </c>
      <c r="G59" s="80">
        <v>3895.7088318011001</v>
      </c>
      <c r="H59" s="80">
        <v>3929.8894004512899</v>
      </c>
      <c r="I59" s="86">
        <f t="shared" si="0"/>
        <v>3.0991183542612877E-2</v>
      </c>
      <c r="J59" s="81">
        <f t="shared" si="1"/>
        <v>116</v>
      </c>
      <c r="K59" s="81">
        <f t="shared" si="2"/>
        <v>-67</v>
      </c>
      <c r="L59" s="81">
        <f t="shared" si="3"/>
        <v>34.180568650189798</v>
      </c>
    </row>
    <row r="60" spans="1:12">
      <c r="A60" s="73">
        <v>58</v>
      </c>
      <c r="B60" s="85" t="s">
        <v>58</v>
      </c>
      <c r="C60" s="80">
        <v>8676</v>
      </c>
      <c r="D60" s="80">
        <v>9466</v>
      </c>
      <c r="E60" s="80">
        <v>9031</v>
      </c>
      <c r="F60" s="80">
        <v>9060.9881782185494</v>
      </c>
      <c r="G60" s="80">
        <v>9403.61572926812</v>
      </c>
      <c r="H60" s="80">
        <v>9445.0225086226492</v>
      </c>
      <c r="I60" s="86">
        <f t="shared" si="0"/>
        <v>4.0917473490087598E-2</v>
      </c>
      <c r="J60" s="81">
        <f t="shared" si="1"/>
        <v>355</v>
      </c>
      <c r="K60" s="81">
        <f t="shared" si="2"/>
        <v>-435</v>
      </c>
      <c r="L60" s="81">
        <f t="shared" si="3"/>
        <v>41.406779354529135</v>
      </c>
    </row>
    <row r="61" spans="1:12">
      <c r="A61" s="73">
        <v>59</v>
      </c>
      <c r="B61" s="85" t="s">
        <v>59</v>
      </c>
      <c r="C61" s="80">
        <v>21761</v>
      </c>
      <c r="D61" s="80">
        <v>22865</v>
      </c>
      <c r="E61" s="80">
        <v>22512</v>
      </c>
      <c r="F61" s="80">
        <v>21989.711185783101</v>
      </c>
      <c r="G61" s="80">
        <v>22701.036406872401</v>
      </c>
      <c r="H61" s="80">
        <v>22769.050069062399</v>
      </c>
      <c r="I61" s="86">
        <f t="shared" si="0"/>
        <v>3.4511281650659434E-2</v>
      </c>
      <c r="J61" s="81">
        <f t="shared" si="1"/>
        <v>751</v>
      </c>
      <c r="K61" s="81">
        <f t="shared" si="2"/>
        <v>-353</v>
      </c>
      <c r="L61" s="81">
        <f t="shared" si="3"/>
        <v>68.013662189998286</v>
      </c>
    </row>
    <row r="62" spans="1:12">
      <c r="A62" s="73">
        <v>60</v>
      </c>
      <c r="B62" s="85" t="s">
        <v>60</v>
      </c>
      <c r="C62" s="80">
        <v>7565</v>
      </c>
      <c r="D62" s="80">
        <v>8103</v>
      </c>
      <c r="E62" s="80">
        <v>7943</v>
      </c>
      <c r="F62" s="80">
        <v>7725.1770548602199</v>
      </c>
      <c r="G62" s="80">
        <v>8043.3740300876398</v>
      </c>
      <c r="H62" s="80">
        <v>8091.0875243202599</v>
      </c>
      <c r="I62" s="86">
        <f t="shared" si="0"/>
        <v>4.9966953073364177E-2</v>
      </c>
      <c r="J62" s="81">
        <f t="shared" si="1"/>
        <v>378</v>
      </c>
      <c r="K62" s="81">
        <f t="shared" si="2"/>
        <v>-160</v>
      </c>
      <c r="L62" s="81">
        <f t="shared" si="3"/>
        <v>47.713494232620178</v>
      </c>
    </row>
    <row r="63" spans="1:12">
      <c r="A63" s="73">
        <v>61</v>
      </c>
      <c r="B63" s="85" t="s">
        <v>61</v>
      </c>
      <c r="C63" s="80">
        <v>15912</v>
      </c>
      <c r="D63" s="80">
        <v>17130</v>
      </c>
      <c r="E63" s="80">
        <v>16966</v>
      </c>
      <c r="F63" s="80">
        <v>16044.945529581901</v>
      </c>
      <c r="G63" s="80">
        <v>16905.8409349168</v>
      </c>
      <c r="H63" s="80">
        <v>17063.520069008398</v>
      </c>
      <c r="I63" s="86">
        <f t="shared" si="0"/>
        <v>6.623931623931624E-2</v>
      </c>
      <c r="J63" s="81">
        <f t="shared" si="1"/>
        <v>1054</v>
      </c>
      <c r="K63" s="81">
        <f t="shared" si="2"/>
        <v>-164</v>
      </c>
      <c r="L63" s="81">
        <f t="shared" si="3"/>
        <v>157.67913409159883</v>
      </c>
    </row>
    <row r="64" spans="1:12">
      <c r="A64" s="73">
        <v>62</v>
      </c>
      <c r="B64" s="85" t="s">
        <v>62</v>
      </c>
      <c r="C64" s="80">
        <v>1058</v>
      </c>
      <c r="D64" s="80">
        <v>1161</v>
      </c>
      <c r="E64" s="80">
        <v>1094</v>
      </c>
      <c r="F64" s="80">
        <v>1164.5225927798001</v>
      </c>
      <c r="G64" s="80">
        <v>1179.6837859294601</v>
      </c>
      <c r="H64" s="80">
        <v>1200.42649672171</v>
      </c>
      <c r="I64" s="86">
        <f t="shared" si="0"/>
        <v>3.4026465028355386E-2</v>
      </c>
      <c r="J64" s="81">
        <f t="shared" si="1"/>
        <v>36</v>
      </c>
      <c r="K64" s="81">
        <f t="shared" si="2"/>
        <v>-67</v>
      </c>
      <c r="L64" s="81">
        <f t="shared" si="3"/>
        <v>20.742710792249909</v>
      </c>
    </row>
    <row r="65" spans="1:12">
      <c r="A65" s="73">
        <v>63</v>
      </c>
      <c r="B65" s="85" t="s">
        <v>63</v>
      </c>
      <c r="C65" s="80">
        <v>11462</v>
      </c>
      <c r="D65" s="80">
        <v>12074</v>
      </c>
      <c r="E65" s="80">
        <v>11928</v>
      </c>
      <c r="F65" s="80">
        <v>11481.7103957334</v>
      </c>
      <c r="G65" s="80">
        <v>11855.751889273401</v>
      </c>
      <c r="H65" s="80">
        <v>11937.110601692801</v>
      </c>
      <c r="I65" s="86">
        <f t="shared" si="0"/>
        <v>4.0656080963182691E-2</v>
      </c>
      <c r="J65" s="81">
        <f t="shared" si="1"/>
        <v>466</v>
      </c>
      <c r="K65" s="81">
        <f t="shared" si="2"/>
        <v>-146</v>
      </c>
      <c r="L65" s="81">
        <f t="shared" si="3"/>
        <v>81.358712419400035</v>
      </c>
    </row>
    <row r="66" spans="1:12">
      <c r="A66" s="73">
        <v>64</v>
      </c>
      <c r="B66" s="85" t="s">
        <v>64</v>
      </c>
      <c r="C66" s="80">
        <v>8061</v>
      </c>
      <c r="D66" s="80">
        <v>8330</v>
      </c>
      <c r="E66" s="80">
        <v>8168</v>
      </c>
      <c r="F66" s="80">
        <v>8119.8872886945401</v>
      </c>
      <c r="G66" s="80">
        <v>8172.7340134009401</v>
      </c>
      <c r="H66" s="80">
        <v>8195.3422086053906</v>
      </c>
      <c r="I66" s="86">
        <f t="shared" si="0"/>
        <v>1.3273787371293885E-2</v>
      </c>
      <c r="J66" s="81">
        <f t="shared" si="1"/>
        <v>107</v>
      </c>
      <c r="K66" s="81">
        <f t="shared" si="2"/>
        <v>-162</v>
      </c>
      <c r="L66" s="81">
        <f t="shared" si="3"/>
        <v>22.608195204450567</v>
      </c>
    </row>
    <row r="67" spans="1:12">
      <c r="A67" s="73">
        <v>65</v>
      </c>
      <c r="B67" s="85" t="s">
        <v>65</v>
      </c>
      <c r="C67" s="80">
        <v>6761</v>
      </c>
      <c r="D67" s="80">
        <v>7965</v>
      </c>
      <c r="E67" s="80">
        <v>7919</v>
      </c>
      <c r="F67" s="80">
        <v>6907.7070664655403</v>
      </c>
      <c r="G67" s="80">
        <v>7926.20920755724</v>
      </c>
      <c r="H67" s="80">
        <v>8040.8234533344703</v>
      </c>
      <c r="I67" s="86">
        <f t="shared" si="0"/>
        <v>0.17127643839668688</v>
      </c>
      <c r="J67" s="81">
        <f t="shared" si="1"/>
        <v>1158</v>
      </c>
      <c r="K67" s="81">
        <f t="shared" si="2"/>
        <v>-46</v>
      </c>
      <c r="L67" s="81">
        <f t="shared" si="3"/>
        <v>114.61424577723028</v>
      </c>
    </row>
    <row r="68" spans="1:12">
      <c r="A68" s="73">
        <v>66</v>
      </c>
      <c r="B68" s="85" t="s">
        <v>66</v>
      </c>
      <c r="C68" s="80">
        <v>5307</v>
      </c>
      <c r="D68" s="80">
        <v>5662</v>
      </c>
      <c r="E68" s="80">
        <v>5498</v>
      </c>
      <c r="F68" s="80">
        <v>5454.3367854985399</v>
      </c>
      <c r="G68" s="80">
        <v>5617.6950238857999</v>
      </c>
      <c r="H68" s="80">
        <v>5652.4036206082701</v>
      </c>
      <c r="I68" s="86">
        <f t="shared" ref="I68:I84" si="4">(E68-C68)/C68</f>
        <v>3.5990201620501226E-2</v>
      </c>
      <c r="J68" s="81">
        <f t="shared" ref="J68:J84" si="5">E68-C68</f>
        <v>191</v>
      </c>
      <c r="K68" s="81">
        <f t="shared" ref="K68:K84" si="6">E68-D68</f>
        <v>-164</v>
      </c>
      <c r="L68" s="81">
        <f t="shared" ref="L68:L84" si="7">H68-G68</f>
        <v>34.708596722470247</v>
      </c>
    </row>
    <row r="69" spans="1:12">
      <c r="A69" s="73">
        <v>67</v>
      </c>
      <c r="B69" s="85" t="s">
        <v>67</v>
      </c>
      <c r="C69" s="80">
        <v>10583</v>
      </c>
      <c r="D69" s="80">
        <v>10886</v>
      </c>
      <c r="E69" s="80">
        <v>10773</v>
      </c>
      <c r="F69" s="80">
        <v>10603.8049318868</v>
      </c>
      <c r="G69" s="80">
        <v>10719.121963474399</v>
      </c>
      <c r="H69" s="80">
        <v>10783.1524351105</v>
      </c>
      <c r="I69" s="86">
        <f t="shared" si="4"/>
        <v>1.7953321364452424E-2</v>
      </c>
      <c r="J69" s="81">
        <f t="shared" si="5"/>
        <v>190</v>
      </c>
      <c r="K69" s="81">
        <f t="shared" si="6"/>
        <v>-113</v>
      </c>
      <c r="L69" s="81">
        <f t="shared" si="7"/>
        <v>64.030471636100629</v>
      </c>
    </row>
    <row r="70" spans="1:12">
      <c r="A70" s="73">
        <v>68</v>
      </c>
      <c r="B70" s="85" t="s">
        <v>68</v>
      </c>
      <c r="C70" s="80">
        <v>6141</v>
      </c>
      <c r="D70" s="80">
        <v>6718</v>
      </c>
      <c r="E70" s="80">
        <v>6539</v>
      </c>
      <c r="F70" s="80">
        <v>6284.7981333299103</v>
      </c>
      <c r="G70" s="80">
        <v>6642.61500076834</v>
      </c>
      <c r="H70" s="80">
        <v>6691.1414534754804</v>
      </c>
      <c r="I70" s="86">
        <f t="shared" si="4"/>
        <v>6.4810291483471741E-2</v>
      </c>
      <c r="J70" s="81">
        <f t="shared" si="5"/>
        <v>398</v>
      </c>
      <c r="K70" s="81">
        <f t="shared" si="6"/>
        <v>-179</v>
      </c>
      <c r="L70" s="81">
        <f t="shared" si="7"/>
        <v>48.526452707140379</v>
      </c>
    </row>
    <row r="71" spans="1:12">
      <c r="A71" s="73">
        <v>69</v>
      </c>
      <c r="B71" s="85" t="s">
        <v>69</v>
      </c>
      <c r="C71" s="80">
        <v>1033</v>
      </c>
      <c r="D71" s="80">
        <v>1088</v>
      </c>
      <c r="E71" s="80">
        <v>1060</v>
      </c>
      <c r="F71" s="80">
        <v>1086.38383229744</v>
      </c>
      <c r="G71" s="80">
        <v>1096.02629448778</v>
      </c>
      <c r="H71" s="80">
        <v>1111.7415311939401</v>
      </c>
      <c r="I71" s="86">
        <f t="shared" si="4"/>
        <v>2.6137463697967087E-2</v>
      </c>
      <c r="J71" s="81">
        <f t="shared" si="5"/>
        <v>27</v>
      </c>
      <c r="K71" s="81">
        <f t="shared" si="6"/>
        <v>-28</v>
      </c>
      <c r="L71" s="81">
        <f t="shared" si="7"/>
        <v>15.715236706160113</v>
      </c>
    </row>
    <row r="72" spans="1:12">
      <c r="A72" s="73">
        <v>70</v>
      </c>
      <c r="B72" s="85" t="s">
        <v>70</v>
      </c>
      <c r="C72" s="80">
        <v>3970</v>
      </c>
      <c r="D72" s="80">
        <v>4288</v>
      </c>
      <c r="E72" s="80">
        <v>4162</v>
      </c>
      <c r="F72" s="80">
        <v>4076.76729973699</v>
      </c>
      <c r="G72" s="80">
        <v>4246.7843586049303</v>
      </c>
      <c r="H72" s="80">
        <v>4268.6417668281001</v>
      </c>
      <c r="I72" s="86">
        <f t="shared" si="4"/>
        <v>4.8362720403022669E-2</v>
      </c>
      <c r="J72" s="81">
        <f t="shared" si="5"/>
        <v>192</v>
      </c>
      <c r="K72" s="81">
        <f t="shared" si="6"/>
        <v>-126</v>
      </c>
      <c r="L72" s="81">
        <f t="shared" si="7"/>
        <v>21.857408223169841</v>
      </c>
    </row>
    <row r="73" spans="1:12">
      <c r="A73" s="73">
        <v>71</v>
      </c>
      <c r="B73" s="85" t="s">
        <v>71</v>
      </c>
      <c r="C73" s="80">
        <v>4532</v>
      </c>
      <c r="D73" s="80">
        <v>4732</v>
      </c>
      <c r="E73" s="80">
        <v>4640</v>
      </c>
      <c r="F73" s="80">
        <v>4572.2828229773104</v>
      </c>
      <c r="G73" s="80">
        <v>4668.1094533447604</v>
      </c>
      <c r="H73" s="80">
        <v>4679.8357524765497</v>
      </c>
      <c r="I73" s="86">
        <f t="shared" si="4"/>
        <v>2.3830538393645191E-2</v>
      </c>
      <c r="J73" s="81">
        <f t="shared" si="5"/>
        <v>108</v>
      </c>
      <c r="K73" s="81">
        <f t="shared" si="6"/>
        <v>-92</v>
      </c>
      <c r="L73" s="81">
        <f t="shared" si="7"/>
        <v>11.726299131789347</v>
      </c>
    </row>
    <row r="74" spans="1:12">
      <c r="A74" s="73">
        <v>72</v>
      </c>
      <c r="B74" s="85" t="s">
        <v>72</v>
      </c>
      <c r="C74" s="80">
        <v>3455</v>
      </c>
      <c r="D74" s="80">
        <v>3769</v>
      </c>
      <c r="E74" s="80">
        <v>3701</v>
      </c>
      <c r="F74" s="80">
        <v>3520.7952750353202</v>
      </c>
      <c r="G74" s="80">
        <v>3737.4035064494201</v>
      </c>
      <c r="H74" s="80">
        <v>3764.3652745000099</v>
      </c>
      <c r="I74" s="86">
        <f t="shared" si="4"/>
        <v>7.1201157742402321E-2</v>
      </c>
      <c r="J74" s="81">
        <f t="shared" si="5"/>
        <v>246</v>
      </c>
      <c r="K74" s="81">
        <f t="shared" si="6"/>
        <v>-68</v>
      </c>
      <c r="L74" s="81">
        <f t="shared" si="7"/>
        <v>26.961768050589853</v>
      </c>
    </row>
    <row r="75" spans="1:12">
      <c r="A75" s="73">
        <v>73</v>
      </c>
      <c r="B75" s="85" t="s">
        <v>73</v>
      </c>
      <c r="C75" s="80">
        <v>1210</v>
      </c>
      <c r="D75" s="80">
        <v>2139</v>
      </c>
      <c r="E75" s="80">
        <v>2144</v>
      </c>
      <c r="F75" s="80">
        <v>1296.4108802127</v>
      </c>
      <c r="G75" s="80">
        <v>2073.7402339303699</v>
      </c>
      <c r="H75" s="80">
        <v>2230.9302094454101</v>
      </c>
      <c r="I75" s="86">
        <f t="shared" si="4"/>
        <v>0.771900826446281</v>
      </c>
      <c r="J75" s="81">
        <f t="shared" si="5"/>
        <v>934</v>
      </c>
      <c r="K75" s="81">
        <f t="shared" si="6"/>
        <v>5</v>
      </c>
      <c r="L75" s="81">
        <f t="shared" si="7"/>
        <v>157.18997551504026</v>
      </c>
    </row>
    <row r="76" spans="1:12">
      <c r="A76" s="73">
        <v>74</v>
      </c>
      <c r="B76" s="85" t="s">
        <v>74</v>
      </c>
      <c r="C76" s="80">
        <v>3903</v>
      </c>
      <c r="D76" s="80">
        <v>4068</v>
      </c>
      <c r="E76" s="80">
        <v>3940</v>
      </c>
      <c r="F76" s="80">
        <v>3997.4642158225201</v>
      </c>
      <c r="G76" s="80">
        <v>4034.6319922016701</v>
      </c>
      <c r="H76" s="80">
        <v>4032.8151394767901</v>
      </c>
      <c r="I76" s="86">
        <f t="shared" si="4"/>
        <v>9.4798872662054823E-3</v>
      </c>
      <c r="J76" s="81">
        <f t="shared" si="5"/>
        <v>37</v>
      </c>
      <c r="K76" s="81">
        <f t="shared" si="6"/>
        <v>-128</v>
      </c>
      <c r="L76" s="81">
        <f t="shared" si="7"/>
        <v>-1.8168527248799364</v>
      </c>
    </row>
    <row r="77" spans="1:12">
      <c r="A77" s="73">
        <v>75</v>
      </c>
      <c r="B77" s="85" t="s">
        <v>75</v>
      </c>
      <c r="C77" s="80">
        <v>1093</v>
      </c>
      <c r="D77" s="80">
        <v>1199</v>
      </c>
      <c r="E77" s="80">
        <v>1168</v>
      </c>
      <c r="F77" s="80">
        <v>1124.7053129532201</v>
      </c>
      <c r="G77" s="80">
        <v>1177.9747820167599</v>
      </c>
      <c r="H77" s="80">
        <v>1185.3060379748299</v>
      </c>
      <c r="I77" s="86">
        <f t="shared" si="4"/>
        <v>6.8618481244281798E-2</v>
      </c>
      <c r="J77" s="81">
        <f t="shared" si="5"/>
        <v>75</v>
      </c>
      <c r="K77" s="81">
        <f t="shared" si="6"/>
        <v>-31</v>
      </c>
      <c r="L77" s="81">
        <f t="shared" si="7"/>
        <v>7.3312559580699599</v>
      </c>
    </row>
    <row r="78" spans="1:12">
      <c r="A78" s="73">
        <v>76</v>
      </c>
      <c r="B78" s="85" t="s">
        <v>76</v>
      </c>
      <c r="C78" s="80">
        <v>1587</v>
      </c>
      <c r="D78" s="80">
        <v>1772</v>
      </c>
      <c r="E78" s="80">
        <v>1728</v>
      </c>
      <c r="F78" s="80">
        <v>1660.0285814439301</v>
      </c>
      <c r="G78" s="80">
        <v>1758.9288479545401</v>
      </c>
      <c r="H78" s="80">
        <v>1801.2071223943699</v>
      </c>
      <c r="I78" s="86">
        <f t="shared" si="4"/>
        <v>8.8846880907372403E-2</v>
      </c>
      <c r="J78" s="81">
        <f t="shared" si="5"/>
        <v>141</v>
      </c>
      <c r="K78" s="81">
        <f t="shared" si="6"/>
        <v>-44</v>
      </c>
      <c r="L78" s="81">
        <f t="shared" si="7"/>
        <v>42.278274439829829</v>
      </c>
    </row>
    <row r="79" spans="1:12">
      <c r="A79" s="73">
        <v>77</v>
      </c>
      <c r="B79" s="85" t="s">
        <v>77</v>
      </c>
      <c r="C79" s="80">
        <v>6465</v>
      </c>
      <c r="D79" s="80">
        <v>6707</v>
      </c>
      <c r="E79" s="80">
        <v>6601</v>
      </c>
      <c r="F79" s="80">
        <v>6554.3262231333001</v>
      </c>
      <c r="G79" s="80">
        <v>6710.3977842756103</v>
      </c>
      <c r="H79" s="80">
        <v>6705.7434728309399</v>
      </c>
      <c r="I79" s="86">
        <f t="shared" si="4"/>
        <v>2.1036349574632636E-2</v>
      </c>
      <c r="J79" s="81">
        <f t="shared" si="5"/>
        <v>136</v>
      </c>
      <c r="K79" s="81">
        <f t="shared" si="6"/>
        <v>-106</v>
      </c>
      <c r="L79" s="81">
        <f t="shared" si="7"/>
        <v>-4.6543114446703839</v>
      </c>
    </row>
    <row r="80" spans="1:12">
      <c r="A80" s="73">
        <v>78</v>
      </c>
      <c r="B80" s="85" t="s">
        <v>78</v>
      </c>
      <c r="C80" s="80">
        <v>4973</v>
      </c>
      <c r="D80" s="80">
        <v>5144</v>
      </c>
      <c r="E80" s="80">
        <v>5043</v>
      </c>
      <c r="F80" s="80">
        <v>5034.1543990681703</v>
      </c>
      <c r="G80" s="80">
        <v>5078.15484606054</v>
      </c>
      <c r="H80" s="80">
        <v>5100.0200124943703</v>
      </c>
      <c r="I80" s="86">
        <f t="shared" si="4"/>
        <v>1.4076010456464911E-2</v>
      </c>
      <c r="J80" s="81">
        <f t="shared" si="5"/>
        <v>70</v>
      </c>
      <c r="K80" s="81">
        <f t="shared" si="6"/>
        <v>-101</v>
      </c>
      <c r="L80" s="81">
        <f t="shared" si="7"/>
        <v>21.865166433830382</v>
      </c>
    </row>
    <row r="81" spans="1:12">
      <c r="A81" s="73">
        <v>79</v>
      </c>
      <c r="B81" s="85" t="s">
        <v>79</v>
      </c>
      <c r="C81" s="80">
        <v>1522</v>
      </c>
      <c r="D81" s="80">
        <v>1502</v>
      </c>
      <c r="E81" s="80">
        <v>1477</v>
      </c>
      <c r="F81" s="80">
        <v>1507.2477879703799</v>
      </c>
      <c r="G81" s="80">
        <v>1460.93164709548</v>
      </c>
      <c r="H81" s="80">
        <v>1461.0694337858699</v>
      </c>
      <c r="I81" s="86">
        <f t="shared" si="4"/>
        <v>-2.956636005256242E-2</v>
      </c>
      <c r="J81" s="81">
        <f t="shared" si="5"/>
        <v>-45</v>
      </c>
      <c r="K81" s="81">
        <f t="shared" si="6"/>
        <v>-25</v>
      </c>
      <c r="L81" s="81">
        <f t="shared" si="7"/>
        <v>0.1377866903899303</v>
      </c>
    </row>
    <row r="82" spans="1:12">
      <c r="A82" s="73">
        <v>80</v>
      </c>
      <c r="B82" s="85" t="s">
        <v>80</v>
      </c>
      <c r="C82" s="80">
        <v>6019</v>
      </c>
      <c r="D82" s="80">
        <v>6435</v>
      </c>
      <c r="E82" s="80">
        <v>6443</v>
      </c>
      <c r="F82" s="80">
        <v>6002.43547918268</v>
      </c>
      <c r="G82" s="80">
        <v>6354.0062892770802</v>
      </c>
      <c r="H82" s="80">
        <v>6394.4716152604296</v>
      </c>
      <c r="I82" s="86">
        <f t="shared" si="4"/>
        <v>7.0443595281608234E-2</v>
      </c>
      <c r="J82" s="81">
        <f t="shared" si="5"/>
        <v>424</v>
      </c>
      <c r="K82" s="81">
        <f t="shared" si="6"/>
        <v>8</v>
      </c>
      <c r="L82" s="81">
        <f t="shared" si="7"/>
        <v>40.46532598334943</v>
      </c>
    </row>
    <row r="83" spans="1:12">
      <c r="A83" s="73">
        <v>81</v>
      </c>
      <c r="B83" s="85" t="s">
        <v>81</v>
      </c>
      <c r="C83" s="80">
        <v>7194</v>
      </c>
      <c r="D83" s="80">
        <v>7580</v>
      </c>
      <c r="E83" s="80">
        <v>7433</v>
      </c>
      <c r="F83" s="80">
        <v>7275.1445114886901</v>
      </c>
      <c r="G83" s="80">
        <v>7511.3997989806603</v>
      </c>
      <c r="H83" s="80">
        <v>7530.8484703348204</v>
      </c>
      <c r="I83" s="86">
        <f t="shared" si="4"/>
        <v>3.3222129552404785E-2</v>
      </c>
      <c r="J83" s="81">
        <f t="shared" si="5"/>
        <v>239</v>
      </c>
      <c r="K83" s="81">
        <f t="shared" si="6"/>
        <v>-147</v>
      </c>
      <c r="L83" s="81">
        <f t="shared" si="7"/>
        <v>19.448671354160069</v>
      </c>
    </row>
    <row r="84" spans="1:12" s="110" customFormat="1">
      <c r="A84" s="174" t="s">
        <v>255</v>
      </c>
      <c r="B84" s="174"/>
      <c r="C84" s="112">
        <v>1705724</v>
      </c>
      <c r="D84" s="112">
        <v>1744713</v>
      </c>
      <c r="E84" s="112">
        <v>1722435</v>
      </c>
      <c r="F84" s="112">
        <v>1722058.15679582</v>
      </c>
      <c r="G84" s="112">
        <v>1732080.9418210399</v>
      </c>
      <c r="H84" s="112">
        <v>1733966.1301144401</v>
      </c>
      <c r="I84" s="107">
        <f t="shared" si="4"/>
        <v>9.7970128813336735E-3</v>
      </c>
      <c r="J84" s="113">
        <f t="shared" si="5"/>
        <v>16711</v>
      </c>
      <c r="K84" s="113">
        <f t="shared" si="6"/>
        <v>-22278</v>
      </c>
      <c r="L84" s="81">
        <f t="shared" si="7"/>
        <v>1885.1882934002206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6"/>
  <sheetViews>
    <sheetView topLeftCell="A79" zoomScale="80" zoomScaleNormal="80" workbookViewId="0">
      <selection activeCell="H96" sqref="H96"/>
    </sheetView>
  </sheetViews>
  <sheetFormatPr defaultRowHeight="14.5"/>
  <cols>
    <col min="2" max="2" width="34.54296875" customWidth="1"/>
    <col min="3" max="3" width="11.453125" style="145" customWidth="1"/>
    <col min="4" max="4" width="11.453125" style="144" customWidth="1"/>
    <col min="5" max="5" width="11.453125" style="146" customWidth="1"/>
    <col min="6" max="8" width="11.453125" style="150" customWidth="1"/>
    <col min="9" max="9" width="24.453125" customWidth="1"/>
    <col min="10" max="10" width="23.54296875" customWidth="1"/>
    <col min="11" max="11" width="30.81640625" customWidth="1"/>
    <col min="12" max="12" width="30.81640625" style="150" customWidth="1"/>
  </cols>
  <sheetData>
    <row r="1" spans="1:12" s="150" customFormat="1" ht="15" thickBot="1">
      <c r="C1" s="171" t="s">
        <v>163</v>
      </c>
      <c r="D1" s="171"/>
      <c r="E1" s="172"/>
      <c r="F1" s="173" t="s">
        <v>164</v>
      </c>
      <c r="G1" s="171"/>
      <c r="H1" s="172"/>
    </row>
    <row r="2" spans="1:12" ht="58">
      <c r="A2" s="91" t="s">
        <v>167</v>
      </c>
      <c r="B2" s="90" t="s">
        <v>165</v>
      </c>
      <c r="C2" s="164">
        <v>42370</v>
      </c>
      <c r="D2" s="164">
        <v>42705</v>
      </c>
      <c r="E2" s="164">
        <v>42736</v>
      </c>
      <c r="F2" s="164">
        <v>42370</v>
      </c>
      <c r="G2" s="164">
        <v>42705</v>
      </c>
      <c r="H2" s="164">
        <v>42736</v>
      </c>
      <c r="I2" s="88" t="s">
        <v>308</v>
      </c>
      <c r="J2" s="88" t="s">
        <v>309</v>
      </c>
      <c r="K2" s="1" t="s">
        <v>310</v>
      </c>
      <c r="L2" s="156" t="s">
        <v>311</v>
      </c>
    </row>
    <row r="3" spans="1:12">
      <c r="A3" s="82">
        <v>1</v>
      </c>
      <c r="B3" s="83" t="s">
        <v>168</v>
      </c>
      <c r="C3" s="80">
        <v>16153</v>
      </c>
      <c r="D3" s="80">
        <v>16341</v>
      </c>
      <c r="E3" s="80">
        <v>16191</v>
      </c>
      <c r="F3" s="80">
        <v>16465.582975776601</v>
      </c>
      <c r="G3" s="80">
        <v>16489.6351553479</v>
      </c>
      <c r="H3" s="80">
        <v>16526.627810131002</v>
      </c>
      <c r="I3" s="86">
        <f>(E3-C3)/C3</f>
        <v>2.3525041787903177E-3</v>
      </c>
      <c r="J3" s="81">
        <f>E3-C3</f>
        <v>38</v>
      </c>
      <c r="K3" s="81">
        <f>E3-D3</f>
        <v>-150</v>
      </c>
      <c r="L3" s="81">
        <f>H3-G3</f>
        <v>36.992654783101898</v>
      </c>
    </row>
    <row r="4" spans="1:12">
      <c r="A4" s="82">
        <v>2</v>
      </c>
      <c r="B4" s="83" t="s">
        <v>169</v>
      </c>
      <c r="C4" s="80">
        <v>2823</v>
      </c>
      <c r="D4" s="80">
        <v>2990</v>
      </c>
      <c r="E4" s="80">
        <v>2472</v>
      </c>
      <c r="F4" s="80">
        <v>3156.3852436754501</v>
      </c>
      <c r="G4" s="80">
        <v>2826.93679286418</v>
      </c>
      <c r="H4" s="80">
        <v>2773.4107343399201</v>
      </c>
      <c r="I4" s="86">
        <f t="shared" ref="I4:I67" si="0">(E4-C4)/C4</f>
        <v>-0.12433581296493093</v>
      </c>
      <c r="J4" s="81">
        <f t="shared" ref="J4:J67" si="1">E4-C4</f>
        <v>-351</v>
      </c>
      <c r="K4" s="81">
        <f t="shared" ref="K4:K67" si="2">E4-D4</f>
        <v>-518</v>
      </c>
      <c r="L4" s="81">
        <f t="shared" ref="L4:L67" si="3">H4-G4</f>
        <v>-53.526058524259952</v>
      </c>
    </row>
    <row r="5" spans="1:12">
      <c r="A5" s="82">
        <v>3</v>
      </c>
      <c r="B5" s="83" t="s">
        <v>170</v>
      </c>
      <c r="C5" s="80">
        <v>1167</v>
      </c>
      <c r="D5" s="80">
        <v>1223</v>
      </c>
      <c r="E5" s="80">
        <v>1204</v>
      </c>
      <c r="F5" s="80">
        <v>1158.42859798068</v>
      </c>
      <c r="G5" s="80">
        <v>1198.33678471604</v>
      </c>
      <c r="H5" s="80">
        <v>1194.6043287054199</v>
      </c>
      <c r="I5" s="86">
        <f t="shared" si="0"/>
        <v>3.1705227077977724E-2</v>
      </c>
      <c r="J5" s="81">
        <f t="shared" si="1"/>
        <v>37</v>
      </c>
      <c r="K5" s="81">
        <f t="shared" si="2"/>
        <v>-19</v>
      </c>
      <c r="L5" s="81">
        <f t="shared" si="3"/>
        <v>-3.7324560106201261</v>
      </c>
    </row>
    <row r="6" spans="1:12">
      <c r="A6" s="82">
        <v>5</v>
      </c>
      <c r="B6" s="83" t="s">
        <v>171</v>
      </c>
      <c r="C6" s="80">
        <v>603</v>
      </c>
      <c r="D6" s="80">
        <v>582</v>
      </c>
      <c r="E6" s="80">
        <v>596</v>
      </c>
      <c r="F6" s="80">
        <v>597.512793991173</v>
      </c>
      <c r="G6" s="80">
        <v>573.96135228669198</v>
      </c>
      <c r="H6" s="80">
        <v>590.17446482431296</v>
      </c>
      <c r="I6" s="86">
        <f t="shared" si="0"/>
        <v>-1.1608623548922056E-2</v>
      </c>
      <c r="J6" s="81">
        <f t="shared" si="1"/>
        <v>-7</v>
      </c>
      <c r="K6" s="81">
        <f t="shared" si="2"/>
        <v>14</v>
      </c>
      <c r="L6" s="81">
        <f t="shared" si="3"/>
        <v>16.213112537620987</v>
      </c>
    </row>
    <row r="7" spans="1:12">
      <c r="A7" s="82">
        <v>6</v>
      </c>
      <c r="B7" s="83" t="s">
        <v>172</v>
      </c>
      <c r="C7" s="80">
        <v>48</v>
      </c>
      <c r="D7" s="80">
        <v>41</v>
      </c>
      <c r="E7" s="80">
        <v>38</v>
      </c>
      <c r="F7" s="80">
        <v>45.940659300680302</v>
      </c>
      <c r="G7" s="80">
        <v>39.117700703679297</v>
      </c>
      <c r="H7" s="80">
        <v>38.172319392734998</v>
      </c>
      <c r="I7" s="86">
        <f t="shared" si="0"/>
        <v>-0.20833333333333334</v>
      </c>
      <c r="J7" s="81">
        <f t="shared" si="1"/>
        <v>-10</v>
      </c>
      <c r="K7" s="81">
        <f t="shared" si="2"/>
        <v>-3</v>
      </c>
      <c r="L7" s="81">
        <f t="shared" si="3"/>
        <v>-0.945381310944299</v>
      </c>
    </row>
    <row r="8" spans="1:12">
      <c r="A8" s="82">
        <v>7</v>
      </c>
      <c r="B8" s="83" t="s">
        <v>173</v>
      </c>
      <c r="C8" s="80">
        <v>863</v>
      </c>
      <c r="D8" s="80">
        <v>861</v>
      </c>
      <c r="E8" s="80">
        <v>862</v>
      </c>
      <c r="F8" s="80">
        <v>861.98089799001798</v>
      </c>
      <c r="G8" s="80">
        <v>860.81883694219596</v>
      </c>
      <c r="H8" s="80">
        <v>864.96080672295</v>
      </c>
      <c r="I8" s="86">
        <f t="shared" si="0"/>
        <v>-1.1587485515643105E-3</v>
      </c>
      <c r="J8" s="81">
        <f t="shared" si="1"/>
        <v>-1</v>
      </c>
      <c r="K8" s="81">
        <f t="shared" si="2"/>
        <v>1</v>
      </c>
      <c r="L8" s="81">
        <f t="shared" si="3"/>
        <v>4.1419697807540388</v>
      </c>
    </row>
    <row r="9" spans="1:12">
      <c r="A9" s="82">
        <v>8</v>
      </c>
      <c r="B9" s="83" t="s">
        <v>174</v>
      </c>
      <c r="C9" s="80">
        <v>4518</v>
      </c>
      <c r="D9" s="80">
        <v>4750</v>
      </c>
      <c r="E9" s="80">
        <v>4615</v>
      </c>
      <c r="F9" s="80">
        <v>4647.8011642553101</v>
      </c>
      <c r="G9" s="80">
        <v>4742.0763701492697</v>
      </c>
      <c r="H9" s="80">
        <v>4748.3303068512096</v>
      </c>
      <c r="I9" s="86">
        <f t="shared" si="0"/>
        <v>2.1469676848162905E-2</v>
      </c>
      <c r="J9" s="81">
        <f t="shared" si="1"/>
        <v>97</v>
      </c>
      <c r="K9" s="81">
        <f t="shared" si="2"/>
        <v>-135</v>
      </c>
      <c r="L9" s="81">
        <f t="shared" si="3"/>
        <v>6.2539367019398924</v>
      </c>
    </row>
    <row r="10" spans="1:12">
      <c r="A10" s="82">
        <v>9</v>
      </c>
      <c r="B10" s="83" t="s">
        <v>175</v>
      </c>
      <c r="C10" s="80">
        <v>434</v>
      </c>
      <c r="D10" s="80">
        <v>519</v>
      </c>
      <c r="E10" s="80">
        <v>505</v>
      </c>
      <c r="F10" s="80">
        <v>434</v>
      </c>
      <c r="G10" s="80">
        <v>519</v>
      </c>
      <c r="H10" s="80">
        <v>505</v>
      </c>
      <c r="I10" s="86">
        <f t="shared" si="0"/>
        <v>0.16359447004608296</v>
      </c>
      <c r="J10" s="81">
        <f t="shared" si="1"/>
        <v>71</v>
      </c>
      <c r="K10" s="81">
        <f t="shared" si="2"/>
        <v>-14</v>
      </c>
      <c r="L10" s="81">
        <f t="shared" si="3"/>
        <v>-14</v>
      </c>
    </row>
    <row r="11" spans="1:12">
      <c r="A11" s="84">
        <v>10</v>
      </c>
      <c r="B11" s="83" t="s">
        <v>176</v>
      </c>
      <c r="C11" s="80">
        <v>41387</v>
      </c>
      <c r="D11" s="80">
        <v>41697</v>
      </c>
      <c r="E11" s="80">
        <v>41485</v>
      </c>
      <c r="F11" s="80">
        <v>41532.218163084697</v>
      </c>
      <c r="G11" s="80">
        <v>41518.9044934884</v>
      </c>
      <c r="H11" s="80">
        <v>41582.910598188901</v>
      </c>
      <c r="I11" s="86">
        <f t="shared" si="0"/>
        <v>2.3678932998284483E-3</v>
      </c>
      <c r="J11" s="81">
        <f t="shared" si="1"/>
        <v>98</v>
      </c>
      <c r="K11" s="81">
        <f t="shared" si="2"/>
        <v>-212</v>
      </c>
      <c r="L11" s="81">
        <f t="shared" si="3"/>
        <v>64.006104700500146</v>
      </c>
    </row>
    <row r="12" spans="1:12">
      <c r="A12" s="84">
        <v>11</v>
      </c>
      <c r="B12" s="83" t="s">
        <v>177</v>
      </c>
      <c r="C12" s="80">
        <v>644</v>
      </c>
      <c r="D12" s="80">
        <v>652</v>
      </c>
      <c r="E12" s="80">
        <v>646</v>
      </c>
      <c r="F12" s="80">
        <v>644</v>
      </c>
      <c r="G12" s="80">
        <v>652</v>
      </c>
      <c r="H12" s="80">
        <v>646</v>
      </c>
      <c r="I12" s="86">
        <f t="shared" si="0"/>
        <v>3.105590062111801E-3</v>
      </c>
      <c r="J12" s="81">
        <f t="shared" si="1"/>
        <v>2</v>
      </c>
      <c r="K12" s="81">
        <f t="shared" si="2"/>
        <v>-6</v>
      </c>
      <c r="L12" s="81">
        <f t="shared" si="3"/>
        <v>-6</v>
      </c>
    </row>
    <row r="13" spans="1:12">
      <c r="A13" s="84">
        <v>12</v>
      </c>
      <c r="B13" s="83" t="s">
        <v>178</v>
      </c>
      <c r="C13" s="80">
        <v>40</v>
      </c>
      <c r="D13" s="80">
        <v>46</v>
      </c>
      <c r="E13" s="80">
        <v>46</v>
      </c>
      <c r="F13" s="80">
        <v>40</v>
      </c>
      <c r="G13" s="80">
        <v>46</v>
      </c>
      <c r="H13" s="80">
        <v>46</v>
      </c>
      <c r="I13" s="86">
        <f t="shared" si="0"/>
        <v>0.15</v>
      </c>
      <c r="J13" s="81">
        <f t="shared" si="1"/>
        <v>6</v>
      </c>
      <c r="K13" s="81">
        <f t="shared" si="2"/>
        <v>0</v>
      </c>
      <c r="L13" s="81">
        <f t="shared" si="3"/>
        <v>0</v>
      </c>
    </row>
    <row r="14" spans="1:12">
      <c r="A14" s="84">
        <v>13</v>
      </c>
      <c r="B14" s="83" t="s">
        <v>179</v>
      </c>
      <c r="C14" s="80">
        <v>16495</v>
      </c>
      <c r="D14" s="80">
        <v>16269</v>
      </c>
      <c r="E14" s="80">
        <v>16038</v>
      </c>
      <c r="F14" s="80">
        <v>16603.6996404739</v>
      </c>
      <c r="G14" s="80">
        <v>16183.579061520901</v>
      </c>
      <c r="H14" s="80">
        <v>16150.9879192444</v>
      </c>
      <c r="I14" s="86">
        <f t="shared" si="0"/>
        <v>-2.7705365262200667E-2</v>
      </c>
      <c r="J14" s="81">
        <f t="shared" si="1"/>
        <v>-457</v>
      </c>
      <c r="K14" s="81">
        <f t="shared" si="2"/>
        <v>-231</v>
      </c>
      <c r="L14" s="81">
        <f t="shared" si="3"/>
        <v>-32.59114227650025</v>
      </c>
    </row>
    <row r="15" spans="1:12">
      <c r="A15" s="84">
        <v>14</v>
      </c>
      <c r="B15" s="83" t="s">
        <v>180</v>
      </c>
      <c r="C15" s="80">
        <v>32284</v>
      </c>
      <c r="D15" s="80">
        <v>32019</v>
      </c>
      <c r="E15" s="80">
        <v>31365</v>
      </c>
      <c r="F15" s="80">
        <v>32806.529270857201</v>
      </c>
      <c r="G15" s="80">
        <v>31852.754250798698</v>
      </c>
      <c r="H15" s="80">
        <v>31875.781071542999</v>
      </c>
      <c r="I15" s="86">
        <f t="shared" si="0"/>
        <v>-2.8466113244951061E-2</v>
      </c>
      <c r="J15" s="81">
        <f t="shared" si="1"/>
        <v>-919</v>
      </c>
      <c r="K15" s="81">
        <f t="shared" si="2"/>
        <v>-654</v>
      </c>
      <c r="L15" s="81">
        <f t="shared" si="3"/>
        <v>23.026820744300494</v>
      </c>
    </row>
    <row r="16" spans="1:12">
      <c r="A16" s="84">
        <v>15</v>
      </c>
      <c r="B16" s="83" t="s">
        <v>181</v>
      </c>
      <c r="C16" s="80">
        <v>6394</v>
      </c>
      <c r="D16" s="80">
        <v>6317</v>
      </c>
      <c r="E16" s="80">
        <v>6250</v>
      </c>
      <c r="F16" s="80">
        <v>6460.4060748478596</v>
      </c>
      <c r="G16" s="80">
        <v>6308.52343285815</v>
      </c>
      <c r="H16" s="80">
        <v>6316.40607443503</v>
      </c>
      <c r="I16" s="86">
        <f t="shared" si="0"/>
        <v>-2.2521113543947452E-2</v>
      </c>
      <c r="J16" s="81">
        <f t="shared" si="1"/>
        <v>-144</v>
      </c>
      <c r="K16" s="81">
        <f t="shared" si="2"/>
        <v>-67</v>
      </c>
      <c r="L16" s="81">
        <f t="shared" si="3"/>
        <v>7.8826415768799052</v>
      </c>
    </row>
    <row r="17" spans="1:12">
      <c r="A17" s="84">
        <v>16</v>
      </c>
      <c r="B17" s="83" t="s">
        <v>182</v>
      </c>
      <c r="C17" s="80">
        <v>10504</v>
      </c>
      <c r="D17" s="80">
        <v>10365</v>
      </c>
      <c r="E17" s="80">
        <v>10178</v>
      </c>
      <c r="F17" s="80">
        <v>10596.4404982696</v>
      </c>
      <c r="G17" s="80">
        <v>10293.446118993101</v>
      </c>
      <c r="H17" s="80">
        <v>10262.5795001312</v>
      </c>
      <c r="I17" s="86">
        <f t="shared" si="0"/>
        <v>-3.1035795887281035E-2</v>
      </c>
      <c r="J17" s="81">
        <f t="shared" si="1"/>
        <v>-326</v>
      </c>
      <c r="K17" s="81">
        <f t="shared" si="2"/>
        <v>-187</v>
      </c>
      <c r="L17" s="81">
        <f t="shared" si="3"/>
        <v>-30.866618861900861</v>
      </c>
    </row>
    <row r="18" spans="1:12">
      <c r="A18" s="84">
        <v>17</v>
      </c>
      <c r="B18" s="83" t="s">
        <v>183</v>
      </c>
      <c r="C18" s="80">
        <v>2357</v>
      </c>
      <c r="D18" s="80">
        <v>2410</v>
      </c>
      <c r="E18" s="80">
        <v>2391</v>
      </c>
      <c r="F18" s="80">
        <v>2357</v>
      </c>
      <c r="G18" s="80">
        <v>2410</v>
      </c>
      <c r="H18" s="80">
        <v>2391</v>
      </c>
      <c r="I18" s="86">
        <f t="shared" si="0"/>
        <v>1.4425116673737802E-2</v>
      </c>
      <c r="J18" s="81">
        <f t="shared" si="1"/>
        <v>34</v>
      </c>
      <c r="K18" s="81">
        <f t="shared" si="2"/>
        <v>-19</v>
      </c>
      <c r="L18" s="81">
        <f t="shared" si="3"/>
        <v>-19</v>
      </c>
    </row>
    <row r="19" spans="1:12">
      <c r="A19" s="84">
        <v>18</v>
      </c>
      <c r="B19" s="83" t="s">
        <v>184</v>
      </c>
      <c r="C19" s="80">
        <v>8223</v>
      </c>
      <c r="D19" s="80">
        <v>7888</v>
      </c>
      <c r="E19" s="80">
        <v>7776</v>
      </c>
      <c r="F19" s="80">
        <v>8246.2436594260198</v>
      </c>
      <c r="G19" s="80">
        <v>7838.8045635890703</v>
      </c>
      <c r="H19" s="80">
        <v>7794.1325986746197</v>
      </c>
      <c r="I19" s="86">
        <f t="shared" si="0"/>
        <v>-5.4359722728931047E-2</v>
      </c>
      <c r="J19" s="81">
        <f t="shared" si="1"/>
        <v>-447</v>
      </c>
      <c r="K19" s="81">
        <f t="shared" si="2"/>
        <v>-112</v>
      </c>
      <c r="L19" s="81">
        <f t="shared" si="3"/>
        <v>-44.671964914450655</v>
      </c>
    </row>
    <row r="20" spans="1:12">
      <c r="A20" s="84">
        <v>19</v>
      </c>
      <c r="B20" s="83" t="s">
        <v>185</v>
      </c>
      <c r="C20" s="80">
        <v>292</v>
      </c>
      <c r="D20" s="80">
        <v>277</v>
      </c>
      <c r="E20" s="80">
        <v>266</v>
      </c>
      <c r="F20" s="80">
        <v>296.95194205794701</v>
      </c>
      <c r="G20" s="80">
        <v>274.92192939336701</v>
      </c>
      <c r="H20" s="80">
        <v>270.801438553396</v>
      </c>
      <c r="I20" s="86">
        <f t="shared" si="0"/>
        <v>-8.9041095890410954E-2</v>
      </c>
      <c r="J20" s="81">
        <f t="shared" si="1"/>
        <v>-26</v>
      </c>
      <c r="K20" s="81">
        <f t="shared" si="2"/>
        <v>-11</v>
      </c>
      <c r="L20" s="81">
        <f t="shared" si="3"/>
        <v>-4.1204908399710121</v>
      </c>
    </row>
    <row r="21" spans="1:12">
      <c r="A21" s="84">
        <v>20</v>
      </c>
      <c r="B21" s="83" t="s">
        <v>186</v>
      </c>
      <c r="C21" s="80">
        <v>4313</v>
      </c>
      <c r="D21" s="80">
        <v>4350</v>
      </c>
      <c r="E21" s="80">
        <v>4343</v>
      </c>
      <c r="F21" s="80">
        <v>4314.6859484315601</v>
      </c>
      <c r="G21" s="80">
        <v>4348.4844580580302</v>
      </c>
      <c r="H21" s="80">
        <v>4344.4620995670602</v>
      </c>
      <c r="I21" s="86">
        <f t="shared" si="0"/>
        <v>6.9557152793878968E-3</v>
      </c>
      <c r="J21" s="81">
        <f t="shared" si="1"/>
        <v>30</v>
      </c>
      <c r="K21" s="81">
        <f t="shared" si="2"/>
        <v>-7</v>
      </c>
      <c r="L21" s="81">
        <f t="shared" si="3"/>
        <v>-4.0223584909699639</v>
      </c>
    </row>
    <row r="22" spans="1:12">
      <c r="A22" s="84">
        <v>21</v>
      </c>
      <c r="B22" s="83" t="s">
        <v>187</v>
      </c>
      <c r="C22" s="80">
        <v>319</v>
      </c>
      <c r="D22" s="80">
        <v>337</v>
      </c>
      <c r="E22" s="80">
        <v>335</v>
      </c>
      <c r="F22" s="80">
        <v>319</v>
      </c>
      <c r="G22" s="80">
        <v>337</v>
      </c>
      <c r="H22" s="80">
        <v>335</v>
      </c>
      <c r="I22" s="86">
        <f t="shared" si="0"/>
        <v>5.0156739811912224E-2</v>
      </c>
      <c r="J22" s="81">
        <f t="shared" si="1"/>
        <v>16</v>
      </c>
      <c r="K22" s="81">
        <f t="shared" si="2"/>
        <v>-2</v>
      </c>
      <c r="L22" s="81">
        <f t="shared" si="3"/>
        <v>-2</v>
      </c>
    </row>
    <row r="23" spans="1:12">
      <c r="A23" s="84">
        <v>22</v>
      </c>
      <c r="B23" s="83" t="s">
        <v>188</v>
      </c>
      <c r="C23" s="80">
        <v>12572</v>
      </c>
      <c r="D23" s="80">
        <v>12784</v>
      </c>
      <c r="E23" s="80">
        <v>12622</v>
      </c>
      <c r="F23" s="80">
        <v>12651.0380704241</v>
      </c>
      <c r="G23" s="80">
        <v>12702.719365081601</v>
      </c>
      <c r="H23" s="80">
        <v>12697.608202965101</v>
      </c>
      <c r="I23" s="86">
        <f t="shared" si="0"/>
        <v>3.9770919503658922E-3</v>
      </c>
      <c r="J23" s="81">
        <f t="shared" si="1"/>
        <v>50</v>
      </c>
      <c r="K23" s="81">
        <f t="shared" si="2"/>
        <v>-162</v>
      </c>
      <c r="L23" s="81">
        <f t="shared" si="3"/>
        <v>-5.1111621165000543</v>
      </c>
    </row>
    <row r="24" spans="1:12">
      <c r="A24" s="84">
        <v>23</v>
      </c>
      <c r="B24" s="83" t="s">
        <v>189</v>
      </c>
      <c r="C24" s="80">
        <v>13428</v>
      </c>
      <c r="D24" s="80">
        <v>13592</v>
      </c>
      <c r="E24" s="80">
        <v>13450</v>
      </c>
      <c r="F24" s="80">
        <v>13636.5472179883</v>
      </c>
      <c r="G24" s="80">
        <v>13613.877873273501</v>
      </c>
      <c r="H24" s="80">
        <v>13650.361103617201</v>
      </c>
      <c r="I24" s="86">
        <f t="shared" si="0"/>
        <v>1.6383675901102174E-3</v>
      </c>
      <c r="J24" s="81">
        <f t="shared" si="1"/>
        <v>22</v>
      </c>
      <c r="K24" s="81">
        <f t="shared" si="2"/>
        <v>-142</v>
      </c>
      <c r="L24" s="81">
        <f t="shared" si="3"/>
        <v>36.483230343699688</v>
      </c>
    </row>
    <row r="25" spans="1:12">
      <c r="A25" s="84">
        <v>24</v>
      </c>
      <c r="B25" s="83" t="s">
        <v>190</v>
      </c>
      <c r="C25" s="80">
        <v>7412</v>
      </c>
      <c r="D25" s="80">
        <v>7182</v>
      </c>
      <c r="E25" s="80">
        <v>7075</v>
      </c>
      <c r="F25" s="80">
        <v>7433.6416315250099</v>
      </c>
      <c r="G25" s="80">
        <v>7129.8397155701496</v>
      </c>
      <c r="H25" s="80">
        <v>7090.1266384325399</v>
      </c>
      <c r="I25" s="86">
        <f t="shared" si="0"/>
        <v>-4.5466810577441986E-2</v>
      </c>
      <c r="J25" s="81">
        <f t="shared" si="1"/>
        <v>-337</v>
      </c>
      <c r="K25" s="81">
        <f t="shared" si="2"/>
        <v>-107</v>
      </c>
      <c r="L25" s="81">
        <f t="shared" si="3"/>
        <v>-39.713077137609616</v>
      </c>
    </row>
    <row r="26" spans="1:12">
      <c r="A26" s="84">
        <v>25</v>
      </c>
      <c r="B26" s="83" t="s">
        <v>191</v>
      </c>
      <c r="C26" s="80">
        <v>34852</v>
      </c>
      <c r="D26" s="80">
        <v>35057</v>
      </c>
      <c r="E26" s="80">
        <v>34743</v>
      </c>
      <c r="F26" s="80">
        <v>35050.100213653102</v>
      </c>
      <c r="G26" s="80">
        <v>34898.062526363203</v>
      </c>
      <c r="H26" s="80">
        <v>34893.4340230124</v>
      </c>
      <c r="I26" s="86">
        <f t="shared" si="0"/>
        <v>-3.1275106163204409E-3</v>
      </c>
      <c r="J26" s="81">
        <f t="shared" si="1"/>
        <v>-109</v>
      </c>
      <c r="K26" s="81">
        <f t="shared" si="2"/>
        <v>-314</v>
      </c>
      <c r="L26" s="81">
        <f t="shared" si="3"/>
        <v>-4.6285033508029301</v>
      </c>
    </row>
    <row r="27" spans="1:12">
      <c r="A27" s="84">
        <v>26</v>
      </c>
      <c r="B27" s="83" t="s">
        <v>192</v>
      </c>
      <c r="C27" s="80">
        <v>1638</v>
      </c>
      <c r="D27" s="80">
        <v>1643</v>
      </c>
      <c r="E27" s="80">
        <v>1619</v>
      </c>
      <c r="F27" s="80">
        <v>1638</v>
      </c>
      <c r="G27" s="80">
        <v>1643</v>
      </c>
      <c r="H27" s="80">
        <v>1619</v>
      </c>
      <c r="I27" s="86">
        <f t="shared" si="0"/>
        <v>-1.15995115995116E-2</v>
      </c>
      <c r="J27" s="81">
        <f t="shared" si="1"/>
        <v>-19</v>
      </c>
      <c r="K27" s="81">
        <f t="shared" si="2"/>
        <v>-24</v>
      </c>
      <c r="L27" s="81">
        <f t="shared" si="3"/>
        <v>-24</v>
      </c>
    </row>
    <row r="28" spans="1:12">
      <c r="A28" s="84">
        <v>27</v>
      </c>
      <c r="B28" s="83" t="s">
        <v>193</v>
      </c>
      <c r="C28" s="80">
        <v>5501</v>
      </c>
      <c r="D28" s="80">
        <v>5687</v>
      </c>
      <c r="E28" s="80">
        <v>5649</v>
      </c>
      <c r="F28" s="80">
        <v>5542.6518960561298</v>
      </c>
      <c r="G28" s="80">
        <v>5694.7009971119996</v>
      </c>
      <c r="H28" s="80">
        <v>5708.1684793644099</v>
      </c>
      <c r="I28" s="86">
        <f t="shared" si="0"/>
        <v>2.6904199236502453E-2</v>
      </c>
      <c r="J28" s="81">
        <f t="shared" si="1"/>
        <v>148</v>
      </c>
      <c r="K28" s="81">
        <f t="shared" si="2"/>
        <v>-38</v>
      </c>
      <c r="L28" s="81">
        <f t="shared" si="3"/>
        <v>13.467482252410264</v>
      </c>
    </row>
    <row r="29" spans="1:12">
      <c r="A29" s="84">
        <v>28</v>
      </c>
      <c r="B29" s="83" t="s">
        <v>194</v>
      </c>
      <c r="C29" s="80">
        <v>9888</v>
      </c>
      <c r="D29" s="80">
        <v>10458</v>
      </c>
      <c r="E29" s="80">
        <v>10483</v>
      </c>
      <c r="F29" s="80">
        <v>9888</v>
      </c>
      <c r="G29" s="80">
        <v>10458</v>
      </c>
      <c r="H29" s="80">
        <v>10483</v>
      </c>
      <c r="I29" s="86">
        <f t="shared" si="0"/>
        <v>6.0173948220064728E-2</v>
      </c>
      <c r="J29" s="81">
        <f t="shared" si="1"/>
        <v>595</v>
      </c>
      <c r="K29" s="81">
        <f t="shared" si="2"/>
        <v>25</v>
      </c>
      <c r="L29" s="81">
        <f t="shared" si="3"/>
        <v>25</v>
      </c>
    </row>
    <row r="30" spans="1:12">
      <c r="A30" s="84">
        <v>29</v>
      </c>
      <c r="B30" s="83" t="s">
        <v>195</v>
      </c>
      <c r="C30" s="80">
        <v>3404</v>
      </c>
      <c r="D30" s="80">
        <v>3440</v>
      </c>
      <c r="E30" s="80">
        <v>3431</v>
      </c>
      <c r="F30" s="80">
        <v>3404</v>
      </c>
      <c r="G30" s="80">
        <v>3440</v>
      </c>
      <c r="H30" s="80">
        <v>3431</v>
      </c>
      <c r="I30" s="86">
        <f t="shared" si="0"/>
        <v>7.9318448883666272E-3</v>
      </c>
      <c r="J30" s="81">
        <f t="shared" si="1"/>
        <v>27</v>
      </c>
      <c r="K30" s="81">
        <f t="shared" si="2"/>
        <v>-9</v>
      </c>
      <c r="L30" s="81">
        <f t="shared" si="3"/>
        <v>-9</v>
      </c>
    </row>
    <row r="31" spans="1:12">
      <c r="A31" s="84">
        <v>30</v>
      </c>
      <c r="B31" s="83" t="s">
        <v>196</v>
      </c>
      <c r="C31" s="80">
        <v>1123</v>
      </c>
      <c r="D31" s="80">
        <v>1121</v>
      </c>
      <c r="E31" s="80">
        <v>1054</v>
      </c>
      <c r="F31" s="80">
        <v>1132.0044713418199</v>
      </c>
      <c r="G31" s="80">
        <v>1124.9903809248799</v>
      </c>
      <c r="H31" s="80">
        <v>1062.5569142545801</v>
      </c>
      <c r="I31" s="86">
        <f t="shared" si="0"/>
        <v>-6.1442564559216387E-2</v>
      </c>
      <c r="J31" s="81">
        <f t="shared" si="1"/>
        <v>-69</v>
      </c>
      <c r="K31" s="81">
        <f t="shared" si="2"/>
        <v>-67</v>
      </c>
      <c r="L31" s="81">
        <f t="shared" si="3"/>
        <v>-62.433466670299822</v>
      </c>
    </row>
    <row r="32" spans="1:12">
      <c r="A32" s="84">
        <v>31</v>
      </c>
      <c r="B32" s="83" t="s">
        <v>197</v>
      </c>
      <c r="C32" s="80">
        <v>21151</v>
      </c>
      <c r="D32" s="80">
        <v>21413</v>
      </c>
      <c r="E32" s="80">
        <v>21257</v>
      </c>
      <c r="F32" s="80">
        <v>21322.036390356701</v>
      </c>
      <c r="G32" s="80">
        <v>21329.822477272999</v>
      </c>
      <c r="H32" s="80">
        <v>21409.054238849199</v>
      </c>
      <c r="I32" s="86">
        <f t="shared" si="0"/>
        <v>5.0115833766724979E-3</v>
      </c>
      <c r="J32" s="81">
        <f t="shared" si="1"/>
        <v>106</v>
      </c>
      <c r="K32" s="81">
        <f t="shared" si="2"/>
        <v>-156</v>
      </c>
      <c r="L32" s="81">
        <f t="shared" si="3"/>
        <v>79.23176157620037</v>
      </c>
    </row>
    <row r="33" spans="1:12">
      <c r="A33" s="84">
        <v>32</v>
      </c>
      <c r="B33" s="83" t="s">
        <v>198</v>
      </c>
      <c r="C33" s="80">
        <v>6255</v>
      </c>
      <c r="D33" s="80">
        <v>6315</v>
      </c>
      <c r="E33" s="80">
        <v>6315</v>
      </c>
      <c r="F33" s="80">
        <v>6294.79165318583</v>
      </c>
      <c r="G33" s="80">
        <v>6334.9781392462801</v>
      </c>
      <c r="H33" s="80">
        <v>6355.9422962496101</v>
      </c>
      <c r="I33" s="86">
        <f t="shared" si="0"/>
        <v>9.5923261390887284E-3</v>
      </c>
      <c r="J33" s="81">
        <f t="shared" si="1"/>
        <v>60</v>
      </c>
      <c r="K33" s="81">
        <f t="shared" si="2"/>
        <v>0</v>
      </c>
      <c r="L33" s="81">
        <f t="shared" si="3"/>
        <v>20.964157003330001</v>
      </c>
    </row>
    <row r="34" spans="1:12">
      <c r="A34" s="84">
        <v>33</v>
      </c>
      <c r="B34" s="83" t="s">
        <v>199</v>
      </c>
      <c r="C34" s="80">
        <v>20331</v>
      </c>
      <c r="D34" s="80">
        <v>19707</v>
      </c>
      <c r="E34" s="80">
        <v>19375</v>
      </c>
      <c r="F34" s="80">
        <v>20331</v>
      </c>
      <c r="G34" s="80">
        <v>19707</v>
      </c>
      <c r="H34" s="80">
        <v>19375</v>
      </c>
      <c r="I34" s="86">
        <f t="shared" si="0"/>
        <v>-4.7021789385667208E-2</v>
      </c>
      <c r="J34" s="81">
        <f t="shared" si="1"/>
        <v>-956</v>
      </c>
      <c r="K34" s="81">
        <f t="shared" si="2"/>
        <v>-332</v>
      </c>
      <c r="L34" s="81">
        <f t="shared" si="3"/>
        <v>-332</v>
      </c>
    </row>
    <row r="35" spans="1:12">
      <c r="A35" s="84">
        <v>35</v>
      </c>
      <c r="B35" s="83" t="s">
        <v>200</v>
      </c>
      <c r="C35" s="80">
        <v>18759</v>
      </c>
      <c r="D35" s="80">
        <v>17329</v>
      </c>
      <c r="E35" s="80">
        <v>16663</v>
      </c>
      <c r="F35" s="80">
        <v>18546.281090712499</v>
      </c>
      <c r="G35" s="80">
        <v>16951.468484795801</v>
      </c>
      <c r="H35" s="80">
        <v>16462.816169974401</v>
      </c>
      <c r="I35" s="86">
        <f t="shared" si="0"/>
        <v>-0.11173303480995789</v>
      </c>
      <c r="J35" s="81">
        <f t="shared" si="1"/>
        <v>-2096</v>
      </c>
      <c r="K35" s="81">
        <f t="shared" si="2"/>
        <v>-666</v>
      </c>
      <c r="L35" s="81">
        <f t="shared" si="3"/>
        <v>-488.65231482140007</v>
      </c>
    </row>
    <row r="36" spans="1:12">
      <c r="A36" s="84">
        <v>36</v>
      </c>
      <c r="B36" s="83" t="s">
        <v>201</v>
      </c>
      <c r="C36" s="80">
        <v>853</v>
      </c>
      <c r="D36" s="80">
        <v>854</v>
      </c>
      <c r="E36" s="80">
        <v>817</v>
      </c>
      <c r="F36" s="80">
        <v>945.88869547606896</v>
      </c>
      <c r="G36" s="80">
        <v>911.419854310853</v>
      </c>
      <c r="H36" s="80">
        <v>917.95294212394299</v>
      </c>
      <c r="I36" s="86">
        <f t="shared" si="0"/>
        <v>-4.2203985932004688E-2</v>
      </c>
      <c r="J36" s="81">
        <f t="shared" si="1"/>
        <v>-36</v>
      </c>
      <c r="K36" s="81">
        <f t="shared" si="2"/>
        <v>-37</v>
      </c>
      <c r="L36" s="81">
        <f t="shared" si="3"/>
        <v>6.5330878130899919</v>
      </c>
    </row>
    <row r="37" spans="1:12">
      <c r="A37" s="84">
        <v>37</v>
      </c>
      <c r="B37" s="83" t="s">
        <v>202</v>
      </c>
      <c r="C37" s="80">
        <v>437</v>
      </c>
      <c r="D37" s="80">
        <v>489</v>
      </c>
      <c r="E37" s="80">
        <v>444</v>
      </c>
      <c r="F37" s="80">
        <v>469.38443705267099</v>
      </c>
      <c r="G37" s="80">
        <v>489.40444478123999</v>
      </c>
      <c r="H37" s="80">
        <v>476.38849756316</v>
      </c>
      <c r="I37" s="86">
        <f t="shared" si="0"/>
        <v>1.6018306636155607E-2</v>
      </c>
      <c r="J37" s="81">
        <f t="shared" si="1"/>
        <v>7</v>
      </c>
      <c r="K37" s="81">
        <f t="shared" si="2"/>
        <v>-45</v>
      </c>
      <c r="L37" s="81">
        <f t="shared" si="3"/>
        <v>-13.015947218079987</v>
      </c>
    </row>
    <row r="38" spans="1:12">
      <c r="A38" s="84">
        <v>38</v>
      </c>
      <c r="B38" s="83" t="s">
        <v>203</v>
      </c>
      <c r="C38" s="80">
        <v>3196</v>
      </c>
      <c r="D38" s="80">
        <v>3237</v>
      </c>
      <c r="E38" s="80">
        <v>3227</v>
      </c>
      <c r="F38" s="80">
        <v>3196</v>
      </c>
      <c r="G38" s="80">
        <v>3237</v>
      </c>
      <c r="H38" s="80">
        <v>3227</v>
      </c>
      <c r="I38" s="86">
        <f t="shared" si="0"/>
        <v>9.6996245306633297E-3</v>
      </c>
      <c r="J38" s="81">
        <f t="shared" si="1"/>
        <v>31</v>
      </c>
      <c r="K38" s="81">
        <f t="shared" si="2"/>
        <v>-10</v>
      </c>
      <c r="L38" s="81">
        <f t="shared" si="3"/>
        <v>-10</v>
      </c>
    </row>
    <row r="39" spans="1:12">
      <c r="A39" s="84">
        <v>39</v>
      </c>
      <c r="B39" s="83" t="s">
        <v>204</v>
      </c>
      <c r="C39" s="80">
        <v>133</v>
      </c>
      <c r="D39" s="80">
        <v>116</v>
      </c>
      <c r="E39" s="80">
        <v>120</v>
      </c>
      <c r="F39" s="80">
        <v>133</v>
      </c>
      <c r="G39" s="80">
        <v>116</v>
      </c>
      <c r="H39" s="80">
        <v>120</v>
      </c>
      <c r="I39" s="86">
        <f t="shared" si="0"/>
        <v>-9.7744360902255634E-2</v>
      </c>
      <c r="J39" s="81">
        <f t="shared" si="1"/>
        <v>-13</v>
      </c>
      <c r="K39" s="81">
        <f t="shared" si="2"/>
        <v>4</v>
      </c>
      <c r="L39" s="81">
        <f t="shared" si="3"/>
        <v>4</v>
      </c>
    </row>
    <row r="40" spans="1:12">
      <c r="A40" s="84">
        <v>41</v>
      </c>
      <c r="B40" s="83" t="s">
        <v>205</v>
      </c>
      <c r="C40" s="80">
        <v>118568</v>
      </c>
      <c r="D40" s="80">
        <v>126572</v>
      </c>
      <c r="E40" s="80">
        <v>117261</v>
      </c>
      <c r="F40" s="80">
        <v>125834.661774256</v>
      </c>
      <c r="G40" s="80">
        <v>125742.044199827</v>
      </c>
      <c r="H40" s="80">
        <v>125771.490323354</v>
      </c>
      <c r="I40" s="86">
        <f t="shared" si="0"/>
        <v>-1.1023210309695702E-2</v>
      </c>
      <c r="J40" s="81">
        <f t="shared" si="1"/>
        <v>-1307</v>
      </c>
      <c r="K40" s="81">
        <f t="shared" si="2"/>
        <v>-9311</v>
      </c>
      <c r="L40" s="81">
        <f t="shared" si="3"/>
        <v>29.446123526999145</v>
      </c>
    </row>
    <row r="41" spans="1:12">
      <c r="A41" s="84">
        <v>42</v>
      </c>
      <c r="B41" s="83" t="s">
        <v>206</v>
      </c>
      <c r="C41" s="80">
        <v>13068</v>
      </c>
      <c r="D41" s="80">
        <v>14276</v>
      </c>
      <c r="E41" s="80">
        <v>12761</v>
      </c>
      <c r="F41" s="80">
        <v>14853.0783027692</v>
      </c>
      <c r="G41" s="80">
        <v>14355.528148060899</v>
      </c>
      <c r="H41" s="80">
        <v>14524.099385633999</v>
      </c>
      <c r="I41" s="86">
        <f t="shared" si="0"/>
        <v>-2.3492500765228037E-2</v>
      </c>
      <c r="J41" s="81">
        <f t="shared" si="1"/>
        <v>-307</v>
      </c>
      <c r="K41" s="81">
        <f t="shared" si="2"/>
        <v>-1515</v>
      </c>
      <c r="L41" s="81">
        <f t="shared" si="3"/>
        <v>168.57123757310001</v>
      </c>
    </row>
    <row r="42" spans="1:12">
      <c r="A42" s="84">
        <v>43</v>
      </c>
      <c r="B42" s="83" t="s">
        <v>207</v>
      </c>
      <c r="C42" s="80">
        <v>52351</v>
      </c>
      <c r="D42" s="80">
        <v>54597</v>
      </c>
      <c r="E42" s="80">
        <v>52633</v>
      </c>
      <c r="F42" s="80">
        <v>54000.192057328801</v>
      </c>
      <c r="G42" s="80">
        <v>53973.5766768924</v>
      </c>
      <c r="H42" s="80">
        <v>54002.977401245502</v>
      </c>
      <c r="I42" s="86">
        <f t="shared" si="0"/>
        <v>5.3867165861206092E-3</v>
      </c>
      <c r="J42" s="81">
        <f t="shared" si="1"/>
        <v>282</v>
      </c>
      <c r="K42" s="81">
        <f t="shared" si="2"/>
        <v>-1964</v>
      </c>
      <c r="L42" s="81">
        <f t="shared" si="3"/>
        <v>29.400724353101396</v>
      </c>
    </row>
    <row r="43" spans="1:12">
      <c r="A43" s="84">
        <v>45</v>
      </c>
      <c r="B43" s="83" t="s">
        <v>208</v>
      </c>
      <c r="C43" s="80">
        <v>45499</v>
      </c>
      <c r="D43" s="80">
        <v>48261</v>
      </c>
      <c r="E43" s="80">
        <v>48492</v>
      </c>
      <c r="F43" s="80">
        <v>45659.121324660802</v>
      </c>
      <c r="G43" s="80">
        <v>48164.284382050901</v>
      </c>
      <c r="H43" s="80">
        <v>48457.501134339502</v>
      </c>
      <c r="I43" s="86">
        <f t="shared" si="0"/>
        <v>6.5781665531110575E-2</v>
      </c>
      <c r="J43" s="81">
        <f t="shared" si="1"/>
        <v>2993</v>
      </c>
      <c r="K43" s="81">
        <f t="shared" si="2"/>
        <v>231</v>
      </c>
      <c r="L43" s="81">
        <f t="shared" si="3"/>
        <v>293.21675228860113</v>
      </c>
    </row>
    <row r="44" spans="1:12">
      <c r="A44" s="84">
        <v>46</v>
      </c>
      <c r="B44" s="83" t="s">
        <v>209</v>
      </c>
      <c r="C44" s="80">
        <v>121453</v>
      </c>
      <c r="D44" s="80">
        <v>126987</v>
      </c>
      <c r="E44" s="80">
        <v>126558</v>
      </c>
      <c r="F44" s="80">
        <v>122260.680407081</v>
      </c>
      <c r="G44" s="80">
        <v>126734.89759320499</v>
      </c>
      <c r="H44" s="80">
        <v>127425.732723258</v>
      </c>
      <c r="I44" s="86">
        <f t="shared" si="0"/>
        <v>4.2032720476233604E-2</v>
      </c>
      <c r="J44" s="81">
        <f t="shared" si="1"/>
        <v>5105</v>
      </c>
      <c r="K44" s="81">
        <f t="shared" si="2"/>
        <v>-429</v>
      </c>
      <c r="L44" s="81">
        <f t="shared" si="3"/>
        <v>690.83513005300483</v>
      </c>
    </row>
    <row r="45" spans="1:12">
      <c r="A45" s="84">
        <v>47</v>
      </c>
      <c r="B45" s="83" t="s">
        <v>210</v>
      </c>
      <c r="C45" s="80">
        <v>294658</v>
      </c>
      <c r="D45" s="80">
        <v>300766</v>
      </c>
      <c r="E45" s="80">
        <v>300145</v>
      </c>
      <c r="F45" s="80">
        <v>297442.94112003199</v>
      </c>
      <c r="G45" s="80">
        <v>301647.81489753001</v>
      </c>
      <c r="H45" s="80">
        <v>302981.68530352198</v>
      </c>
      <c r="I45" s="86">
        <f t="shared" si="0"/>
        <v>1.8621588417758895E-2</v>
      </c>
      <c r="J45" s="81">
        <f t="shared" si="1"/>
        <v>5487</v>
      </c>
      <c r="K45" s="81">
        <f t="shared" si="2"/>
        <v>-621</v>
      </c>
      <c r="L45" s="81">
        <f t="shared" si="3"/>
        <v>1333.8704059919692</v>
      </c>
    </row>
    <row r="46" spans="1:12">
      <c r="A46" s="84">
        <v>49</v>
      </c>
      <c r="B46" s="83" t="s">
        <v>211</v>
      </c>
      <c r="C46" s="80">
        <v>120098</v>
      </c>
      <c r="D46" s="80">
        <v>120853</v>
      </c>
      <c r="E46" s="80">
        <v>119493</v>
      </c>
      <c r="F46" s="80">
        <v>119877.801719792</v>
      </c>
      <c r="G46" s="80">
        <v>118439.12041477401</v>
      </c>
      <c r="H46" s="80">
        <v>118225.32241446299</v>
      </c>
      <c r="I46" s="86">
        <f t="shared" si="0"/>
        <v>-5.0375526653233197E-3</v>
      </c>
      <c r="J46" s="81">
        <f t="shared" si="1"/>
        <v>-605</v>
      </c>
      <c r="K46" s="81">
        <f t="shared" si="2"/>
        <v>-1360</v>
      </c>
      <c r="L46" s="81">
        <f t="shared" si="3"/>
        <v>-213.79800031101331</v>
      </c>
    </row>
    <row r="47" spans="1:12">
      <c r="A47" s="84">
        <v>50</v>
      </c>
      <c r="B47" s="83" t="s">
        <v>212</v>
      </c>
      <c r="C47" s="80">
        <v>2240</v>
      </c>
      <c r="D47" s="80">
        <v>2209</v>
      </c>
      <c r="E47" s="80">
        <v>2147</v>
      </c>
      <c r="F47" s="80">
        <v>2486.2474215120801</v>
      </c>
      <c r="G47" s="80">
        <v>2400.8288803769301</v>
      </c>
      <c r="H47" s="80">
        <v>2393.2473687470801</v>
      </c>
      <c r="I47" s="86">
        <f t="shared" si="0"/>
        <v>-4.1517857142857141E-2</v>
      </c>
      <c r="J47" s="81">
        <f t="shared" si="1"/>
        <v>-93</v>
      </c>
      <c r="K47" s="81">
        <f t="shared" si="2"/>
        <v>-62</v>
      </c>
      <c r="L47" s="81">
        <f t="shared" si="3"/>
        <v>-7.5815116298499561</v>
      </c>
    </row>
    <row r="48" spans="1:12">
      <c r="A48" s="84">
        <v>51</v>
      </c>
      <c r="B48" s="83" t="s">
        <v>213</v>
      </c>
      <c r="C48" s="80">
        <v>288</v>
      </c>
      <c r="D48" s="80">
        <v>276</v>
      </c>
      <c r="E48" s="80">
        <v>269</v>
      </c>
      <c r="F48" s="80">
        <v>287.75897056433098</v>
      </c>
      <c r="G48" s="80">
        <v>272.35543453007699</v>
      </c>
      <c r="H48" s="80">
        <v>268.75900500644201</v>
      </c>
      <c r="I48" s="86">
        <f t="shared" si="0"/>
        <v>-6.5972222222222224E-2</v>
      </c>
      <c r="J48" s="81">
        <f t="shared" si="1"/>
        <v>-19</v>
      </c>
      <c r="K48" s="81">
        <f t="shared" si="2"/>
        <v>-7</v>
      </c>
      <c r="L48" s="81">
        <f t="shared" si="3"/>
        <v>-3.5964295236349813</v>
      </c>
    </row>
    <row r="49" spans="1:12">
      <c r="A49" s="84">
        <v>52</v>
      </c>
      <c r="B49" s="83" t="s">
        <v>214</v>
      </c>
      <c r="C49" s="80">
        <v>18269</v>
      </c>
      <c r="D49" s="80">
        <v>18451</v>
      </c>
      <c r="E49" s="80">
        <v>18409</v>
      </c>
      <c r="F49" s="80">
        <v>18269</v>
      </c>
      <c r="G49" s="80">
        <v>18451</v>
      </c>
      <c r="H49" s="80">
        <v>18409</v>
      </c>
      <c r="I49" s="86">
        <f t="shared" si="0"/>
        <v>7.6632546937434997E-3</v>
      </c>
      <c r="J49" s="81">
        <f t="shared" si="1"/>
        <v>140</v>
      </c>
      <c r="K49" s="81">
        <f t="shared" si="2"/>
        <v>-42</v>
      </c>
      <c r="L49" s="81">
        <f t="shared" si="3"/>
        <v>-42</v>
      </c>
    </row>
    <row r="50" spans="1:12">
      <c r="A50" s="84">
        <v>53</v>
      </c>
      <c r="B50" s="83" t="s">
        <v>215</v>
      </c>
      <c r="C50" s="80">
        <v>2692</v>
      </c>
      <c r="D50" s="80">
        <v>2563</v>
      </c>
      <c r="E50" s="80">
        <v>2544</v>
      </c>
      <c r="F50" s="80">
        <v>2692</v>
      </c>
      <c r="G50" s="80">
        <v>2563</v>
      </c>
      <c r="H50" s="80">
        <v>2544</v>
      </c>
      <c r="I50" s="86">
        <f t="shared" si="0"/>
        <v>-5.4977711738484397E-2</v>
      </c>
      <c r="J50" s="81">
        <f t="shared" si="1"/>
        <v>-148</v>
      </c>
      <c r="K50" s="81">
        <f t="shared" si="2"/>
        <v>-19</v>
      </c>
      <c r="L50" s="81">
        <f t="shared" si="3"/>
        <v>-19</v>
      </c>
    </row>
    <row r="51" spans="1:12">
      <c r="A51" s="84">
        <v>55</v>
      </c>
      <c r="B51" s="83" t="s">
        <v>216</v>
      </c>
      <c r="C51" s="80">
        <v>17391</v>
      </c>
      <c r="D51" s="80">
        <v>17245</v>
      </c>
      <c r="E51" s="80">
        <v>17110</v>
      </c>
      <c r="F51" s="80">
        <v>17803.262531156801</v>
      </c>
      <c r="G51" s="80">
        <v>17453.846610152599</v>
      </c>
      <c r="H51" s="80">
        <v>17511.565012949501</v>
      </c>
      <c r="I51" s="86">
        <f t="shared" si="0"/>
        <v>-1.6157782761198322E-2</v>
      </c>
      <c r="J51" s="81">
        <f t="shared" si="1"/>
        <v>-281</v>
      </c>
      <c r="K51" s="81">
        <f t="shared" si="2"/>
        <v>-135</v>
      </c>
      <c r="L51" s="81">
        <f t="shared" si="3"/>
        <v>57.718402796901501</v>
      </c>
    </row>
    <row r="52" spans="1:12">
      <c r="A52" s="84">
        <v>56</v>
      </c>
      <c r="B52" s="83" t="s">
        <v>217</v>
      </c>
      <c r="C52" s="80">
        <v>104205</v>
      </c>
      <c r="D52" s="80">
        <v>109377</v>
      </c>
      <c r="E52" s="80">
        <v>109095</v>
      </c>
      <c r="F52" s="80">
        <v>104337.683450657</v>
      </c>
      <c r="G52" s="80">
        <v>108385.113229175</v>
      </c>
      <c r="H52" s="80">
        <v>108865.594578387</v>
      </c>
      <c r="I52" s="86">
        <f t="shared" si="0"/>
        <v>4.6926730963005613E-2</v>
      </c>
      <c r="J52" s="81">
        <f t="shared" si="1"/>
        <v>4890</v>
      </c>
      <c r="K52" s="81">
        <f t="shared" si="2"/>
        <v>-282</v>
      </c>
      <c r="L52" s="81">
        <f t="shared" si="3"/>
        <v>480.48134921200108</v>
      </c>
    </row>
    <row r="53" spans="1:12">
      <c r="A53" s="84">
        <v>58</v>
      </c>
      <c r="B53" s="83" t="s">
        <v>218</v>
      </c>
      <c r="C53" s="80">
        <v>2573</v>
      </c>
      <c r="D53" s="80">
        <v>2560</v>
      </c>
      <c r="E53" s="80">
        <v>2574</v>
      </c>
      <c r="F53" s="80">
        <v>2576.9836401063499</v>
      </c>
      <c r="G53" s="80">
        <v>2559.1633950552</v>
      </c>
      <c r="H53" s="80">
        <v>2577.9846691943098</v>
      </c>
      <c r="I53" s="86">
        <f t="shared" si="0"/>
        <v>3.8865137971239797E-4</v>
      </c>
      <c r="J53" s="81">
        <f t="shared" si="1"/>
        <v>1</v>
      </c>
      <c r="K53" s="81">
        <f t="shared" si="2"/>
        <v>14</v>
      </c>
      <c r="L53" s="81">
        <f t="shared" si="3"/>
        <v>18.821274139109846</v>
      </c>
    </row>
    <row r="54" spans="1:12">
      <c r="A54" s="84">
        <v>59</v>
      </c>
      <c r="B54" s="83" t="s">
        <v>219</v>
      </c>
      <c r="C54" s="80">
        <v>1975</v>
      </c>
      <c r="D54" s="80">
        <v>1982</v>
      </c>
      <c r="E54" s="80">
        <v>1994</v>
      </c>
      <c r="F54" s="80">
        <v>1975</v>
      </c>
      <c r="G54" s="80">
        <v>1982</v>
      </c>
      <c r="H54" s="80">
        <v>1994</v>
      </c>
      <c r="I54" s="86">
        <f t="shared" si="0"/>
        <v>9.6202531645569623E-3</v>
      </c>
      <c r="J54" s="81">
        <f t="shared" si="1"/>
        <v>19</v>
      </c>
      <c r="K54" s="81">
        <f t="shared" si="2"/>
        <v>12</v>
      </c>
      <c r="L54" s="81">
        <f t="shared" si="3"/>
        <v>12</v>
      </c>
    </row>
    <row r="55" spans="1:12">
      <c r="A55" s="84">
        <v>60</v>
      </c>
      <c r="B55" s="83" t="s">
        <v>220</v>
      </c>
      <c r="C55" s="80">
        <v>817</v>
      </c>
      <c r="D55" s="80">
        <v>828</v>
      </c>
      <c r="E55" s="80">
        <v>831</v>
      </c>
      <c r="F55" s="80">
        <v>817</v>
      </c>
      <c r="G55" s="80">
        <v>828</v>
      </c>
      <c r="H55" s="80">
        <v>831</v>
      </c>
      <c r="I55" s="86">
        <f t="shared" si="0"/>
        <v>1.7135862913096694E-2</v>
      </c>
      <c r="J55" s="81">
        <f t="shared" si="1"/>
        <v>14</v>
      </c>
      <c r="K55" s="81">
        <f t="shared" si="2"/>
        <v>3</v>
      </c>
      <c r="L55" s="81">
        <f t="shared" si="3"/>
        <v>3</v>
      </c>
    </row>
    <row r="56" spans="1:12">
      <c r="A56" s="84">
        <v>61</v>
      </c>
      <c r="B56" s="83" t="s">
        <v>221</v>
      </c>
      <c r="C56" s="80">
        <v>3233</v>
      </c>
      <c r="D56" s="80">
        <v>3117</v>
      </c>
      <c r="E56" s="80">
        <v>3100</v>
      </c>
      <c r="F56" s="80">
        <v>3253.5157440675698</v>
      </c>
      <c r="G56" s="80">
        <v>3112.5550652708798</v>
      </c>
      <c r="H56" s="80">
        <v>3119.4905451068798</v>
      </c>
      <c r="I56" s="86">
        <f t="shared" si="0"/>
        <v>-4.1138261676461493E-2</v>
      </c>
      <c r="J56" s="81">
        <f t="shared" si="1"/>
        <v>-133</v>
      </c>
      <c r="K56" s="81">
        <f t="shared" si="2"/>
        <v>-17</v>
      </c>
      <c r="L56" s="81">
        <f t="shared" si="3"/>
        <v>6.9354798360000132</v>
      </c>
    </row>
    <row r="57" spans="1:12">
      <c r="A57" s="84">
        <v>62</v>
      </c>
      <c r="B57" s="83" t="s">
        <v>222</v>
      </c>
      <c r="C57" s="80">
        <v>7062</v>
      </c>
      <c r="D57" s="80">
        <v>7635</v>
      </c>
      <c r="E57" s="80">
        <v>7653</v>
      </c>
      <c r="F57" s="80">
        <v>7062</v>
      </c>
      <c r="G57" s="80">
        <v>7635</v>
      </c>
      <c r="H57" s="80">
        <v>7653</v>
      </c>
      <c r="I57" s="86">
        <f t="shared" si="0"/>
        <v>8.3687340696686485E-2</v>
      </c>
      <c r="J57" s="81">
        <f t="shared" si="1"/>
        <v>591</v>
      </c>
      <c r="K57" s="81">
        <f t="shared" si="2"/>
        <v>18</v>
      </c>
      <c r="L57" s="81">
        <f t="shared" si="3"/>
        <v>18</v>
      </c>
    </row>
    <row r="58" spans="1:12">
      <c r="A58" s="84">
        <v>63</v>
      </c>
      <c r="B58" s="83" t="s">
        <v>223</v>
      </c>
      <c r="C58" s="80">
        <v>1722</v>
      </c>
      <c r="D58" s="80">
        <v>1692</v>
      </c>
      <c r="E58" s="80">
        <v>1702</v>
      </c>
      <c r="F58" s="80">
        <v>1722</v>
      </c>
      <c r="G58" s="80">
        <v>1692</v>
      </c>
      <c r="H58" s="80">
        <v>1702</v>
      </c>
      <c r="I58" s="86">
        <f t="shared" si="0"/>
        <v>-1.1614401858304297E-2</v>
      </c>
      <c r="J58" s="81">
        <f t="shared" si="1"/>
        <v>-20</v>
      </c>
      <c r="K58" s="81">
        <f t="shared" si="2"/>
        <v>10</v>
      </c>
      <c r="L58" s="81">
        <f t="shared" si="3"/>
        <v>10</v>
      </c>
    </row>
    <row r="59" spans="1:12">
      <c r="A59" s="84">
        <v>64</v>
      </c>
      <c r="B59" s="83" t="s">
        <v>224</v>
      </c>
      <c r="C59" s="80">
        <v>7666</v>
      </c>
      <c r="D59" s="80">
        <v>7375</v>
      </c>
      <c r="E59" s="80">
        <v>7210</v>
      </c>
      <c r="F59" s="80">
        <v>7665.99999999999</v>
      </c>
      <c r="G59" s="80">
        <v>7375</v>
      </c>
      <c r="H59" s="80">
        <v>7210</v>
      </c>
      <c r="I59" s="86">
        <f t="shared" si="0"/>
        <v>-5.948343334202974E-2</v>
      </c>
      <c r="J59" s="81">
        <f t="shared" si="1"/>
        <v>-456</v>
      </c>
      <c r="K59" s="81">
        <f t="shared" si="2"/>
        <v>-165</v>
      </c>
      <c r="L59" s="81">
        <f t="shared" si="3"/>
        <v>-165</v>
      </c>
    </row>
    <row r="60" spans="1:12">
      <c r="A60" s="84">
        <v>65</v>
      </c>
      <c r="B60" s="83" t="s">
        <v>225</v>
      </c>
      <c r="C60" s="80">
        <v>4068</v>
      </c>
      <c r="D60" s="80">
        <v>3960</v>
      </c>
      <c r="E60" s="80">
        <v>3926</v>
      </c>
      <c r="F60" s="80">
        <v>4079.2833302372201</v>
      </c>
      <c r="G60" s="80">
        <v>3940.0174544592601</v>
      </c>
      <c r="H60" s="80">
        <v>3935.4257221386601</v>
      </c>
      <c r="I60" s="86">
        <f t="shared" si="0"/>
        <v>-3.4906588003933134E-2</v>
      </c>
      <c r="J60" s="81">
        <f t="shared" si="1"/>
        <v>-142</v>
      </c>
      <c r="K60" s="81">
        <f t="shared" si="2"/>
        <v>-34</v>
      </c>
      <c r="L60" s="81">
        <f t="shared" si="3"/>
        <v>-4.591732320599931</v>
      </c>
    </row>
    <row r="61" spans="1:12">
      <c r="A61" s="84">
        <v>66</v>
      </c>
      <c r="B61" s="83" t="s">
        <v>226</v>
      </c>
      <c r="C61" s="80">
        <v>11037</v>
      </c>
      <c r="D61" s="80">
        <v>11392</v>
      </c>
      <c r="E61" s="80">
        <v>11434</v>
      </c>
      <c r="F61" s="80">
        <v>11016.721634714901</v>
      </c>
      <c r="G61" s="80">
        <v>11349.472311723601</v>
      </c>
      <c r="H61" s="80">
        <v>11378.6691268665</v>
      </c>
      <c r="I61" s="86">
        <f t="shared" si="0"/>
        <v>3.5969919362145511E-2</v>
      </c>
      <c r="J61" s="81">
        <f t="shared" si="1"/>
        <v>397</v>
      </c>
      <c r="K61" s="81">
        <f t="shared" si="2"/>
        <v>42</v>
      </c>
      <c r="L61" s="81">
        <f t="shared" si="3"/>
        <v>29.19681514289914</v>
      </c>
    </row>
    <row r="62" spans="1:12">
      <c r="A62" s="84">
        <v>68</v>
      </c>
      <c r="B62" s="83" t="s">
        <v>227</v>
      </c>
      <c r="C62" s="80">
        <v>48050</v>
      </c>
      <c r="D62" s="80">
        <v>52593</v>
      </c>
      <c r="E62" s="80">
        <v>53750</v>
      </c>
      <c r="F62" s="80">
        <v>47768.618529001098</v>
      </c>
      <c r="G62" s="80">
        <v>52389.980553009002</v>
      </c>
      <c r="H62" s="80">
        <v>53472.253573797701</v>
      </c>
      <c r="I62" s="86">
        <f t="shared" si="0"/>
        <v>0.1186264308012487</v>
      </c>
      <c r="J62" s="81">
        <f t="shared" si="1"/>
        <v>5700</v>
      </c>
      <c r="K62" s="81">
        <f t="shared" si="2"/>
        <v>1157</v>
      </c>
      <c r="L62" s="81">
        <f t="shared" si="3"/>
        <v>1082.2730207886998</v>
      </c>
    </row>
    <row r="63" spans="1:12">
      <c r="A63" s="84">
        <v>69</v>
      </c>
      <c r="B63" s="83" t="s">
        <v>228</v>
      </c>
      <c r="C63" s="80">
        <v>45607</v>
      </c>
      <c r="D63" s="80">
        <v>46331</v>
      </c>
      <c r="E63" s="80">
        <v>46715</v>
      </c>
      <c r="F63" s="80">
        <v>45607</v>
      </c>
      <c r="G63" s="80">
        <v>46331</v>
      </c>
      <c r="H63" s="80">
        <v>46715</v>
      </c>
      <c r="I63" s="86">
        <f t="shared" si="0"/>
        <v>2.4294516192689717E-2</v>
      </c>
      <c r="J63" s="81">
        <f t="shared" si="1"/>
        <v>1108</v>
      </c>
      <c r="K63" s="81">
        <f t="shared" si="2"/>
        <v>384</v>
      </c>
      <c r="L63" s="81">
        <f t="shared" si="3"/>
        <v>384</v>
      </c>
    </row>
    <row r="64" spans="1:12">
      <c r="A64" s="84">
        <v>70</v>
      </c>
      <c r="B64" s="83" t="s">
        <v>229</v>
      </c>
      <c r="C64" s="80">
        <v>21404</v>
      </c>
      <c r="D64" s="80">
        <v>20695</v>
      </c>
      <c r="E64" s="80">
        <v>20317</v>
      </c>
      <c r="F64" s="80">
        <v>21522.842245318301</v>
      </c>
      <c r="G64" s="80">
        <v>20572.242295952499</v>
      </c>
      <c r="H64" s="80">
        <v>20468.4321964786</v>
      </c>
      <c r="I64" s="86">
        <f t="shared" si="0"/>
        <v>-5.0784900018688094E-2</v>
      </c>
      <c r="J64" s="81">
        <f t="shared" si="1"/>
        <v>-1087</v>
      </c>
      <c r="K64" s="81">
        <f t="shared" si="2"/>
        <v>-378</v>
      </c>
      <c r="L64" s="81">
        <f t="shared" si="3"/>
        <v>-103.81009947389975</v>
      </c>
    </row>
    <row r="65" spans="1:12">
      <c r="A65" s="84">
        <v>71</v>
      </c>
      <c r="B65" s="83" t="s">
        <v>230</v>
      </c>
      <c r="C65" s="80">
        <v>21722</v>
      </c>
      <c r="D65" s="80">
        <v>22888</v>
      </c>
      <c r="E65" s="80">
        <v>22675</v>
      </c>
      <c r="F65" s="80">
        <v>21913.023508832601</v>
      </c>
      <c r="G65" s="80">
        <v>22788.937036818199</v>
      </c>
      <c r="H65" s="80">
        <v>22867.812659194598</v>
      </c>
      <c r="I65" s="86">
        <f t="shared" si="0"/>
        <v>4.3872571586410093E-2</v>
      </c>
      <c r="J65" s="81">
        <f t="shared" si="1"/>
        <v>953</v>
      </c>
      <c r="K65" s="81">
        <f t="shared" si="2"/>
        <v>-213</v>
      </c>
      <c r="L65" s="81">
        <f t="shared" si="3"/>
        <v>78.875622376399406</v>
      </c>
    </row>
    <row r="66" spans="1:12">
      <c r="A66" s="84">
        <v>72</v>
      </c>
      <c r="B66" s="83" t="s">
        <v>231</v>
      </c>
      <c r="C66" s="80">
        <v>869</v>
      </c>
      <c r="D66" s="80">
        <v>859</v>
      </c>
      <c r="E66" s="80">
        <v>857</v>
      </c>
      <c r="F66" s="80">
        <v>886.05537633939502</v>
      </c>
      <c r="G66" s="80">
        <v>865.96863138850199</v>
      </c>
      <c r="H66" s="80">
        <v>874.05571651947298</v>
      </c>
      <c r="I66" s="86">
        <f t="shared" si="0"/>
        <v>-1.3808975834292289E-2</v>
      </c>
      <c r="J66" s="81">
        <f t="shared" si="1"/>
        <v>-12</v>
      </c>
      <c r="K66" s="81">
        <f t="shared" si="2"/>
        <v>-2</v>
      </c>
      <c r="L66" s="81">
        <f t="shared" si="3"/>
        <v>8.0870851309709906</v>
      </c>
    </row>
    <row r="67" spans="1:12">
      <c r="A67" s="84">
        <v>73</v>
      </c>
      <c r="B67" s="83" t="s">
        <v>232</v>
      </c>
      <c r="C67" s="80">
        <v>7026</v>
      </c>
      <c r="D67" s="80">
        <v>7099</v>
      </c>
      <c r="E67" s="80">
        <v>7070</v>
      </c>
      <c r="F67" s="80">
        <v>7112.6292483876896</v>
      </c>
      <c r="G67" s="80">
        <v>7104.9347376568903</v>
      </c>
      <c r="H67" s="80">
        <v>7152.3346398313497</v>
      </c>
      <c r="I67" s="86">
        <f t="shared" si="0"/>
        <v>6.2624537432393965E-3</v>
      </c>
      <c r="J67" s="81">
        <f t="shared" si="1"/>
        <v>44</v>
      </c>
      <c r="K67" s="81">
        <f t="shared" si="2"/>
        <v>-29</v>
      </c>
      <c r="L67" s="81">
        <f t="shared" si="3"/>
        <v>47.399902174459385</v>
      </c>
    </row>
    <row r="68" spans="1:12">
      <c r="A68" s="84">
        <v>74</v>
      </c>
      <c r="B68" s="83" t="s">
        <v>233</v>
      </c>
      <c r="C68" s="80">
        <v>6982</v>
      </c>
      <c r="D68" s="80">
        <v>7543</v>
      </c>
      <c r="E68" s="80">
        <v>7568</v>
      </c>
      <c r="F68" s="80">
        <v>7143.8770000553404</v>
      </c>
      <c r="G68" s="80">
        <v>7641.9578491497296</v>
      </c>
      <c r="H68" s="80">
        <v>7729.2670960028199</v>
      </c>
      <c r="I68" s="86">
        <f t="shared" ref="I68:I91" si="4">(E68-C68)/C68</f>
        <v>8.3930105986823253E-2</v>
      </c>
      <c r="J68" s="81">
        <f t="shared" ref="J68:J91" si="5">E68-C68</f>
        <v>586</v>
      </c>
      <c r="K68" s="81">
        <f t="shared" ref="K68:K91" si="6">E68-D68</f>
        <v>25</v>
      </c>
      <c r="L68" s="81">
        <f t="shared" ref="L68:L91" si="7">H68-G68</f>
        <v>87.309246853090372</v>
      </c>
    </row>
    <row r="69" spans="1:12">
      <c r="A69" s="84">
        <v>75</v>
      </c>
      <c r="B69" s="83" t="s">
        <v>234</v>
      </c>
      <c r="C69" s="80">
        <v>2125</v>
      </c>
      <c r="D69" s="80">
        <v>2197</v>
      </c>
      <c r="E69" s="80">
        <v>2199</v>
      </c>
      <c r="F69" s="80">
        <v>2125</v>
      </c>
      <c r="G69" s="80">
        <v>2197</v>
      </c>
      <c r="H69" s="80">
        <v>2199</v>
      </c>
      <c r="I69" s="86">
        <f t="shared" si="4"/>
        <v>3.4823529411764705E-2</v>
      </c>
      <c r="J69" s="81">
        <f t="shared" si="5"/>
        <v>74</v>
      </c>
      <c r="K69" s="81">
        <f t="shared" si="6"/>
        <v>2</v>
      </c>
      <c r="L69" s="81">
        <f t="shared" si="7"/>
        <v>2</v>
      </c>
    </row>
    <row r="70" spans="1:12">
      <c r="A70" s="84">
        <v>77</v>
      </c>
      <c r="B70" s="83" t="s">
        <v>235</v>
      </c>
      <c r="C70" s="80">
        <v>5611</v>
      </c>
      <c r="D70" s="80">
        <v>5644</v>
      </c>
      <c r="E70" s="80">
        <v>5465</v>
      </c>
      <c r="F70" s="80">
        <v>5722.9781960035298</v>
      </c>
      <c r="G70" s="80">
        <v>5582.6179559444899</v>
      </c>
      <c r="H70" s="80">
        <v>5562.2912070964803</v>
      </c>
      <c r="I70" s="86">
        <f t="shared" si="4"/>
        <v>-2.6020317234004633E-2</v>
      </c>
      <c r="J70" s="81">
        <f t="shared" si="5"/>
        <v>-146</v>
      </c>
      <c r="K70" s="81">
        <f t="shared" si="6"/>
        <v>-179</v>
      </c>
      <c r="L70" s="81">
        <f t="shared" si="7"/>
        <v>-20.326748848009629</v>
      </c>
    </row>
    <row r="71" spans="1:12">
      <c r="A71" s="84">
        <v>78</v>
      </c>
      <c r="B71" s="83" t="s">
        <v>236</v>
      </c>
      <c r="C71" s="80">
        <v>1327</v>
      </c>
      <c r="D71" s="80">
        <v>1643</v>
      </c>
      <c r="E71" s="80">
        <v>1689</v>
      </c>
      <c r="F71" s="80">
        <v>1324.08804176987</v>
      </c>
      <c r="G71" s="80">
        <v>1649.3474956504001</v>
      </c>
      <c r="H71" s="80">
        <v>1685.6522237885699</v>
      </c>
      <c r="I71" s="86">
        <f t="shared" si="4"/>
        <v>0.27279577995478521</v>
      </c>
      <c r="J71" s="81">
        <f t="shared" si="5"/>
        <v>362</v>
      </c>
      <c r="K71" s="81">
        <f t="shared" si="6"/>
        <v>46</v>
      </c>
      <c r="L71" s="81">
        <f t="shared" si="7"/>
        <v>36.304728138169821</v>
      </c>
    </row>
    <row r="72" spans="1:12">
      <c r="A72" s="84">
        <v>79</v>
      </c>
      <c r="B72" s="83" t="s">
        <v>237</v>
      </c>
      <c r="C72" s="80">
        <v>7942</v>
      </c>
      <c r="D72" s="80">
        <v>7852</v>
      </c>
      <c r="E72" s="80">
        <v>7800</v>
      </c>
      <c r="F72" s="80">
        <v>8113.4024885065601</v>
      </c>
      <c r="G72" s="80">
        <v>7980.9493957574496</v>
      </c>
      <c r="H72" s="80">
        <v>7981.0936897429701</v>
      </c>
      <c r="I72" s="86">
        <f t="shared" si="4"/>
        <v>-1.7879627297909845E-2</v>
      </c>
      <c r="J72" s="81">
        <f t="shared" si="5"/>
        <v>-142</v>
      </c>
      <c r="K72" s="81">
        <f t="shared" si="6"/>
        <v>-52</v>
      </c>
      <c r="L72" s="81">
        <f t="shared" si="7"/>
        <v>0.14429398552056227</v>
      </c>
    </row>
    <row r="73" spans="1:12">
      <c r="A73" s="84">
        <v>80</v>
      </c>
      <c r="B73" s="83" t="s">
        <v>238</v>
      </c>
      <c r="C73" s="80">
        <v>19956</v>
      </c>
      <c r="D73" s="80">
        <v>20307</v>
      </c>
      <c r="E73" s="80">
        <v>20308</v>
      </c>
      <c r="F73" s="80">
        <v>20072.163306811599</v>
      </c>
      <c r="G73" s="80">
        <v>20254.111451258199</v>
      </c>
      <c r="H73" s="80">
        <v>20408.475123354801</v>
      </c>
      <c r="I73" s="86">
        <f t="shared" si="4"/>
        <v>1.7638805371818E-2</v>
      </c>
      <c r="J73" s="81">
        <f t="shared" si="5"/>
        <v>352</v>
      </c>
      <c r="K73" s="81">
        <f t="shared" si="6"/>
        <v>1</v>
      </c>
      <c r="L73" s="81">
        <f t="shared" si="7"/>
        <v>154.36367209660239</v>
      </c>
    </row>
    <row r="74" spans="1:12">
      <c r="A74" s="84">
        <v>81</v>
      </c>
      <c r="B74" s="83" t="s">
        <v>239</v>
      </c>
      <c r="C74" s="80">
        <v>53175</v>
      </c>
      <c r="D74" s="80">
        <v>54157</v>
      </c>
      <c r="E74" s="80">
        <v>51244</v>
      </c>
      <c r="F74" s="80">
        <v>53231.383955577199</v>
      </c>
      <c r="G74" s="80">
        <v>51819.827778831001</v>
      </c>
      <c r="H74" s="80">
        <v>51533.269147634703</v>
      </c>
      <c r="I74" s="86">
        <f t="shared" si="4"/>
        <v>-3.6314057357780913E-2</v>
      </c>
      <c r="J74" s="81">
        <f t="shared" si="5"/>
        <v>-1931</v>
      </c>
      <c r="K74" s="81">
        <f t="shared" si="6"/>
        <v>-2913</v>
      </c>
      <c r="L74" s="81">
        <f t="shared" si="7"/>
        <v>-286.55863119629794</v>
      </c>
    </row>
    <row r="75" spans="1:12">
      <c r="A75" s="84">
        <v>82</v>
      </c>
      <c r="B75" s="83" t="s">
        <v>240</v>
      </c>
      <c r="C75" s="80">
        <v>51384</v>
      </c>
      <c r="D75" s="80">
        <v>50360</v>
      </c>
      <c r="E75" s="80">
        <v>50144</v>
      </c>
      <c r="F75" s="80">
        <v>51417.195313610697</v>
      </c>
      <c r="G75" s="80">
        <v>50102.963589884501</v>
      </c>
      <c r="H75" s="80">
        <v>50119.799641670201</v>
      </c>
      <c r="I75" s="86">
        <f t="shared" si="4"/>
        <v>-2.4132025533239919E-2</v>
      </c>
      <c r="J75" s="81">
        <f t="shared" si="5"/>
        <v>-1240</v>
      </c>
      <c r="K75" s="81">
        <f t="shared" si="6"/>
        <v>-216</v>
      </c>
      <c r="L75" s="81">
        <f t="shared" si="7"/>
        <v>16.836051785699965</v>
      </c>
    </row>
    <row r="76" spans="1:12">
      <c r="A76" s="84">
        <v>84</v>
      </c>
      <c r="B76" s="83" t="s">
        <v>166</v>
      </c>
      <c r="C76" s="80">
        <v>1597</v>
      </c>
      <c r="D76" s="80">
        <v>2959</v>
      </c>
      <c r="E76" s="80">
        <v>2933</v>
      </c>
      <c r="F76" s="80">
        <v>1689.4766161058701</v>
      </c>
      <c r="G76" s="80">
        <v>3085.3165935955799</v>
      </c>
      <c r="H76" s="80">
        <v>3153.8547591637298</v>
      </c>
      <c r="I76" s="86">
        <f t="shared" si="4"/>
        <v>0.83656856606136509</v>
      </c>
      <c r="J76" s="81">
        <f t="shared" si="5"/>
        <v>1336</v>
      </c>
      <c r="K76" s="81">
        <f t="shared" si="6"/>
        <v>-26</v>
      </c>
      <c r="L76" s="81">
        <f t="shared" si="7"/>
        <v>68.538165568149907</v>
      </c>
    </row>
    <row r="77" spans="1:12">
      <c r="A77" s="84">
        <v>85</v>
      </c>
      <c r="B77" s="83" t="s">
        <v>241</v>
      </c>
      <c r="C77" s="80">
        <v>31272</v>
      </c>
      <c r="D77" s="80">
        <v>34553</v>
      </c>
      <c r="E77" s="80">
        <v>35591</v>
      </c>
      <c r="F77" s="80">
        <v>29985.746275648398</v>
      </c>
      <c r="G77" s="80">
        <v>32680.910320235402</v>
      </c>
      <c r="H77" s="80">
        <v>33925.078517739101</v>
      </c>
      <c r="I77" s="86">
        <f t="shared" si="4"/>
        <v>0.13811077001790739</v>
      </c>
      <c r="J77" s="81">
        <f t="shared" si="5"/>
        <v>4319</v>
      </c>
      <c r="K77" s="81">
        <f t="shared" si="6"/>
        <v>1038</v>
      </c>
      <c r="L77" s="81">
        <f t="shared" si="7"/>
        <v>1244.168197503699</v>
      </c>
    </row>
    <row r="78" spans="1:12">
      <c r="A78" s="84">
        <v>86</v>
      </c>
      <c r="B78" s="83" t="s">
        <v>242</v>
      </c>
      <c r="C78" s="80">
        <v>22222</v>
      </c>
      <c r="D78" s="80">
        <v>22981</v>
      </c>
      <c r="E78" s="80">
        <v>23151</v>
      </c>
      <c r="F78" s="80">
        <v>22222</v>
      </c>
      <c r="G78" s="80">
        <v>22981</v>
      </c>
      <c r="H78" s="80">
        <v>23151</v>
      </c>
      <c r="I78" s="86">
        <f t="shared" si="4"/>
        <v>4.1805418054180539E-2</v>
      </c>
      <c r="J78" s="81">
        <f t="shared" si="5"/>
        <v>929</v>
      </c>
      <c r="K78" s="81">
        <f t="shared" si="6"/>
        <v>170</v>
      </c>
      <c r="L78" s="81">
        <f t="shared" si="7"/>
        <v>170</v>
      </c>
    </row>
    <row r="79" spans="1:12">
      <c r="A79" s="84">
        <v>87</v>
      </c>
      <c r="B79" s="83" t="s">
        <v>243</v>
      </c>
      <c r="C79" s="80">
        <v>1563</v>
      </c>
      <c r="D79" s="80">
        <v>1483</v>
      </c>
      <c r="E79" s="80">
        <v>1489</v>
      </c>
      <c r="F79" s="80">
        <v>1563</v>
      </c>
      <c r="G79" s="80">
        <v>1483</v>
      </c>
      <c r="H79" s="80">
        <v>1489</v>
      </c>
      <c r="I79" s="86">
        <f t="shared" si="4"/>
        <v>-4.7344849648112607E-2</v>
      </c>
      <c r="J79" s="81">
        <f t="shared" si="5"/>
        <v>-74</v>
      </c>
      <c r="K79" s="81">
        <f t="shared" si="6"/>
        <v>6</v>
      </c>
      <c r="L79" s="81">
        <f t="shared" si="7"/>
        <v>6</v>
      </c>
    </row>
    <row r="80" spans="1:12">
      <c r="A80" s="84">
        <v>88</v>
      </c>
      <c r="B80" s="83" t="s">
        <v>244</v>
      </c>
      <c r="C80" s="80">
        <v>4280</v>
      </c>
      <c r="D80" s="80">
        <v>4546</v>
      </c>
      <c r="E80" s="80">
        <v>4619</v>
      </c>
      <c r="F80" s="80">
        <v>4263.86457800881</v>
      </c>
      <c r="G80" s="80">
        <v>4525.7647373042701</v>
      </c>
      <c r="H80" s="80">
        <v>4563.6777247691698</v>
      </c>
      <c r="I80" s="86">
        <f t="shared" si="4"/>
        <v>7.920560747663552E-2</v>
      </c>
      <c r="J80" s="81">
        <f t="shared" si="5"/>
        <v>339</v>
      </c>
      <c r="K80" s="81">
        <f t="shared" si="6"/>
        <v>73</v>
      </c>
      <c r="L80" s="81">
        <f t="shared" si="7"/>
        <v>37.912987464899743</v>
      </c>
    </row>
    <row r="81" spans="1:12">
      <c r="A81" s="84">
        <v>90</v>
      </c>
      <c r="B81" s="83" t="s">
        <v>245</v>
      </c>
      <c r="C81" s="80">
        <v>1433</v>
      </c>
      <c r="D81" s="80">
        <v>1446</v>
      </c>
      <c r="E81" s="80">
        <v>1399</v>
      </c>
      <c r="F81" s="80">
        <v>1461.31416420503</v>
      </c>
      <c r="G81" s="80">
        <v>1452.3562499212801</v>
      </c>
      <c r="H81" s="80">
        <v>1427.31802212859</v>
      </c>
      <c r="I81" s="86">
        <f t="shared" si="4"/>
        <v>-2.3726448011165389E-2</v>
      </c>
      <c r="J81" s="81">
        <f t="shared" si="5"/>
        <v>-34</v>
      </c>
      <c r="K81" s="81">
        <f t="shared" si="6"/>
        <v>-47</v>
      </c>
      <c r="L81" s="81">
        <f t="shared" si="7"/>
        <v>-25.038227792690122</v>
      </c>
    </row>
    <row r="82" spans="1:12">
      <c r="A82" s="84">
        <v>91</v>
      </c>
      <c r="B82" s="83" t="s">
        <v>246</v>
      </c>
      <c r="C82" s="80">
        <v>361</v>
      </c>
      <c r="D82" s="80">
        <v>387</v>
      </c>
      <c r="E82" s="80">
        <v>288</v>
      </c>
      <c r="F82" s="80">
        <v>377.419167862118</v>
      </c>
      <c r="G82" s="80">
        <v>393.42195618951502</v>
      </c>
      <c r="H82" s="80">
        <v>301.09907400651599</v>
      </c>
      <c r="I82" s="86">
        <f t="shared" si="4"/>
        <v>-0.20221606648199447</v>
      </c>
      <c r="J82" s="81">
        <f t="shared" si="5"/>
        <v>-73</v>
      </c>
      <c r="K82" s="81">
        <f t="shared" si="6"/>
        <v>-99</v>
      </c>
      <c r="L82" s="81">
        <f t="shared" si="7"/>
        <v>-92.322882182999024</v>
      </c>
    </row>
    <row r="83" spans="1:12">
      <c r="A83" s="84">
        <v>92</v>
      </c>
      <c r="B83" s="83" t="s">
        <v>247</v>
      </c>
      <c r="C83" s="80">
        <v>3936</v>
      </c>
      <c r="D83" s="80">
        <v>3713</v>
      </c>
      <c r="E83" s="80">
        <v>3610</v>
      </c>
      <c r="F83" s="80">
        <v>4003.4386244410998</v>
      </c>
      <c r="G83" s="80">
        <v>3704.9387436266802</v>
      </c>
      <c r="H83" s="80">
        <v>3671.1337733729201</v>
      </c>
      <c r="I83" s="86">
        <f t="shared" si="4"/>
        <v>-8.282520325203252E-2</v>
      </c>
      <c r="J83" s="81">
        <f t="shared" si="5"/>
        <v>-326</v>
      </c>
      <c r="K83" s="81">
        <f t="shared" si="6"/>
        <v>-103</v>
      </c>
      <c r="L83" s="81">
        <f t="shared" si="7"/>
        <v>-33.804970253760075</v>
      </c>
    </row>
    <row r="84" spans="1:12">
      <c r="A84" s="84">
        <v>93</v>
      </c>
      <c r="B84" s="83" t="s">
        <v>248</v>
      </c>
      <c r="C84" s="80">
        <v>6964</v>
      </c>
      <c r="D84" s="80">
        <v>7319</v>
      </c>
      <c r="E84" s="80">
        <v>7309</v>
      </c>
      <c r="F84" s="80">
        <v>6964</v>
      </c>
      <c r="G84" s="80">
        <v>7319</v>
      </c>
      <c r="H84" s="80">
        <v>7309</v>
      </c>
      <c r="I84" s="86">
        <f t="shared" si="4"/>
        <v>4.9540493968983343E-2</v>
      </c>
      <c r="J84" s="81">
        <f t="shared" si="5"/>
        <v>345</v>
      </c>
      <c r="K84" s="81">
        <f t="shared" si="6"/>
        <v>-10</v>
      </c>
      <c r="L84" s="81">
        <f t="shared" si="7"/>
        <v>-10</v>
      </c>
    </row>
    <row r="85" spans="1:12">
      <c r="A85" s="84">
        <v>94</v>
      </c>
      <c r="B85" s="83" t="s">
        <v>249</v>
      </c>
      <c r="C85" s="80">
        <v>10264</v>
      </c>
      <c r="D85" s="80">
        <v>10153</v>
      </c>
      <c r="E85" s="80">
        <v>10268</v>
      </c>
      <c r="F85" s="80">
        <v>10264</v>
      </c>
      <c r="G85" s="80">
        <v>10153</v>
      </c>
      <c r="H85" s="80">
        <v>10268</v>
      </c>
      <c r="I85" s="86">
        <f t="shared" si="4"/>
        <v>3.8971161340607951E-4</v>
      </c>
      <c r="J85" s="81">
        <f t="shared" si="5"/>
        <v>4</v>
      </c>
      <c r="K85" s="81">
        <f t="shared" si="6"/>
        <v>115</v>
      </c>
      <c r="L85" s="81">
        <f t="shared" si="7"/>
        <v>115</v>
      </c>
    </row>
    <row r="86" spans="1:12">
      <c r="A86" s="84">
        <v>95</v>
      </c>
      <c r="B86" s="83" t="s">
        <v>250</v>
      </c>
      <c r="C86" s="80">
        <v>11587</v>
      </c>
      <c r="D86" s="80">
        <v>11664</v>
      </c>
      <c r="E86" s="80">
        <v>11565</v>
      </c>
      <c r="F86" s="80">
        <v>11587</v>
      </c>
      <c r="G86" s="80">
        <v>11664</v>
      </c>
      <c r="H86" s="80">
        <v>11565</v>
      </c>
      <c r="I86" s="86">
        <f t="shared" si="4"/>
        <v>-1.8986795546733408E-3</v>
      </c>
      <c r="J86" s="81">
        <f t="shared" si="5"/>
        <v>-22</v>
      </c>
      <c r="K86" s="81">
        <f t="shared" si="6"/>
        <v>-99</v>
      </c>
      <c r="L86" s="81">
        <f t="shared" si="7"/>
        <v>-99</v>
      </c>
    </row>
    <row r="87" spans="1:12">
      <c r="A87" s="84">
        <v>96</v>
      </c>
      <c r="B87" s="83" t="s">
        <v>251</v>
      </c>
      <c r="C87" s="80">
        <v>28028</v>
      </c>
      <c r="D87" s="80">
        <v>28722</v>
      </c>
      <c r="E87" s="80">
        <v>28371</v>
      </c>
      <c r="F87" s="80">
        <v>28586.644673352199</v>
      </c>
      <c r="G87" s="80">
        <v>28800.398730738201</v>
      </c>
      <c r="H87" s="80">
        <v>28850.3021466424</v>
      </c>
      <c r="I87" s="86">
        <f t="shared" si="4"/>
        <v>1.2237762237762238E-2</v>
      </c>
      <c r="J87" s="81">
        <f t="shared" si="5"/>
        <v>343</v>
      </c>
      <c r="K87" s="81">
        <f t="shared" si="6"/>
        <v>-351</v>
      </c>
      <c r="L87" s="81">
        <f t="shared" si="7"/>
        <v>49.903415904198482</v>
      </c>
    </row>
    <row r="88" spans="1:12">
      <c r="A88" s="84">
        <v>97</v>
      </c>
      <c r="B88" s="83" t="s">
        <v>252</v>
      </c>
      <c r="C88" s="80">
        <v>26300</v>
      </c>
      <c r="D88" s="80">
        <v>20343</v>
      </c>
      <c r="E88" s="80">
        <v>19827</v>
      </c>
      <c r="F88" s="80">
        <v>26300</v>
      </c>
      <c r="G88" s="80">
        <v>20343</v>
      </c>
      <c r="H88" s="80">
        <v>19827</v>
      </c>
      <c r="I88" s="86">
        <f t="shared" si="4"/>
        <v>-0.24612167300380228</v>
      </c>
      <c r="J88" s="81">
        <f t="shared" si="5"/>
        <v>-6473</v>
      </c>
      <c r="K88" s="81">
        <f t="shared" si="6"/>
        <v>-516</v>
      </c>
      <c r="L88" s="81">
        <f t="shared" si="7"/>
        <v>-516</v>
      </c>
    </row>
    <row r="89" spans="1:12">
      <c r="A89" s="84">
        <v>98</v>
      </c>
      <c r="B89" s="83" t="s">
        <v>253</v>
      </c>
      <c r="C89" s="80">
        <v>517</v>
      </c>
      <c r="D89" s="80">
        <v>473</v>
      </c>
      <c r="E89" s="80">
        <v>463</v>
      </c>
      <c r="F89" s="80">
        <v>517</v>
      </c>
      <c r="G89" s="80">
        <v>473</v>
      </c>
      <c r="H89" s="80">
        <v>463</v>
      </c>
      <c r="I89" s="86">
        <f t="shared" si="4"/>
        <v>-0.10444874274661509</v>
      </c>
      <c r="J89" s="81">
        <f t="shared" si="5"/>
        <v>-54</v>
      </c>
      <c r="K89" s="81">
        <f t="shared" si="6"/>
        <v>-10</v>
      </c>
      <c r="L89" s="81">
        <f t="shared" si="7"/>
        <v>-10</v>
      </c>
    </row>
    <row r="90" spans="1:12">
      <c r="A90" s="84">
        <v>99</v>
      </c>
      <c r="B90" s="83" t="s">
        <v>254</v>
      </c>
      <c r="C90" s="80">
        <v>493</v>
      </c>
      <c r="D90" s="80">
        <v>471</v>
      </c>
      <c r="E90" s="80">
        <v>464</v>
      </c>
      <c r="F90" s="80">
        <v>493</v>
      </c>
      <c r="G90" s="80">
        <v>471</v>
      </c>
      <c r="H90" s="80">
        <v>464</v>
      </c>
      <c r="I90" s="86">
        <f t="shared" si="4"/>
        <v>-5.8823529411764705E-2</v>
      </c>
      <c r="J90" s="81">
        <f t="shared" si="5"/>
        <v>-29</v>
      </c>
      <c r="K90" s="81">
        <f t="shared" si="6"/>
        <v>-7</v>
      </c>
      <c r="L90" s="81">
        <f t="shared" si="7"/>
        <v>-7</v>
      </c>
    </row>
    <row r="91" spans="1:12" s="110" customFormat="1" ht="14.5" customHeight="1">
      <c r="A91" s="176" t="s">
        <v>255</v>
      </c>
      <c r="B91" s="176"/>
      <c r="C91" s="112">
        <v>1705724</v>
      </c>
      <c r="D91" s="112">
        <v>1744713</v>
      </c>
      <c r="E91" s="112">
        <v>1722435</v>
      </c>
      <c r="F91" s="112">
        <v>1722058.15679582</v>
      </c>
      <c r="G91" s="112">
        <v>1732080.9418210399</v>
      </c>
      <c r="H91" s="112">
        <v>1733966.1301144401</v>
      </c>
      <c r="I91" s="107">
        <f t="shared" si="4"/>
        <v>9.7970128813336735E-3</v>
      </c>
      <c r="J91" s="113">
        <f t="shared" si="5"/>
        <v>16711</v>
      </c>
      <c r="K91" s="113">
        <f t="shared" si="6"/>
        <v>-22278</v>
      </c>
      <c r="L91" s="81">
        <f t="shared" si="7"/>
        <v>1885.1882934002206</v>
      </c>
    </row>
    <row r="92" spans="1:12">
      <c r="A92" s="6"/>
      <c r="B92" s="6"/>
    </row>
    <row r="93" spans="1:12">
      <c r="E93" s="158"/>
      <c r="F93" s="158"/>
    </row>
    <row r="94" spans="1:12">
      <c r="E94" s="158"/>
      <c r="F94" s="158"/>
    </row>
    <row r="96" spans="1:12">
      <c r="C96" s="162"/>
      <c r="D96" s="162"/>
      <c r="E96" s="162"/>
      <c r="F96" s="162"/>
      <c r="G96" s="162"/>
      <c r="H96" s="162"/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7"/>
  <sheetViews>
    <sheetView topLeftCell="J1" zoomScale="80" zoomScaleNormal="80" workbookViewId="0">
      <selection activeCell="P5" sqref="P5"/>
    </sheetView>
  </sheetViews>
  <sheetFormatPr defaultRowHeight="14.5"/>
  <cols>
    <col min="2" max="2" width="19.1796875" customWidth="1"/>
    <col min="3" max="3" width="13.1796875" style="147" customWidth="1"/>
    <col min="4" max="4" width="13.1796875" style="146" customWidth="1"/>
    <col min="5" max="5" width="13.1796875" style="148" customWidth="1"/>
    <col min="6" max="8" width="13.1796875" style="150" customWidth="1"/>
    <col min="9" max="9" width="34.81640625" customWidth="1"/>
    <col min="10" max="10" width="34.54296875" customWidth="1"/>
    <col min="11" max="11" width="31" customWidth="1"/>
    <col min="12" max="12" width="31" style="150" customWidth="1"/>
  </cols>
  <sheetData>
    <row r="1" spans="1:12" s="150" customFormat="1" ht="15" thickBot="1">
      <c r="C1" s="171" t="s">
        <v>163</v>
      </c>
      <c r="D1" s="171"/>
      <c r="E1" s="172"/>
      <c r="F1" s="173" t="s">
        <v>164</v>
      </c>
      <c r="G1" s="171"/>
      <c r="H1" s="172"/>
    </row>
    <row r="2" spans="1:12" ht="43.5" customHeight="1">
      <c r="A2" s="88" t="s">
        <v>257</v>
      </c>
      <c r="B2" s="89" t="s">
        <v>258</v>
      </c>
      <c r="C2" s="164">
        <v>42370</v>
      </c>
      <c r="D2" s="164">
        <v>42705</v>
      </c>
      <c r="E2" s="164">
        <v>42736</v>
      </c>
      <c r="F2" s="164">
        <v>42370</v>
      </c>
      <c r="G2" s="164">
        <v>42705</v>
      </c>
      <c r="H2" s="164">
        <v>42736</v>
      </c>
      <c r="I2" s="88" t="s">
        <v>308</v>
      </c>
      <c r="J2" s="88" t="s">
        <v>309</v>
      </c>
      <c r="K2" s="1" t="s">
        <v>310</v>
      </c>
      <c r="L2" s="156" t="s">
        <v>311</v>
      </c>
    </row>
    <row r="3" spans="1:12">
      <c r="A3" s="73">
        <v>1</v>
      </c>
      <c r="B3" s="85" t="s">
        <v>1</v>
      </c>
      <c r="C3" s="26">
        <v>244356</v>
      </c>
      <c r="D3" s="26">
        <v>245198</v>
      </c>
      <c r="E3" s="26">
        <v>243093</v>
      </c>
      <c r="F3" s="26">
        <v>244959.22691826601</v>
      </c>
      <c r="G3" s="26">
        <v>242876.14775532301</v>
      </c>
      <c r="H3" s="26">
        <v>243734.94756762899</v>
      </c>
      <c r="I3" s="86">
        <f>(E3-C3)/C3</f>
        <v>-5.1686883072238864E-3</v>
      </c>
      <c r="J3" s="26">
        <f>E3-C3</f>
        <v>-1263</v>
      </c>
      <c r="K3" s="26">
        <f>E3-D3</f>
        <v>-2105</v>
      </c>
      <c r="L3" s="26">
        <f>H3-G3</f>
        <v>858.79981230598059</v>
      </c>
    </row>
    <row r="4" spans="1:12">
      <c r="A4" s="73">
        <v>2</v>
      </c>
      <c r="B4" s="85" t="s">
        <v>2</v>
      </c>
      <c r="C4" s="26">
        <v>40576</v>
      </c>
      <c r="D4" s="26">
        <v>42208</v>
      </c>
      <c r="E4" s="26">
        <v>40488</v>
      </c>
      <c r="F4" s="26">
        <v>41119.8036225658</v>
      </c>
      <c r="G4" s="26">
        <v>40873.679235068797</v>
      </c>
      <c r="H4" s="26">
        <v>41081.252255855798</v>
      </c>
      <c r="I4" s="86">
        <f t="shared" ref="I4:I67" si="0">(E4-C4)/C4</f>
        <v>-2.168769716088328E-3</v>
      </c>
      <c r="J4" s="26">
        <f t="shared" ref="J4:J67" si="1">E4-C4</f>
        <v>-88</v>
      </c>
      <c r="K4" s="26">
        <f t="shared" ref="K4:K67" si="2">E4-D4</f>
        <v>-1720</v>
      </c>
      <c r="L4" s="26">
        <f t="shared" ref="L4:L67" si="3">H4-G4</f>
        <v>207.57302078700013</v>
      </c>
    </row>
    <row r="5" spans="1:12">
      <c r="A5" s="73">
        <v>3</v>
      </c>
      <c r="B5" s="85" t="s">
        <v>3</v>
      </c>
      <c r="C5" s="26">
        <v>76550</v>
      </c>
      <c r="D5" s="26">
        <v>79860</v>
      </c>
      <c r="E5" s="26">
        <v>77281</v>
      </c>
      <c r="F5" s="26">
        <v>80599.335759542606</v>
      </c>
      <c r="G5" s="26">
        <v>79932.227572805103</v>
      </c>
      <c r="H5" s="26">
        <v>81281.783476820798</v>
      </c>
      <c r="I5" s="86">
        <f t="shared" si="0"/>
        <v>9.5493141737426519E-3</v>
      </c>
      <c r="J5" s="26">
        <f t="shared" si="1"/>
        <v>731</v>
      </c>
      <c r="K5" s="26">
        <f t="shared" si="2"/>
        <v>-2579</v>
      </c>
      <c r="L5" s="26">
        <f t="shared" si="3"/>
        <v>1349.555904015695</v>
      </c>
    </row>
    <row r="6" spans="1:12">
      <c r="A6" s="73">
        <v>4</v>
      </c>
      <c r="B6" s="85" t="s">
        <v>4</v>
      </c>
      <c r="C6" s="26">
        <v>18569</v>
      </c>
      <c r="D6" s="26">
        <v>19429</v>
      </c>
      <c r="E6" s="26">
        <v>18659</v>
      </c>
      <c r="F6" s="26">
        <v>20425.4359132838</v>
      </c>
      <c r="G6" s="26">
        <v>19935.016297551301</v>
      </c>
      <c r="H6" s="26">
        <v>20154.436893105601</v>
      </c>
      <c r="I6" s="86">
        <f t="shared" si="0"/>
        <v>4.8467876568474341E-3</v>
      </c>
      <c r="J6" s="26">
        <f t="shared" si="1"/>
        <v>90</v>
      </c>
      <c r="K6" s="26">
        <f t="shared" si="2"/>
        <v>-770</v>
      </c>
      <c r="L6" s="26">
        <f t="shared" si="3"/>
        <v>219.42059555430023</v>
      </c>
    </row>
    <row r="7" spans="1:12">
      <c r="A7" s="73">
        <v>5</v>
      </c>
      <c r="B7" s="85" t="s">
        <v>5</v>
      </c>
      <c r="C7" s="26">
        <v>33020</v>
      </c>
      <c r="D7" s="26">
        <v>33670</v>
      </c>
      <c r="E7" s="26">
        <v>32499</v>
      </c>
      <c r="F7" s="26">
        <v>33778.796566610603</v>
      </c>
      <c r="G7" s="26">
        <v>33442.213645229102</v>
      </c>
      <c r="H7" s="26">
        <v>33371.4210394533</v>
      </c>
      <c r="I7" s="86">
        <f t="shared" si="0"/>
        <v>-1.577831617201696E-2</v>
      </c>
      <c r="J7" s="26">
        <f t="shared" si="1"/>
        <v>-521</v>
      </c>
      <c r="K7" s="26">
        <f t="shared" si="2"/>
        <v>-1171</v>
      </c>
      <c r="L7" s="26">
        <f t="shared" si="3"/>
        <v>-70.792605775801348</v>
      </c>
    </row>
    <row r="8" spans="1:12">
      <c r="A8" s="73">
        <v>6</v>
      </c>
      <c r="B8" s="85" t="s">
        <v>6</v>
      </c>
      <c r="C8" s="26">
        <v>881430</v>
      </c>
      <c r="D8" s="26">
        <v>881471</v>
      </c>
      <c r="E8" s="26">
        <v>871387</v>
      </c>
      <c r="F8" s="26">
        <v>887266.79937660799</v>
      </c>
      <c r="G8" s="26">
        <v>880174.03838046803</v>
      </c>
      <c r="H8" s="26">
        <v>878793.76606338599</v>
      </c>
      <c r="I8" s="86">
        <f t="shared" si="0"/>
        <v>-1.1393984774741045E-2</v>
      </c>
      <c r="J8" s="26">
        <f t="shared" si="1"/>
        <v>-10043</v>
      </c>
      <c r="K8" s="26">
        <f t="shared" si="2"/>
        <v>-10084</v>
      </c>
      <c r="L8" s="26">
        <f t="shared" si="3"/>
        <v>-1380.2723170820391</v>
      </c>
    </row>
    <row r="9" spans="1:12">
      <c r="A9" s="73">
        <v>7</v>
      </c>
      <c r="B9" s="85" t="s">
        <v>7</v>
      </c>
      <c r="C9" s="26">
        <v>390524</v>
      </c>
      <c r="D9" s="26">
        <v>371713</v>
      </c>
      <c r="E9" s="26">
        <v>367698</v>
      </c>
      <c r="F9" s="26">
        <v>416898.54480699601</v>
      </c>
      <c r="G9" s="26">
        <v>390943.73004091001</v>
      </c>
      <c r="H9" s="26">
        <v>389518.84374264901</v>
      </c>
      <c r="I9" s="86">
        <f t="shared" si="0"/>
        <v>-5.8449672747385564E-2</v>
      </c>
      <c r="J9" s="26">
        <f t="shared" si="1"/>
        <v>-22826</v>
      </c>
      <c r="K9" s="26">
        <f t="shared" si="2"/>
        <v>-4015</v>
      </c>
      <c r="L9" s="26">
        <f t="shared" si="3"/>
        <v>-1424.8862982610008</v>
      </c>
    </row>
    <row r="10" spans="1:12">
      <c r="A10" s="73">
        <v>8</v>
      </c>
      <c r="B10" s="85" t="s">
        <v>8</v>
      </c>
      <c r="C10" s="26">
        <v>21844</v>
      </c>
      <c r="D10" s="26">
        <v>20042</v>
      </c>
      <c r="E10" s="26">
        <v>20497</v>
      </c>
      <c r="F10" s="26">
        <v>22682.614661527699</v>
      </c>
      <c r="G10" s="26">
        <v>20225.257736700201</v>
      </c>
      <c r="H10" s="26">
        <v>21279.749982861998</v>
      </c>
      <c r="I10" s="86">
        <f t="shared" si="0"/>
        <v>-6.16645303058048E-2</v>
      </c>
      <c r="J10" s="26">
        <f t="shared" si="1"/>
        <v>-1347</v>
      </c>
      <c r="K10" s="26">
        <f t="shared" si="2"/>
        <v>455</v>
      </c>
      <c r="L10" s="26">
        <f t="shared" si="3"/>
        <v>1054.4922461617971</v>
      </c>
    </row>
    <row r="11" spans="1:12">
      <c r="A11" s="73">
        <v>9</v>
      </c>
      <c r="B11" s="85" t="s">
        <v>9</v>
      </c>
      <c r="C11" s="26">
        <v>132649</v>
      </c>
      <c r="D11" s="26">
        <v>135440</v>
      </c>
      <c r="E11" s="26">
        <v>133565</v>
      </c>
      <c r="F11" s="26">
        <v>136790.63793511299</v>
      </c>
      <c r="G11" s="26">
        <v>137684.76138663499</v>
      </c>
      <c r="H11" s="26">
        <v>137985.576211423</v>
      </c>
      <c r="I11" s="86">
        <f t="shared" si="0"/>
        <v>6.9054421819991106E-3</v>
      </c>
      <c r="J11" s="26">
        <f t="shared" si="1"/>
        <v>916</v>
      </c>
      <c r="K11" s="26">
        <f t="shared" si="2"/>
        <v>-1875</v>
      </c>
      <c r="L11" s="26">
        <f t="shared" si="3"/>
        <v>300.81482478801627</v>
      </c>
    </row>
    <row r="12" spans="1:12">
      <c r="A12" s="73">
        <v>10</v>
      </c>
      <c r="B12" s="85" t="s">
        <v>10</v>
      </c>
      <c r="C12" s="26">
        <v>144145</v>
      </c>
      <c r="D12" s="26">
        <v>146050</v>
      </c>
      <c r="E12" s="26">
        <v>144088</v>
      </c>
      <c r="F12" s="26">
        <v>147183.65086981899</v>
      </c>
      <c r="G12" s="26">
        <v>146482.83209254901</v>
      </c>
      <c r="H12" s="26">
        <v>147091.553597944</v>
      </c>
      <c r="I12" s="86">
        <f t="shared" si="0"/>
        <v>-3.954351521037844E-4</v>
      </c>
      <c r="J12" s="26">
        <f t="shared" si="1"/>
        <v>-57</v>
      </c>
      <c r="K12" s="26">
        <f t="shared" si="2"/>
        <v>-1962</v>
      </c>
      <c r="L12" s="26">
        <f t="shared" si="3"/>
        <v>608.72150539499125</v>
      </c>
    </row>
    <row r="13" spans="1:12">
      <c r="A13" s="73">
        <v>11</v>
      </c>
      <c r="B13" s="85" t="s">
        <v>11</v>
      </c>
      <c r="C13" s="26">
        <v>28745</v>
      </c>
      <c r="D13" s="26">
        <v>29585</v>
      </c>
      <c r="E13" s="26">
        <v>29194</v>
      </c>
      <c r="F13" s="26">
        <v>29494.868051167101</v>
      </c>
      <c r="G13" s="26">
        <v>29620.445667329099</v>
      </c>
      <c r="H13" s="26">
        <v>29952.926805082399</v>
      </c>
      <c r="I13" s="86">
        <f t="shared" si="0"/>
        <v>1.5620107844842581E-2</v>
      </c>
      <c r="J13" s="26">
        <f t="shared" si="1"/>
        <v>449</v>
      </c>
      <c r="K13" s="26">
        <f t="shared" si="2"/>
        <v>-391</v>
      </c>
      <c r="L13" s="26">
        <f t="shared" si="3"/>
        <v>332.48113775330057</v>
      </c>
    </row>
    <row r="14" spans="1:12">
      <c r="A14" s="73">
        <v>12</v>
      </c>
      <c r="B14" s="85" t="s">
        <v>12</v>
      </c>
      <c r="C14" s="26">
        <v>17877</v>
      </c>
      <c r="D14" s="26">
        <v>18359</v>
      </c>
      <c r="E14" s="26">
        <v>16900</v>
      </c>
      <c r="F14" s="26">
        <v>20202.700696084801</v>
      </c>
      <c r="G14" s="26">
        <v>17818.714666960601</v>
      </c>
      <c r="H14" s="26">
        <v>19153.4257039765</v>
      </c>
      <c r="I14" s="86">
        <f t="shared" si="0"/>
        <v>-5.4651227834647868E-2</v>
      </c>
      <c r="J14" s="26">
        <f t="shared" si="1"/>
        <v>-977</v>
      </c>
      <c r="K14" s="26">
        <f t="shared" si="2"/>
        <v>-1459</v>
      </c>
      <c r="L14" s="26">
        <f t="shared" si="3"/>
        <v>1334.7110370158989</v>
      </c>
    </row>
    <row r="15" spans="1:12">
      <c r="A15" s="73">
        <v>13</v>
      </c>
      <c r="B15" s="85" t="s">
        <v>13</v>
      </c>
      <c r="C15" s="26">
        <v>18563</v>
      </c>
      <c r="D15" s="26">
        <v>19094</v>
      </c>
      <c r="E15" s="26">
        <v>19252</v>
      </c>
      <c r="F15" s="26">
        <v>19589.4450501867</v>
      </c>
      <c r="G15" s="26">
        <v>19019.701564875599</v>
      </c>
      <c r="H15" s="26">
        <v>19827.4826382516</v>
      </c>
      <c r="I15" s="86">
        <f t="shared" si="0"/>
        <v>3.711684533749933E-2</v>
      </c>
      <c r="J15" s="26">
        <f t="shared" si="1"/>
        <v>689</v>
      </c>
      <c r="K15" s="26">
        <f t="shared" si="2"/>
        <v>158</v>
      </c>
      <c r="L15" s="26">
        <f t="shared" si="3"/>
        <v>807.78107337600159</v>
      </c>
    </row>
    <row r="16" spans="1:12">
      <c r="A16" s="73">
        <v>14</v>
      </c>
      <c r="B16" s="85" t="s">
        <v>14</v>
      </c>
      <c r="C16" s="26">
        <v>44487</v>
      </c>
      <c r="D16" s="26">
        <v>45391</v>
      </c>
      <c r="E16" s="26">
        <v>44460</v>
      </c>
      <c r="F16" s="26">
        <v>45526.841592659497</v>
      </c>
      <c r="G16" s="26">
        <v>45084.534954932002</v>
      </c>
      <c r="H16" s="26">
        <v>45461.601358307402</v>
      </c>
      <c r="I16" s="86">
        <f t="shared" si="0"/>
        <v>-6.0691887517701801E-4</v>
      </c>
      <c r="J16" s="26">
        <f t="shared" si="1"/>
        <v>-27</v>
      </c>
      <c r="K16" s="26">
        <f t="shared" si="2"/>
        <v>-931</v>
      </c>
      <c r="L16" s="26">
        <f t="shared" si="3"/>
        <v>377.06640337540011</v>
      </c>
    </row>
    <row r="17" spans="1:12">
      <c r="A17" s="73">
        <v>15</v>
      </c>
      <c r="B17" s="85" t="s">
        <v>15</v>
      </c>
      <c r="C17" s="26">
        <v>33962</v>
      </c>
      <c r="D17" s="26">
        <v>33432</v>
      </c>
      <c r="E17" s="26">
        <v>31659</v>
      </c>
      <c r="F17" s="26">
        <v>35258.469221262298</v>
      </c>
      <c r="G17" s="26">
        <v>33405.144135080896</v>
      </c>
      <c r="H17" s="26">
        <v>32995.070066075401</v>
      </c>
      <c r="I17" s="86">
        <f t="shared" si="0"/>
        <v>-6.7811082975089809E-2</v>
      </c>
      <c r="J17" s="26">
        <f t="shared" si="1"/>
        <v>-2303</v>
      </c>
      <c r="K17" s="26">
        <f t="shared" si="2"/>
        <v>-1773</v>
      </c>
      <c r="L17" s="26">
        <f t="shared" si="3"/>
        <v>-410.0740690054954</v>
      </c>
    </row>
    <row r="18" spans="1:12">
      <c r="A18" s="73">
        <v>16</v>
      </c>
      <c r="B18" s="85" t="s">
        <v>16</v>
      </c>
      <c r="C18" s="26">
        <v>497570</v>
      </c>
      <c r="D18" s="26">
        <v>501820</v>
      </c>
      <c r="E18" s="26">
        <v>498835</v>
      </c>
      <c r="F18" s="26">
        <v>499218.21465469198</v>
      </c>
      <c r="G18" s="26">
        <v>497498.99419605703</v>
      </c>
      <c r="H18" s="26">
        <v>498883.41525055002</v>
      </c>
      <c r="I18" s="86">
        <f t="shared" si="0"/>
        <v>2.542355849428221E-3</v>
      </c>
      <c r="J18" s="26">
        <f t="shared" si="1"/>
        <v>1265</v>
      </c>
      <c r="K18" s="26">
        <f t="shared" si="2"/>
        <v>-2985</v>
      </c>
      <c r="L18" s="26">
        <f t="shared" si="3"/>
        <v>1384.4210544929956</v>
      </c>
    </row>
    <row r="19" spans="1:12">
      <c r="A19" s="73">
        <v>17</v>
      </c>
      <c r="B19" s="85" t="s">
        <v>17</v>
      </c>
      <c r="C19" s="26">
        <v>65681</v>
      </c>
      <c r="D19" s="26">
        <v>65779</v>
      </c>
      <c r="E19" s="26">
        <v>64175</v>
      </c>
      <c r="F19" s="26">
        <v>67867.830690692295</v>
      </c>
      <c r="G19" s="26">
        <v>66190.947962424601</v>
      </c>
      <c r="H19" s="26">
        <v>66377.352206058495</v>
      </c>
      <c r="I19" s="86">
        <f t="shared" si="0"/>
        <v>-2.2929005344011207E-2</v>
      </c>
      <c r="J19" s="26">
        <f t="shared" si="1"/>
        <v>-1506</v>
      </c>
      <c r="K19" s="26">
        <f t="shared" si="2"/>
        <v>-1604</v>
      </c>
      <c r="L19" s="26">
        <f t="shared" si="3"/>
        <v>186.4042436338932</v>
      </c>
    </row>
    <row r="20" spans="1:12">
      <c r="A20" s="73">
        <v>18</v>
      </c>
      <c r="B20" s="85" t="s">
        <v>18</v>
      </c>
      <c r="C20" s="26">
        <v>18437</v>
      </c>
      <c r="D20" s="26">
        <v>19164</v>
      </c>
      <c r="E20" s="26">
        <v>18923</v>
      </c>
      <c r="F20" s="26">
        <v>19357.440146425299</v>
      </c>
      <c r="G20" s="26">
        <v>19289.151345565901</v>
      </c>
      <c r="H20" s="26">
        <v>19866.6183393887</v>
      </c>
      <c r="I20" s="86">
        <f t="shared" si="0"/>
        <v>2.6360036882356132E-2</v>
      </c>
      <c r="J20" s="26">
        <f t="shared" si="1"/>
        <v>486</v>
      </c>
      <c r="K20" s="26">
        <f t="shared" si="2"/>
        <v>-241</v>
      </c>
      <c r="L20" s="26">
        <f t="shared" si="3"/>
        <v>577.46699382279985</v>
      </c>
    </row>
    <row r="21" spans="1:12">
      <c r="A21" s="73">
        <v>19</v>
      </c>
      <c r="B21" s="85" t="s">
        <v>19</v>
      </c>
      <c r="C21" s="26">
        <v>49054</v>
      </c>
      <c r="D21" s="26">
        <v>50931</v>
      </c>
      <c r="E21" s="26">
        <v>49663</v>
      </c>
      <c r="F21" s="26">
        <v>51446.562965024597</v>
      </c>
      <c r="G21" s="26">
        <v>51430.316389741798</v>
      </c>
      <c r="H21" s="26">
        <v>52083.142748421102</v>
      </c>
      <c r="I21" s="86">
        <f t="shared" si="0"/>
        <v>1.2414889713377095E-2</v>
      </c>
      <c r="J21" s="26">
        <f t="shared" si="1"/>
        <v>609</v>
      </c>
      <c r="K21" s="26">
        <f t="shared" si="2"/>
        <v>-1268</v>
      </c>
      <c r="L21" s="26">
        <f t="shared" si="3"/>
        <v>652.82635867930367</v>
      </c>
    </row>
    <row r="22" spans="1:12">
      <c r="A22" s="73">
        <v>20</v>
      </c>
      <c r="B22" s="85" t="s">
        <v>20</v>
      </c>
      <c r="C22" s="26">
        <v>161983</v>
      </c>
      <c r="D22" s="26">
        <v>163094</v>
      </c>
      <c r="E22" s="26">
        <v>162484</v>
      </c>
      <c r="F22" s="26">
        <v>162594.817299452</v>
      </c>
      <c r="G22" s="26">
        <v>162173.23164021201</v>
      </c>
      <c r="H22" s="26">
        <v>162496.78359870901</v>
      </c>
      <c r="I22" s="86">
        <f t="shared" si="0"/>
        <v>3.0929171579733676E-3</v>
      </c>
      <c r="J22" s="26">
        <f t="shared" si="1"/>
        <v>501</v>
      </c>
      <c r="K22" s="26">
        <f t="shared" si="2"/>
        <v>-610</v>
      </c>
      <c r="L22" s="26">
        <f t="shared" si="3"/>
        <v>323.55195849700249</v>
      </c>
    </row>
    <row r="23" spans="1:12">
      <c r="A23" s="73">
        <v>21</v>
      </c>
      <c r="B23" s="85" t="s">
        <v>21</v>
      </c>
      <c r="C23" s="26">
        <v>106011</v>
      </c>
      <c r="D23" s="26">
        <v>110835</v>
      </c>
      <c r="E23" s="26">
        <v>107151</v>
      </c>
      <c r="F23" s="26">
        <v>107678.988911213</v>
      </c>
      <c r="G23" s="26">
        <v>106554.014357224</v>
      </c>
      <c r="H23" s="26">
        <v>106930.005886609</v>
      </c>
      <c r="I23" s="86">
        <f t="shared" si="0"/>
        <v>1.0753601041401365E-2</v>
      </c>
      <c r="J23" s="26">
        <f t="shared" si="1"/>
        <v>1140</v>
      </c>
      <c r="K23" s="26">
        <f t="shared" si="2"/>
        <v>-3684</v>
      </c>
      <c r="L23" s="26">
        <f t="shared" si="3"/>
        <v>375.99152938499174</v>
      </c>
    </row>
    <row r="24" spans="1:12">
      <c r="A24" s="73">
        <v>22</v>
      </c>
      <c r="B24" s="85" t="s">
        <v>22</v>
      </c>
      <c r="C24" s="26">
        <v>47711</v>
      </c>
      <c r="D24" s="26">
        <v>47082</v>
      </c>
      <c r="E24" s="26">
        <v>46440</v>
      </c>
      <c r="F24" s="26">
        <v>49110.176588394097</v>
      </c>
      <c r="G24" s="26">
        <v>47330.0675886803</v>
      </c>
      <c r="H24" s="26">
        <v>47704.311023366899</v>
      </c>
      <c r="I24" s="86">
        <f t="shared" si="0"/>
        <v>-2.66395590115487E-2</v>
      </c>
      <c r="J24" s="26">
        <f t="shared" si="1"/>
        <v>-1271</v>
      </c>
      <c r="K24" s="26">
        <f t="shared" si="2"/>
        <v>-642</v>
      </c>
      <c r="L24" s="26">
        <f t="shared" si="3"/>
        <v>374.24343468659936</v>
      </c>
    </row>
    <row r="25" spans="1:12">
      <c r="A25" s="73">
        <v>23</v>
      </c>
      <c r="B25" s="85" t="s">
        <v>23</v>
      </c>
      <c r="C25" s="26">
        <v>48706</v>
      </c>
      <c r="D25" s="26">
        <v>49628</v>
      </c>
      <c r="E25" s="26">
        <v>47327</v>
      </c>
      <c r="F25" s="26">
        <v>52108.1378303909</v>
      </c>
      <c r="G25" s="26">
        <v>49864.569072918297</v>
      </c>
      <c r="H25" s="26">
        <v>50628.596513242403</v>
      </c>
      <c r="I25" s="86">
        <f t="shared" si="0"/>
        <v>-2.8312733544121876E-2</v>
      </c>
      <c r="J25" s="26">
        <f t="shared" si="1"/>
        <v>-1379</v>
      </c>
      <c r="K25" s="26">
        <f t="shared" si="2"/>
        <v>-2301</v>
      </c>
      <c r="L25" s="26">
        <f t="shared" si="3"/>
        <v>764.02744032410556</v>
      </c>
    </row>
    <row r="26" spans="1:12">
      <c r="A26" s="73">
        <v>24</v>
      </c>
      <c r="B26" s="85" t="s">
        <v>24</v>
      </c>
      <c r="C26" s="26">
        <v>22439</v>
      </c>
      <c r="D26" s="26">
        <v>23345</v>
      </c>
      <c r="E26" s="26">
        <v>21807</v>
      </c>
      <c r="F26" s="26">
        <v>23842.670386717</v>
      </c>
      <c r="G26" s="26">
        <v>23900.5955251163</v>
      </c>
      <c r="H26" s="26">
        <v>23880.859413899001</v>
      </c>
      <c r="I26" s="86">
        <f t="shared" si="0"/>
        <v>-2.8165248005704354E-2</v>
      </c>
      <c r="J26" s="26">
        <f t="shared" si="1"/>
        <v>-632</v>
      </c>
      <c r="K26" s="26">
        <f t="shared" si="2"/>
        <v>-1538</v>
      </c>
      <c r="L26" s="26">
        <f t="shared" si="3"/>
        <v>-19.736111217298458</v>
      </c>
    </row>
    <row r="27" spans="1:12">
      <c r="A27" s="73">
        <v>25</v>
      </c>
      <c r="B27" s="85" t="s">
        <v>25</v>
      </c>
      <c r="C27" s="26">
        <v>65075</v>
      </c>
      <c r="D27" s="26">
        <v>64755</v>
      </c>
      <c r="E27" s="26">
        <v>62283</v>
      </c>
      <c r="F27" s="26">
        <v>67894.543980888702</v>
      </c>
      <c r="G27" s="26">
        <v>66061.213218949197</v>
      </c>
      <c r="H27" s="26">
        <v>65843.556737712395</v>
      </c>
      <c r="I27" s="86">
        <f t="shared" si="0"/>
        <v>-4.2904341144832887E-2</v>
      </c>
      <c r="J27" s="26">
        <f t="shared" si="1"/>
        <v>-2792</v>
      </c>
      <c r="K27" s="26">
        <f t="shared" si="2"/>
        <v>-2472</v>
      </c>
      <c r="L27" s="26">
        <f t="shared" si="3"/>
        <v>-217.65648123680148</v>
      </c>
    </row>
    <row r="28" spans="1:12">
      <c r="A28" s="73">
        <v>26</v>
      </c>
      <c r="B28" s="85" t="s">
        <v>26</v>
      </c>
      <c r="C28" s="26">
        <v>116781</v>
      </c>
      <c r="D28" s="26">
        <v>116750</v>
      </c>
      <c r="E28" s="26">
        <v>112610</v>
      </c>
      <c r="F28" s="26">
        <v>119427.578891211</v>
      </c>
      <c r="G28" s="26">
        <v>115281.034503523</v>
      </c>
      <c r="H28" s="26">
        <v>115291.88733658</v>
      </c>
      <c r="I28" s="86">
        <f t="shared" si="0"/>
        <v>-3.571642647348456E-2</v>
      </c>
      <c r="J28" s="26">
        <f t="shared" si="1"/>
        <v>-4171</v>
      </c>
      <c r="K28" s="26">
        <f t="shared" si="2"/>
        <v>-4140</v>
      </c>
      <c r="L28" s="26">
        <f t="shared" si="3"/>
        <v>10.852833056997042</v>
      </c>
    </row>
    <row r="29" spans="1:12">
      <c r="A29" s="73">
        <v>27</v>
      </c>
      <c r="B29" s="85" t="s">
        <v>27</v>
      </c>
      <c r="C29" s="26">
        <v>198494</v>
      </c>
      <c r="D29" s="26">
        <v>199162</v>
      </c>
      <c r="E29" s="26">
        <v>198010</v>
      </c>
      <c r="F29" s="26">
        <v>199546.37516278299</v>
      </c>
      <c r="G29" s="26">
        <v>198719.56044748201</v>
      </c>
      <c r="H29" s="26">
        <v>199044.328917623</v>
      </c>
      <c r="I29" s="86">
        <f t="shared" si="0"/>
        <v>-2.4383608572551311E-3</v>
      </c>
      <c r="J29" s="26">
        <f t="shared" si="1"/>
        <v>-484</v>
      </c>
      <c r="K29" s="26">
        <f t="shared" si="2"/>
        <v>-1152</v>
      </c>
      <c r="L29" s="26">
        <f t="shared" si="3"/>
        <v>324.76847014098894</v>
      </c>
    </row>
    <row r="30" spans="1:12">
      <c r="A30" s="73">
        <v>28</v>
      </c>
      <c r="B30" s="85" t="s">
        <v>28</v>
      </c>
      <c r="C30" s="26">
        <v>43382</v>
      </c>
      <c r="D30" s="26">
        <v>45294</v>
      </c>
      <c r="E30" s="26">
        <v>45472</v>
      </c>
      <c r="F30" s="26">
        <v>43523.225499081098</v>
      </c>
      <c r="G30" s="26">
        <v>44262.433265958498</v>
      </c>
      <c r="H30" s="26">
        <v>45404.821051560197</v>
      </c>
      <c r="I30" s="86">
        <f t="shared" si="0"/>
        <v>4.8176663132174634E-2</v>
      </c>
      <c r="J30" s="26">
        <f t="shared" si="1"/>
        <v>2090</v>
      </c>
      <c r="K30" s="26">
        <f t="shared" si="2"/>
        <v>178</v>
      </c>
      <c r="L30" s="26">
        <f t="shared" si="3"/>
        <v>1142.3877856016989</v>
      </c>
    </row>
    <row r="31" spans="1:12">
      <c r="A31" s="73">
        <v>29</v>
      </c>
      <c r="B31" s="85" t="s">
        <v>29</v>
      </c>
      <c r="C31" s="26">
        <v>11857</v>
      </c>
      <c r="D31" s="26">
        <v>12069</v>
      </c>
      <c r="E31" s="26">
        <v>10966</v>
      </c>
      <c r="F31" s="26">
        <v>13599.5099794539</v>
      </c>
      <c r="G31" s="26">
        <v>12825.5234533117</v>
      </c>
      <c r="H31" s="26">
        <v>12666.254719688901</v>
      </c>
      <c r="I31" s="86">
        <f t="shared" si="0"/>
        <v>-7.5145483680526273E-2</v>
      </c>
      <c r="J31" s="26">
        <f t="shared" si="1"/>
        <v>-891</v>
      </c>
      <c r="K31" s="26">
        <f t="shared" si="2"/>
        <v>-1103</v>
      </c>
      <c r="L31" s="26">
        <f t="shared" si="3"/>
        <v>-159.26873362279912</v>
      </c>
    </row>
    <row r="32" spans="1:12">
      <c r="A32" s="73">
        <v>30</v>
      </c>
      <c r="B32" s="85" t="s">
        <v>30</v>
      </c>
      <c r="C32" s="26">
        <v>10575</v>
      </c>
      <c r="D32" s="26">
        <v>11496</v>
      </c>
      <c r="E32" s="26">
        <v>10916</v>
      </c>
      <c r="F32" s="26">
        <v>11223.1434266423</v>
      </c>
      <c r="G32" s="26">
        <v>11031.0218279987</v>
      </c>
      <c r="H32" s="26">
        <v>11407.6681614439</v>
      </c>
      <c r="I32" s="86">
        <f t="shared" si="0"/>
        <v>3.2245862884160759E-2</v>
      </c>
      <c r="J32" s="26">
        <f t="shared" si="1"/>
        <v>341</v>
      </c>
      <c r="K32" s="26">
        <f t="shared" si="2"/>
        <v>-580</v>
      </c>
      <c r="L32" s="26">
        <f t="shared" si="3"/>
        <v>376.64633344520007</v>
      </c>
    </row>
    <row r="33" spans="1:12">
      <c r="A33" s="73">
        <v>31</v>
      </c>
      <c r="B33" s="85" t="s">
        <v>31</v>
      </c>
      <c r="C33" s="26">
        <v>130270</v>
      </c>
      <c r="D33" s="26">
        <v>133436</v>
      </c>
      <c r="E33" s="26">
        <v>133896</v>
      </c>
      <c r="F33" s="26">
        <v>129921.318959575</v>
      </c>
      <c r="G33" s="26">
        <v>131680.90763887001</v>
      </c>
      <c r="H33" s="26">
        <v>133216.1767024</v>
      </c>
      <c r="I33" s="86">
        <f t="shared" si="0"/>
        <v>2.783449758194519E-2</v>
      </c>
      <c r="J33" s="26">
        <f t="shared" si="1"/>
        <v>3626</v>
      </c>
      <c r="K33" s="26">
        <f t="shared" si="2"/>
        <v>460</v>
      </c>
      <c r="L33" s="26">
        <f t="shared" si="3"/>
        <v>1535.269063529995</v>
      </c>
    </row>
    <row r="34" spans="1:12">
      <c r="A34" s="73">
        <v>32</v>
      </c>
      <c r="B34" s="85" t="s">
        <v>32</v>
      </c>
      <c r="C34" s="26">
        <v>48228</v>
      </c>
      <c r="D34" s="26">
        <v>50562</v>
      </c>
      <c r="E34" s="26">
        <v>47565</v>
      </c>
      <c r="F34" s="26">
        <v>50496.8251554733</v>
      </c>
      <c r="G34" s="26">
        <v>50724.801043590298</v>
      </c>
      <c r="H34" s="26">
        <v>50252.523395946999</v>
      </c>
      <c r="I34" s="86">
        <f t="shared" si="0"/>
        <v>-1.3747200796217964E-2</v>
      </c>
      <c r="J34" s="26">
        <f t="shared" si="1"/>
        <v>-663</v>
      </c>
      <c r="K34" s="26">
        <f t="shared" si="2"/>
        <v>-2997</v>
      </c>
      <c r="L34" s="26">
        <f t="shared" si="3"/>
        <v>-472.27764764329913</v>
      </c>
    </row>
    <row r="35" spans="1:12">
      <c r="A35" s="73">
        <v>33</v>
      </c>
      <c r="B35" s="85" t="s">
        <v>33</v>
      </c>
      <c r="C35" s="26">
        <v>203171</v>
      </c>
      <c r="D35" s="26">
        <v>208238</v>
      </c>
      <c r="E35" s="26">
        <v>209067</v>
      </c>
      <c r="F35" s="26">
        <v>201501.170777255</v>
      </c>
      <c r="G35" s="26">
        <v>205229.610474038</v>
      </c>
      <c r="H35" s="26">
        <v>206675.683742022</v>
      </c>
      <c r="I35" s="86">
        <f t="shared" si="0"/>
        <v>2.9019889649605505E-2</v>
      </c>
      <c r="J35" s="26">
        <f t="shared" si="1"/>
        <v>5896</v>
      </c>
      <c r="K35" s="26">
        <f t="shared" si="2"/>
        <v>829</v>
      </c>
      <c r="L35" s="26">
        <f t="shared" si="3"/>
        <v>1446.0732679840003</v>
      </c>
    </row>
    <row r="36" spans="1:12">
      <c r="A36" s="73">
        <v>34</v>
      </c>
      <c r="B36" s="85" t="s">
        <v>34</v>
      </c>
      <c r="C36" s="26">
        <v>3301056</v>
      </c>
      <c r="D36" s="26">
        <v>3260693</v>
      </c>
      <c r="E36" s="26">
        <v>3228674</v>
      </c>
      <c r="F36" s="26">
        <v>3301840.3841772098</v>
      </c>
      <c r="G36" s="26">
        <v>3232181.4002931202</v>
      </c>
      <c r="H36" s="26">
        <v>3226087.9119877</v>
      </c>
      <c r="I36" s="86">
        <f t="shared" si="0"/>
        <v>-2.1926922778650226E-2</v>
      </c>
      <c r="J36" s="26">
        <f t="shared" si="1"/>
        <v>-72382</v>
      </c>
      <c r="K36" s="26">
        <f t="shared" si="2"/>
        <v>-32019</v>
      </c>
      <c r="L36" s="26">
        <f t="shared" si="3"/>
        <v>-6093.4883054201491</v>
      </c>
    </row>
    <row r="37" spans="1:12">
      <c r="A37" s="73">
        <v>35</v>
      </c>
      <c r="B37" s="85" t="s">
        <v>35</v>
      </c>
      <c r="C37" s="26">
        <v>723068</v>
      </c>
      <c r="D37" s="26">
        <v>724523</v>
      </c>
      <c r="E37" s="26">
        <v>724316</v>
      </c>
      <c r="F37" s="26">
        <v>725266.97551791498</v>
      </c>
      <c r="G37" s="26">
        <v>721698.02618302999</v>
      </c>
      <c r="H37" s="26">
        <v>724796.50797192601</v>
      </c>
      <c r="I37" s="86">
        <f t="shared" si="0"/>
        <v>1.7259787461206969E-3</v>
      </c>
      <c r="J37" s="26">
        <f t="shared" si="1"/>
        <v>1248</v>
      </c>
      <c r="K37" s="26">
        <f t="shared" si="2"/>
        <v>-207</v>
      </c>
      <c r="L37" s="26">
        <f t="shared" si="3"/>
        <v>3098.4817888960242</v>
      </c>
    </row>
    <row r="38" spans="1:12">
      <c r="A38" s="73">
        <v>36</v>
      </c>
      <c r="B38" s="85" t="s">
        <v>36</v>
      </c>
      <c r="C38" s="26">
        <v>18109</v>
      </c>
      <c r="D38" s="26">
        <v>18361</v>
      </c>
      <c r="E38" s="26">
        <v>17387</v>
      </c>
      <c r="F38" s="26">
        <v>19746.6266281512</v>
      </c>
      <c r="G38" s="26">
        <v>18891.6806375624</v>
      </c>
      <c r="H38" s="26">
        <v>19026.7280878686</v>
      </c>
      <c r="I38" s="86">
        <f t="shared" si="0"/>
        <v>-3.9869678060632838E-2</v>
      </c>
      <c r="J38" s="26">
        <f t="shared" si="1"/>
        <v>-722</v>
      </c>
      <c r="K38" s="26">
        <f t="shared" si="2"/>
        <v>-974</v>
      </c>
      <c r="L38" s="26">
        <f t="shared" si="3"/>
        <v>135.04745030619961</v>
      </c>
    </row>
    <row r="39" spans="1:12">
      <c r="A39" s="73">
        <v>37</v>
      </c>
      <c r="B39" s="85" t="s">
        <v>37</v>
      </c>
      <c r="C39" s="26">
        <v>38321</v>
      </c>
      <c r="D39" s="26">
        <v>40351</v>
      </c>
      <c r="E39" s="26">
        <v>38081</v>
      </c>
      <c r="F39" s="26">
        <v>41353.922357029303</v>
      </c>
      <c r="G39" s="26">
        <v>40547.713315980203</v>
      </c>
      <c r="H39" s="26">
        <v>41076.594723936003</v>
      </c>
      <c r="I39" s="86">
        <f t="shared" si="0"/>
        <v>-6.2628845802562561E-3</v>
      </c>
      <c r="J39" s="26">
        <f t="shared" si="1"/>
        <v>-240</v>
      </c>
      <c r="K39" s="26">
        <f t="shared" si="2"/>
        <v>-2270</v>
      </c>
      <c r="L39" s="26">
        <f t="shared" si="3"/>
        <v>528.88140795579966</v>
      </c>
    </row>
    <row r="40" spans="1:12">
      <c r="A40" s="73">
        <v>38</v>
      </c>
      <c r="B40" s="85" t="s">
        <v>38</v>
      </c>
      <c r="C40" s="26">
        <v>167417</v>
      </c>
      <c r="D40" s="26">
        <v>170774</v>
      </c>
      <c r="E40" s="26">
        <v>165171</v>
      </c>
      <c r="F40" s="26">
        <v>175383.89889913501</v>
      </c>
      <c r="G40" s="26">
        <v>171574.78691802599</v>
      </c>
      <c r="H40" s="26">
        <v>172799.77100379899</v>
      </c>
      <c r="I40" s="86">
        <f t="shared" si="0"/>
        <v>-1.3415602955494365E-2</v>
      </c>
      <c r="J40" s="26">
        <f t="shared" si="1"/>
        <v>-2246</v>
      </c>
      <c r="K40" s="26">
        <f t="shared" si="2"/>
        <v>-5603</v>
      </c>
      <c r="L40" s="26">
        <f t="shared" si="3"/>
        <v>1224.9840857730014</v>
      </c>
    </row>
    <row r="41" spans="1:12">
      <c r="A41" s="73">
        <v>39</v>
      </c>
      <c r="B41" s="85" t="s">
        <v>39</v>
      </c>
      <c r="C41" s="26">
        <v>48217</v>
      </c>
      <c r="D41" s="26">
        <v>47386</v>
      </c>
      <c r="E41" s="26">
        <v>46722</v>
      </c>
      <c r="F41" s="26">
        <v>48816.871548433803</v>
      </c>
      <c r="G41" s="26">
        <v>47016.346021631201</v>
      </c>
      <c r="H41" s="26">
        <v>47340.109896004302</v>
      </c>
      <c r="I41" s="86">
        <f t="shared" si="0"/>
        <v>-3.1005661903478025E-2</v>
      </c>
      <c r="J41" s="26">
        <f t="shared" si="1"/>
        <v>-1495</v>
      </c>
      <c r="K41" s="26">
        <f t="shared" si="2"/>
        <v>-664</v>
      </c>
      <c r="L41" s="26">
        <f t="shared" si="3"/>
        <v>323.76387437310041</v>
      </c>
    </row>
    <row r="42" spans="1:12">
      <c r="A42" s="73">
        <v>40</v>
      </c>
      <c r="B42" s="85" t="s">
        <v>40</v>
      </c>
      <c r="C42" s="26">
        <v>20488</v>
      </c>
      <c r="D42" s="26">
        <v>20392</v>
      </c>
      <c r="E42" s="26">
        <v>19439</v>
      </c>
      <c r="F42" s="26">
        <v>21503.097853877</v>
      </c>
      <c r="G42" s="26">
        <v>20373.490591114401</v>
      </c>
      <c r="H42" s="26">
        <v>20455.887670143798</v>
      </c>
      <c r="I42" s="86">
        <f t="shared" si="0"/>
        <v>-5.1200702850449045E-2</v>
      </c>
      <c r="J42" s="26">
        <f t="shared" si="1"/>
        <v>-1049</v>
      </c>
      <c r="K42" s="26">
        <f t="shared" si="2"/>
        <v>-953</v>
      </c>
      <c r="L42" s="26">
        <f t="shared" si="3"/>
        <v>82.397079029396991</v>
      </c>
    </row>
    <row r="43" spans="1:12">
      <c r="A43" s="73">
        <v>41</v>
      </c>
      <c r="B43" s="85" t="s">
        <v>41</v>
      </c>
      <c r="C43" s="26">
        <v>346128</v>
      </c>
      <c r="D43" s="26">
        <v>351688</v>
      </c>
      <c r="E43" s="26">
        <v>347246</v>
      </c>
      <c r="F43" s="26">
        <v>347440.54621153499</v>
      </c>
      <c r="G43" s="26">
        <v>349227.92855118797</v>
      </c>
      <c r="H43" s="26">
        <v>349656.39476380002</v>
      </c>
      <c r="I43" s="86">
        <f t="shared" si="0"/>
        <v>3.2300189525262331E-3</v>
      </c>
      <c r="J43" s="26">
        <f t="shared" si="1"/>
        <v>1118</v>
      </c>
      <c r="K43" s="26">
        <f t="shared" si="2"/>
        <v>-4442</v>
      </c>
      <c r="L43" s="26">
        <f t="shared" si="3"/>
        <v>428.46621261205291</v>
      </c>
    </row>
    <row r="44" spans="1:12">
      <c r="A44" s="73">
        <v>42</v>
      </c>
      <c r="B44" s="85" t="s">
        <v>42</v>
      </c>
      <c r="C44" s="26">
        <v>248412</v>
      </c>
      <c r="D44" s="26">
        <v>254830</v>
      </c>
      <c r="E44" s="26">
        <v>248480</v>
      </c>
      <c r="F44" s="26">
        <v>256942.488048714</v>
      </c>
      <c r="G44" s="26">
        <v>255280.46891381001</v>
      </c>
      <c r="H44" s="26">
        <v>256093.85926691999</v>
      </c>
      <c r="I44" s="86">
        <f t="shared" si="0"/>
        <v>2.7373878878637101E-4</v>
      </c>
      <c r="J44" s="26">
        <f t="shared" si="1"/>
        <v>68</v>
      </c>
      <c r="K44" s="26">
        <f t="shared" si="2"/>
        <v>-6350</v>
      </c>
      <c r="L44" s="26">
        <f t="shared" si="3"/>
        <v>813.39035310997861</v>
      </c>
    </row>
    <row r="45" spans="1:12">
      <c r="A45" s="73">
        <v>43</v>
      </c>
      <c r="B45" s="85" t="s">
        <v>43</v>
      </c>
      <c r="C45" s="26">
        <v>60806</v>
      </c>
      <c r="D45" s="26">
        <v>62018</v>
      </c>
      <c r="E45" s="26">
        <v>60027</v>
      </c>
      <c r="F45" s="26">
        <v>63169.577297485499</v>
      </c>
      <c r="G45" s="26">
        <v>61380.053570925797</v>
      </c>
      <c r="H45" s="26">
        <v>62289.534009078699</v>
      </c>
      <c r="I45" s="86">
        <f t="shared" si="0"/>
        <v>-1.2811235733315791E-2</v>
      </c>
      <c r="J45" s="26">
        <f t="shared" si="1"/>
        <v>-779</v>
      </c>
      <c r="K45" s="26">
        <f t="shared" si="2"/>
        <v>-1991</v>
      </c>
      <c r="L45" s="26">
        <f t="shared" si="3"/>
        <v>909.48043815290293</v>
      </c>
    </row>
    <row r="46" spans="1:12">
      <c r="A46" s="73">
        <v>44</v>
      </c>
      <c r="B46" s="85" t="s">
        <v>44</v>
      </c>
      <c r="C46" s="26">
        <v>70487</v>
      </c>
      <c r="D46" s="26">
        <v>73591</v>
      </c>
      <c r="E46" s="26">
        <v>72283</v>
      </c>
      <c r="F46" s="26">
        <v>73474.749109184297</v>
      </c>
      <c r="G46" s="26">
        <v>73999.211113555095</v>
      </c>
      <c r="H46" s="26">
        <v>74377.276613355003</v>
      </c>
      <c r="I46" s="86">
        <f t="shared" si="0"/>
        <v>2.5479875721764297E-2</v>
      </c>
      <c r="J46" s="26">
        <f t="shared" si="1"/>
        <v>1796</v>
      </c>
      <c r="K46" s="26">
        <f t="shared" si="2"/>
        <v>-1308</v>
      </c>
      <c r="L46" s="26">
        <f t="shared" si="3"/>
        <v>378.06549979990814</v>
      </c>
    </row>
    <row r="47" spans="1:12">
      <c r="A47" s="73">
        <v>45</v>
      </c>
      <c r="B47" s="85" t="s">
        <v>45</v>
      </c>
      <c r="C47" s="26">
        <v>161113</v>
      </c>
      <c r="D47" s="26">
        <v>168858</v>
      </c>
      <c r="E47" s="26">
        <v>166714</v>
      </c>
      <c r="F47" s="26">
        <v>162966.82615764599</v>
      </c>
      <c r="G47" s="26">
        <v>167355.12059943701</v>
      </c>
      <c r="H47" s="26">
        <v>168453.40959775099</v>
      </c>
      <c r="I47" s="86">
        <f t="shared" si="0"/>
        <v>3.4764420003351684E-2</v>
      </c>
      <c r="J47" s="26">
        <f t="shared" si="1"/>
        <v>5601</v>
      </c>
      <c r="K47" s="26">
        <f t="shared" si="2"/>
        <v>-2144</v>
      </c>
      <c r="L47" s="26">
        <f t="shared" si="3"/>
        <v>1098.2889983139758</v>
      </c>
    </row>
    <row r="48" spans="1:12">
      <c r="A48" s="73">
        <v>46</v>
      </c>
      <c r="B48" s="85" t="s">
        <v>46</v>
      </c>
      <c r="C48" s="26">
        <v>101153</v>
      </c>
      <c r="D48" s="26">
        <v>104857</v>
      </c>
      <c r="E48" s="26">
        <v>101608</v>
      </c>
      <c r="F48" s="26">
        <v>103855.834666077</v>
      </c>
      <c r="G48" s="26">
        <v>103986.36698360401</v>
      </c>
      <c r="H48" s="26">
        <v>104386.800229427</v>
      </c>
      <c r="I48" s="86">
        <f t="shared" si="0"/>
        <v>4.4981364863128136E-3</v>
      </c>
      <c r="J48" s="26">
        <f t="shared" si="1"/>
        <v>455</v>
      </c>
      <c r="K48" s="26">
        <f t="shared" si="2"/>
        <v>-3249</v>
      </c>
      <c r="L48" s="26">
        <f t="shared" si="3"/>
        <v>400.43324582299101</v>
      </c>
    </row>
    <row r="49" spans="1:12">
      <c r="A49" s="73">
        <v>47</v>
      </c>
      <c r="B49" s="85" t="s">
        <v>47</v>
      </c>
      <c r="C49" s="26">
        <v>51734</v>
      </c>
      <c r="D49" s="26">
        <v>52082</v>
      </c>
      <c r="E49" s="26">
        <v>51486</v>
      </c>
      <c r="F49" s="26">
        <v>51568.613809909701</v>
      </c>
      <c r="G49" s="26">
        <v>50498.626451028598</v>
      </c>
      <c r="H49" s="26">
        <v>51184.521988201399</v>
      </c>
      <c r="I49" s="86">
        <f t="shared" si="0"/>
        <v>-4.7937526578265745E-3</v>
      </c>
      <c r="J49" s="26">
        <f t="shared" si="1"/>
        <v>-248</v>
      </c>
      <c r="K49" s="26">
        <f t="shared" si="2"/>
        <v>-596</v>
      </c>
      <c r="L49" s="26">
        <f t="shared" si="3"/>
        <v>685.89553717280069</v>
      </c>
    </row>
    <row r="50" spans="1:12">
      <c r="A50" s="73">
        <v>48</v>
      </c>
      <c r="B50" s="85" t="s">
        <v>48</v>
      </c>
      <c r="C50" s="26">
        <v>156591</v>
      </c>
      <c r="D50" s="26">
        <v>154989</v>
      </c>
      <c r="E50" s="26">
        <v>154157</v>
      </c>
      <c r="F50" s="26">
        <v>178679.962665183</v>
      </c>
      <c r="G50" s="26">
        <v>174521.85024232301</v>
      </c>
      <c r="H50" s="26">
        <v>174905.86821823099</v>
      </c>
      <c r="I50" s="86">
        <f t="shared" si="0"/>
        <v>-1.5543677478271421E-2</v>
      </c>
      <c r="J50" s="26">
        <f t="shared" si="1"/>
        <v>-2434</v>
      </c>
      <c r="K50" s="26">
        <f t="shared" si="2"/>
        <v>-832</v>
      </c>
      <c r="L50" s="26">
        <f t="shared" si="3"/>
        <v>384.01797590797651</v>
      </c>
    </row>
    <row r="51" spans="1:12">
      <c r="A51" s="73">
        <v>49</v>
      </c>
      <c r="B51" s="85" t="s">
        <v>49</v>
      </c>
      <c r="C51" s="26">
        <v>16490</v>
      </c>
      <c r="D51" s="26">
        <v>17883</v>
      </c>
      <c r="E51" s="26">
        <v>17541</v>
      </c>
      <c r="F51" s="26">
        <v>17778.2583052468</v>
      </c>
      <c r="G51" s="26">
        <v>18318.993315649499</v>
      </c>
      <c r="H51" s="26">
        <v>18913.606158662202</v>
      </c>
      <c r="I51" s="86">
        <f t="shared" si="0"/>
        <v>6.3735597331716187E-2</v>
      </c>
      <c r="J51" s="26">
        <f t="shared" si="1"/>
        <v>1051</v>
      </c>
      <c r="K51" s="26">
        <f t="shared" si="2"/>
        <v>-342</v>
      </c>
      <c r="L51" s="26">
        <f t="shared" si="3"/>
        <v>594.6128430127028</v>
      </c>
    </row>
    <row r="52" spans="1:12">
      <c r="A52" s="73">
        <v>50</v>
      </c>
      <c r="B52" s="85" t="s">
        <v>50</v>
      </c>
      <c r="C52" s="26">
        <v>36556</v>
      </c>
      <c r="D52" s="26">
        <v>33880</v>
      </c>
      <c r="E52" s="26">
        <v>32661</v>
      </c>
      <c r="F52" s="26">
        <v>39031.910750008901</v>
      </c>
      <c r="G52" s="26">
        <v>34662.4527124628</v>
      </c>
      <c r="H52" s="26">
        <v>35136.341909823299</v>
      </c>
      <c r="I52" s="86">
        <f t="shared" si="0"/>
        <v>-0.10654885654885655</v>
      </c>
      <c r="J52" s="26">
        <f t="shared" si="1"/>
        <v>-3895</v>
      </c>
      <c r="K52" s="26">
        <f t="shared" si="2"/>
        <v>-1219</v>
      </c>
      <c r="L52" s="26">
        <f t="shared" si="3"/>
        <v>473.88919736049866</v>
      </c>
    </row>
    <row r="53" spans="1:12">
      <c r="A53" s="73">
        <v>51</v>
      </c>
      <c r="B53" s="85" t="s">
        <v>51</v>
      </c>
      <c r="C53" s="26">
        <v>33830</v>
      </c>
      <c r="D53" s="26">
        <v>35059</v>
      </c>
      <c r="E53" s="26">
        <v>33482</v>
      </c>
      <c r="F53" s="26">
        <v>35700.1020320885</v>
      </c>
      <c r="G53" s="26">
        <v>35300.072168594197</v>
      </c>
      <c r="H53" s="26">
        <v>35477.844556411401</v>
      </c>
      <c r="I53" s="86">
        <f t="shared" si="0"/>
        <v>-1.0286727756429205E-2</v>
      </c>
      <c r="J53" s="26">
        <f t="shared" si="1"/>
        <v>-348</v>
      </c>
      <c r="K53" s="26">
        <f t="shared" si="2"/>
        <v>-1577</v>
      </c>
      <c r="L53" s="26">
        <f t="shared" si="3"/>
        <v>177.77238781720371</v>
      </c>
    </row>
    <row r="54" spans="1:12">
      <c r="A54" s="73">
        <v>52</v>
      </c>
      <c r="B54" s="85" t="s">
        <v>52</v>
      </c>
      <c r="C54" s="26">
        <v>65312</v>
      </c>
      <c r="D54" s="26">
        <v>68282</v>
      </c>
      <c r="E54" s="26">
        <v>67044</v>
      </c>
      <c r="F54" s="26">
        <v>65597.169912480706</v>
      </c>
      <c r="G54" s="26">
        <v>67202.065208922504</v>
      </c>
      <c r="H54" s="26">
        <v>67335.5863028936</v>
      </c>
      <c r="I54" s="86">
        <f t="shared" si="0"/>
        <v>2.6518863302302794E-2</v>
      </c>
      <c r="J54" s="26">
        <f t="shared" si="1"/>
        <v>1732</v>
      </c>
      <c r="K54" s="26">
        <f t="shared" si="2"/>
        <v>-1238</v>
      </c>
      <c r="L54" s="26">
        <f t="shared" si="3"/>
        <v>133.52109397109598</v>
      </c>
    </row>
    <row r="55" spans="1:12">
      <c r="A55" s="73">
        <v>53</v>
      </c>
      <c r="B55" s="85" t="s">
        <v>53</v>
      </c>
      <c r="C55" s="26">
        <v>44331</v>
      </c>
      <c r="D55" s="26">
        <v>42303</v>
      </c>
      <c r="E55" s="26">
        <v>42429</v>
      </c>
      <c r="F55" s="26">
        <v>46355.026128799502</v>
      </c>
      <c r="G55" s="26">
        <v>43733.032976957598</v>
      </c>
      <c r="H55" s="26">
        <v>44304.644189111001</v>
      </c>
      <c r="I55" s="86">
        <f t="shared" si="0"/>
        <v>-4.2904513771401503E-2</v>
      </c>
      <c r="J55" s="26">
        <f t="shared" si="1"/>
        <v>-1902</v>
      </c>
      <c r="K55" s="26">
        <f t="shared" si="2"/>
        <v>126</v>
      </c>
      <c r="L55" s="26">
        <f t="shared" si="3"/>
        <v>571.61121215340245</v>
      </c>
    </row>
    <row r="56" spans="1:12">
      <c r="A56" s="73">
        <v>54</v>
      </c>
      <c r="B56" s="85" t="s">
        <v>54</v>
      </c>
      <c r="C56" s="26">
        <v>131985</v>
      </c>
      <c r="D56" s="26">
        <v>134076</v>
      </c>
      <c r="E56" s="26">
        <v>132300</v>
      </c>
      <c r="F56" s="26">
        <v>133331.04691257799</v>
      </c>
      <c r="G56" s="26">
        <v>133415.21373576199</v>
      </c>
      <c r="H56" s="26">
        <v>133623.87609678399</v>
      </c>
      <c r="I56" s="86">
        <f t="shared" si="0"/>
        <v>2.3866348448687352E-3</v>
      </c>
      <c r="J56" s="26">
        <f t="shared" si="1"/>
        <v>315</v>
      </c>
      <c r="K56" s="26">
        <f t="shared" si="2"/>
        <v>-1776</v>
      </c>
      <c r="L56" s="26">
        <f t="shared" si="3"/>
        <v>208.66236102199764</v>
      </c>
    </row>
    <row r="57" spans="1:12">
      <c r="A57" s="73">
        <v>55</v>
      </c>
      <c r="B57" s="85" t="s">
        <v>55</v>
      </c>
      <c r="C57" s="26">
        <v>143640</v>
      </c>
      <c r="D57" s="26">
        <v>143798</v>
      </c>
      <c r="E57" s="26">
        <v>142917</v>
      </c>
      <c r="F57" s="26">
        <v>143104.34555478601</v>
      </c>
      <c r="G57" s="26">
        <v>140920.980389239</v>
      </c>
      <c r="H57" s="26">
        <v>141769.87414363501</v>
      </c>
      <c r="I57" s="86">
        <f t="shared" si="0"/>
        <v>-5.0334168755221389E-3</v>
      </c>
      <c r="J57" s="26">
        <f t="shared" si="1"/>
        <v>-723</v>
      </c>
      <c r="K57" s="26">
        <f t="shared" si="2"/>
        <v>-881</v>
      </c>
      <c r="L57" s="26">
        <f t="shared" si="3"/>
        <v>848.89375439600553</v>
      </c>
    </row>
    <row r="58" spans="1:12">
      <c r="A58" s="73">
        <v>56</v>
      </c>
      <c r="B58" s="85" t="s">
        <v>56</v>
      </c>
      <c r="C58" s="26">
        <v>16859</v>
      </c>
      <c r="D58" s="26">
        <v>18956</v>
      </c>
      <c r="E58" s="26">
        <v>18924</v>
      </c>
      <c r="F58" s="26">
        <v>17249.408824370999</v>
      </c>
      <c r="G58" s="26">
        <v>18852.378878412099</v>
      </c>
      <c r="H58" s="26">
        <v>19311.921531493801</v>
      </c>
      <c r="I58" s="86">
        <f t="shared" si="0"/>
        <v>0.12248650572394566</v>
      </c>
      <c r="J58" s="26">
        <f t="shared" si="1"/>
        <v>2065</v>
      </c>
      <c r="K58" s="26">
        <f t="shared" si="2"/>
        <v>-32</v>
      </c>
      <c r="L58" s="26">
        <f t="shared" si="3"/>
        <v>459.54265308170216</v>
      </c>
    </row>
    <row r="59" spans="1:12">
      <c r="A59" s="73">
        <v>57</v>
      </c>
      <c r="B59" s="85" t="s">
        <v>57</v>
      </c>
      <c r="C59" s="26">
        <v>22475</v>
      </c>
      <c r="D59" s="26">
        <v>22092</v>
      </c>
      <c r="E59" s="26">
        <v>21954</v>
      </c>
      <c r="F59" s="26">
        <v>23113.157883430398</v>
      </c>
      <c r="G59" s="26">
        <v>22388.9285288225</v>
      </c>
      <c r="H59" s="26">
        <v>22572.086248644599</v>
      </c>
      <c r="I59" s="86">
        <f t="shared" si="0"/>
        <v>-2.3181312569521689E-2</v>
      </c>
      <c r="J59" s="26">
        <f t="shared" si="1"/>
        <v>-521</v>
      </c>
      <c r="K59" s="26">
        <f t="shared" si="2"/>
        <v>-138</v>
      </c>
      <c r="L59" s="26">
        <f t="shared" si="3"/>
        <v>183.15771982209844</v>
      </c>
    </row>
    <row r="60" spans="1:12">
      <c r="A60" s="73">
        <v>58</v>
      </c>
      <c r="B60" s="85" t="s">
        <v>58</v>
      </c>
      <c r="C60" s="26">
        <v>58534</v>
      </c>
      <c r="D60" s="26">
        <v>59288</v>
      </c>
      <c r="E60" s="26">
        <v>54884</v>
      </c>
      <c r="F60" s="26">
        <v>64870.737357275502</v>
      </c>
      <c r="G60" s="26">
        <v>61145.550204137602</v>
      </c>
      <c r="H60" s="26">
        <v>61207.885926954397</v>
      </c>
      <c r="I60" s="86">
        <f t="shared" si="0"/>
        <v>-6.2356920764000408E-2</v>
      </c>
      <c r="J60" s="26">
        <f t="shared" si="1"/>
        <v>-3650</v>
      </c>
      <c r="K60" s="26">
        <f t="shared" si="2"/>
        <v>-4404</v>
      </c>
      <c r="L60" s="26">
        <f t="shared" si="3"/>
        <v>62.335722816795169</v>
      </c>
    </row>
    <row r="61" spans="1:12">
      <c r="A61" s="73">
        <v>59</v>
      </c>
      <c r="B61" s="85" t="s">
        <v>59</v>
      </c>
      <c r="C61" s="26">
        <v>174330</v>
      </c>
      <c r="D61" s="26">
        <v>183473</v>
      </c>
      <c r="E61" s="26">
        <v>181488</v>
      </c>
      <c r="F61" s="26">
        <v>177452.77637198599</v>
      </c>
      <c r="G61" s="26">
        <v>183545.59885774201</v>
      </c>
      <c r="H61" s="26">
        <v>184769.677959272</v>
      </c>
      <c r="I61" s="86">
        <f t="shared" si="0"/>
        <v>4.1060058509722941E-2</v>
      </c>
      <c r="J61" s="26">
        <f t="shared" si="1"/>
        <v>7158</v>
      </c>
      <c r="K61" s="26">
        <f t="shared" si="2"/>
        <v>-1985</v>
      </c>
      <c r="L61" s="26">
        <f t="shared" si="3"/>
        <v>1224.079101529991</v>
      </c>
    </row>
    <row r="62" spans="1:12">
      <c r="A62" s="73">
        <v>60</v>
      </c>
      <c r="B62" s="85" t="s">
        <v>60</v>
      </c>
      <c r="C62" s="26">
        <v>47142</v>
      </c>
      <c r="D62" s="26">
        <v>49427</v>
      </c>
      <c r="E62" s="26">
        <v>46684</v>
      </c>
      <c r="F62" s="26">
        <v>49031.888558005397</v>
      </c>
      <c r="G62" s="26">
        <v>48676.215730178301</v>
      </c>
      <c r="H62" s="26">
        <v>48637.2811413077</v>
      </c>
      <c r="I62" s="86">
        <f t="shared" si="0"/>
        <v>-9.7153281574816515E-3</v>
      </c>
      <c r="J62" s="26">
        <f t="shared" si="1"/>
        <v>-458</v>
      </c>
      <c r="K62" s="26">
        <f t="shared" si="2"/>
        <v>-2743</v>
      </c>
      <c r="L62" s="26">
        <f t="shared" si="3"/>
        <v>-38.934588870601146</v>
      </c>
    </row>
    <row r="63" spans="1:12">
      <c r="A63" s="73">
        <v>61</v>
      </c>
      <c r="B63" s="85" t="s">
        <v>61</v>
      </c>
      <c r="C63" s="26">
        <v>101871</v>
      </c>
      <c r="D63" s="26">
        <v>105759</v>
      </c>
      <c r="E63" s="26">
        <v>104609</v>
      </c>
      <c r="F63" s="26">
        <v>102952.479374861</v>
      </c>
      <c r="G63" s="26">
        <v>104287.77033182301</v>
      </c>
      <c r="H63" s="26">
        <v>105113.333563751</v>
      </c>
      <c r="I63" s="86">
        <f t="shared" si="0"/>
        <v>2.6877128917945244E-2</v>
      </c>
      <c r="J63" s="26">
        <f t="shared" si="1"/>
        <v>2738</v>
      </c>
      <c r="K63" s="26">
        <f t="shared" si="2"/>
        <v>-1150</v>
      </c>
      <c r="L63" s="26">
        <f t="shared" si="3"/>
        <v>825.56323192799755</v>
      </c>
    </row>
    <row r="64" spans="1:12">
      <c r="A64" s="73">
        <v>62</v>
      </c>
      <c r="B64" s="85" t="s">
        <v>62</v>
      </c>
      <c r="C64" s="26">
        <v>5739</v>
      </c>
      <c r="D64" s="26">
        <v>6138</v>
      </c>
      <c r="E64" s="26">
        <v>5844</v>
      </c>
      <c r="F64" s="26">
        <v>7120.2860503481097</v>
      </c>
      <c r="G64" s="26">
        <v>6758.3832082334902</v>
      </c>
      <c r="H64" s="26">
        <v>7114.6811523835304</v>
      </c>
      <c r="I64" s="86">
        <f t="shared" si="0"/>
        <v>1.8295870360690015E-2</v>
      </c>
      <c r="J64" s="26">
        <f t="shared" si="1"/>
        <v>105</v>
      </c>
      <c r="K64" s="26">
        <f t="shared" si="2"/>
        <v>-294</v>
      </c>
      <c r="L64" s="26">
        <f t="shared" si="3"/>
        <v>356.29794415004017</v>
      </c>
    </row>
    <row r="65" spans="1:12">
      <c r="A65" s="73">
        <v>63</v>
      </c>
      <c r="B65" s="85" t="s">
        <v>63</v>
      </c>
      <c r="C65" s="26">
        <v>96238</v>
      </c>
      <c r="D65" s="26">
        <v>99630</v>
      </c>
      <c r="E65" s="26">
        <v>95473</v>
      </c>
      <c r="F65" s="26">
        <v>94821.012081702094</v>
      </c>
      <c r="G65" s="26">
        <v>94253.844739694396</v>
      </c>
      <c r="H65" s="26">
        <v>94088.341547390097</v>
      </c>
      <c r="I65" s="86">
        <f t="shared" si="0"/>
        <v>-7.9490429975685277E-3</v>
      </c>
      <c r="J65" s="26">
        <f t="shared" si="1"/>
        <v>-765</v>
      </c>
      <c r="K65" s="26">
        <f t="shared" si="2"/>
        <v>-4157</v>
      </c>
      <c r="L65" s="26">
        <f t="shared" si="3"/>
        <v>-165.50319230429886</v>
      </c>
    </row>
    <row r="66" spans="1:12">
      <c r="A66" s="73">
        <v>64</v>
      </c>
      <c r="B66" s="85" t="s">
        <v>64</v>
      </c>
      <c r="C66" s="26">
        <v>49282</v>
      </c>
      <c r="D66" s="26">
        <v>49417</v>
      </c>
      <c r="E66" s="26">
        <v>48234</v>
      </c>
      <c r="F66" s="26">
        <v>49712.369903559098</v>
      </c>
      <c r="G66" s="26">
        <v>48804.2364481287</v>
      </c>
      <c r="H66" s="26">
        <v>48795.517755008797</v>
      </c>
      <c r="I66" s="86">
        <f t="shared" si="0"/>
        <v>-2.1265370723590762E-2</v>
      </c>
      <c r="J66" s="26">
        <f t="shared" si="1"/>
        <v>-1048</v>
      </c>
      <c r="K66" s="26">
        <f t="shared" si="2"/>
        <v>-1183</v>
      </c>
      <c r="L66" s="26">
        <f t="shared" si="3"/>
        <v>-8.7186931199030369</v>
      </c>
    </row>
    <row r="67" spans="1:12">
      <c r="A67" s="73">
        <v>65</v>
      </c>
      <c r="B67" s="85" t="s">
        <v>65</v>
      </c>
      <c r="C67" s="26">
        <v>54638</v>
      </c>
      <c r="D67" s="26">
        <v>61734</v>
      </c>
      <c r="E67" s="26">
        <v>62291</v>
      </c>
      <c r="F67" s="26">
        <v>56513.452871543297</v>
      </c>
      <c r="G67" s="26">
        <v>61861.0147002351</v>
      </c>
      <c r="H67" s="26">
        <v>63076.211730131501</v>
      </c>
      <c r="I67" s="86">
        <f t="shared" si="0"/>
        <v>0.14006735239210805</v>
      </c>
      <c r="J67" s="26">
        <f t="shared" si="1"/>
        <v>7653</v>
      </c>
      <c r="K67" s="26">
        <f t="shared" si="2"/>
        <v>557</v>
      </c>
      <c r="L67" s="26">
        <f t="shared" si="3"/>
        <v>1215.1970298964006</v>
      </c>
    </row>
    <row r="68" spans="1:12">
      <c r="A68" s="73">
        <v>66</v>
      </c>
      <c r="B68" s="85" t="s">
        <v>66</v>
      </c>
      <c r="C68" s="26">
        <v>32440</v>
      </c>
      <c r="D68" s="26">
        <v>32636</v>
      </c>
      <c r="E68" s="26">
        <v>32698</v>
      </c>
      <c r="F68" s="26">
        <v>34960.006264310599</v>
      </c>
      <c r="G68" s="26">
        <v>33560.490008095403</v>
      </c>
      <c r="H68" s="26">
        <v>35159.779786238098</v>
      </c>
      <c r="I68" s="86">
        <f t="shared" ref="I68:I84" si="4">(E68-C68)/C68</f>
        <v>7.9531442663378551E-3</v>
      </c>
      <c r="J68" s="26">
        <f t="shared" ref="J68:J84" si="5">E68-C68</f>
        <v>258</v>
      </c>
      <c r="K68" s="26">
        <f t="shared" ref="K68:K84" si="6">E68-D68</f>
        <v>62</v>
      </c>
      <c r="L68" s="26">
        <f t="shared" ref="L68:L84" si="7">H68-G68</f>
        <v>1599.2897781426946</v>
      </c>
    </row>
    <row r="69" spans="1:12">
      <c r="A69" s="73">
        <v>67</v>
      </c>
      <c r="B69" s="85" t="s">
        <v>67</v>
      </c>
      <c r="C69" s="26">
        <v>63955</v>
      </c>
      <c r="D69" s="26">
        <v>62555</v>
      </c>
      <c r="E69" s="26">
        <v>62943</v>
      </c>
      <c r="F69" s="26">
        <v>63351.088131502103</v>
      </c>
      <c r="G69" s="26">
        <v>62390.622193914802</v>
      </c>
      <c r="H69" s="26">
        <v>62265.893481218198</v>
      </c>
      <c r="I69" s="86">
        <f t="shared" si="4"/>
        <v>-1.5823625987022125E-2</v>
      </c>
      <c r="J69" s="26">
        <f t="shared" si="5"/>
        <v>-1012</v>
      </c>
      <c r="K69" s="26">
        <f t="shared" si="6"/>
        <v>388</v>
      </c>
      <c r="L69" s="26">
        <f t="shared" si="7"/>
        <v>-124.72871269660391</v>
      </c>
    </row>
    <row r="70" spans="1:12">
      <c r="A70" s="73">
        <v>68</v>
      </c>
      <c r="B70" s="85" t="s">
        <v>68</v>
      </c>
      <c r="C70" s="26">
        <v>35476</v>
      </c>
      <c r="D70" s="26">
        <v>38533</v>
      </c>
      <c r="E70" s="26">
        <v>35137</v>
      </c>
      <c r="F70" s="26">
        <v>38380.6883607114</v>
      </c>
      <c r="G70" s="26">
        <v>38710.509281514103</v>
      </c>
      <c r="H70" s="26">
        <v>38407.369527281196</v>
      </c>
      <c r="I70" s="86">
        <f t="shared" si="4"/>
        <v>-9.5557560040590815E-3</v>
      </c>
      <c r="J70" s="26">
        <f t="shared" si="5"/>
        <v>-339</v>
      </c>
      <c r="K70" s="26">
        <f t="shared" si="6"/>
        <v>-3396</v>
      </c>
      <c r="L70" s="26">
        <f t="shared" si="7"/>
        <v>-303.13975423290685</v>
      </c>
    </row>
    <row r="71" spans="1:12">
      <c r="A71" s="73">
        <v>69</v>
      </c>
      <c r="B71" s="85" t="s">
        <v>69</v>
      </c>
      <c r="C71" s="26">
        <v>6495</v>
      </c>
      <c r="D71" s="26">
        <v>6220</v>
      </c>
      <c r="E71" s="26">
        <v>6243</v>
      </c>
      <c r="F71" s="26">
        <v>7339.1923089122502</v>
      </c>
      <c r="G71" s="26">
        <v>6686.0347505078298</v>
      </c>
      <c r="H71" s="26">
        <v>7049.8757508282997</v>
      </c>
      <c r="I71" s="86">
        <f t="shared" si="4"/>
        <v>-3.8799076212471133E-2</v>
      </c>
      <c r="J71" s="26">
        <f t="shared" si="5"/>
        <v>-252</v>
      </c>
      <c r="K71" s="26">
        <f t="shared" si="6"/>
        <v>23</v>
      </c>
      <c r="L71" s="26">
        <f t="shared" si="7"/>
        <v>363.8410003204699</v>
      </c>
    </row>
    <row r="72" spans="1:12">
      <c r="A72" s="73">
        <v>70</v>
      </c>
      <c r="B72" s="85" t="s">
        <v>70</v>
      </c>
      <c r="C72" s="26">
        <v>26650</v>
      </c>
      <c r="D72" s="26">
        <v>27774</v>
      </c>
      <c r="E72" s="26">
        <v>27084</v>
      </c>
      <c r="F72" s="26">
        <v>28312.480431177399</v>
      </c>
      <c r="G72" s="26">
        <v>28089.476741652201</v>
      </c>
      <c r="H72" s="26">
        <v>28719.683238887301</v>
      </c>
      <c r="I72" s="86">
        <f t="shared" si="4"/>
        <v>1.6285178236397749E-2</v>
      </c>
      <c r="J72" s="26">
        <f t="shared" si="5"/>
        <v>434</v>
      </c>
      <c r="K72" s="26">
        <f t="shared" si="6"/>
        <v>-690</v>
      </c>
      <c r="L72" s="26">
        <f t="shared" si="7"/>
        <v>630.20649723509996</v>
      </c>
    </row>
    <row r="73" spans="1:12">
      <c r="A73" s="73">
        <v>71</v>
      </c>
      <c r="B73" s="85" t="s">
        <v>71</v>
      </c>
      <c r="C73" s="26">
        <v>28113</v>
      </c>
      <c r="D73" s="26">
        <v>29645</v>
      </c>
      <c r="E73" s="26">
        <v>28934</v>
      </c>
      <c r="F73" s="26">
        <v>28754.300672157999</v>
      </c>
      <c r="G73" s="26">
        <v>29591.145476863101</v>
      </c>
      <c r="H73" s="26">
        <v>29623.109540814999</v>
      </c>
      <c r="I73" s="86">
        <f t="shared" si="4"/>
        <v>2.9203571301533098E-2</v>
      </c>
      <c r="J73" s="26">
        <f t="shared" si="5"/>
        <v>821</v>
      </c>
      <c r="K73" s="26">
        <f t="shared" si="6"/>
        <v>-711</v>
      </c>
      <c r="L73" s="26">
        <f t="shared" si="7"/>
        <v>31.964063951898424</v>
      </c>
    </row>
    <row r="74" spans="1:12">
      <c r="A74" s="73">
        <v>72</v>
      </c>
      <c r="B74" s="85" t="s">
        <v>72</v>
      </c>
      <c r="C74" s="26">
        <v>39097</v>
      </c>
      <c r="D74" s="26">
        <v>40536</v>
      </c>
      <c r="E74" s="26">
        <v>40477</v>
      </c>
      <c r="F74" s="26">
        <v>38890.425407132199</v>
      </c>
      <c r="G74" s="26">
        <v>39805.681371305902</v>
      </c>
      <c r="H74" s="26">
        <v>40224.184076155099</v>
      </c>
      <c r="I74" s="86">
        <f t="shared" si="4"/>
        <v>3.5296825843415099E-2</v>
      </c>
      <c r="J74" s="26">
        <f t="shared" si="5"/>
        <v>1380</v>
      </c>
      <c r="K74" s="26">
        <f t="shared" si="6"/>
        <v>-59</v>
      </c>
      <c r="L74" s="26">
        <f t="shared" si="7"/>
        <v>418.50270484919747</v>
      </c>
    </row>
    <row r="75" spans="1:12">
      <c r="A75" s="73">
        <v>73</v>
      </c>
      <c r="B75" s="85" t="s">
        <v>73</v>
      </c>
      <c r="C75" s="26">
        <v>15256</v>
      </c>
      <c r="D75" s="26">
        <v>24864</v>
      </c>
      <c r="E75" s="26">
        <v>25255</v>
      </c>
      <c r="F75" s="26">
        <v>14783.8039673436</v>
      </c>
      <c r="G75" s="26">
        <v>24332.814729358899</v>
      </c>
      <c r="H75" s="26">
        <v>24605.9542670792</v>
      </c>
      <c r="I75" s="86">
        <f t="shared" si="4"/>
        <v>0.65541426324069219</v>
      </c>
      <c r="J75" s="26">
        <f t="shared" si="5"/>
        <v>9999</v>
      </c>
      <c r="K75" s="26">
        <f t="shared" si="6"/>
        <v>391</v>
      </c>
      <c r="L75" s="26">
        <f t="shared" si="7"/>
        <v>273.13953772030072</v>
      </c>
    </row>
    <row r="76" spans="1:12">
      <c r="A76" s="73">
        <v>74</v>
      </c>
      <c r="B76" s="85" t="s">
        <v>74</v>
      </c>
      <c r="C76" s="26">
        <v>23344</v>
      </c>
      <c r="D76" s="26">
        <v>23499</v>
      </c>
      <c r="E76" s="26">
        <v>22630</v>
      </c>
      <c r="F76" s="26">
        <v>23967.760621543599</v>
      </c>
      <c r="G76" s="26">
        <v>23238.354463501299</v>
      </c>
      <c r="H76" s="26">
        <v>23275.039474722202</v>
      </c>
      <c r="I76" s="86">
        <f t="shared" si="4"/>
        <v>-3.058601782042495E-2</v>
      </c>
      <c r="J76" s="26">
        <f t="shared" si="5"/>
        <v>-714</v>
      </c>
      <c r="K76" s="26">
        <f t="shared" si="6"/>
        <v>-869</v>
      </c>
      <c r="L76" s="26">
        <f t="shared" si="7"/>
        <v>36.685011220903107</v>
      </c>
    </row>
    <row r="77" spans="1:12">
      <c r="A77" s="73">
        <v>75</v>
      </c>
      <c r="B77" s="85" t="s">
        <v>75</v>
      </c>
      <c r="C77" s="26">
        <v>8021</v>
      </c>
      <c r="D77" s="26">
        <v>6976</v>
      </c>
      <c r="E77" s="26">
        <v>7165</v>
      </c>
      <c r="F77" s="26">
        <v>8800.7252675344607</v>
      </c>
      <c r="G77" s="26">
        <v>7298.0250459110903</v>
      </c>
      <c r="H77" s="26">
        <v>7691.7275611260802</v>
      </c>
      <c r="I77" s="86">
        <f t="shared" si="4"/>
        <v>-0.10671986036653784</v>
      </c>
      <c r="J77" s="26">
        <f t="shared" si="5"/>
        <v>-856</v>
      </c>
      <c r="K77" s="26">
        <f t="shared" si="6"/>
        <v>189</v>
      </c>
      <c r="L77" s="26">
        <f t="shared" si="7"/>
        <v>393.70251521498994</v>
      </c>
    </row>
    <row r="78" spans="1:12">
      <c r="A78" s="73">
        <v>76</v>
      </c>
      <c r="B78" s="85" t="s">
        <v>76</v>
      </c>
      <c r="C78" s="26">
        <v>12912</v>
      </c>
      <c r="D78" s="26">
        <v>14083</v>
      </c>
      <c r="E78" s="26">
        <v>13552</v>
      </c>
      <c r="F78" s="26">
        <v>13356.112933746601</v>
      </c>
      <c r="G78" s="26">
        <v>13729.8229102397</v>
      </c>
      <c r="H78" s="26">
        <v>13972.985596274601</v>
      </c>
      <c r="I78" s="86">
        <f t="shared" si="4"/>
        <v>4.9566294919454773E-2</v>
      </c>
      <c r="J78" s="26">
        <f t="shared" si="5"/>
        <v>640</v>
      </c>
      <c r="K78" s="26">
        <f t="shared" si="6"/>
        <v>-531</v>
      </c>
      <c r="L78" s="26">
        <f t="shared" si="7"/>
        <v>243.16268603490062</v>
      </c>
    </row>
    <row r="79" spans="1:12">
      <c r="A79" s="73">
        <v>77</v>
      </c>
      <c r="B79" s="85" t="s">
        <v>77</v>
      </c>
      <c r="C79" s="26">
        <v>37897</v>
      </c>
      <c r="D79" s="26">
        <v>38277</v>
      </c>
      <c r="E79" s="26">
        <v>38550</v>
      </c>
      <c r="F79" s="26">
        <v>38598.601446272798</v>
      </c>
      <c r="G79" s="26">
        <v>38910.464946334803</v>
      </c>
      <c r="H79" s="26">
        <v>39318.539934517699</v>
      </c>
      <c r="I79" s="86">
        <f t="shared" si="4"/>
        <v>1.7230915375887272E-2</v>
      </c>
      <c r="J79" s="26">
        <f t="shared" si="5"/>
        <v>653</v>
      </c>
      <c r="K79" s="26">
        <f t="shared" si="6"/>
        <v>273</v>
      </c>
      <c r="L79" s="26">
        <f t="shared" si="7"/>
        <v>408.07498818289605</v>
      </c>
    </row>
    <row r="80" spans="1:12">
      <c r="A80" s="73">
        <v>78</v>
      </c>
      <c r="B80" s="85" t="s">
        <v>78</v>
      </c>
      <c r="C80" s="26">
        <v>30478</v>
      </c>
      <c r="D80" s="26">
        <v>29189</v>
      </c>
      <c r="E80" s="26">
        <v>28559</v>
      </c>
      <c r="F80" s="26">
        <v>31027.989554939701</v>
      </c>
      <c r="G80" s="26">
        <v>28919.0520760195</v>
      </c>
      <c r="H80" s="26">
        <v>29067.334072083901</v>
      </c>
      <c r="I80" s="86">
        <f t="shared" si="4"/>
        <v>-6.2963449045212935E-2</v>
      </c>
      <c r="J80" s="26">
        <f t="shared" si="5"/>
        <v>-1919</v>
      </c>
      <c r="K80" s="26">
        <f t="shared" si="6"/>
        <v>-630</v>
      </c>
      <c r="L80" s="26">
        <f t="shared" si="7"/>
        <v>148.28199606440103</v>
      </c>
    </row>
    <row r="81" spans="1:12">
      <c r="A81" s="73">
        <v>79</v>
      </c>
      <c r="B81" s="85" t="s">
        <v>79</v>
      </c>
      <c r="C81" s="26">
        <v>12039</v>
      </c>
      <c r="D81" s="26">
        <v>12179</v>
      </c>
      <c r="E81" s="26">
        <v>11594</v>
      </c>
      <c r="F81" s="26">
        <v>12007.3127706261</v>
      </c>
      <c r="G81" s="26">
        <v>11858.180970646699</v>
      </c>
      <c r="H81" s="26">
        <v>11695.804757596799</v>
      </c>
      <c r="I81" s="86">
        <f t="shared" si="4"/>
        <v>-3.696320292383088E-2</v>
      </c>
      <c r="J81" s="26">
        <f t="shared" si="5"/>
        <v>-445</v>
      </c>
      <c r="K81" s="26">
        <f t="shared" si="6"/>
        <v>-585</v>
      </c>
      <c r="L81" s="26">
        <f t="shared" si="7"/>
        <v>-162.37621304989989</v>
      </c>
    </row>
    <row r="82" spans="1:12">
      <c r="A82" s="73">
        <v>80</v>
      </c>
      <c r="B82" s="85" t="s">
        <v>80</v>
      </c>
      <c r="C82" s="26">
        <v>44591</v>
      </c>
      <c r="D82" s="26">
        <v>43685</v>
      </c>
      <c r="E82" s="26">
        <v>44112</v>
      </c>
      <c r="F82" s="26">
        <v>44131.514180652099</v>
      </c>
      <c r="G82" s="26">
        <v>42851.848811432799</v>
      </c>
      <c r="H82" s="26">
        <v>43546.354800192697</v>
      </c>
      <c r="I82" s="86">
        <f t="shared" si="4"/>
        <v>-1.0742077997802246E-2</v>
      </c>
      <c r="J82" s="26">
        <f t="shared" si="5"/>
        <v>-479</v>
      </c>
      <c r="K82" s="26">
        <f t="shared" si="6"/>
        <v>427</v>
      </c>
      <c r="L82" s="26">
        <f t="shared" si="7"/>
        <v>694.50598875989817</v>
      </c>
    </row>
    <row r="83" spans="1:12">
      <c r="A83" s="73">
        <v>81</v>
      </c>
      <c r="B83" s="85" t="s">
        <v>81</v>
      </c>
      <c r="C83" s="26">
        <v>56866</v>
      </c>
      <c r="D83" s="26">
        <v>57339</v>
      </c>
      <c r="E83" s="26">
        <v>56670</v>
      </c>
      <c r="F83" s="26">
        <v>57831.304524762498</v>
      </c>
      <c r="G83" s="26">
        <v>57094.380678152702</v>
      </c>
      <c r="H83" s="26">
        <v>57513.589609639297</v>
      </c>
      <c r="I83" s="86">
        <f t="shared" si="4"/>
        <v>-3.4466992579045477E-3</v>
      </c>
      <c r="J83" s="26">
        <f t="shared" si="5"/>
        <v>-196</v>
      </c>
      <c r="K83" s="26">
        <f t="shared" si="6"/>
        <v>-669</v>
      </c>
      <c r="L83" s="26">
        <f t="shared" si="7"/>
        <v>419.20893148659525</v>
      </c>
    </row>
    <row r="84" spans="1:12" s="110" customFormat="1">
      <c r="A84" s="174" t="s">
        <v>255</v>
      </c>
      <c r="B84" s="174"/>
      <c r="C84" s="114">
        <v>11058704</v>
      </c>
      <c r="D84" s="114">
        <v>11118960</v>
      </c>
      <c r="E84" s="114">
        <v>10970463</v>
      </c>
      <c r="F84" s="114">
        <v>11234242.8266709</v>
      </c>
      <c r="G84" s="114">
        <v>11084261.068246201</v>
      </c>
      <c r="H84" s="114">
        <v>11100958.2356387</v>
      </c>
      <c r="I84" s="107">
        <f t="shared" si="4"/>
        <v>-7.9793256063278306E-3</v>
      </c>
      <c r="J84" s="115">
        <f t="shared" si="5"/>
        <v>-88241</v>
      </c>
      <c r="K84" s="115">
        <f t="shared" si="6"/>
        <v>-148497</v>
      </c>
      <c r="L84" s="26">
        <f t="shared" si="7"/>
        <v>16697.167392499745</v>
      </c>
    </row>
    <row r="86" spans="1:12">
      <c r="E86" s="153"/>
      <c r="F86" s="153"/>
    </row>
    <row r="87" spans="1:12">
      <c r="E87" s="153"/>
      <c r="F87" s="153"/>
      <c r="G87" s="153"/>
      <c r="H87" s="153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9"/>
  <sheetViews>
    <sheetView topLeftCell="L1" zoomScale="80" zoomScaleNormal="80" workbookViewId="0">
      <pane ySplit="2" topLeftCell="A3" activePane="bottomLeft" state="frozen"/>
      <selection activeCell="X1" sqref="X1"/>
      <selection pane="bottomLeft" activeCell="R13" sqref="R13"/>
    </sheetView>
  </sheetViews>
  <sheetFormatPr defaultColWidth="9.1796875" defaultRowHeight="14.5"/>
  <cols>
    <col min="1" max="1" width="17.26953125" style="4" customWidth="1"/>
    <col min="2" max="2" width="34.453125" style="4" bestFit="1" customWidth="1"/>
    <col min="3" max="4" width="13.453125" style="4" customWidth="1"/>
    <col min="5" max="5" width="13.36328125" style="4" customWidth="1"/>
    <col min="6" max="8" width="13.453125" style="4" customWidth="1"/>
    <col min="9" max="9" width="21.81640625" style="4" customWidth="1"/>
    <col min="10" max="10" width="30" style="4" customWidth="1"/>
    <col min="11" max="11" width="26.7265625" style="4" customWidth="1"/>
    <col min="12" max="12" width="22" style="4" customWidth="1"/>
    <col min="13" max="13" width="27.1796875" style="4" customWidth="1"/>
    <col min="14" max="14" width="25" style="4" customWidth="1"/>
    <col min="15" max="15" width="10.08984375" style="4" customWidth="1"/>
    <col min="16" max="16384" width="9.1796875" style="4"/>
  </cols>
  <sheetData>
    <row r="1" spans="1:15" ht="15" thickBot="1">
      <c r="B1" s="154"/>
      <c r="C1" s="171" t="s">
        <v>163</v>
      </c>
      <c r="D1" s="171"/>
      <c r="E1" s="172"/>
      <c r="F1" s="173" t="s">
        <v>164</v>
      </c>
      <c r="G1" s="171"/>
      <c r="H1" s="172"/>
    </row>
    <row r="2" spans="1:15" ht="63" customHeight="1">
      <c r="A2" s="91" t="s">
        <v>167</v>
      </c>
      <c r="B2" s="90" t="s">
        <v>165</v>
      </c>
      <c r="C2" s="164">
        <v>42370</v>
      </c>
      <c r="D2" s="164">
        <v>42705</v>
      </c>
      <c r="E2" s="164">
        <v>42736</v>
      </c>
      <c r="F2" s="164">
        <v>42370</v>
      </c>
      <c r="G2" s="164">
        <v>42705</v>
      </c>
      <c r="H2" s="164">
        <v>42736</v>
      </c>
      <c r="I2" s="88" t="s">
        <v>267</v>
      </c>
      <c r="J2" s="88" t="s">
        <v>268</v>
      </c>
      <c r="K2" s="88" t="s">
        <v>272</v>
      </c>
      <c r="L2" s="88" t="s">
        <v>269</v>
      </c>
      <c r="M2" s="92" t="s">
        <v>270</v>
      </c>
      <c r="N2" s="155" t="s">
        <v>271</v>
      </c>
    </row>
    <row r="3" spans="1:15">
      <c r="A3" s="38">
        <v>1</v>
      </c>
      <c r="B3" s="83" t="s">
        <v>168</v>
      </c>
      <c r="C3" s="93">
        <v>109671</v>
      </c>
      <c r="D3" s="93">
        <v>104537</v>
      </c>
      <c r="E3" s="93">
        <v>102389</v>
      </c>
      <c r="F3" s="93">
        <v>114192.810227094</v>
      </c>
      <c r="G3" s="93">
        <v>106480.069496561</v>
      </c>
      <c r="H3" s="93">
        <v>106734.076236637</v>
      </c>
      <c r="I3" s="95">
        <f t="shared" ref="I3:I66" si="0">E3/$E$91</f>
        <v>7.3488458488627879E-3</v>
      </c>
      <c r="J3" s="95">
        <f>(E3-C3)/C3</f>
        <v>-6.6398592152893648E-2</v>
      </c>
      <c r="K3" s="93">
        <f>E3-C3</f>
        <v>-7282</v>
      </c>
      <c r="L3" s="96">
        <f>K3/$K$91</f>
        <v>-2.3349472536633855E-2</v>
      </c>
      <c r="M3" s="94">
        <f>E3-D3</f>
        <v>-2148</v>
      </c>
      <c r="N3" s="94">
        <f>H3-G3</f>
        <v>254.00674007600173</v>
      </c>
    </row>
    <row r="4" spans="1:15">
      <c r="A4" s="38">
        <v>2</v>
      </c>
      <c r="B4" s="83" t="s">
        <v>169</v>
      </c>
      <c r="C4" s="93">
        <v>77169</v>
      </c>
      <c r="D4" s="93">
        <v>34666</v>
      </c>
      <c r="E4" s="93">
        <v>28295</v>
      </c>
      <c r="F4" s="93">
        <v>84314.800519613098</v>
      </c>
      <c r="G4" s="93">
        <v>31847.356394559101</v>
      </c>
      <c r="H4" s="93">
        <v>30939.663507157598</v>
      </c>
      <c r="I4" s="95">
        <f t="shared" si="0"/>
        <v>2.0308391848106004E-3</v>
      </c>
      <c r="J4" s="95">
        <f t="shared" ref="J4:J67" si="1">(E4-C4)/C4</f>
        <v>-0.63333722090476741</v>
      </c>
      <c r="K4" s="93">
        <f t="shared" ref="K4:K67" si="2">E4-C4</f>
        <v>-48874</v>
      </c>
      <c r="L4" s="96">
        <f t="shared" ref="L4:L67" si="3">K4/$K$91</f>
        <v>-0.15671273286946485</v>
      </c>
      <c r="M4" s="94">
        <f t="shared" ref="M4:M67" si="4">E4-D4</f>
        <v>-6371</v>
      </c>
      <c r="N4" s="94">
        <f t="shared" ref="N4:N67" si="5">H4-G4</f>
        <v>-907.69288740150296</v>
      </c>
    </row>
    <row r="5" spans="1:15">
      <c r="A5" s="38">
        <v>3</v>
      </c>
      <c r="B5" s="83" t="s">
        <v>170</v>
      </c>
      <c r="C5" s="93">
        <v>7967</v>
      </c>
      <c r="D5" s="93">
        <v>8467</v>
      </c>
      <c r="E5" s="93">
        <v>8424</v>
      </c>
      <c r="F5" s="93">
        <v>7836.8546034821702</v>
      </c>
      <c r="G5" s="93">
        <v>8231.1033027906906</v>
      </c>
      <c r="H5" s="93">
        <v>8276.2251637115296</v>
      </c>
      <c r="I5" s="95">
        <f t="shared" si="0"/>
        <v>6.0462234645147544E-4</v>
      </c>
      <c r="J5" s="95">
        <f t="shared" si="1"/>
        <v>5.7361616668758629E-2</v>
      </c>
      <c r="K5" s="93">
        <f t="shared" si="2"/>
        <v>457</v>
      </c>
      <c r="L5" s="96">
        <f t="shared" si="3"/>
        <v>1.4653541539744125E-3</v>
      </c>
      <c r="M5" s="94">
        <f t="shared" si="4"/>
        <v>-43</v>
      </c>
      <c r="N5" s="94">
        <f t="shared" si="5"/>
        <v>45.121860920839026</v>
      </c>
    </row>
    <row r="6" spans="1:15">
      <c r="A6" s="38">
        <v>5</v>
      </c>
      <c r="B6" s="83" t="s">
        <v>171</v>
      </c>
      <c r="C6" s="93">
        <v>39936</v>
      </c>
      <c r="D6" s="93">
        <v>37582</v>
      </c>
      <c r="E6" s="93">
        <v>37865</v>
      </c>
      <c r="F6" s="93">
        <v>39120.207599881804</v>
      </c>
      <c r="G6" s="93">
        <v>37343.382242170403</v>
      </c>
      <c r="H6" s="93">
        <v>36145.011278440499</v>
      </c>
      <c r="I6" s="95">
        <f t="shared" si="0"/>
        <v>2.7177142863705032E-3</v>
      </c>
      <c r="J6" s="95">
        <f t="shared" si="1"/>
        <v>-5.1857972756410256E-2</v>
      </c>
      <c r="K6" s="93">
        <f t="shared" si="2"/>
        <v>-2071</v>
      </c>
      <c r="L6" s="96">
        <f t="shared" si="3"/>
        <v>-6.6405874242472821E-3</v>
      </c>
      <c r="M6" s="94">
        <f t="shared" si="4"/>
        <v>283</v>
      </c>
      <c r="N6" s="94">
        <f t="shared" si="5"/>
        <v>-1198.3709637299035</v>
      </c>
    </row>
    <row r="7" spans="1:15">
      <c r="A7" s="38">
        <v>6</v>
      </c>
      <c r="B7" s="83" t="s">
        <v>172</v>
      </c>
      <c r="C7" s="93">
        <v>3134</v>
      </c>
      <c r="D7" s="93">
        <v>2833</v>
      </c>
      <c r="E7" s="93">
        <v>2660</v>
      </c>
      <c r="F7" s="93">
        <v>3134</v>
      </c>
      <c r="G7" s="93">
        <v>2833</v>
      </c>
      <c r="H7" s="93">
        <v>2660</v>
      </c>
      <c r="I7" s="95">
        <f t="shared" si="0"/>
        <v>1.9091826229355706E-4</v>
      </c>
      <c r="J7" s="95">
        <f t="shared" si="1"/>
        <v>-0.15124441608168473</v>
      </c>
      <c r="K7" s="93">
        <f t="shared" si="2"/>
        <v>-474</v>
      </c>
      <c r="L7" s="96">
        <f t="shared" si="3"/>
        <v>-1.5198640459165678E-3</v>
      </c>
      <c r="M7" s="94">
        <f t="shared" si="4"/>
        <v>-173</v>
      </c>
      <c r="N7" s="94">
        <f t="shared" si="5"/>
        <v>-173</v>
      </c>
    </row>
    <row r="8" spans="1:15">
      <c r="A8" s="38">
        <v>7</v>
      </c>
      <c r="B8" s="83" t="s">
        <v>173</v>
      </c>
      <c r="C8" s="93">
        <v>20802</v>
      </c>
      <c r="D8" s="93">
        <v>22991</v>
      </c>
      <c r="E8" s="93">
        <v>22436</v>
      </c>
      <c r="F8" s="93">
        <v>22165.651659498599</v>
      </c>
      <c r="G8" s="93">
        <v>23278.075916034199</v>
      </c>
      <c r="H8" s="93">
        <v>23669.088659969198</v>
      </c>
      <c r="I8" s="95">
        <f t="shared" si="0"/>
        <v>1.6103165912850551E-3</v>
      </c>
      <c r="J8" s="95">
        <f t="shared" si="1"/>
        <v>7.8550139409672148E-2</v>
      </c>
      <c r="K8" s="93">
        <f t="shared" si="2"/>
        <v>1634</v>
      </c>
      <c r="L8" s="96">
        <f t="shared" si="3"/>
        <v>5.2393625549106999E-3</v>
      </c>
      <c r="M8" s="94">
        <f t="shared" si="4"/>
        <v>-555</v>
      </c>
      <c r="N8" s="94">
        <f t="shared" si="5"/>
        <v>391.01274393499989</v>
      </c>
    </row>
    <row r="9" spans="1:15">
      <c r="A9" s="38">
        <v>8</v>
      </c>
      <c r="B9" s="83" t="s">
        <v>174</v>
      </c>
      <c r="C9" s="93">
        <v>55752</v>
      </c>
      <c r="D9" s="93">
        <v>61489</v>
      </c>
      <c r="E9" s="93">
        <v>56780</v>
      </c>
      <c r="F9" s="93">
        <v>62169.757835290096</v>
      </c>
      <c r="G9" s="93">
        <v>63551.821601369396</v>
      </c>
      <c r="H9" s="93">
        <v>63305.699040496998</v>
      </c>
      <c r="I9" s="95">
        <f t="shared" si="0"/>
        <v>4.075315388356455E-3</v>
      </c>
      <c r="J9" s="95">
        <f t="shared" si="1"/>
        <v>1.8438800401779309E-2</v>
      </c>
      <c r="K9" s="93">
        <f t="shared" si="2"/>
        <v>1028</v>
      </c>
      <c r="L9" s="96">
        <f t="shared" si="3"/>
        <v>3.2962452303844552E-3</v>
      </c>
      <c r="M9" s="94">
        <f t="shared" si="4"/>
        <v>-4709</v>
      </c>
      <c r="N9" s="94">
        <f t="shared" si="5"/>
        <v>-246.12256087239803</v>
      </c>
    </row>
    <row r="10" spans="1:15">
      <c r="A10" s="38">
        <v>9</v>
      </c>
      <c r="B10" s="83" t="s">
        <v>175</v>
      </c>
      <c r="C10" s="93">
        <v>5492</v>
      </c>
      <c r="D10" s="93">
        <v>7595</v>
      </c>
      <c r="E10" s="93">
        <v>6841</v>
      </c>
      <c r="F10" s="93">
        <v>6255.0963646864802</v>
      </c>
      <c r="G10" s="93">
        <v>7830.4372567581904</v>
      </c>
      <c r="H10" s="93">
        <v>7680.0165687200697</v>
      </c>
      <c r="I10" s="95">
        <f t="shared" si="0"/>
        <v>4.9100444825196383E-4</v>
      </c>
      <c r="J10" s="95">
        <f t="shared" si="1"/>
        <v>0.24563000728332118</v>
      </c>
      <c r="K10" s="93">
        <f t="shared" si="2"/>
        <v>1349</v>
      </c>
      <c r="L10" s="96">
        <f t="shared" si="3"/>
        <v>4.3255202488216241E-3</v>
      </c>
      <c r="M10" s="94">
        <f t="shared" si="4"/>
        <v>-754</v>
      </c>
      <c r="N10" s="94">
        <f t="shared" si="5"/>
        <v>-150.42068803812072</v>
      </c>
    </row>
    <row r="11" spans="1:15" s="17" customFormat="1">
      <c r="A11" s="38">
        <v>10</v>
      </c>
      <c r="B11" s="83" t="s">
        <v>176</v>
      </c>
      <c r="C11" s="93">
        <v>434400</v>
      </c>
      <c r="D11" s="93">
        <v>434823</v>
      </c>
      <c r="E11" s="93">
        <v>431295</v>
      </c>
      <c r="F11" s="93">
        <v>439413.61732771603</v>
      </c>
      <c r="G11" s="93">
        <v>434390.37960334698</v>
      </c>
      <c r="H11" s="93">
        <v>435539.81102381001</v>
      </c>
      <c r="I11" s="95">
        <f t="shared" si="0"/>
        <v>3.0955673660112669E-2</v>
      </c>
      <c r="J11" s="95">
        <f t="shared" si="1"/>
        <v>-7.1477900552486184E-3</v>
      </c>
      <c r="K11" s="93">
        <f t="shared" si="2"/>
        <v>-3105</v>
      </c>
      <c r="L11" s="96">
        <f t="shared" si="3"/>
        <v>-9.956071440023086E-3</v>
      </c>
      <c r="M11" s="94">
        <f t="shared" si="4"/>
        <v>-3528</v>
      </c>
      <c r="N11" s="94">
        <f t="shared" si="5"/>
        <v>1149.4314204630209</v>
      </c>
    </row>
    <row r="12" spans="1:15">
      <c r="A12" s="97">
        <v>11</v>
      </c>
      <c r="B12" s="83" t="s">
        <v>177</v>
      </c>
      <c r="C12" s="93">
        <v>14694</v>
      </c>
      <c r="D12" s="93">
        <v>14695</v>
      </c>
      <c r="E12" s="93">
        <v>14607</v>
      </c>
      <c r="F12" s="93">
        <v>15274.3805842929</v>
      </c>
      <c r="G12" s="93">
        <v>15134.213315011801</v>
      </c>
      <c r="H12" s="93">
        <v>15196.349180768801</v>
      </c>
      <c r="I12" s="95">
        <f t="shared" si="0"/>
        <v>1.0483996456097701E-3</v>
      </c>
      <c r="J12" s="95">
        <f t="shared" si="1"/>
        <v>-5.920783993466721E-3</v>
      </c>
      <c r="K12" s="93">
        <f t="shared" si="2"/>
        <v>-87</v>
      </c>
      <c r="L12" s="96">
        <f t="shared" si="3"/>
        <v>-2.7896238817455994E-4</v>
      </c>
      <c r="M12" s="94">
        <f t="shared" si="4"/>
        <v>-88</v>
      </c>
      <c r="N12" s="94">
        <f t="shared" si="5"/>
        <v>62.13586575699992</v>
      </c>
    </row>
    <row r="13" spans="1:15" ht="16.5" customHeight="1">
      <c r="A13" s="97">
        <v>12</v>
      </c>
      <c r="B13" s="83" t="s">
        <v>178</v>
      </c>
      <c r="C13" s="93">
        <v>3796</v>
      </c>
      <c r="D13" s="93">
        <v>3807</v>
      </c>
      <c r="E13" s="93">
        <v>3742</v>
      </c>
      <c r="F13" s="93">
        <v>3858.7297305330799</v>
      </c>
      <c r="G13" s="93">
        <v>3925.8473855011298</v>
      </c>
      <c r="H13" s="93">
        <v>3925.1756958436799</v>
      </c>
      <c r="I13" s="95">
        <f t="shared" si="0"/>
        <v>2.6857749530168816E-4</v>
      </c>
      <c r="J13" s="95">
        <f t="shared" si="1"/>
        <v>-1.422550052687039E-2</v>
      </c>
      <c r="K13" s="93">
        <f t="shared" si="2"/>
        <v>-54</v>
      </c>
      <c r="L13" s="96">
        <f t="shared" si="3"/>
        <v>-1.7314906852214064E-4</v>
      </c>
      <c r="M13" s="94">
        <f t="shared" si="4"/>
        <v>-65</v>
      </c>
      <c r="N13" s="94">
        <f t="shared" si="5"/>
        <v>-0.67168965744986053</v>
      </c>
    </row>
    <row r="14" spans="1:15">
      <c r="A14" s="97">
        <v>13</v>
      </c>
      <c r="B14" s="83" t="s">
        <v>179</v>
      </c>
      <c r="C14" s="93">
        <v>416475</v>
      </c>
      <c r="D14" s="93">
        <v>408554</v>
      </c>
      <c r="E14" s="93">
        <v>406474</v>
      </c>
      <c r="F14" s="93">
        <v>416644.59378486802</v>
      </c>
      <c r="G14" s="93">
        <v>408649.452948789</v>
      </c>
      <c r="H14" s="93">
        <v>406456.28629825998</v>
      </c>
      <c r="I14" s="95">
        <f t="shared" si="0"/>
        <v>2.9174176596808765E-2</v>
      </c>
      <c r="J14" s="95">
        <f t="shared" si="1"/>
        <v>-2.4013446185245212E-2</v>
      </c>
      <c r="K14" s="93">
        <f t="shared" si="2"/>
        <v>-10001</v>
      </c>
      <c r="L14" s="96">
        <f t="shared" si="3"/>
        <v>-3.2067848783146821E-2</v>
      </c>
      <c r="M14" s="94">
        <f t="shared" si="4"/>
        <v>-2080</v>
      </c>
      <c r="N14" s="94">
        <f t="shared" si="5"/>
        <v>-2193.1666505290195</v>
      </c>
    </row>
    <row r="15" spans="1:15" s="17" customFormat="1">
      <c r="A15" s="97">
        <v>14</v>
      </c>
      <c r="B15" s="83" t="s">
        <v>180</v>
      </c>
      <c r="C15" s="93">
        <v>477548</v>
      </c>
      <c r="D15" s="93">
        <v>466829</v>
      </c>
      <c r="E15" s="93">
        <v>468666</v>
      </c>
      <c r="F15" s="93">
        <v>476045.59972274298</v>
      </c>
      <c r="G15" s="93">
        <v>464974.01915643999</v>
      </c>
      <c r="H15" s="93">
        <v>466325.62518809899</v>
      </c>
      <c r="I15" s="95">
        <f t="shared" si="0"/>
        <v>3.363793169777151E-2</v>
      </c>
      <c r="J15" s="95">
        <f t="shared" si="1"/>
        <v>-1.8599177464883113E-2</v>
      </c>
      <c r="K15" s="93">
        <f t="shared" si="2"/>
        <v>-8882</v>
      </c>
      <c r="L15" s="96">
        <f t="shared" si="3"/>
        <v>-2.8479815307660243E-2</v>
      </c>
      <c r="M15" s="94">
        <f t="shared" si="4"/>
        <v>1837</v>
      </c>
      <c r="N15" s="94">
        <f t="shared" si="5"/>
        <v>1351.606031659001</v>
      </c>
      <c r="O15" s="22"/>
    </row>
    <row r="16" spans="1:15">
      <c r="A16" s="97">
        <v>15</v>
      </c>
      <c r="B16" s="83" t="s">
        <v>181</v>
      </c>
      <c r="C16" s="93">
        <v>60415</v>
      </c>
      <c r="D16" s="93">
        <v>60271</v>
      </c>
      <c r="E16" s="93">
        <v>60110</v>
      </c>
      <c r="F16" s="93">
        <v>60708.793083980097</v>
      </c>
      <c r="G16" s="93">
        <v>60437.418217800703</v>
      </c>
      <c r="H16" s="93">
        <v>60417.9058247348</v>
      </c>
      <c r="I16" s="95">
        <f t="shared" si="0"/>
        <v>4.3143220851374871E-3</v>
      </c>
      <c r="J16" s="95">
        <f t="shared" si="1"/>
        <v>-5.0484151286932051E-3</v>
      </c>
      <c r="K16" s="93">
        <f t="shared" si="2"/>
        <v>-305</v>
      </c>
      <c r="L16" s="96">
        <f t="shared" si="3"/>
        <v>-9.7797159072690555E-4</v>
      </c>
      <c r="M16" s="94">
        <f t="shared" si="4"/>
        <v>-161</v>
      </c>
      <c r="N16" s="94">
        <f t="shared" si="5"/>
        <v>-19.51239306590287</v>
      </c>
      <c r="O16" s="22"/>
    </row>
    <row r="17" spans="1:15">
      <c r="A17" s="97">
        <v>16</v>
      </c>
      <c r="B17" s="83" t="s">
        <v>182</v>
      </c>
      <c r="C17" s="93">
        <v>65726</v>
      </c>
      <c r="D17" s="93">
        <v>63986</v>
      </c>
      <c r="E17" s="93">
        <v>63423</v>
      </c>
      <c r="F17" s="93">
        <v>65726</v>
      </c>
      <c r="G17" s="93">
        <v>63986</v>
      </c>
      <c r="H17" s="93">
        <v>63423</v>
      </c>
      <c r="I17" s="95">
        <f t="shared" si="0"/>
        <v>4.5521086276106276E-3</v>
      </c>
      <c r="J17" s="95">
        <f t="shared" si="1"/>
        <v>-3.5039406018927063E-2</v>
      </c>
      <c r="K17" s="93">
        <f t="shared" si="2"/>
        <v>-2303</v>
      </c>
      <c r="L17" s="96">
        <f t="shared" si="3"/>
        <v>-7.3844871260461088E-3</v>
      </c>
      <c r="M17" s="94">
        <f t="shared" si="4"/>
        <v>-563</v>
      </c>
      <c r="N17" s="94">
        <f t="shared" si="5"/>
        <v>-563</v>
      </c>
      <c r="O17" s="23"/>
    </row>
    <row r="18" spans="1:15">
      <c r="A18" s="97">
        <v>17</v>
      </c>
      <c r="B18" s="83" t="s">
        <v>183</v>
      </c>
      <c r="C18" s="93">
        <v>51355</v>
      </c>
      <c r="D18" s="93">
        <v>53117</v>
      </c>
      <c r="E18" s="93">
        <v>52999</v>
      </c>
      <c r="F18" s="93">
        <v>51453.757648504303</v>
      </c>
      <c r="G18" s="93">
        <v>53055.699823990399</v>
      </c>
      <c r="H18" s="93">
        <v>53122.888650655899</v>
      </c>
      <c r="I18" s="95">
        <f t="shared" si="0"/>
        <v>3.8039387155248991E-3</v>
      </c>
      <c r="J18" s="95">
        <f t="shared" si="1"/>
        <v>3.2012462272417483E-2</v>
      </c>
      <c r="K18" s="93">
        <f t="shared" si="2"/>
        <v>1644</v>
      </c>
      <c r="L18" s="96">
        <f t="shared" si="3"/>
        <v>5.271427197229615E-3</v>
      </c>
      <c r="M18" s="94">
        <f t="shared" si="4"/>
        <v>-118</v>
      </c>
      <c r="N18" s="94">
        <f t="shared" si="5"/>
        <v>67.188826665500528</v>
      </c>
      <c r="O18" s="23"/>
    </row>
    <row r="19" spans="1:15">
      <c r="A19" s="97">
        <v>18</v>
      </c>
      <c r="B19" s="83" t="s">
        <v>184</v>
      </c>
      <c r="C19" s="93">
        <v>58059</v>
      </c>
      <c r="D19" s="93">
        <v>54578</v>
      </c>
      <c r="E19" s="93">
        <v>54354</v>
      </c>
      <c r="F19" s="93">
        <v>58059</v>
      </c>
      <c r="G19" s="93">
        <v>54578.000000000102</v>
      </c>
      <c r="H19" s="93">
        <v>54353.999999999898</v>
      </c>
      <c r="I19" s="95">
        <f t="shared" si="0"/>
        <v>3.9011921912421054E-3</v>
      </c>
      <c r="J19" s="95">
        <f t="shared" si="1"/>
        <v>-6.3814395700924925E-2</v>
      </c>
      <c r="K19" s="93">
        <f t="shared" si="2"/>
        <v>-3705</v>
      </c>
      <c r="L19" s="96">
        <f t="shared" si="3"/>
        <v>-1.1879949979157983E-2</v>
      </c>
      <c r="M19" s="94">
        <f t="shared" si="4"/>
        <v>-224</v>
      </c>
      <c r="N19" s="94">
        <f t="shared" si="5"/>
        <v>-224.00000000020373</v>
      </c>
      <c r="O19" s="23"/>
    </row>
    <row r="20" spans="1:15">
      <c r="A20" s="97">
        <v>19</v>
      </c>
      <c r="B20" s="83" t="s">
        <v>185</v>
      </c>
      <c r="C20" s="93">
        <v>8056</v>
      </c>
      <c r="D20" s="93">
        <v>7988</v>
      </c>
      <c r="E20" s="93">
        <v>7945</v>
      </c>
      <c r="F20" s="93">
        <v>8056</v>
      </c>
      <c r="G20" s="93">
        <v>7988</v>
      </c>
      <c r="H20" s="93">
        <v>7945</v>
      </c>
      <c r="I20" s="95">
        <f t="shared" si="0"/>
        <v>5.7024270448207174E-4</v>
      </c>
      <c r="J20" s="95">
        <f t="shared" si="1"/>
        <v>-1.3778550148957298E-2</v>
      </c>
      <c r="K20" s="93">
        <f t="shared" si="2"/>
        <v>-111</v>
      </c>
      <c r="L20" s="96">
        <f t="shared" si="3"/>
        <v>-3.5591752973995576E-4</v>
      </c>
      <c r="M20" s="94">
        <f t="shared" si="4"/>
        <v>-43</v>
      </c>
      <c r="N20" s="94">
        <f t="shared" si="5"/>
        <v>-43</v>
      </c>
      <c r="O20" s="23"/>
    </row>
    <row r="21" spans="1:15">
      <c r="A21" s="97">
        <v>20</v>
      </c>
      <c r="B21" s="83" t="s">
        <v>186</v>
      </c>
      <c r="C21" s="93">
        <v>73431</v>
      </c>
      <c r="D21" s="93">
        <v>74779</v>
      </c>
      <c r="E21" s="93">
        <v>74960</v>
      </c>
      <c r="F21" s="93">
        <v>74131.374174638506</v>
      </c>
      <c r="G21" s="93">
        <v>75079.479610043403</v>
      </c>
      <c r="H21" s="93">
        <v>75628.204081401607</v>
      </c>
      <c r="I21" s="95">
        <f t="shared" si="0"/>
        <v>5.3801627599718189E-3</v>
      </c>
      <c r="J21" s="95">
        <f t="shared" si="1"/>
        <v>2.0822268524192781E-2</v>
      </c>
      <c r="K21" s="93">
        <f t="shared" si="2"/>
        <v>1529</v>
      </c>
      <c r="L21" s="96">
        <f t="shared" si="3"/>
        <v>4.9026838105620928E-3</v>
      </c>
      <c r="M21" s="94">
        <f t="shared" si="4"/>
        <v>181</v>
      </c>
      <c r="N21" s="94">
        <f t="shared" si="5"/>
        <v>548.72447135820403</v>
      </c>
      <c r="O21" s="23"/>
    </row>
    <row r="22" spans="1:15">
      <c r="A22" s="97">
        <v>21</v>
      </c>
      <c r="B22" s="83" t="s">
        <v>187</v>
      </c>
      <c r="C22" s="93">
        <v>20285</v>
      </c>
      <c r="D22" s="93">
        <v>20566</v>
      </c>
      <c r="E22" s="93">
        <v>20437</v>
      </c>
      <c r="F22" s="93">
        <v>20145.905802741301</v>
      </c>
      <c r="G22" s="93">
        <v>20256.378022895798</v>
      </c>
      <c r="H22" s="93">
        <v>20297.451534699001</v>
      </c>
      <c r="I22" s="95">
        <f t="shared" si="0"/>
        <v>1.4668407994336188E-3</v>
      </c>
      <c r="J22" s="95">
        <f t="shared" si="1"/>
        <v>7.4932215923095881E-3</v>
      </c>
      <c r="K22" s="93">
        <f t="shared" si="2"/>
        <v>152</v>
      </c>
      <c r="L22" s="96">
        <f t="shared" si="3"/>
        <v>4.8738256324750697E-4</v>
      </c>
      <c r="M22" s="94">
        <f t="shared" si="4"/>
        <v>-129</v>
      </c>
      <c r="N22" s="94">
        <f t="shared" si="5"/>
        <v>41.073511803202564</v>
      </c>
      <c r="O22" s="23"/>
    </row>
    <row r="23" spans="1:15">
      <c r="A23" s="97">
        <v>22</v>
      </c>
      <c r="B23" s="83" t="s">
        <v>188</v>
      </c>
      <c r="C23" s="93">
        <v>194316</v>
      </c>
      <c r="D23" s="93">
        <v>197808</v>
      </c>
      <c r="E23" s="93">
        <v>197144</v>
      </c>
      <c r="F23" s="93">
        <v>194316</v>
      </c>
      <c r="G23" s="93">
        <v>197808</v>
      </c>
      <c r="H23" s="93">
        <v>197144</v>
      </c>
      <c r="I23" s="95">
        <f t="shared" si="0"/>
        <v>1.4149770639699629E-2</v>
      </c>
      <c r="J23" s="95">
        <f t="shared" si="1"/>
        <v>1.4553613701393606E-2</v>
      </c>
      <c r="K23" s="93">
        <f t="shared" si="2"/>
        <v>2828</v>
      </c>
      <c r="L23" s="96">
        <f t="shared" si="3"/>
        <v>9.0678808477891431E-3</v>
      </c>
      <c r="M23" s="94">
        <f t="shared" si="4"/>
        <v>-664</v>
      </c>
      <c r="N23" s="94">
        <f t="shared" si="5"/>
        <v>-664</v>
      </c>
      <c r="O23" s="23"/>
    </row>
    <row r="24" spans="1:15">
      <c r="A24" s="97">
        <v>23</v>
      </c>
      <c r="B24" s="83" t="s">
        <v>189</v>
      </c>
      <c r="C24" s="93">
        <v>215201</v>
      </c>
      <c r="D24" s="93">
        <v>217688</v>
      </c>
      <c r="E24" s="93">
        <v>211122</v>
      </c>
      <c r="F24" s="93">
        <v>225138.23215253401</v>
      </c>
      <c r="G24" s="93">
        <v>220914.74708513601</v>
      </c>
      <c r="H24" s="93">
        <v>220705.91263465601</v>
      </c>
      <c r="I24" s="95">
        <f t="shared" si="0"/>
        <v>1.5153024575917428E-2</v>
      </c>
      <c r="J24" s="95">
        <f t="shared" si="1"/>
        <v>-1.8954372888601818E-2</v>
      </c>
      <c r="K24" s="93">
        <f t="shared" si="2"/>
        <v>-4079</v>
      </c>
      <c r="L24" s="96">
        <f t="shared" si="3"/>
        <v>-1.3079167601885402E-2</v>
      </c>
      <c r="M24" s="94">
        <f t="shared" si="4"/>
        <v>-6566</v>
      </c>
      <c r="N24" s="94">
        <f t="shared" si="5"/>
        <v>-208.83445048000431</v>
      </c>
      <c r="O24" s="23"/>
    </row>
    <row r="25" spans="1:15">
      <c r="A25" s="97">
        <v>24</v>
      </c>
      <c r="B25" s="83" t="s">
        <v>190</v>
      </c>
      <c r="C25" s="93">
        <v>148358</v>
      </c>
      <c r="D25" s="93">
        <v>145268</v>
      </c>
      <c r="E25" s="93">
        <v>144487</v>
      </c>
      <c r="F25" s="93">
        <v>148524.61463402599</v>
      </c>
      <c r="G25" s="93">
        <v>144871.35595468199</v>
      </c>
      <c r="H25" s="93">
        <v>144638.989695047</v>
      </c>
      <c r="I25" s="95">
        <f t="shared" si="0"/>
        <v>1.0370378557898187E-2</v>
      </c>
      <c r="J25" s="95">
        <f t="shared" si="1"/>
        <v>-2.6092290270831368E-2</v>
      </c>
      <c r="K25" s="93">
        <f t="shared" si="2"/>
        <v>-3871</v>
      </c>
      <c r="L25" s="96">
        <f t="shared" si="3"/>
        <v>-1.241222304165197E-2</v>
      </c>
      <c r="M25" s="94">
        <f t="shared" si="4"/>
        <v>-781</v>
      </c>
      <c r="N25" s="94">
        <f t="shared" si="5"/>
        <v>-232.36625963498955</v>
      </c>
    </row>
    <row r="26" spans="1:15">
      <c r="A26" s="97">
        <v>25</v>
      </c>
      <c r="B26" s="83" t="s">
        <v>191</v>
      </c>
      <c r="C26" s="93">
        <v>390175</v>
      </c>
      <c r="D26" s="93">
        <v>383438</v>
      </c>
      <c r="E26" s="93">
        <v>435834</v>
      </c>
      <c r="F26" s="93">
        <v>392048.14270488801</v>
      </c>
      <c r="G26" s="93">
        <v>383531.39296876203</v>
      </c>
      <c r="H26" s="93">
        <v>437428.59978515102</v>
      </c>
      <c r="I26" s="95">
        <f t="shared" si="0"/>
        <v>3.1281454860319607E-2</v>
      </c>
      <c r="J26" s="95">
        <f t="shared" si="1"/>
        <v>0.11702184917024412</v>
      </c>
      <c r="K26" s="93">
        <f t="shared" si="2"/>
        <v>45659</v>
      </c>
      <c r="L26" s="96">
        <f t="shared" si="3"/>
        <v>0.14640395036393369</v>
      </c>
      <c r="M26" s="94">
        <f t="shared" si="4"/>
        <v>52396</v>
      </c>
      <c r="N26" s="94">
        <f t="shared" si="5"/>
        <v>53897.206816388993</v>
      </c>
    </row>
    <row r="27" spans="1:15">
      <c r="A27" s="97">
        <v>26</v>
      </c>
      <c r="B27" s="83" t="s">
        <v>192</v>
      </c>
      <c r="C27" s="93">
        <v>33392</v>
      </c>
      <c r="D27" s="93">
        <v>33237</v>
      </c>
      <c r="E27" s="93">
        <v>34797</v>
      </c>
      <c r="F27" s="93">
        <v>33067.174003199398</v>
      </c>
      <c r="G27" s="93">
        <v>33485.249580656397</v>
      </c>
      <c r="H27" s="93">
        <v>34280.398442860802</v>
      </c>
      <c r="I27" s="95">
        <f t="shared" si="0"/>
        <v>2.4975123206875584E-3</v>
      </c>
      <c r="J27" s="95">
        <f t="shared" si="1"/>
        <v>4.2075946334451365E-2</v>
      </c>
      <c r="K27" s="93">
        <f t="shared" si="2"/>
        <v>1405</v>
      </c>
      <c r="L27" s="96">
        <f t="shared" si="3"/>
        <v>4.5050822458075476E-3</v>
      </c>
      <c r="M27" s="94">
        <f t="shared" si="4"/>
        <v>1560</v>
      </c>
      <c r="N27" s="94">
        <f t="shared" si="5"/>
        <v>795.1488622044053</v>
      </c>
    </row>
    <row r="28" spans="1:15">
      <c r="A28" s="97">
        <v>27</v>
      </c>
      <c r="B28" s="83" t="s">
        <v>193</v>
      </c>
      <c r="C28" s="93">
        <v>130446</v>
      </c>
      <c r="D28" s="93">
        <v>133490</v>
      </c>
      <c r="E28" s="93">
        <v>135013</v>
      </c>
      <c r="F28" s="93">
        <v>130446</v>
      </c>
      <c r="G28" s="93">
        <v>133490</v>
      </c>
      <c r="H28" s="93">
        <v>135013</v>
      </c>
      <c r="I28" s="95">
        <f t="shared" si="0"/>
        <v>9.6903937394887292E-3</v>
      </c>
      <c r="J28" s="95">
        <f t="shared" si="1"/>
        <v>3.5010655750272145E-2</v>
      </c>
      <c r="K28" s="93">
        <f t="shared" si="2"/>
        <v>4567</v>
      </c>
      <c r="L28" s="96">
        <f t="shared" si="3"/>
        <v>1.464392214704845E-2</v>
      </c>
      <c r="M28" s="94">
        <f t="shared" si="4"/>
        <v>1523</v>
      </c>
      <c r="N28" s="94">
        <f t="shared" si="5"/>
        <v>1523</v>
      </c>
    </row>
    <row r="29" spans="1:15">
      <c r="A29" s="97">
        <v>28</v>
      </c>
      <c r="B29" s="83" t="s">
        <v>194</v>
      </c>
      <c r="C29" s="93">
        <v>141134</v>
      </c>
      <c r="D29" s="93">
        <v>144100</v>
      </c>
      <c r="E29" s="93">
        <v>144374</v>
      </c>
      <c r="F29" s="93">
        <v>141134</v>
      </c>
      <c r="G29" s="93">
        <v>144100</v>
      </c>
      <c r="H29" s="93">
        <v>144374</v>
      </c>
      <c r="I29" s="95">
        <f t="shared" si="0"/>
        <v>1.0362268120439853E-2</v>
      </c>
      <c r="J29" s="95">
        <f t="shared" si="1"/>
        <v>2.2956906202615954E-2</v>
      </c>
      <c r="K29" s="93">
        <f t="shared" si="2"/>
        <v>3240</v>
      </c>
      <c r="L29" s="96">
        <f t="shared" si="3"/>
        <v>1.0388944111328438E-2</v>
      </c>
      <c r="M29" s="94">
        <f t="shared" si="4"/>
        <v>274</v>
      </c>
      <c r="N29" s="94">
        <f t="shared" si="5"/>
        <v>274</v>
      </c>
    </row>
    <row r="30" spans="1:15">
      <c r="A30" s="97">
        <v>29</v>
      </c>
      <c r="B30" s="83" t="s">
        <v>195</v>
      </c>
      <c r="C30" s="93">
        <v>175160</v>
      </c>
      <c r="D30" s="93">
        <v>191226</v>
      </c>
      <c r="E30" s="93">
        <v>192930</v>
      </c>
      <c r="F30" s="93">
        <v>175160</v>
      </c>
      <c r="G30" s="93">
        <v>191226</v>
      </c>
      <c r="H30" s="93">
        <v>192930</v>
      </c>
      <c r="I30" s="95">
        <f t="shared" si="0"/>
        <v>1.3847315918908257E-2</v>
      </c>
      <c r="J30" s="95">
        <f t="shared" si="1"/>
        <v>0.10145010276318794</v>
      </c>
      <c r="K30" s="93">
        <f t="shared" si="2"/>
        <v>17770</v>
      </c>
      <c r="L30" s="96">
        <f t="shared" si="3"/>
        <v>5.6978869400711833E-2</v>
      </c>
      <c r="M30" s="94">
        <f t="shared" si="4"/>
        <v>1704</v>
      </c>
      <c r="N30" s="94">
        <f t="shared" si="5"/>
        <v>1704</v>
      </c>
    </row>
    <row r="31" spans="1:15">
      <c r="A31" s="97">
        <v>30</v>
      </c>
      <c r="B31" s="83" t="s">
        <v>196</v>
      </c>
      <c r="C31" s="93">
        <v>46772</v>
      </c>
      <c r="D31" s="93">
        <v>49384</v>
      </c>
      <c r="E31" s="93">
        <v>46762</v>
      </c>
      <c r="F31" s="93">
        <v>46772</v>
      </c>
      <c r="G31" s="93">
        <v>49384</v>
      </c>
      <c r="H31" s="93">
        <v>46762</v>
      </c>
      <c r="I31" s="95">
        <f t="shared" si="0"/>
        <v>3.3562856320944797E-3</v>
      </c>
      <c r="J31" s="95">
        <f t="shared" si="1"/>
        <v>-2.1380313007782434E-4</v>
      </c>
      <c r="K31" s="93">
        <f t="shared" si="2"/>
        <v>-10</v>
      </c>
      <c r="L31" s="96">
        <f t="shared" si="3"/>
        <v>-3.2064642318914931E-5</v>
      </c>
      <c r="M31" s="94">
        <f t="shared" si="4"/>
        <v>-2622</v>
      </c>
      <c r="N31" s="94">
        <f t="shared" si="5"/>
        <v>-2622</v>
      </c>
    </row>
    <row r="32" spans="1:15">
      <c r="A32" s="97">
        <v>31</v>
      </c>
      <c r="B32" s="83" t="s">
        <v>197</v>
      </c>
      <c r="C32" s="93">
        <v>162668</v>
      </c>
      <c r="D32" s="93">
        <v>157406</v>
      </c>
      <c r="E32" s="93">
        <v>158681</v>
      </c>
      <c r="F32" s="93">
        <v>162668</v>
      </c>
      <c r="G32" s="93">
        <v>157406</v>
      </c>
      <c r="H32" s="93">
        <v>158681</v>
      </c>
      <c r="I32" s="95">
        <f t="shared" si="0"/>
        <v>1.1389135631204484E-2</v>
      </c>
      <c r="J32" s="95">
        <f t="shared" si="1"/>
        <v>-2.451004499963115E-2</v>
      </c>
      <c r="K32" s="93">
        <f t="shared" si="2"/>
        <v>-3987</v>
      </c>
      <c r="L32" s="96">
        <f t="shared" si="3"/>
        <v>-1.2784172892551383E-2</v>
      </c>
      <c r="M32" s="94">
        <f t="shared" si="4"/>
        <v>1275</v>
      </c>
      <c r="N32" s="94">
        <f t="shared" si="5"/>
        <v>1275</v>
      </c>
    </row>
    <row r="33" spans="1:14">
      <c r="A33" s="97">
        <v>32</v>
      </c>
      <c r="B33" s="83" t="s">
        <v>198</v>
      </c>
      <c r="C33" s="93">
        <v>54277</v>
      </c>
      <c r="D33" s="93">
        <v>54524</v>
      </c>
      <c r="E33" s="93">
        <v>55698</v>
      </c>
      <c r="F33" s="93">
        <v>53991.584091705001</v>
      </c>
      <c r="G33" s="93">
        <v>54695.037119442997</v>
      </c>
      <c r="H33" s="93">
        <v>55271.326193623798</v>
      </c>
      <c r="I33" s="95">
        <f t="shared" si="0"/>
        <v>3.9976561553483241E-3</v>
      </c>
      <c r="J33" s="95">
        <f t="shared" si="1"/>
        <v>2.6180518451646186E-2</v>
      </c>
      <c r="K33" s="93">
        <f t="shared" si="2"/>
        <v>1421</v>
      </c>
      <c r="L33" s="96">
        <f t="shared" si="3"/>
        <v>4.5563856735178123E-3</v>
      </c>
      <c r="M33" s="94">
        <f t="shared" si="4"/>
        <v>1174</v>
      </c>
      <c r="N33" s="94">
        <f t="shared" si="5"/>
        <v>576.28907418080053</v>
      </c>
    </row>
    <row r="34" spans="1:14">
      <c r="A34" s="97">
        <v>33</v>
      </c>
      <c r="B34" s="83" t="s">
        <v>199</v>
      </c>
      <c r="C34" s="93">
        <v>161862</v>
      </c>
      <c r="D34" s="93">
        <v>148076</v>
      </c>
      <c r="E34" s="93">
        <v>148159</v>
      </c>
      <c r="F34" s="93">
        <v>161737.47968743701</v>
      </c>
      <c r="G34" s="93">
        <v>146317.977298749</v>
      </c>
      <c r="H34" s="93">
        <v>148058.722118095</v>
      </c>
      <c r="I34" s="95">
        <f t="shared" si="0"/>
        <v>1.0633931888402677E-2</v>
      </c>
      <c r="J34" s="95">
        <f t="shared" si="1"/>
        <v>-8.4658536283995015E-2</v>
      </c>
      <c r="K34" s="93">
        <f t="shared" si="2"/>
        <v>-13703</v>
      </c>
      <c r="L34" s="96">
        <f t="shared" si="3"/>
        <v>-4.3938179369609129E-2</v>
      </c>
      <c r="M34" s="94">
        <f t="shared" si="4"/>
        <v>83</v>
      </c>
      <c r="N34" s="94">
        <f t="shared" si="5"/>
        <v>1740.7448193460004</v>
      </c>
    </row>
    <row r="35" spans="1:14">
      <c r="A35" s="97">
        <v>35</v>
      </c>
      <c r="B35" s="83" t="s">
        <v>200</v>
      </c>
      <c r="C35" s="93">
        <v>92429</v>
      </c>
      <c r="D35" s="93">
        <v>100688</v>
      </c>
      <c r="E35" s="93">
        <v>97671</v>
      </c>
      <c r="F35" s="93">
        <v>91988.920268962494</v>
      </c>
      <c r="G35" s="93">
        <v>98211.199662233194</v>
      </c>
      <c r="H35" s="93">
        <v>97072.820910952403</v>
      </c>
      <c r="I35" s="95">
        <f t="shared" si="0"/>
        <v>7.0102171415315833E-3</v>
      </c>
      <c r="J35" s="95">
        <f t="shared" si="1"/>
        <v>5.6713801945276913E-2</v>
      </c>
      <c r="K35" s="93">
        <f t="shared" si="2"/>
        <v>5242</v>
      </c>
      <c r="L35" s="96">
        <f t="shared" si="3"/>
        <v>1.6808285503575209E-2</v>
      </c>
      <c r="M35" s="94">
        <f t="shared" si="4"/>
        <v>-3017</v>
      </c>
      <c r="N35" s="94">
        <f t="shared" si="5"/>
        <v>-1138.3787512807903</v>
      </c>
    </row>
    <row r="36" spans="1:14">
      <c r="A36" s="97">
        <v>36</v>
      </c>
      <c r="B36" s="83" t="s">
        <v>201</v>
      </c>
      <c r="C36" s="93">
        <v>16825</v>
      </c>
      <c r="D36" s="93">
        <v>15133</v>
      </c>
      <c r="E36" s="93">
        <v>15820</v>
      </c>
      <c r="F36" s="93">
        <v>17462.787357491299</v>
      </c>
      <c r="G36" s="93">
        <v>15813.4883655883</v>
      </c>
      <c r="H36" s="93">
        <v>16442.477381969999</v>
      </c>
      <c r="I36" s="95">
        <f t="shared" si="0"/>
        <v>1.1354612441669446E-3</v>
      </c>
      <c r="J36" s="95">
        <f t="shared" si="1"/>
        <v>-5.9732540861812781E-2</v>
      </c>
      <c r="K36" s="93">
        <f t="shared" si="2"/>
        <v>-1005</v>
      </c>
      <c r="L36" s="96">
        <f t="shared" si="3"/>
        <v>-3.2224965530509506E-3</v>
      </c>
      <c r="M36" s="94">
        <f t="shared" si="4"/>
        <v>687</v>
      </c>
      <c r="N36" s="94">
        <f t="shared" si="5"/>
        <v>628.98901638169809</v>
      </c>
    </row>
    <row r="37" spans="1:14">
      <c r="A37" s="97">
        <v>37</v>
      </c>
      <c r="B37" s="83" t="s">
        <v>202</v>
      </c>
      <c r="C37" s="93">
        <v>14546</v>
      </c>
      <c r="D37" s="93">
        <v>16014</v>
      </c>
      <c r="E37" s="93">
        <v>14525</v>
      </c>
      <c r="F37" s="93">
        <v>14546</v>
      </c>
      <c r="G37" s="93">
        <v>16014</v>
      </c>
      <c r="H37" s="93">
        <v>14525</v>
      </c>
      <c r="I37" s="95">
        <f t="shared" si="0"/>
        <v>1.0425141954187656E-3</v>
      </c>
      <c r="J37" s="95">
        <f t="shared" si="1"/>
        <v>-1.4436958614051972E-3</v>
      </c>
      <c r="K37" s="93">
        <f t="shared" si="2"/>
        <v>-21</v>
      </c>
      <c r="L37" s="96">
        <f t="shared" si="3"/>
        <v>-6.7335748869721353E-5</v>
      </c>
      <c r="M37" s="94">
        <f t="shared" si="4"/>
        <v>-1489</v>
      </c>
      <c r="N37" s="94">
        <f t="shared" si="5"/>
        <v>-1489</v>
      </c>
    </row>
    <row r="38" spans="1:14">
      <c r="A38" s="97">
        <v>38</v>
      </c>
      <c r="B38" s="83" t="s">
        <v>203</v>
      </c>
      <c r="C38" s="93">
        <v>91325</v>
      </c>
      <c r="D38" s="93">
        <v>86583</v>
      </c>
      <c r="E38" s="93">
        <v>88350</v>
      </c>
      <c r="F38" s="93">
        <v>91798.675540039796</v>
      </c>
      <c r="G38" s="93">
        <v>85693.886707328798</v>
      </c>
      <c r="H38" s="93">
        <v>88141.616495773502</v>
      </c>
      <c r="I38" s="95">
        <f t="shared" si="0"/>
        <v>6.3412137118931452E-3</v>
      </c>
      <c r="J38" s="95">
        <f t="shared" si="1"/>
        <v>-3.2575964960306597E-2</v>
      </c>
      <c r="K38" s="93">
        <f t="shared" si="2"/>
        <v>-2975</v>
      </c>
      <c r="L38" s="96">
        <f t="shared" si="3"/>
        <v>-9.5392310898771929E-3</v>
      </c>
      <c r="M38" s="94">
        <f t="shared" si="4"/>
        <v>1767</v>
      </c>
      <c r="N38" s="94">
        <f t="shared" si="5"/>
        <v>2447.7297884447034</v>
      </c>
    </row>
    <row r="39" spans="1:14">
      <c r="A39" s="97">
        <v>39</v>
      </c>
      <c r="B39" s="83" t="s">
        <v>204</v>
      </c>
      <c r="C39" s="93">
        <v>2017</v>
      </c>
      <c r="D39" s="93">
        <v>1162</v>
      </c>
      <c r="E39" s="93">
        <v>1298</v>
      </c>
      <c r="F39" s="93">
        <v>2148.43993232312</v>
      </c>
      <c r="G39" s="93">
        <v>1251.20002784286</v>
      </c>
      <c r="H39" s="93">
        <v>1429.4387519848799</v>
      </c>
      <c r="I39" s="95">
        <f t="shared" si="0"/>
        <v>9.316237009663048E-5</v>
      </c>
      <c r="J39" s="95">
        <f t="shared" si="1"/>
        <v>-0.35647000495785819</v>
      </c>
      <c r="K39" s="93">
        <f t="shared" si="2"/>
        <v>-719</v>
      </c>
      <c r="L39" s="96">
        <f t="shared" si="3"/>
        <v>-2.3054477827299837E-3</v>
      </c>
      <c r="M39" s="94">
        <f t="shared" si="4"/>
        <v>136</v>
      </c>
      <c r="N39" s="94">
        <f t="shared" si="5"/>
        <v>178.23872414201992</v>
      </c>
    </row>
    <row r="40" spans="1:14" s="17" customFormat="1">
      <c r="A40" s="97">
        <v>41</v>
      </c>
      <c r="B40" s="83" t="s">
        <v>205</v>
      </c>
      <c r="C40" s="93">
        <v>1127752</v>
      </c>
      <c r="D40" s="93">
        <v>1194432</v>
      </c>
      <c r="E40" s="93">
        <v>1062559</v>
      </c>
      <c r="F40" s="93">
        <v>1262321.64745012</v>
      </c>
      <c r="G40" s="93">
        <v>1219087.41654012</v>
      </c>
      <c r="H40" s="93">
        <v>1215746.51249988</v>
      </c>
      <c r="I40" s="95">
        <f t="shared" si="0"/>
        <v>7.626387889638335E-2</v>
      </c>
      <c r="J40" s="95">
        <f t="shared" si="1"/>
        <v>-5.7807922309160167E-2</v>
      </c>
      <c r="K40" s="93">
        <f t="shared" si="2"/>
        <v>-65193</v>
      </c>
      <c r="L40" s="96">
        <f t="shared" si="3"/>
        <v>-0.20903902266970212</v>
      </c>
      <c r="M40" s="94">
        <f t="shared" si="4"/>
        <v>-131873</v>
      </c>
      <c r="N40" s="94">
        <f t="shared" si="5"/>
        <v>-3340.9040402399842</v>
      </c>
    </row>
    <row r="41" spans="1:14">
      <c r="A41" s="97">
        <v>42</v>
      </c>
      <c r="B41" s="83" t="s">
        <v>206</v>
      </c>
      <c r="C41" s="93">
        <v>316630</v>
      </c>
      <c r="D41" s="93">
        <v>368923</v>
      </c>
      <c r="E41" s="93">
        <v>324030</v>
      </c>
      <c r="F41" s="93">
        <v>356772.50678004598</v>
      </c>
      <c r="G41" s="93">
        <v>366867.487630355</v>
      </c>
      <c r="H41" s="93">
        <v>368859.32193851698</v>
      </c>
      <c r="I41" s="95">
        <f t="shared" si="0"/>
        <v>2.3256858846233571E-2</v>
      </c>
      <c r="J41" s="95">
        <f t="shared" si="1"/>
        <v>2.3371127183147523E-2</v>
      </c>
      <c r="K41" s="93">
        <f t="shared" si="2"/>
        <v>7400</v>
      </c>
      <c r="L41" s="96">
        <f t="shared" si="3"/>
        <v>2.3727835315997051E-2</v>
      </c>
      <c r="M41" s="94">
        <f t="shared" si="4"/>
        <v>-44893</v>
      </c>
      <c r="N41" s="94">
        <f t="shared" si="5"/>
        <v>1991.8343081619823</v>
      </c>
    </row>
    <row r="42" spans="1:14">
      <c r="A42" s="97">
        <v>43</v>
      </c>
      <c r="B42" s="83" t="s">
        <v>207</v>
      </c>
      <c r="C42" s="93">
        <v>324324</v>
      </c>
      <c r="D42" s="93">
        <v>323744</v>
      </c>
      <c r="E42" s="93">
        <v>327012</v>
      </c>
      <c r="F42" s="93">
        <v>335908.86689223</v>
      </c>
      <c r="G42" s="93">
        <v>325223.409797673</v>
      </c>
      <c r="H42" s="93">
        <v>331827.85653679603</v>
      </c>
      <c r="I42" s="95">
        <f t="shared" si="0"/>
        <v>2.3470888266594242E-2</v>
      </c>
      <c r="J42" s="95">
        <f t="shared" si="1"/>
        <v>8.2880082880082886E-3</v>
      </c>
      <c r="K42" s="93">
        <f t="shared" si="2"/>
        <v>2688</v>
      </c>
      <c r="L42" s="96">
        <f t="shared" si="3"/>
        <v>8.6189758553243331E-3</v>
      </c>
      <c r="M42" s="94">
        <f t="shared" si="4"/>
        <v>3268</v>
      </c>
      <c r="N42" s="94">
        <f t="shared" si="5"/>
        <v>6604.4467391230282</v>
      </c>
    </row>
    <row r="43" spans="1:14" s="17" customFormat="1">
      <c r="A43" s="97">
        <v>45</v>
      </c>
      <c r="B43" s="83" t="s">
        <v>208</v>
      </c>
      <c r="C43" s="93">
        <v>191637</v>
      </c>
      <c r="D43" s="93">
        <v>199761</v>
      </c>
      <c r="E43" s="93">
        <v>200868</v>
      </c>
      <c r="F43" s="93">
        <v>191637</v>
      </c>
      <c r="G43" s="93">
        <v>199761</v>
      </c>
      <c r="H43" s="93">
        <v>200868</v>
      </c>
      <c r="I43" s="95">
        <f t="shared" si="0"/>
        <v>1.4417056206910609E-2</v>
      </c>
      <c r="J43" s="95">
        <f t="shared" si="1"/>
        <v>4.8169194884077712E-2</v>
      </c>
      <c r="K43" s="93">
        <f t="shared" si="2"/>
        <v>9231</v>
      </c>
      <c r="L43" s="96">
        <f t="shared" si="3"/>
        <v>2.9598871324590374E-2</v>
      </c>
      <c r="M43" s="94">
        <f t="shared" si="4"/>
        <v>1107</v>
      </c>
      <c r="N43" s="94">
        <f t="shared" si="5"/>
        <v>1107</v>
      </c>
    </row>
    <row r="44" spans="1:14" s="17" customFormat="1">
      <c r="A44" s="97">
        <v>46</v>
      </c>
      <c r="B44" s="83" t="s">
        <v>209</v>
      </c>
      <c r="C44" s="93">
        <v>654800</v>
      </c>
      <c r="D44" s="93">
        <v>670685</v>
      </c>
      <c r="E44" s="93">
        <v>669788</v>
      </c>
      <c r="F44" s="93">
        <v>656095.77001141699</v>
      </c>
      <c r="G44" s="93">
        <v>668196.15216555202</v>
      </c>
      <c r="H44" s="93">
        <v>671250.57266341895</v>
      </c>
      <c r="I44" s="95">
        <f t="shared" si="0"/>
        <v>4.8073218445517672E-2</v>
      </c>
      <c r="J44" s="95">
        <f t="shared" si="1"/>
        <v>2.2889431887599267E-2</v>
      </c>
      <c r="K44" s="93">
        <f t="shared" si="2"/>
        <v>14988</v>
      </c>
      <c r="L44" s="96">
        <f t="shared" si="3"/>
        <v>4.8058485907589703E-2</v>
      </c>
      <c r="M44" s="94">
        <f t="shared" si="4"/>
        <v>-897</v>
      </c>
      <c r="N44" s="94">
        <f t="shared" si="5"/>
        <v>3054.4204978669295</v>
      </c>
    </row>
    <row r="45" spans="1:14" s="17" customFormat="1">
      <c r="A45" s="97">
        <v>47</v>
      </c>
      <c r="B45" s="83" t="s">
        <v>210</v>
      </c>
      <c r="C45" s="93">
        <v>1248592</v>
      </c>
      <c r="D45" s="93">
        <v>1250670</v>
      </c>
      <c r="E45" s="93">
        <v>1245786</v>
      </c>
      <c r="F45" s="93">
        <v>1257822.86894417</v>
      </c>
      <c r="G45" s="93">
        <v>1251604.4790230701</v>
      </c>
      <c r="H45" s="93">
        <v>1254115.9947398701</v>
      </c>
      <c r="I45" s="95">
        <f t="shared" si="0"/>
        <v>8.941477380061702E-2</v>
      </c>
      <c r="J45" s="95">
        <f t="shared" si="1"/>
        <v>-2.2473313940822941E-3</v>
      </c>
      <c r="K45" s="93">
        <f t="shared" si="2"/>
        <v>-2806</v>
      </c>
      <c r="L45" s="96">
        <f t="shared" si="3"/>
        <v>-8.9973386346875305E-3</v>
      </c>
      <c r="M45" s="94">
        <f t="shared" si="4"/>
        <v>-4884</v>
      </c>
      <c r="N45" s="94">
        <f t="shared" si="5"/>
        <v>2511.5157168000005</v>
      </c>
    </row>
    <row r="46" spans="1:14">
      <c r="A46" s="97">
        <v>49</v>
      </c>
      <c r="B46" s="83" t="s">
        <v>211</v>
      </c>
      <c r="C46" s="93">
        <v>558066</v>
      </c>
      <c r="D46" s="93">
        <v>545917</v>
      </c>
      <c r="E46" s="93">
        <v>537565</v>
      </c>
      <c r="F46" s="93">
        <v>555975.16809783399</v>
      </c>
      <c r="G46" s="93">
        <v>535377.87650301994</v>
      </c>
      <c r="H46" s="93">
        <v>534055.09851197095</v>
      </c>
      <c r="I46" s="95">
        <f t="shared" si="0"/>
        <v>3.8583073560088721E-2</v>
      </c>
      <c r="J46" s="95">
        <f t="shared" si="1"/>
        <v>-3.673579827475603E-2</v>
      </c>
      <c r="K46" s="93">
        <f t="shared" si="2"/>
        <v>-20501</v>
      </c>
      <c r="L46" s="96">
        <f t="shared" si="3"/>
        <v>-6.5735723218007497E-2</v>
      </c>
      <c r="M46" s="94">
        <f t="shared" si="4"/>
        <v>-8352</v>
      </c>
      <c r="N46" s="94">
        <f t="shared" si="5"/>
        <v>-1322.7779910489917</v>
      </c>
    </row>
    <row r="47" spans="1:14">
      <c r="A47" s="97">
        <v>50</v>
      </c>
      <c r="B47" s="83" t="s">
        <v>212</v>
      </c>
      <c r="C47" s="93">
        <v>15381</v>
      </c>
      <c r="D47" s="93">
        <v>14565</v>
      </c>
      <c r="E47" s="93">
        <v>14266</v>
      </c>
      <c r="F47" s="93">
        <v>16366.031738494299</v>
      </c>
      <c r="G47" s="93">
        <v>15454.2038646776</v>
      </c>
      <c r="H47" s="93">
        <v>15179.634860894699</v>
      </c>
      <c r="I47" s="95">
        <f t="shared" si="0"/>
        <v>1.0239247856691299E-3</v>
      </c>
      <c r="J47" s="95">
        <f t="shared" si="1"/>
        <v>-7.249203562837267E-2</v>
      </c>
      <c r="K47" s="93">
        <f t="shared" si="2"/>
        <v>-1115</v>
      </c>
      <c r="L47" s="96">
        <f t="shared" si="3"/>
        <v>-3.5752076185590152E-3</v>
      </c>
      <c r="M47" s="94">
        <f t="shared" si="4"/>
        <v>-299</v>
      </c>
      <c r="N47" s="94">
        <f t="shared" si="5"/>
        <v>-274.56900378290084</v>
      </c>
    </row>
    <row r="48" spans="1:14">
      <c r="A48" s="97">
        <v>51</v>
      </c>
      <c r="B48" s="83" t="s">
        <v>213</v>
      </c>
      <c r="C48" s="93">
        <v>25410</v>
      </c>
      <c r="D48" s="93">
        <v>25943</v>
      </c>
      <c r="E48" s="93">
        <v>24834</v>
      </c>
      <c r="F48" s="93">
        <v>26191.598072519901</v>
      </c>
      <c r="G48" s="93">
        <v>26508.813668537401</v>
      </c>
      <c r="H48" s="93">
        <v>25623.905711201998</v>
      </c>
      <c r="I48" s="95">
        <f t="shared" si="0"/>
        <v>1.7824301224805248E-3</v>
      </c>
      <c r="J48" s="95">
        <f t="shared" si="1"/>
        <v>-2.2668240850059033E-2</v>
      </c>
      <c r="K48" s="93">
        <f t="shared" si="2"/>
        <v>-576</v>
      </c>
      <c r="L48" s="96">
        <f t="shared" si="3"/>
        <v>-1.8469233975695002E-3</v>
      </c>
      <c r="M48" s="94">
        <f t="shared" si="4"/>
        <v>-1109</v>
      </c>
      <c r="N48" s="94">
        <f t="shared" si="5"/>
        <v>-884.9079573354029</v>
      </c>
    </row>
    <row r="49" spans="1:14">
      <c r="A49" s="97">
        <v>52</v>
      </c>
      <c r="B49" s="83" t="s">
        <v>214</v>
      </c>
      <c r="C49" s="93">
        <v>234685</v>
      </c>
      <c r="D49" s="93">
        <v>239263</v>
      </c>
      <c r="E49" s="93">
        <v>236336</v>
      </c>
      <c r="F49" s="93">
        <v>238799.663732555</v>
      </c>
      <c r="G49" s="93">
        <v>239333.58064955901</v>
      </c>
      <c r="H49" s="93">
        <v>240220.79547002801</v>
      </c>
      <c r="I49" s="95">
        <f t="shared" si="0"/>
        <v>1.696272873586846E-2</v>
      </c>
      <c r="J49" s="95">
        <f t="shared" si="1"/>
        <v>7.0349617572490787E-3</v>
      </c>
      <c r="K49" s="93">
        <f t="shared" si="2"/>
        <v>1651</v>
      </c>
      <c r="L49" s="96">
        <f t="shared" si="3"/>
        <v>5.2938724468528557E-3</v>
      </c>
      <c r="M49" s="94">
        <f t="shared" si="4"/>
        <v>-2927</v>
      </c>
      <c r="N49" s="94">
        <f t="shared" si="5"/>
        <v>887.21482046900201</v>
      </c>
    </row>
    <row r="50" spans="1:14">
      <c r="A50" s="97">
        <v>53</v>
      </c>
      <c r="B50" s="83" t="s">
        <v>215</v>
      </c>
      <c r="C50" s="93">
        <v>32693</v>
      </c>
      <c r="D50" s="93">
        <v>34274</v>
      </c>
      <c r="E50" s="93">
        <v>33893</v>
      </c>
      <c r="F50" s="93">
        <v>32693</v>
      </c>
      <c r="G50" s="93">
        <v>34274</v>
      </c>
      <c r="H50" s="93">
        <v>33893</v>
      </c>
      <c r="I50" s="95">
        <f t="shared" si="0"/>
        <v>2.4326288210208759E-3</v>
      </c>
      <c r="J50" s="95">
        <f t="shared" si="1"/>
        <v>3.6705105068363261E-2</v>
      </c>
      <c r="K50" s="93">
        <f t="shared" si="2"/>
        <v>1200</v>
      </c>
      <c r="L50" s="96">
        <f t="shared" si="3"/>
        <v>3.8477570782697919E-3</v>
      </c>
      <c r="M50" s="94">
        <f t="shared" si="4"/>
        <v>-381</v>
      </c>
      <c r="N50" s="94">
        <f t="shared" si="5"/>
        <v>-381</v>
      </c>
    </row>
    <row r="51" spans="1:14" s="17" customFormat="1">
      <c r="A51" s="97">
        <v>55</v>
      </c>
      <c r="B51" s="83" t="s">
        <v>216</v>
      </c>
      <c r="C51" s="93">
        <v>211067</v>
      </c>
      <c r="D51" s="93">
        <v>192176</v>
      </c>
      <c r="E51" s="93">
        <v>192390</v>
      </c>
      <c r="F51" s="93">
        <v>282734.03108270798</v>
      </c>
      <c r="G51" s="93">
        <v>248945.95898199599</v>
      </c>
      <c r="H51" s="93">
        <v>251476.48758811201</v>
      </c>
      <c r="I51" s="95">
        <f t="shared" si="0"/>
        <v>1.3808558076187008E-2</v>
      </c>
      <c r="J51" s="95">
        <f t="shared" si="1"/>
        <v>-8.8488489437003409E-2</v>
      </c>
      <c r="K51" s="93">
        <f t="shared" si="2"/>
        <v>-18677</v>
      </c>
      <c r="L51" s="96">
        <f t="shared" si="3"/>
        <v>-5.9887132459037422E-2</v>
      </c>
      <c r="M51" s="94">
        <f t="shared" si="4"/>
        <v>214</v>
      </c>
      <c r="N51" s="94">
        <f t="shared" si="5"/>
        <v>2530.528606116015</v>
      </c>
    </row>
    <row r="52" spans="1:14" s="17" customFormat="1">
      <c r="A52" s="97">
        <v>56</v>
      </c>
      <c r="B52" s="83" t="s">
        <v>217</v>
      </c>
      <c r="C52" s="93">
        <v>595385</v>
      </c>
      <c r="D52" s="93">
        <v>609318</v>
      </c>
      <c r="E52" s="93">
        <v>606205</v>
      </c>
      <c r="F52" s="93">
        <v>596778.06712686096</v>
      </c>
      <c r="G52" s="93">
        <v>606379.95505556499</v>
      </c>
      <c r="H52" s="93">
        <v>606603.81193303096</v>
      </c>
      <c r="I52" s="95">
        <f t="shared" si="0"/>
        <v>4.3509626012656302E-2</v>
      </c>
      <c r="J52" s="95">
        <f t="shared" si="1"/>
        <v>1.8173114875248787E-2</v>
      </c>
      <c r="K52" s="93">
        <f t="shared" si="2"/>
        <v>10820</v>
      </c>
      <c r="L52" s="96">
        <f t="shared" si="3"/>
        <v>3.469394298906596E-2</v>
      </c>
      <c r="M52" s="94">
        <f t="shared" si="4"/>
        <v>-3113</v>
      </c>
      <c r="N52" s="94">
        <f t="shared" si="5"/>
        <v>223.85687746596523</v>
      </c>
    </row>
    <row r="53" spans="1:14">
      <c r="A53" s="97">
        <v>58</v>
      </c>
      <c r="B53" s="83" t="s">
        <v>218</v>
      </c>
      <c r="C53" s="93">
        <v>24089</v>
      </c>
      <c r="D53" s="93">
        <v>21262</v>
      </c>
      <c r="E53" s="93">
        <v>21376</v>
      </c>
      <c r="F53" s="93">
        <v>24077.5226590331</v>
      </c>
      <c r="G53" s="93">
        <v>21125.251658874298</v>
      </c>
      <c r="H53" s="93">
        <v>21364.5228131199</v>
      </c>
      <c r="I53" s="95">
        <f t="shared" si="0"/>
        <v>1.5342363814989006E-3</v>
      </c>
      <c r="J53" s="95">
        <f t="shared" si="1"/>
        <v>-0.11262401926190377</v>
      </c>
      <c r="K53" s="93">
        <f t="shared" si="2"/>
        <v>-2713</v>
      </c>
      <c r="L53" s="96">
        <f t="shared" si="3"/>
        <v>-8.6991374611216209E-3</v>
      </c>
      <c r="M53" s="94">
        <f t="shared" si="4"/>
        <v>114</v>
      </c>
      <c r="N53" s="94">
        <f t="shared" si="5"/>
        <v>239.27115424560179</v>
      </c>
    </row>
    <row r="54" spans="1:14">
      <c r="A54" s="97">
        <v>59</v>
      </c>
      <c r="B54" s="83" t="s">
        <v>219</v>
      </c>
      <c r="C54" s="93">
        <v>22407</v>
      </c>
      <c r="D54" s="93">
        <v>18539</v>
      </c>
      <c r="E54" s="93">
        <v>18637</v>
      </c>
      <c r="F54" s="93">
        <v>22763.1004795509</v>
      </c>
      <c r="G54" s="93">
        <v>18842.4758685491</v>
      </c>
      <c r="H54" s="93">
        <v>18811.202532035801</v>
      </c>
      <c r="I54" s="95">
        <f t="shared" si="0"/>
        <v>1.3376479903627907E-3</v>
      </c>
      <c r="J54" s="95">
        <f t="shared" si="1"/>
        <v>-0.16825099299326104</v>
      </c>
      <c r="K54" s="93">
        <f t="shared" si="2"/>
        <v>-3770</v>
      </c>
      <c r="L54" s="96">
        <f t="shared" si="3"/>
        <v>-1.2088370154230929E-2</v>
      </c>
      <c r="M54" s="94">
        <f t="shared" si="4"/>
        <v>98</v>
      </c>
      <c r="N54" s="94">
        <f t="shared" si="5"/>
        <v>-31.273336513299</v>
      </c>
    </row>
    <row r="55" spans="1:14">
      <c r="A55" s="97">
        <v>60</v>
      </c>
      <c r="B55" s="83" t="s">
        <v>220</v>
      </c>
      <c r="C55" s="93">
        <v>10154</v>
      </c>
      <c r="D55" s="93">
        <v>10022</v>
      </c>
      <c r="E55" s="93">
        <v>10075</v>
      </c>
      <c r="F55" s="93">
        <v>10100.0894040569</v>
      </c>
      <c r="G55" s="93">
        <v>10082.492656640001</v>
      </c>
      <c r="H55" s="93">
        <v>10021.089411848399</v>
      </c>
      <c r="I55" s="95">
        <f t="shared" si="0"/>
        <v>7.2312086188255171E-4</v>
      </c>
      <c r="J55" s="95">
        <f t="shared" si="1"/>
        <v>-7.7801851487098684E-3</v>
      </c>
      <c r="K55" s="93">
        <f t="shared" si="2"/>
        <v>-79</v>
      </c>
      <c r="L55" s="96">
        <f t="shared" si="3"/>
        <v>-2.5331067431942796E-4</v>
      </c>
      <c r="M55" s="94">
        <f t="shared" si="4"/>
        <v>53</v>
      </c>
      <c r="N55" s="94">
        <f t="shared" si="5"/>
        <v>-61.403244791601537</v>
      </c>
    </row>
    <row r="56" spans="1:14">
      <c r="A56" s="97">
        <v>61</v>
      </c>
      <c r="B56" s="83" t="s">
        <v>221</v>
      </c>
      <c r="C56" s="93">
        <v>23586</v>
      </c>
      <c r="D56" s="93">
        <v>24494</v>
      </c>
      <c r="E56" s="93">
        <v>24772</v>
      </c>
      <c r="F56" s="93">
        <v>23586</v>
      </c>
      <c r="G56" s="93">
        <v>24494</v>
      </c>
      <c r="H56" s="93">
        <v>24772</v>
      </c>
      <c r="I56" s="95">
        <f t="shared" si="0"/>
        <v>1.777980147945863E-3</v>
      </c>
      <c r="J56" s="95">
        <f t="shared" si="1"/>
        <v>5.0284066819299582E-2</v>
      </c>
      <c r="K56" s="93">
        <f t="shared" si="2"/>
        <v>1186</v>
      </c>
      <c r="L56" s="96">
        <f t="shared" si="3"/>
        <v>3.8028665790233109E-3</v>
      </c>
      <c r="M56" s="94">
        <f t="shared" si="4"/>
        <v>278</v>
      </c>
      <c r="N56" s="94">
        <f t="shared" si="5"/>
        <v>278</v>
      </c>
    </row>
    <row r="57" spans="1:14">
      <c r="A57" s="97">
        <v>62</v>
      </c>
      <c r="B57" s="83" t="s">
        <v>222</v>
      </c>
      <c r="C57" s="93">
        <v>66215</v>
      </c>
      <c r="D57" s="93">
        <v>71605</v>
      </c>
      <c r="E57" s="93">
        <v>73689</v>
      </c>
      <c r="F57" s="93">
        <v>65982.400393404096</v>
      </c>
      <c r="G57" s="93">
        <v>72035.125422618206</v>
      </c>
      <c r="H57" s="93">
        <v>73456.393698074506</v>
      </c>
      <c r="I57" s="95">
        <f t="shared" si="0"/>
        <v>5.2889382820112503E-3</v>
      </c>
      <c r="J57" s="95">
        <f t="shared" si="1"/>
        <v>0.11287472627048252</v>
      </c>
      <c r="K57" s="93">
        <f t="shared" si="2"/>
        <v>7474</v>
      </c>
      <c r="L57" s="96">
        <f t="shared" si="3"/>
        <v>2.3965113669157021E-2</v>
      </c>
      <c r="M57" s="94">
        <f t="shared" si="4"/>
        <v>2084</v>
      </c>
      <c r="N57" s="94">
        <f t="shared" si="5"/>
        <v>1421.2682754562993</v>
      </c>
    </row>
    <row r="58" spans="1:14">
      <c r="A58" s="97">
        <v>63</v>
      </c>
      <c r="B58" s="83" t="s">
        <v>223</v>
      </c>
      <c r="C58" s="93">
        <v>54492</v>
      </c>
      <c r="D58" s="93">
        <v>54629</v>
      </c>
      <c r="E58" s="93">
        <v>55043</v>
      </c>
      <c r="F58" s="93">
        <v>52675.321439865802</v>
      </c>
      <c r="G58" s="93">
        <v>55069.634000488899</v>
      </c>
      <c r="H58" s="93">
        <v>53298.705478945703</v>
      </c>
      <c r="I58" s="95">
        <f t="shared" si="0"/>
        <v>3.9506443276031058E-3</v>
      </c>
      <c r="J58" s="95">
        <f t="shared" si="1"/>
        <v>1.0111576011157601E-2</v>
      </c>
      <c r="K58" s="93">
        <f t="shared" si="2"/>
        <v>551</v>
      </c>
      <c r="L58" s="96">
        <f t="shared" si="3"/>
        <v>1.7667617917722128E-3</v>
      </c>
      <c r="M58" s="94">
        <f t="shared" si="4"/>
        <v>414</v>
      </c>
      <c r="N58" s="94">
        <f t="shared" si="5"/>
        <v>-1770.9285215431955</v>
      </c>
    </row>
    <row r="59" spans="1:14">
      <c r="A59" s="97">
        <v>64</v>
      </c>
      <c r="B59" s="83" t="s">
        <v>224</v>
      </c>
      <c r="C59" s="93">
        <v>94929</v>
      </c>
      <c r="D59" s="93">
        <v>90788</v>
      </c>
      <c r="E59" s="93">
        <v>89795</v>
      </c>
      <c r="F59" s="93">
        <v>95241.955730568705</v>
      </c>
      <c r="G59" s="93">
        <v>90622.817691724704</v>
      </c>
      <c r="H59" s="93">
        <v>90151.080328103097</v>
      </c>
      <c r="I59" s="95">
        <f t="shared" si="0"/>
        <v>6.4449268280638936E-3</v>
      </c>
      <c r="J59" s="95">
        <f t="shared" si="1"/>
        <v>-5.4082524834349881E-2</v>
      </c>
      <c r="K59" s="93">
        <f t="shared" si="2"/>
        <v>-5134</v>
      </c>
      <c r="L59" s="96">
        <f t="shared" si="3"/>
        <v>-1.6461987366530928E-2</v>
      </c>
      <c r="M59" s="94">
        <f t="shared" si="4"/>
        <v>-993</v>
      </c>
      <c r="N59" s="94">
        <f t="shared" si="5"/>
        <v>-471.73736362160707</v>
      </c>
    </row>
    <row r="60" spans="1:14">
      <c r="A60" s="97">
        <v>65</v>
      </c>
      <c r="B60" s="83" t="s">
        <v>225</v>
      </c>
      <c r="C60" s="93">
        <v>25261</v>
      </c>
      <c r="D60" s="93">
        <v>24576</v>
      </c>
      <c r="E60" s="93">
        <v>24491</v>
      </c>
      <c r="F60" s="93">
        <v>25261</v>
      </c>
      <c r="G60" s="93">
        <v>24576</v>
      </c>
      <c r="H60" s="93">
        <v>24491</v>
      </c>
      <c r="I60" s="95">
        <f t="shared" si="0"/>
        <v>1.7578117149742503E-3</v>
      </c>
      <c r="J60" s="95">
        <f t="shared" si="1"/>
        <v>-3.048177031788132E-2</v>
      </c>
      <c r="K60" s="93">
        <f t="shared" si="2"/>
        <v>-770</v>
      </c>
      <c r="L60" s="96">
        <f t="shared" si="3"/>
        <v>-2.46897745855645E-3</v>
      </c>
      <c r="M60" s="94">
        <f t="shared" si="4"/>
        <v>-85</v>
      </c>
      <c r="N60" s="94">
        <f t="shared" si="5"/>
        <v>-85</v>
      </c>
    </row>
    <row r="61" spans="1:14">
      <c r="A61" s="97">
        <v>66</v>
      </c>
      <c r="B61" s="83" t="s">
        <v>226</v>
      </c>
      <c r="C61" s="93">
        <v>50048</v>
      </c>
      <c r="D61" s="93">
        <v>50983</v>
      </c>
      <c r="E61" s="93">
        <v>50712</v>
      </c>
      <c r="F61" s="93">
        <v>50048</v>
      </c>
      <c r="G61" s="93">
        <v>50983</v>
      </c>
      <c r="H61" s="93">
        <v>50712</v>
      </c>
      <c r="I61" s="95">
        <f t="shared" si="0"/>
        <v>3.6397920742221299E-3</v>
      </c>
      <c r="J61" s="95">
        <f t="shared" si="1"/>
        <v>1.3267263427109974E-2</v>
      </c>
      <c r="K61" s="93">
        <f t="shared" si="2"/>
        <v>664</v>
      </c>
      <c r="L61" s="96">
        <f t="shared" si="3"/>
        <v>2.1290922499759514E-3</v>
      </c>
      <c r="M61" s="94">
        <f t="shared" si="4"/>
        <v>-271</v>
      </c>
      <c r="N61" s="94">
        <f t="shared" si="5"/>
        <v>-271</v>
      </c>
    </row>
    <row r="62" spans="1:14">
      <c r="A62" s="97">
        <v>68</v>
      </c>
      <c r="B62" s="83" t="s">
        <v>227</v>
      </c>
      <c r="C62" s="93">
        <v>99857</v>
      </c>
      <c r="D62" s="93">
        <v>109391</v>
      </c>
      <c r="E62" s="93">
        <v>110987</v>
      </c>
      <c r="F62" s="93">
        <v>99857</v>
      </c>
      <c r="G62" s="93">
        <v>109391</v>
      </c>
      <c r="H62" s="93">
        <v>110987</v>
      </c>
      <c r="I62" s="95">
        <f t="shared" si="0"/>
        <v>7.9659568335244436E-3</v>
      </c>
      <c r="J62" s="95">
        <f t="shared" si="1"/>
        <v>0.11145938692330032</v>
      </c>
      <c r="K62" s="93">
        <f t="shared" si="2"/>
        <v>11130</v>
      </c>
      <c r="L62" s="96">
        <f t="shared" si="3"/>
        <v>3.5687946900952318E-2</v>
      </c>
      <c r="M62" s="94">
        <f t="shared" si="4"/>
        <v>1596</v>
      </c>
      <c r="N62" s="94">
        <f t="shared" si="5"/>
        <v>1596</v>
      </c>
    </row>
    <row r="63" spans="1:14">
      <c r="A63" s="97">
        <v>69</v>
      </c>
      <c r="B63" s="83" t="s">
        <v>228</v>
      </c>
      <c r="C63" s="93">
        <v>140231</v>
      </c>
      <c r="D63" s="93">
        <v>139260</v>
      </c>
      <c r="E63" s="93">
        <v>144610</v>
      </c>
      <c r="F63" s="93">
        <v>139015.581802067</v>
      </c>
      <c r="G63" s="93">
        <v>140812.90158115799</v>
      </c>
      <c r="H63" s="93">
        <v>142127.41053597201</v>
      </c>
      <c r="I63" s="95">
        <f t="shared" si="0"/>
        <v>1.0379206733184695E-2</v>
      </c>
      <c r="J63" s="95">
        <f t="shared" si="1"/>
        <v>3.1227046801349204E-2</v>
      </c>
      <c r="K63" s="93">
        <f t="shared" si="2"/>
        <v>4379</v>
      </c>
      <c r="L63" s="96">
        <f t="shared" si="3"/>
        <v>1.4041106871452848E-2</v>
      </c>
      <c r="M63" s="94">
        <f t="shared" si="4"/>
        <v>5350</v>
      </c>
      <c r="N63" s="94">
        <f t="shared" si="5"/>
        <v>1314.508954814024</v>
      </c>
    </row>
    <row r="64" spans="1:14">
      <c r="A64" s="97">
        <v>70</v>
      </c>
      <c r="B64" s="83" t="s">
        <v>229</v>
      </c>
      <c r="C64" s="93">
        <v>220497</v>
      </c>
      <c r="D64" s="93">
        <v>223951</v>
      </c>
      <c r="E64" s="93">
        <v>225857</v>
      </c>
      <c r="F64" s="93">
        <v>220497</v>
      </c>
      <c r="G64" s="93">
        <v>223951</v>
      </c>
      <c r="H64" s="93">
        <v>225857</v>
      </c>
      <c r="I64" s="95">
        <f t="shared" si="0"/>
        <v>1.621061126572779E-2</v>
      </c>
      <c r="J64" s="95">
        <f t="shared" si="1"/>
        <v>2.4308720753570344E-2</v>
      </c>
      <c r="K64" s="93">
        <f t="shared" si="2"/>
        <v>5360</v>
      </c>
      <c r="L64" s="96">
        <f t="shared" si="3"/>
        <v>1.7186648282938404E-2</v>
      </c>
      <c r="M64" s="94">
        <f t="shared" si="4"/>
        <v>1906</v>
      </c>
      <c r="N64" s="94">
        <f t="shared" si="5"/>
        <v>1906</v>
      </c>
    </row>
    <row r="65" spans="1:14">
      <c r="A65" s="97">
        <v>71</v>
      </c>
      <c r="B65" s="83" t="s">
        <v>230</v>
      </c>
      <c r="C65" s="93">
        <v>143117</v>
      </c>
      <c r="D65" s="93">
        <v>149297</v>
      </c>
      <c r="E65" s="93">
        <v>149442</v>
      </c>
      <c r="F65" s="93">
        <v>144216.464907922</v>
      </c>
      <c r="G65" s="93">
        <v>148580.74510139099</v>
      </c>
      <c r="H65" s="93">
        <v>150590.00482304301</v>
      </c>
      <c r="I65" s="95">
        <f t="shared" si="0"/>
        <v>1.072601765175705E-2</v>
      </c>
      <c r="J65" s="95">
        <f t="shared" si="1"/>
        <v>4.4194610004401995E-2</v>
      </c>
      <c r="K65" s="93">
        <f t="shared" si="2"/>
        <v>6325</v>
      </c>
      <c r="L65" s="96">
        <f t="shared" si="3"/>
        <v>2.0280886266713694E-2</v>
      </c>
      <c r="M65" s="94">
        <f t="shared" si="4"/>
        <v>145</v>
      </c>
      <c r="N65" s="94">
        <f t="shared" si="5"/>
        <v>2009.2597216520226</v>
      </c>
    </row>
    <row r="66" spans="1:14">
      <c r="A66" s="97">
        <v>72</v>
      </c>
      <c r="B66" s="83" t="s">
        <v>231</v>
      </c>
      <c r="C66" s="93">
        <v>11637</v>
      </c>
      <c r="D66" s="93">
        <v>12033</v>
      </c>
      <c r="E66" s="93">
        <v>11918</v>
      </c>
      <c r="F66" s="93">
        <v>11899.2416451997</v>
      </c>
      <c r="G66" s="93">
        <v>12211.524205669901</v>
      </c>
      <c r="H66" s="93">
        <v>12186.568923704101</v>
      </c>
      <c r="I66" s="95">
        <f t="shared" si="0"/>
        <v>8.5539994361451624E-4</v>
      </c>
      <c r="J66" s="95">
        <f t="shared" si="1"/>
        <v>2.414711695454155E-2</v>
      </c>
      <c r="K66" s="93">
        <f t="shared" si="2"/>
        <v>281</v>
      </c>
      <c r="L66" s="96">
        <f t="shared" si="3"/>
        <v>9.0101644916150956E-4</v>
      </c>
      <c r="M66" s="94">
        <f t="shared" si="4"/>
        <v>-115</v>
      </c>
      <c r="N66" s="94">
        <f t="shared" si="5"/>
        <v>-24.955281965800168</v>
      </c>
    </row>
    <row r="67" spans="1:14">
      <c r="A67" s="97">
        <v>73</v>
      </c>
      <c r="B67" s="83" t="s">
        <v>232</v>
      </c>
      <c r="C67" s="93">
        <v>56164</v>
      </c>
      <c r="D67" s="93">
        <v>54989</v>
      </c>
      <c r="E67" s="93">
        <v>51729</v>
      </c>
      <c r="F67" s="93">
        <v>58822.641861095697</v>
      </c>
      <c r="G67" s="93">
        <v>54586.347414242402</v>
      </c>
      <c r="H67" s="93">
        <v>54415.180052453303</v>
      </c>
      <c r="I67" s="95">
        <f t="shared" ref="I67:I91" si="6">E67/$E$91</f>
        <v>3.7127860113471481E-3</v>
      </c>
      <c r="J67" s="95">
        <f t="shared" si="1"/>
        <v>-7.8965173420696533E-2</v>
      </c>
      <c r="K67" s="93">
        <f t="shared" si="2"/>
        <v>-4435</v>
      </c>
      <c r="L67" s="96">
        <f t="shared" si="3"/>
        <v>-1.4220668868438773E-2</v>
      </c>
      <c r="M67" s="94">
        <f t="shared" si="4"/>
        <v>-3260</v>
      </c>
      <c r="N67" s="94">
        <f t="shared" si="5"/>
        <v>-171.16736178909923</v>
      </c>
    </row>
    <row r="68" spans="1:14">
      <c r="A68" s="97">
        <v>74</v>
      </c>
      <c r="B68" s="83" t="s">
        <v>233</v>
      </c>
      <c r="C68" s="93">
        <v>32825</v>
      </c>
      <c r="D68" s="93">
        <v>40426</v>
      </c>
      <c r="E68" s="93">
        <v>41158</v>
      </c>
      <c r="F68" s="93">
        <v>33574.569951967504</v>
      </c>
      <c r="G68" s="93">
        <v>41226.274556263597</v>
      </c>
      <c r="H68" s="93">
        <v>41897.8580189606</v>
      </c>
      <c r="I68" s="95">
        <f t="shared" si="6"/>
        <v>2.9540653531873015E-3</v>
      </c>
      <c r="J68" s="95">
        <f t="shared" ref="J68:J91" si="7">(E68-C68)/C68</f>
        <v>0.25386138613861386</v>
      </c>
      <c r="K68" s="93">
        <f t="shared" ref="K68:K91" si="8">E68-C68</f>
        <v>8333</v>
      </c>
      <c r="L68" s="96">
        <f t="shared" ref="L68:L91" si="9">K68/$K$91</f>
        <v>2.6719466444351813E-2</v>
      </c>
      <c r="M68" s="94">
        <f t="shared" ref="M68:M91" si="10">E68-D68</f>
        <v>732</v>
      </c>
      <c r="N68" s="94">
        <f t="shared" ref="N68:N91" si="11">H68-G68</f>
        <v>671.58346269700269</v>
      </c>
    </row>
    <row r="69" spans="1:14">
      <c r="A69" s="97">
        <v>75</v>
      </c>
      <c r="B69" s="83" t="s">
        <v>234</v>
      </c>
      <c r="C69" s="93">
        <v>6750</v>
      </c>
      <c r="D69" s="93">
        <v>6865</v>
      </c>
      <c r="E69" s="93">
        <v>7474</v>
      </c>
      <c r="F69" s="93">
        <v>6980.2206196046</v>
      </c>
      <c r="G69" s="93">
        <v>7303.2741494803404</v>
      </c>
      <c r="H69" s="93">
        <v>7738.1955045239802</v>
      </c>
      <c r="I69" s="95">
        <f t="shared" si="6"/>
        <v>5.3643725277520513E-4</v>
      </c>
      <c r="J69" s="95">
        <f t="shared" si="7"/>
        <v>0.10725925925925926</v>
      </c>
      <c r="K69" s="93">
        <f t="shared" si="8"/>
        <v>724</v>
      </c>
      <c r="L69" s="96">
        <f t="shared" si="9"/>
        <v>2.3214801038894412E-3</v>
      </c>
      <c r="M69" s="94">
        <f t="shared" si="10"/>
        <v>609</v>
      </c>
      <c r="N69" s="94">
        <f t="shared" si="11"/>
        <v>434.92135504363978</v>
      </c>
    </row>
    <row r="70" spans="1:14">
      <c r="A70" s="97">
        <v>77</v>
      </c>
      <c r="B70" s="83" t="s">
        <v>235</v>
      </c>
      <c r="C70" s="93">
        <v>29010</v>
      </c>
      <c r="D70" s="93">
        <v>28835</v>
      </c>
      <c r="E70" s="93">
        <v>28561</v>
      </c>
      <c r="F70" s="93">
        <v>29531.5806649964</v>
      </c>
      <c r="G70" s="93">
        <v>28847.670531464599</v>
      </c>
      <c r="H70" s="93">
        <v>29074.322459687199</v>
      </c>
      <c r="I70" s="95">
        <f t="shared" si="6"/>
        <v>2.0499310110399563E-3</v>
      </c>
      <c r="J70" s="95">
        <f t="shared" si="7"/>
        <v>-1.5477421578765943E-2</v>
      </c>
      <c r="K70" s="93">
        <f t="shared" si="8"/>
        <v>-449</v>
      </c>
      <c r="L70" s="96">
        <f t="shared" si="9"/>
        <v>-1.4397024401192804E-3</v>
      </c>
      <c r="M70" s="94">
        <f t="shared" si="10"/>
        <v>-274</v>
      </c>
      <c r="N70" s="94">
        <f t="shared" si="11"/>
        <v>226.65192822259996</v>
      </c>
    </row>
    <row r="71" spans="1:14">
      <c r="A71" s="97">
        <v>78</v>
      </c>
      <c r="B71" s="83" t="s">
        <v>236</v>
      </c>
      <c r="C71" s="93">
        <v>46049</v>
      </c>
      <c r="D71" s="93">
        <v>62622</v>
      </c>
      <c r="E71" s="93">
        <v>63508</v>
      </c>
      <c r="F71" s="93">
        <v>46592.369006925997</v>
      </c>
      <c r="G71" s="93">
        <v>60940.352509954901</v>
      </c>
      <c r="H71" s="93">
        <v>64276.608234058403</v>
      </c>
      <c r="I71" s="95">
        <f t="shared" si="6"/>
        <v>4.5582093991500833E-3</v>
      </c>
      <c r="J71" s="95">
        <f t="shared" si="7"/>
        <v>0.3791396121522726</v>
      </c>
      <c r="K71" s="93">
        <f t="shared" si="8"/>
        <v>17459</v>
      </c>
      <c r="L71" s="96">
        <f t="shared" si="9"/>
        <v>5.598165902459358E-2</v>
      </c>
      <c r="M71" s="94">
        <f t="shared" si="10"/>
        <v>886</v>
      </c>
      <c r="N71" s="94">
        <f t="shared" si="11"/>
        <v>3336.2557241035029</v>
      </c>
    </row>
    <row r="72" spans="1:14">
      <c r="A72" s="97">
        <v>79</v>
      </c>
      <c r="B72" s="83" t="s">
        <v>237</v>
      </c>
      <c r="C72" s="93">
        <v>48263</v>
      </c>
      <c r="D72" s="93">
        <v>42923</v>
      </c>
      <c r="E72" s="93">
        <v>42692</v>
      </c>
      <c r="F72" s="93">
        <v>53463.280909720102</v>
      </c>
      <c r="G72" s="93">
        <v>46859.371236849503</v>
      </c>
      <c r="H72" s="93">
        <v>46897.066997368398</v>
      </c>
      <c r="I72" s="95">
        <f t="shared" si="6"/>
        <v>3.0641663360287739E-3</v>
      </c>
      <c r="J72" s="95">
        <f t="shared" si="7"/>
        <v>-0.11543003957482958</v>
      </c>
      <c r="K72" s="93">
        <f t="shared" si="8"/>
        <v>-5571</v>
      </c>
      <c r="L72" s="96">
        <f t="shared" si="9"/>
        <v>-1.7863212235867509E-2</v>
      </c>
      <c r="M72" s="94">
        <f t="shared" si="10"/>
        <v>-231</v>
      </c>
      <c r="N72" s="94">
        <f t="shared" si="11"/>
        <v>37.695760518894531</v>
      </c>
    </row>
    <row r="73" spans="1:14">
      <c r="A73" s="97">
        <v>80</v>
      </c>
      <c r="B73" s="83" t="s">
        <v>238</v>
      </c>
      <c r="C73" s="93">
        <v>273091</v>
      </c>
      <c r="D73" s="93">
        <v>288090</v>
      </c>
      <c r="E73" s="93">
        <v>288485</v>
      </c>
      <c r="F73" s="93">
        <v>273034.53361872601</v>
      </c>
      <c r="G73" s="93">
        <v>285814.23386096902</v>
      </c>
      <c r="H73" s="93">
        <v>287467.14056297799</v>
      </c>
      <c r="I73" s="95">
        <f t="shared" si="6"/>
        <v>2.0705659735998801E-2</v>
      </c>
      <c r="J73" s="95">
        <f t="shared" si="7"/>
        <v>5.6369488558758805E-2</v>
      </c>
      <c r="K73" s="93">
        <f t="shared" si="8"/>
        <v>15394</v>
      </c>
      <c r="L73" s="96">
        <f t="shared" si="9"/>
        <v>4.9360310385737648E-2</v>
      </c>
      <c r="M73" s="94">
        <f t="shared" si="10"/>
        <v>395</v>
      </c>
      <c r="N73" s="94">
        <f t="shared" si="11"/>
        <v>1652.9067020089715</v>
      </c>
    </row>
    <row r="74" spans="1:14" s="17" customFormat="1">
      <c r="A74" s="97">
        <v>81</v>
      </c>
      <c r="B74" s="83" t="s">
        <v>239</v>
      </c>
      <c r="C74" s="93">
        <v>736793</v>
      </c>
      <c r="D74" s="93">
        <v>658230</v>
      </c>
      <c r="E74" s="93">
        <v>641681</v>
      </c>
      <c r="F74" s="93">
        <v>722734.57397483801</v>
      </c>
      <c r="G74" s="93">
        <v>648499.64321898203</v>
      </c>
      <c r="H74" s="93">
        <v>641948.00324943103</v>
      </c>
      <c r="I74" s="95">
        <f t="shared" si="6"/>
        <v>4.6055872731876689E-2</v>
      </c>
      <c r="J74" s="95">
        <f t="shared" si="7"/>
        <v>-0.12908917429997299</v>
      </c>
      <c r="K74" s="93">
        <f t="shared" si="8"/>
        <v>-95112</v>
      </c>
      <c r="L74" s="96">
        <f t="shared" si="9"/>
        <v>-0.30497322602366372</v>
      </c>
      <c r="M74" s="94">
        <f t="shared" si="10"/>
        <v>-16549</v>
      </c>
      <c r="N74" s="94">
        <f t="shared" si="11"/>
        <v>-6551.6399695510045</v>
      </c>
    </row>
    <row r="75" spans="1:14" s="17" customFormat="1">
      <c r="A75" s="97">
        <v>82</v>
      </c>
      <c r="B75" s="83" t="s">
        <v>240</v>
      </c>
      <c r="C75" s="93">
        <v>399050</v>
      </c>
      <c r="D75" s="93">
        <v>407266</v>
      </c>
      <c r="E75" s="93">
        <v>414819</v>
      </c>
      <c r="F75" s="93">
        <v>399613.746568562</v>
      </c>
      <c r="G75" s="93">
        <v>409879.21442660998</v>
      </c>
      <c r="H75" s="93">
        <v>411866.58272442198</v>
      </c>
      <c r="I75" s="95">
        <f t="shared" si="6"/>
        <v>2.9773128814417689E-2</v>
      </c>
      <c r="J75" s="95">
        <f t="shared" si="7"/>
        <v>3.9516351334419247E-2</v>
      </c>
      <c r="K75" s="93">
        <f t="shared" si="8"/>
        <v>15769</v>
      </c>
      <c r="L75" s="96">
        <f t="shared" si="9"/>
        <v>5.0562734472696956E-2</v>
      </c>
      <c r="M75" s="94">
        <f t="shared" si="10"/>
        <v>7553</v>
      </c>
      <c r="N75" s="94">
        <f t="shared" si="11"/>
        <v>1987.368297812005</v>
      </c>
    </row>
    <row r="76" spans="1:14">
      <c r="A76" s="97">
        <v>84</v>
      </c>
      <c r="B76" s="83" t="s">
        <v>166</v>
      </c>
      <c r="C76" s="93">
        <v>50058</v>
      </c>
      <c r="D76" s="93">
        <v>63981</v>
      </c>
      <c r="E76" s="93">
        <v>63063</v>
      </c>
      <c r="F76" s="93">
        <v>49059.045453344399</v>
      </c>
      <c r="G76" s="93">
        <v>63496.223963210003</v>
      </c>
      <c r="H76" s="93">
        <v>62754.428995827599</v>
      </c>
      <c r="I76" s="95">
        <f t="shared" si="6"/>
        <v>4.5262700657964618E-3</v>
      </c>
      <c r="J76" s="95">
        <f t="shared" si="7"/>
        <v>0.25979863358504135</v>
      </c>
      <c r="K76" s="93">
        <f t="shared" si="8"/>
        <v>13005</v>
      </c>
      <c r="L76" s="96">
        <f t="shared" si="9"/>
        <v>4.1700067335748867E-2</v>
      </c>
      <c r="M76" s="94">
        <f t="shared" si="10"/>
        <v>-918</v>
      </c>
      <c r="N76" s="94">
        <f t="shared" si="11"/>
        <v>-741.79496738240414</v>
      </c>
    </row>
    <row r="77" spans="1:14">
      <c r="A77" s="97">
        <v>85</v>
      </c>
      <c r="B77" s="83" t="s">
        <v>241</v>
      </c>
      <c r="C77" s="93">
        <v>676615</v>
      </c>
      <c r="D77" s="93">
        <v>759780</v>
      </c>
      <c r="E77" s="93">
        <v>1070813</v>
      </c>
      <c r="F77" s="93">
        <v>738557.699121663</v>
      </c>
      <c r="G77" s="93">
        <v>806946.91726817598</v>
      </c>
      <c r="H77" s="93">
        <v>1172889.2920645201</v>
      </c>
      <c r="I77" s="95">
        <f t="shared" si="6"/>
        <v>7.6856299699755909E-2</v>
      </c>
      <c r="J77" s="95">
        <f t="shared" si="7"/>
        <v>0.58260310516320213</v>
      </c>
      <c r="K77" s="93">
        <f t="shared" si="8"/>
        <v>394198</v>
      </c>
      <c r="L77" s="96">
        <f t="shared" si="9"/>
        <v>1.2639817872831629</v>
      </c>
      <c r="M77" s="94">
        <f t="shared" si="10"/>
        <v>311033</v>
      </c>
      <c r="N77" s="94">
        <f t="shared" si="11"/>
        <v>365942.37479634408</v>
      </c>
    </row>
    <row r="78" spans="1:14">
      <c r="A78" s="97">
        <v>86</v>
      </c>
      <c r="B78" s="83" t="s">
        <v>242</v>
      </c>
      <c r="C78" s="93">
        <v>282936</v>
      </c>
      <c r="D78" s="93">
        <v>284363</v>
      </c>
      <c r="E78" s="93">
        <v>295915</v>
      </c>
      <c r="F78" s="93">
        <v>282936</v>
      </c>
      <c r="G78" s="93">
        <v>284363</v>
      </c>
      <c r="H78" s="93">
        <v>295915</v>
      </c>
      <c r="I78" s="95">
        <f t="shared" si="6"/>
        <v>2.1238938942330053E-2</v>
      </c>
      <c r="J78" s="95">
        <f t="shared" si="7"/>
        <v>4.5872564820312718E-2</v>
      </c>
      <c r="K78" s="93">
        <f t="shared" si="8"/>
        <v>12979</v>
      </c>
      <c r="L78" s="96">
        <f t="shared" si="9"/>
        <v>4.1616699265719689E-2</v>
      </c>
      <c r="M78" s="94">
        <f t="shared" si="10"/>
        <v>11552</v>
      </c>
      <c r="N78" s="94">
        <f t="shared" si="11"/>
        <v>11552</v>
      </c>
    </row>
    <row r="79" spans="1:14">
      <c r="A79" s="97">
        <v>87</v>
      </c>
      <c r="B79" s="83" t="s">
        <v>243</v>
      </c>
      <c r="C79" s="93">
        <v>24901</v>
      </c>
      <c r="D79" s="93">
        <v>26996</v>
      </c>
      <c r="E79" s="93">
        <v>25842</v>
      </c>
      <c r="F79" s="93">
        <v>24558.680724648701</v>
      </c>
      <c r="G79" s="93">
        <v>27641.718273202099</v>
      </c>
      <c r="H79" s="93">
        <v>25487.392527757798</v>
      </c>
      <c r="I79" s="95">
        <f t="shared" si="6"/>
        <v>1.8547780955601887E-3</v>
      </c>
      <c r="J79" s="95">
        <f t="shared" si="7"/>
        <v>3.7789647002128432E-2</v>
      </c>
      <c r="K79" s="93">
        <f t="shared" si="8"/>
        <v>941</v>
      </c>
      <c r="L79" s="96">
        <f t="shared" si="9"/>
        <v>3.0172828422098952E-3</v>
      </c>
      <c r="M79" s="94">
        <f t="shared" si="10"/>
        <v>-1154</v>
      </c>
      <c r="N79" s="94">
        <f t="shared" si="11"/>
        <v>-2154.325745444301</v>
      </c>
    </row>
    <row r="80" spans="1:14">
      <c r="A80" s="97">
        <v>88</v>
      </c>
      <c r="B80" s="83" t="s">
        <v>244</v>
      </c>
      <c r="C80" s="93">
        <v>41333</v>
      </c>
      <c r="D80" s="93">
        <v>45165</v>
      </c>
      <c r="E80" s="93">
        <v>47282</v>
      </c>
      <c r="F80" s="93">
        <v>40331.048105867303</v>
      </c>
      <c r="G80" s="93">
        <v>44606.0579257707</v>
      </c>
      <c r="H80" s="93">
        <v>46280.043234789002</v>
      </c>
      <c r="I80" s="95">
        <f t="shared" si="6"/>
        <v>3.3936079991593853E-3</v>
      </c>
      <c r="J80" s="95">
        <f t="shared" si="7"/>
        <v>0.1439285800691941</v>
      </c>
      <c r="K80" s="93">
        <f t="shared" si="8"/>
        <v>5949</v>
      </c>
      <c r="L80" s="96">
        <f t="shared" si="9"/>
        <v>1.9075255715522495E-2</v>
      </c>
      <c r="M80" s="94">
        <f t="shared" si="10"/>
        <v>2117</v>
      </c>
      <c r="N80" s="94">
        <f t="shared" si="11"/>
        <v>1673.9853090183024</v>
      </c>
    </row>
    <row r="81" spans="1:14">
      <c r="A81" s="97">
        <v>90</v>
      </c>
      <c r="B81" s="83" t="s">
        <v>245</v>
      </c>
      <c r="C81" s="93">
        <v>11887</v>
      </c>
      <c r="D81" s="93">
        <v>12065</v>
      </c>
      <c r="E81" s="93">
        <v>11667</v>
      </c>
      <c r="F81" s="93">
        <v>12743.205290420099</v>
      </c>
      <c r="G81" s="93">
        <v>12490.7233046824</v>
      </c>
      <c r="H81" s="93">
        <v>12506.228780429599</v>
      </c>
      <c r="I81" s="95">
        <f t="shared" si="6"/>
        <v>8.3738472412741736E-4</v>
      </c>
      <c r="J81" s="95">
        <f t="shared" si="7"/>
        <v>-1.8507613359131824E-2</v>
      </c>
      <c r="K81" s="93">
        <f t="shared" si="8"/>
        <v>-220</v>
      </c>
      <c r="L81" s="96">
        <f t="shared" si="9"/>
        <v>-7.0542213101612854E-4</v>
      </c>
      <c r="M81" s="94">
        <f t="shared" si="10"/>
        <v>-398</v>
      </c>
      <c r="N81" s="94">
        <f t="shared" si="11"/>
        <v>15.505475747198943</v>
      </c>
    </row>
    <row r="82" spans="1:14">
      <c r="A82" s="97">
        <v>91</v>
      </c>
      <c r="B82" s="83" t="s">
        <v>246</v>
      </c>
      <c r="C82" s="93">
        <v>3019</v>
      </c>
      <c r="D82" s="93">
        <v>3398</v>
      </c>
      <c r="E82" s="93">
        <v>2946</v>
      </c>
      <c r="F82" s="93">
        <v>3205.86485402877</v>
      </c>
      <c r="G82" s="93">
        <v>3524.3176595906898</v>
      </c>
      <c r="H82" s="93">
        <v>3145.9825442192</v>
      </c>
      <c r="I82" s="95">
        <f t="shared" si="6"/>
        <v>2.1144556417925531E-4</v>
      </c>
      <c r="J82" s="95">
        <f t="shared" si="7"/>
        <v>-2.41801921165949E-2</v>
      </c>
      <c r="K82" s="93">
        <f t="shared" si="8"/>
        <v>-73</v>
      </c>
      <c r="L82" s="96">
        <f t="shared" si="9"/>
        <v>-2.3407188892807902E-4</v>
      </c>
      <c r="M82" s="94">
        <f t="shared" si="10"/>
        <v>-452</v>
      </c>
      <c r="N82" s="94">
        <f t="shared" si="11"/>
        <v>-378.33511537148979</v>
      </c>
    </row>
    <row r="83" spans="1:14">
      <c r="A83" s="97">
        <v>92</v>
      </c>
      <c r="B83" s="83" t="s">
        <v>247</v>
      </c>
      <c r="C83" s="93">
        <v>10458</v>
      </c>
      <c r="D83" s="93">
        <v>9063</v>
      </c>
      <c r="E83" s="93">
        <v>8611</v>
      </c>
      <c r="F83" s="93">
        <v>11044.297559876501</v>
      </c>
      <c r="G83" s="93">
        <v>9303.4243851617903</v>
      </c>
      <c r="H83" s="93">
        <v>9093.2233633339201</v>
      </c>
      <c r="I83" s="95">
        <f t="shared" si="6"/>
        <v>6.1804404383827816E-4</v>
      </c>
      <c r="J83" s="95">
        <f t="shared" si="7"/>
        <v>-0.17661120673168865</v>
      </c>
      <c r="K83" s="93">
        <f t="shared" si="8"/>
        <v>-1847</v>
      </c>
      <c r="L83" s="96">
        <f t="shared" si="9"/>
        <v>-5.9223394363035883E-3</v>
      </c>
      <c r="M83" s="94">
        <f t="shared" si="10"/>
        <v>-452</v>
      </c>
      <c r="N83" s="94">
        <f t="shared" si="11"/>
        <v>-210.20102182787014</v>
      </c>
    </row>
    <row r="84" spans="1:14">
      <c r="A84" s="97">
        <v>93</v>
      </c>
      <c r="B84" s="83" t="s">
        <v>248</v>
      </c>
      <c r="C84" s="93">
        <v>43657</v>
      </c>
      <c r="D84" s="93">
        <v>44207</v>
      </c>
      <c r="E84" s="93">
        <v>44135</v>
      </c>
      <c r="F84" s="93">
        <v>45405.475179576999</v>
      </c>
      <c r="G84" s="93">
        <v>45568.799882344698</v>
      </c>
      <c r="H84" s="93">
        <v>45759.799364977298</v>
      </c>
      <c r="I84" s="95">
        <f t="shared" si="6"/>
        <v>3.1677359046338878E-3</v>
      </c>
      <c r="J84" s="95">
        <f t="shared" si="7"/>
        <v>1.0948988707423781E-2</v>
      </c>
      <c r="K84" s="93">
        <f t="shared" si="8"/>
        <v>478</v>
      </c>
      <c r="L84" s="96">
        <f t="shared" si="9"/>
        <v>1.5326899028441337E-3</v>
      </c>
      <c r="M84" s="94">
        <f t="shared" si="10"/>
        <v>-72</v>
      </c>
      <c r="N84" s="94">
        <f t="shared" si="11"/>
        <v>190.99948263260012</v>
      </c>
    </row>
    <row r="85" spans="1:14">
      <c r="A85" s="97">
        <v>94</v>
      </c>
      <c r="B85" s="83" t="s">
        <v>249</v>
      </c>
      <c r="C85" s="93">
        <v>43413</v>
      </c>
      <c r="D85" s="93">
        <v>47263</v>
      </c>
      <c r="E85" s="93">
        <v>47564</v>
      </c>
      <c r="F85" s="93">
        <v>42638.789077264402</v>
      </c>
      <c r="G85" s="93">
        <v>46366.410174848301</v>
      </c>
      <c r="H85" s="93">
        <v>46588.954163779897</v>
      </c>
      <c r="I85" s="95">
        <f t="shared" si="6"/>
        <v>3.4138482059138152E-3</v>
      </c>
      <c r="J85" s="95">
        <f t="shared" si="7"/>
        <v>9.5616520397116073E-2</v>
      </c>
      <c r="K85" s="93">
        <f t="shared" si="8"/>
        <v>4151</v>
      </c>
      <c r="L85" s="96">
        <f t="shared" si="9"/>
        <v>1.3310033026581588E-2</v>
      </c>
      <c r="M85" s="94">
        <f t="shared" si="10"/>
        <v>301</v>
      </c>
      <c r="N85" s="94">
        <f t="shared" si="11"/>
        <v>222.54398893159669</v>
      </c>
    </row>
    <row r="86" spans="1:14">
      <c r="A86" s="97">
        <v>95</v>
      </c>
      <c r="B86" s="83" t="s">
        <v>250</v>
      </c>
      <c r="C86" s="93">
        <v>65619</v>
      </c>
      <c r="D86" s="93">
        <v>64630</v>
      </c>
      <c r="E86" s="93">
        <v>68462</v>
      </c>
      <c r="F86" s="93">
        <v>66020.143739107007</v>
      </c>
      <c r="G86" s="93">
        <v>64346.186203647601</v>
      </c>
      <c r="H86" s="93">
        <v>68852.2968629979</v>
      </c>
      <c r="I86" s="95">
        <f t="shared" si="6"/>
        <v>4.9137767192261291E-3</v>
      </c>
      <c r="J86" s="95">
        <f t="shared" si="7"/>
        <v>4.3325865983937582E-2</v>
      </c>
      <c r="K86" s="93">
        <f t="shared" si="8"/>
        <v>2843</v>
      </c>
      <c r="L86" s="96">
        <f t="shared" si="9"/>
        <v>9.1159778112675158E-3</v>
      </c>
      <c r="M86" s="94">
        <f t="shared" si="10"/>
        <v>3832</v>
      </c>
      <c r="N86" s="94">
        <f t="shared" si="11"/>
        <v>4506.1106593502991</v>
      </c>
    </row>
    <row r="87" spans="1:14">
      <c r="A87" s="97">
        <v>96</v>
      </c>
      <c r="B87" s="83" t="s">
        <v>251</v>
      </c>
      <c r="C87" s="93">
        <v>104888</v>
      </c>
      <c r="D87" s="93">
        <v>104051</v>
      </c>
      <c r="E87" s="93">
        <v>102677</v>
      </c>
      <c r="F87" s="93">
        <v>107493.445733916</v>
      </c>
      <c r="G87" s="93">
        <v>105930.087909005</v>
      </c>
      <c r="H87" s="93">
        <v>105280.108398261</v>
      </c>
      <c r="I87" s="95">
        <f t="shared" si="6"/>
        <v>7.3695166983141196E-3</v>
      </c>
      <c r="J87" s="95">
        <f t="shared" si="7"/>
        <v>-2.1079627793455877E-2</v>
      </c>
      <c r="K87" s="93">
        <f t="shared" si="8"/>
        <v>-2211</v>
      </c>
      <c r="L87" s="96">
        <f t="shared" si="9"/>
        <v>-7.0894924167120912E-3</v>
      </c>
      <c r="M87" s="94">
        <f t="shared" si="10"/>
        <v>-1374</v>
      </c>
      <c r="N87" s="94">
        <f t="shared" si="11"/>
        <v>-649.97951074400044</v>
      </c>
    </row>
    <row r="88" spans="1:14">
      <c r="A88" s="97">
        <v>97</v>
      </c>
      <c r="B88" s="83" t="s">
        <v>252</v>
      </c>
      <c r="C88" s="93">
        <v>29979</v>
      </c>
      <c r="D88" s="93">
        <v>23735</v>
      </c>
      <c r="E88" s="93">
        <v>23205</v>
      </c>
      <c r="F88" s="93">
        <v>29979</v>
      </c>
      <c r="G88" s="93">
        <v>23735</v>
      </c>
      <c r="H88" s="93">
        <v>23205</v>
      </c>
      <c r="I88" s="95">
        <f t="shared" si="6"/>
        <v>1.6655106302714256E-3</v>
      </c>
      <c r="J88" s="95">
        <f t="shared" si="7"/>
        <v>-0.22595817071950366</v>
      </c>
      <c r="K88" s="93">
        <f t="shared" si="8"/>
        <v>-6774</v>
      </c>
      <c r="L88" s="96">
        <f t="shared" si="9"/>
        <v>-2.1720588706832977E-2</v>
      </c>
      <c r="M88" s="94">
        <f t="shared" si="10"/>
        <v>-530</v>
      </c>
      <c r="N88" s="94">
        <f t="shared" si="11"/>
        <v>-530</v>
      </c>
    </row>
    <row r="89" spans="1:14">
      <c r="A89" s="97">
        <v>98</v>
      </c>
      <c r="B89" s="83" t="s">
        <v>253</v>
      </c>
      <c r="C89" s="93">
        <v>1871</v>
      </c>
      <c r="D89" s="93">
        <v>1802</v>
      </c>
      <c r="E89" s="93">
        <v>1827</v>
      </c>
      <c r="F89" s="93">
        <v>1931.39616770921</v>
      </c>
      <c r="G89" s="93">
        <v>1828.6581503017501</v>
      </c>
      <c r="H89" s="93">
        <v>1885.97322199571</v>
      </c>
      <c r="I89" s="95">
        <f t="shared" si="6"/>
        <v>1.3113070120689051E-4</v>
      </c>
      <c r="J89" s="95">
        <f t="shared" si="7"/>
        <v>-2.3516835916622129E-2</v>
      </c>
      <c r="K89" s="93">
        <f t="shared" si="8"/>
        <v>-44</v>
      </c>
      <c r="L89" s="96">
        <f t="shared" si="9"/>
        <v>-1.4108442620322571E-4</v>
      </c>
      <c r="M89" s="94">
        <f t="shared" si="10"/>
        <v>25</v>
      </c>
      <c r="N89" s="94">
        <f t="shared" si="11"/>
        <v>57.315071693959908</v>
      </c>
    </row>
    <row r="90" spans="1:14">
      <c r="A90" s="97">
        <v>99</v>
      </c>
      <c r="B90" s="83" t="s">
        <v>254</v>
      </c>
      <c r="C90" s="93">
        <v>4157</v>
      </c>
      <c r="D90" s="93">
        <v>4564</v>
      </c>
      <c r="E90" s="93">
        <v>4245</v>
      </c>
      <c r="F90" s="93">
        <v>4157</v>
      </c>
      <c r="G90" s="93">
        <v>4563.99999999999</v>
      </c>
      <c r="H90" s="93">
        <v>4245</v>
      </c>
      <c r="I90" s="95">
        <f t="shared" si="6"/>
        <v>3.046797080587029E-4</v>
      </c>
      <c r="J90" s="95">
        <f t="shared" si="7"/>
        <v>2.1169112340630264E-2</v>
      </c>
      <c r="K90" s="93">
        <f t="shared" si="8"/>
        <v>88</v>
      </c>
      <c r="L90" s="96">
        <f t="shared" si="9"/>
        <v>2.8216885240645143E-4</v>
      </c>
      <c r="M90" s="94">
        <f t="shared" si="10"/>
        <v>-319</v>
      </c>
      <c r="N90" s="94">
        <f t="shared" si="11"/>
        <v>-318.99999999999</v>
      </c>
    </row>
    <row r="91" spans="1:14" s="104" customFormat="1">
      <c r="A91" s="170" t="s">
        <v>255</v>
      </c>
      <c r="B91" s="170"/>
      <c r="C91" s="63">
        <v>13620794</v>
      </c>
      <c r="D91" s="63">
        <v>13775188</v>
      </c>
      <c r="E91" s="63">
        <v>13932664</v>
      </c>
      <c r="F91" s="63">
        <v>13878956.573044499</v>
      </c>
      <c r="G91" s="63">
        <v>13918738.1841662</v>
      </c>
      <c r="H91" s="63">
        <v>14125546.8684645</v>
      </c>
      <c r="I91" s="67">
        <f t="shared" si="6"/>
        <v>1</v>
      </c>
      <c r="J91" s="67">
        <f t="shared" si="7"/>
        <v>2.2896609404708713E-2</v>
      </c>
      <c r="K91" s="63">
        <f t="shared" si="8"/>
        <v>311870</v>
      </c>
      <c r="L91" s="68">
        <f t="shared" si="9"/>
        <v>1</v>
      </c>
      <c r="M91" s="63">
        <f t="shared" si="10"/>
        <v>157476</v>
      </c>
      <c r="N91" s="62">
        <f t="shared" si="11"/>
        <v>206808.68429829925</v>
      </c>
    </row>
    <row r="92" spans="1:14">
      <c r="A92" s="17"/>
      <c r="B92" s="17"/>
      <c r="C92" s="9"/>
      <c r="D92" s="9"/>
      <c r="E92" s="9"/>
      <c r="F92" s="9"/>
      <c r="G92" s="9"/>
      <c r="H92" s="9"/>
      <c r="I92" s="17"/>
      <c r="J92" s="17"/>
      <c r="K92" s="17"/>
      <c r="L92" s="17"/>
    </row>
    <row r="93" spans="1:14">
      <c r="D93" s="120"/>
      <c r="E93" s="120"/>
      <c r="F93" s="134"/>
      <c r="G93" s="153"/>
      <c r="H93" s="153"/>
    </row>
    <row r="94" spans="1:14">
      <c r="E94" s="134"/>
      <c r="F94" s="134"/>
    </row>
    <row r="95" spans="1:14">
      <c r="E95" s="134"/>
      <c r="F95" s="134"/>
      <c r="G95" s="134"/>
      <c r="H95" s="134"/>
      <c r="I95" s="6"/>
      <c r="K95" s="10"/>
    </row>
    <row r="96" spans="1:14">
      <c r="E96" s="134"/>
      <c r="F96" s="134"/>
      <c r="G96" s="134"/>
      <c r="H96" s="134"/>
      <c r="I96" s="21"/>
    </row>
    <row r="97" spans="3:9">
      <c r="I97" s="21"/>
    </row>
    <row r="99" spans="3:9">
      <c r="C99" s="20"/>
      <c r="D99" s="20"/>
      <c r="E99" s="20"/>
      <c r="F99" s="20"/>
      <c r="G99" s="20"/>
      <c r="H99" s="20"/>
      <c r="I99" s="21"/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3"/>
  <sheetViews>
    <sheetView zoomScale="80" zoomScaleNormal="80" workbookViewId="0">
      <selection activeCell="H107" sqref="H107"/>
    </sheetView>
  </sheetViews>
  <sheetFormatPr defaultRowHeight="14.5"/>
  <cols>
    <col min="2" max="2" width="39.54296875" customWidth="1"/>
    <col min="3" max="3" width="19.453125" style="150" customWidth="1"/>
    <col min="4" max="4" width="19.453125" style="148" customWidth="1"/>
    <col min="5" max="5" width="19.453125" style="149" customWidth="1"/>
    <col min="6" max="8" width="19.453125" style="150" customWidth="1"/>
    <col min="9" max="9" width="41.1796875" customWidth="1"/>
    <col min="10" max="10" width="29.1796875" customWidth="1"/>
    <col min="11" max="11" width="23.453125" customWidth="1"/>
    <col min="12" max="12" width="23.453125" style="150" customWidth="1"/>
  </cols>
  <sheetData>
    <row r="1" spans="1:12" s="150" customFormat="1" ht="15" thickBot="1">
      <c r="C1" s="171" t="s">
        <v>163</v>
      </c>
      <c r="D1" s="171"/>
      <c r="E1" s="172"/>
      <c r="F1" s="173" t="s">
        <v>164</v>
      </c>
      <c r="G1" s="171"/>
      <c r="H1" s="172"/>
    </row>
    <row r="2" spans="1:12" ht="70" customHeight="1">
      <c r="A2" s="91" t="s">
        <v>167</v>
      </c>
      <c r="B2" s="90" t="s">
        <v>165</v>
      </c>
      <c r="C2" s="164">
        <v>42370</v>
      </c>
      <c r="D2" s="164">
        <v>42705</v>
      </c>
      <c r="E2" s="164">
        <v>42736</v>
      </c>
      <c r="F2" s="164">
        <v>42370</v>
      </c>
      <c r="G2" s="164">
        <v>42705</v>
      </c>
      <c r="H2" s="164">
        <v>42736</v>
      </c>
      <c r="I2" s="88" t="s">
        <v>312</v>
      </c>
      <c r="J2" s="88" t="s">
        <v>313</v>
      </c>
      <c r="K2" s="1" t="s">
        <v>314</v>
      </c>
      <c r="L2" s="156" t="s">
        <v>315</v>
      </c>
    </row>
    <row r="3" spans="1:12">
      <c r="A3" s="82">
        <v>1</v>
      </c>
      <c r="B3" s="83" t="s">
        <v>168</v>
      </c>
      <c r="C3" s="26">
        <v>100622</v>
      </c>
      <c r="D3" s="26">
        <v>96668</v>
      </c>
      <c r="E3" s="26">
        <v>94722</v>
      </c>
      <c r="F3" s="26">
        <v>103119.801645288</v>
      </c>
      <c r="G3" s="26">
        <v>97178.484320520001</v>
      </c>
      <c r="H3" s="26">
        <v>97183.905786749805</v>
      </c>
      <c r="I3" s="86">
        <f>(E3-C3)/C3</f>
        <v>-5.8635288505495813E-2</v>
      </c>
      <c r="J3" s="26">
        <f>E3-C3</f>
        <v>-5900</v>
      </c>
      <c r="K3" s="26">
        <f>E3-D3</f>
        <v>-1946</v>
      </c>
      <c r="L3" s="26">
        <f>H3-G3</f>
        <v>5.4214662298036274</v>
      </c>
    </row>
    <row r="4" spans="1:12">
      <c r="A4" s="82">
        <v>2</v>
      </c>
      <c r="B4" s="83" t="s">
        <v>169</v>
      </c>
      <c r="C4" s="26">
        <v>52036</v>
      </c>
      <c r="D4" s="26">
        <v>33336</v>
      </c>
      <c r="E4" s="26">
        <v>27335</v>
      </c>
      <c r="F4" s="26">
        <v>55686.999095514999</v>
      </c>
      <c r="G4" s="26">
        <v>30532.635876544799</v>
      </c>
      <c r="H4" s="26">
        <v>29302.590212250601</v>
      </c>
      <c r="I4" s="86">
        <f t="shared" ref="I4:I67" si="0">(E4-C4)/C4</f>
        <v>-0.47469059881620418</v>
      </c>
      <c r="J4" s="26">
        <f t="shared" ref="J4:J67" si="1">E4-C4</f>
        <v>-24701</v>
      </c>
      <c r="K4" s="26">
        <f t="shared" ref="K4:K67" si="2">E4-D4</f>
        <v>-6001</v>
      </c>
      <c r="L4" s="26">
        <f t="shared" ref="L4:L67" si="3">H4-G4</f>
        <v>-1230.0456642941972</v>
      </c>
    </row>
    <row r="5" spans="1:12">
      <c r="A5" s="82">
        <v>3</v>
      </c>
      <c r="B5" s="83" t="s">
        <v>170</v>
      </c>
      <c r="C5" s="26">
        <v>7967</v>
      </c>
      <c r="D5" s="26">
        <v>8467</v>
      </c>
      <c r="E5" s="26">
        <v>8424</v>
      </c>
      <c r="F5" s="26">
        <v>7841.4245180090802</v>
      </c>
      <c r="G5" s="26">
        <v>8218.6017111483707</v>
      </c>
      <c r="H5" s="26">
        <v>8267.1846782602697</v>
      </c>
      <c r="I5" s="86">
        <f t="shared" si="0"/>
        <v>5.7361616668758629E-2</v>
      </c>
      <c r="J5" s="26">
        <f t="shared" si="1"/>
        <v>457</v>
      </c>
      <c r="K5" s="26">
        <f t="shared" si="2"/>
        <v>-43</v>
      </c>
      <c r="L5" s="26">
        <f t="shared" si="3"/>
        <v>48.582967111899052</v>
      </c>
    </row>
    <row r="6" spans="1:12">
      <c r="A6" s="82">
        <v>5</v>
      </c>
      <c r="B6" s="83" t="s">
        <v>171</v>
      </c>
      <c r="C6" s="26">
        <v>14898</v>
      </c>
      <c r="D6" s="26">
        <v>14277</v>
      </c>
      <c r="E6" s="26">
        <v>14376</v>
      </c>
      <c r="F6" s="26">
        <v>14898</v>
      </c>
      <c r="G6" s="26">
        <v>14277</v>
      </c>
      <c r="H6" s="26">
        <v>14376</v>
      </c>
      <c r="I6" s="86">
        <f t="shared" si="0"/>
        <v>-3.5038260169150223E-2</v>
      </c>
      <c r="J6" s="26">
        <f t="shared" si="1"/>
        <v>-522</v>
      </c>
      <c r="K6" s="26">
        <f t="shared" si="2"/>
        <v>99</v>
      </c>
      <c r="L6" s="26">
        <f t="shared" si="3"/>
        <v>99</v>
      </c>
    </row>
    <row r="7" spans="1:12">
      <c r="A7" s="82">
        <v>6</v>
      </c>
      <c r="B7" s="83" t="s">
        <v>172</v>
      </c>
      <c r="C7" s="26">
        <v>2052</v>
      </c>
      <c r="D7" s="26">
        <v>1208</v>
      </c>
      <c r="E7" s="26">
        <v>1123</v>
      </c>
      <c r="F7" s="26">
        <v>2084.3848062378001</v>
      </c>
      <c r="G7" s="26">
        <v>1212.0916663969799</v>
      </c>
      <c r="H7" s="26">
        <v>1095.41091813963</v>
      </c>
      <c r="I7" s="86">
        <f t="shared" si="0"/>
        <v>-0.45272904483430798</v>
      </c>
      <c r="J7" s="26">
        <f t="shared" si="1"/>
        <v>-929</v>
      </c>
      <c r="K7" s="26">
        <f t="shared" si="2"/>
        <v>-85</v>
      </c>
      <c r="L7" s="26">
        <f t="shared" si="3"/>
        <v>-116.68074825734993</v>
      </c>
    </row>
    <row r="8" spans="1:12">
      <c r="A8" s="82">
        <v>7</v>
      </c>
      <c r="B8" s="83" t="s">
        <v>173</v>
      </c>
      <c r="C8" s="26">
        <v>12869</v>
      </c>
      <c r="D8" s="26">
        <v>14434</v>
      </c>
      <c r="E8" s="26">
        <v>14959</v>
      </c>
      <c r="F8" s="26">
        <v>13724.8019773659</v>
      </c>
      <c r="G8" s="26">
        <v>13844.842414328899</v>
      </c>
      <c r="H8" s="26">
        <v>15666.761676386501</v>
      </c>
      <c r="I8" s="86">
        <f t="shared" si="0"/>
        <v>0.16240578133499106</v>
      </c>
      <c r="J8" s="26">
        <f t="shared" si="1"/>
        <v>2090</v>
      </c>
      <c r="K8" s="26">
        <f t="shared" si="2"/>
        <v>525</v>
      </c>
      <c r="L8" s="26">
        <f t="shared" si="3"/>
        <v>1821.9192620576014</v>
      </c>
    </row>
    <row r="9" spans="1:12">
      <c r="A9" s="82">
        <v>8</v>
      </c>
      <c r="B9" s="83" t="s">
        <v>174</v>
      </c>
      <c r="C9" s="26">
        <v>51590</v>
      </c>
      <c r="D9" s="26">
        <v>56749</v>
      </c>
      <c r="E9" s="26">
        <v>52401</v>
      </c>
      <c r="F9" s="26">
        <v>57687.181539131598</v>
      </c>
      <c r="G9" s="26">
        <v>58481.7096418035</v>
      </c>
      <c r="H9" s="26">
        <v>58570.695625597597</v>
      </c>
      <c r="I9" s="86">
        <f t="shared" si="0"/>
        <v>1.5720100794727659E-2</v>
      </c>
      <c r="J9" s="26">
        <f t="shared" si="1"/>
        <v>811</v>
      </c>
      <c r="K9" s="26">
        <f t="shared" si="2"/>
        <v>-4348</v>
      </c>
      <c r="L9" s="26">
        <f t="shared" si="3"/>
        <v>88.985983794096683</v>
      </c>
    </row>
    <row r="10" spans="1:12">
      <c r="A10" s="82">
        <v>9</v>
      </c>
      <c r="B10" s="83" t="s">
        <v>175</v>
      </c>
      <c r="C10" s="26">
        <v>4794</v>
      </c>
      <c r="D10" s="26">
        <v>6152</v>
      </c>
      <c r="E10" s="26">
        <v>5435</v>
      </c>
      <c r="F10" s="26">
        <v>5131.3124587928296</v>
      </c>
      <c r="G10" s="26">
        <v>6000.8236297568401</v>
      </c>
      <c r="H10" s="26">
        <v>5781.01866318265</v>
      </c>
      <c r="I10" s="86">
        <f t="shared" si="0"/>
        <v>0.13370880267000418</v>
      </c>
      <c r="J10" s="26">
        <f t="shared" si="1"/>
        <v>641</v>
      </c>
      <c r="K10" s="26">
        <f t="shared" si="2"/>
        <v>-717</v>
      </c>
      <c r="L10" s="26">
        <f t="shared" si="3"/>
        <v>-219.80496657419008</v>
      </c>
    </row>
    <row r="11" spans="1:12">
      <c r="A11" s="84">
        <v>10</v>
      </c>
      <c r="B11" s="83" t="s">
        <v>176</v>
      </c>
      <c r="C11" s="26">
        <v>331982</v>
      </c>
      <c r="D11" s="26">
        <v>325778</v>
      </c>
      <c r="E11" s="26">
        <v>324283</v>
      </c>
      <c r="F11" s="26">
        <v>331982</v>
      </c>
      <c r="G11" s="26">
        <v>325778</v>
      </c>
      <c r="H11" s="26">
        <v>324283</v>
      </c>
      <c r="I11" s="86">
        <f t="shared" si="0"/>
        <v>-2.3191016380406167E-2</v>
      </c>
      <c r="J11" s="26">
        <f t="shared" si="1"/>
        <v>-7699</v>
      </c>
      <c r="K11" s="26">
        <f t="shared" si="2"/>
        <v>-1495</v>
      </c>
      <c r="L11" s="26">
        <f t="shared" si="3"/>
        <v>-1495</v>
      </c>
    </row>
    <row r="12" spans="1:12">
      <c r="A12" s="84">
        <v>11</v>
      </c>
      <c r="B12" s="83" t="s">
        <v>177</v>
      </c>
      <c r="C12" s="26">
        <v>13375</v>
      </c>
      <c r="D12" s="26">
        <v>12851</v>
      </c>
      <c r="E12" s="26">
        <v>12794</v>
      </c>
      <c r="F12" s="26">
        <v>13794.5568534094</v>
      </c>
      <c r="G12" s="26">
        <v>13186.506799864999</v>
      </c>
      <c r="H12" s="26">
        <v>13209.320912135599</v>
      </c>
      <c r="I12" s="86">
        <f t="shared" si="0"/>
        <v>-4.3439252336448596E-2</v>
      </c>
      <c r="J12" s="26">
        <f t="shared" si="1"/>
        <v>-581</v>
      </c>
      <c r="K12" s="26">
        <f t="shared" si="2"/>
        <v>-57</v>
      </c>
      <c r="L12" s="26">
        <f t="shared" si="3"/>
        <v>22.814112270600162</v>
      </c>
    </row>
    <row r="13" spans="1:12">
      <c r="A13" s="84">
        <v>12</v>
      </c>
      <c r="B13" s="83" t="s">
        <v>178</v>
      </c>
      <c r="C13" s="26">
        <v>1174</v>
      </c>
      <c r="D13" s="26">
        <v>1309</v>
      </c>
      <c r="E13" s="26">
        <v>1436</v>
      </c>
      <c r="F13" s="26">
        <v>1076.4518248408499</v>
      </c>
      <c r="G13" s="26">
        <v>1246.9587581959299</v>
      </c>
      <c r="H13" s="26">
        <v>1316.2773942077299</v>
      </c>
      <c r="I13" s="86">
        <f t="shared" si="0"/>
        <v>0.22316865417376491</v>
      </c>
      <c r="J13" s="26">
        <f t="shared" si="1"/>
        <v>262</v>
      </c>
      <c r="K13" s="26">
        <f t="shared" si="2"/>
        <v>127</v>
      </c>
      <c r="L13" s="26">
        <f t="shared" si="3"/>
        <v>69.318636011799981</v>
      </c>
    </row>
    <row r="14" spans="1:12">
      <c r="A14" s="84">
        <v>13</v>
      </c>
      <c r="B14" s="83" t="s">
        <v>179</v>
      </c>
      <c r="C14" s="26">
        <v>271229</v>
      </c>
      <c r="D14" s="26">
        <v>261935</v>
      </c>
      <c r="E14" s="26">
        <v>261170</v>
      </c>
      <c r="F14" s="26">
        <v>270550.433115819</v>
      </c>
      <c r="G14" s="26">
        <v>260282.41525249599</v>
      </c>
      <c r="H14" s="26">
        <v>260413.362246309</v>
      </c>
      <c r="I14" s="86">
        <f t="shared" si="0"/>
        <v>-3.7086742199396082E-2</v>
      </c>
      <c r="J14" s="26">
        <f t="shared" si="1"/>
        <v>-10059</v>
      </c>
      <c r="K14" s="26">
        <f t="shared" si="2"/>
        <v>-765</v>
      </c>
      <c r="L14" s="26">
        <f t="shared" si="3"/>
        <v>130.94699381300597</v>
      </c>
    </row>
    <row r="15" spans="1:12">
      <c r="A15" s="84">
        <v>14</v>
      </c>
      <c r="B15" s="83" t="s">
        <v>180</v>
      </c>
      <c r="C15" s="26">
        <v>374078</v>
      </c>
      <c r="D15" s="26">
        <v>366549</v>
      </c>
      <c r="E15" s="26">
        <v>364488</v>
      </c>
      <c r="F15" s="26">
        <v>373504.106230326</v>
      </c>
      <c r="G15" s="26">
        <v>364185.85031267401</v>
      </c>
      <c r="H15" s="26">
        <v>363771.03878023301</v>
      </c>
      <c r="I15" s="86">
        <f t="shared" si="0"/>
        <v>-2.5636364608450642E-2</v>
      </c>
      <c r="J15" s="26">
        <f t="shared" si="1"/>
        <v>-9590</v>
      </c>
      <c r="K15" s="26">
        <f t="shared" si="2"/>
        <v>-2061</v>
      </c>
      <c r="L15" s="26">
        <f t="shared" si="3"/>
        <v>-414.81153244100278</v>
      </c>
    </row>
    <row r="16" spans="1:12">
      <c r="A16" s="84">
        <v>15</v>
      </c>
      <c r="B16" s="83" t="s">
        <v>181</v>
      </c>
      <c r="C16" s="26">
        <v>54511</v>
      </c>
      <c r="D16" s="26">
        <v>52564</v>
      </c>
      <c r="E16" s="26">
        <v>52691</v>
      </c>
      <c r="F16" s="26">
        <v>55024.237267851102</v>
      </c>
      <c r="G16" s="26">
        <v>52844.606529123099</v>
      </c>
      <c r="H16" s="26">
        <v>53159.006374191202</v>
      </c>
      <c r="I16" s="86">
        <f t="shared" si="0"/>
        <v>-3.3387756599585407E-2</v>
      </c>
      <c r="J16" s="26">
        <f t="shared" si="1"/>
        <v>-1820</v>
      </c>
      <c r="K16" s="26">
        <f t="shared" si="2"/>
        <v>127</v>
      </c>
      <c r="L16" s="26">
        <f t="shared" si="3"/>
        <v>314.39984506810288</v>
      </c>
    </row>
    <row r="17" spans="1:12">
      <c r="A17" s="84">
        <v>16</v>
      </c>
      <c r="B17" s="83" t="s">
        <v>182</v>
      </c>
      <c r="C17" s="26">
        <v>56062</v>
      </c>
      <c r="D17" s="26">
        <v>54359</v>
      </c>
      <c r="E17" s="26">
        <v>53320</v>
      </c>
      <c r="F17" s="26">
        <v>56337.894490306702</v>
      </c>
      <c r="G17" s="26">
        <v>53834.354522587302</v>
      </c>
      <c r="H17" s="26">
        <v>53590.659869676798</v>
      </c>
      <c r="I17" s="86">
        <f t="shared" si="0"/>
        <v>-4.8910135207448899E-2</v>
      </c>
      <c r="J17" s="26">
        <f t="shared" si="1"/>
        <v>-2742</v>
      </c>
      <c r="K17" s="26">
        <f t="shared" si="2"/>
        <v>-1039</v>
      </c>
      <c r="L17" s="26">
        <f t="shared" si="3"/>
        <v>-243.69465291050437</v>
      </c>
    </row>
    <row r="18" spans="1:12">
      <c r="A18" s="84">
        <v>17</v>
      </c>
      <c r="B18" s="83" t="s">
        <v>183</v>
      </c>
      <c r="C18" s="26">
        <v>42281</v>
      </c>
      <c r="D18" s="26">
        <v>42730</v>
      </c>
      <c r="E18" s="26">
        <v>42636</v>
      </c>
      <c r="F18" s="26">
        <v>42281</v>
      </c>
      <c r="G18" s="26">
        <v>42730</v>
      </c>
      <c r="H18" s="26">
        <v>42636</v>
      </c>
      <c r="I18" s="86">
        <f t="shared" si="0"/>
        <v>8.3962063338142434E-3</v>
      </c>
      <c r="J18" s="26">
        <f t="shared" si="1"/>
        <v>355</v>
      </c>
      <c r="K18" s="26">
        <f t="shared" si="2"/>
        <v>-94</v>
      </c>
      <c r="L18" s="26">
        <f t="shared" si="3"/>
        <v>-94</v>
      </c>
    </row>
    <row r="19" spans="1:12">
      <c r="A19" s="84">
        <v>18</v>
      </c>
      <c r="B19" s="83" t="s">
        <v>184</v>
      </c>
      <c r="C19" s="26">
        <v>55125</v>
      </c>
      <c r="D19" s="26">
        <v>51574</v>
      </c>
      <c r="E19" s="26">
        <v>50804</v>
      </c>
      <c r="F19" s="26">
        <v>55125</v>
      </c>
      <c r="G19" s="26">
        <v>51574</v>
      </c>
      <c r="H19" s="26">
        <v>50804</v>
      </c>
      <c r="I19" s="86">
        <f t="shared" si="0"/>
        <v>-7.8385487528344677E-2</v>
      </c>
      <c r="J19" s="26">
        <f t="shared" si="1"/>
        <v>-4321</v>
      </c>
      <c r="K19" s="26">
        <f t="shared" si="2"/>
        <v>-770</v>
      </c>
      <c r="L19" s="26">
        <f t="shared" si="3"/>
        <v>-770</v>
      </c>
    </row>
    <row r="20" spans="1:12">
      <c r="A20" s="84">
        <v>19</v>
      </c>
      <c r="B20" s="83" t="s">
        <v>185</v>
      </c>
      <c r="C20" s="26">
        <v>3396</v>
      </c>
      <c r="D20" s="26">
        <v>3091</v>
      </c>
      <c r="E20" s="26">
        <v>3021</v>
      </c>
      <c r="F20" s="26">
        <v>3396</v>
      </c>
      <c r="G20" s="26">
        <v>3091</v>
      </c>
      <c r="H20" s="26">
        <v>3021</v>
      </c>
      <c r="I20" s="86">
        <f t="shared" si="0"/>
        <v>-0.11042402826855123</v>
      </c>
      <c r="J20" s="26">
        <f t="shared" si="1"/>
        <v>-375</v>
      </c>
      <c r="K20" s="26">
        <f t="shared" si="2"/>
        <v>-70</v>
      </c>
      <c r="L20" s="26">
        <f t="shared" si="3"/>
        <v>-70</v>
      </c>
    </row>
    <row r="21" spans="1:12">
      <c r="A21" s="84">
        <v>20</v>
      </c>
      <c r="B21" s="83" t="s">
        <v>186</v>
      </c>
      <c r="C21" s="26">
        <v>53895</v>
      </c>
      <c r="D21" s="26">
        <v>54708</v>
      </c>
      <c r="E21" s="26">
        <v>54494</v>
      </c>
      <c r="F21" s="26">
        <v>53895</v>
      </c>
      <c r="G21" s="26">
        <v>54708</v>
      </c>
      <c r="H21" s="26">
        <v>54494</v>
      </c>
      <c r="I21" s="86">
        <f t="shared" si="0"/>
        <v>1.1114203543928008E-2</v>
      </c>
      <c r="J21" s="26">
        <f t="shared" si="1"/>
        <v>599</v>
      </c>
      <c r="K21" s="26">
        <f t="shared" si="2"/>
        <v>-214</v>
      </c>
      <c r="L21" s="26">
        <f t="shared" si="3"/>
        <v>-214</v>
      </c>
    </row>
    <row r="22" spans="1:12">
      <c r="A22" s="84">
        <v>21</v>
      </c>
      <c r="B22" s="83" t="s">
        <v>187</v>
      </c>
      <c r="C22" s="26">
        <v>9608</v>
      </c>
      <c r="D22" s="26">
        <v>9384</v>
      </c>
      <c r="E22" s="26">
        <v>9660</v>
      </c>
      <c r="F22" s="26">
        <v>9608</v>
      </c>
      <c r="G22" s="26">
        <v>9384</v>
      </c>
      <c r="H22" s="26">
        <v>9660</v>
      </c>
      <c r="I22" s="86">
        <f t="shared" si="0"/>
        <v>5.4121565362198172E-3</v>
      </c>
      <c r="J22" s="26">
        <f t="shared" si="1"/>
        <v>52</v>
      </c>
      <c r="K22" s="26">
        <f t="shared" si="2"/>
        <v>276</v>
      </c>
      <c r="L22" s="26">
        <f t="shared" si="3"/>
        <v>276</v>
      </c>
    </row>
    <row r="23" spans="1:12">
      <c r="A23" s="84">
        <v>22</v>
      </c>
      <c r="B23" s="83" t="s">
        <v>188</v>
      </c>
      <c r="C23" s="26">
        <v>151421</v>
      </c>
      <c r="D23" s="26">
        <v>153160</v>
      </c>
      <c r="E23" s="26">
        <v>152657</v>
      </c>
      <c r="F23" s="26">
        <v>151732.768698912</v>
      </c>
      <c r="G23" s="26">
        <v>152182.964981308</v>
      </c>
      <c r="H23" s="26">
        <v>152312.113675114</v>
      </c>
      <c r="I23" s="86">
        <f t="shared" si="0"/>
        <v>8.1626722845576233E-3</v>
      </c>
      <c r="J23" s="26">
        <f t="shared" si="1"/>
        <v>1236</v>
      </c>
      <c r="K23" s="26">
        <f t="shared" si="2"/>
        <v>-503</v>
      </c>
      <c r="L23" s="26">
        <f t="shared" si="3"/>
        <v>129.14869380599703</v>
      </c>
    </row>
    <row r="24" spans="1:12">
      <c r="A24" s="84">
        <v>23</v>
      </c>
      <c r="B24" s="83" t="s">
        <v>189</v>
      </c>
      <c r="C24" s="26">
        <v>164544</v>
      </c>
      <c r="D24" s="26">
        <v>168188</v>
      </c>
      <c r="E24" s="26">
        <v>162303</v>
      </c>
      <c r="F24" s="26">
        <v>174574.45885285299</v>
      </c>
      <c r="G24" s="26">
        <v>171859.62811558001</v>
      </c>
      <c r="H24" s="26">
        <v>172032.54692327601</v>
      </c>
      <c r="I24" s="86">
        <f t="shared" si="0"/>
        <v>-1.3619457409568261E-2</v>
      </c>
      <c r="J24" s="26">
        <f t="shared" si="1"/>
        <v>-2241</v>
      </c>
      <c r="K24" s="26">
        <f t="shared" si="2"/>
        <v>-5885</v>
      </c>
      <c r="L24" s="26">
        <f t="shared" si="3"/>
        <v>172.91880769599811</v>
      </c>
    </row>
    <row r="25" spans="1:12">
      <c r="A25" s="84">
        <v>24</v>
      </c>
      <c r="B25" s="83" t="s">
        <v>190</v>
      </c>
      <c r="C25" s="26">
        <v>89684</v>
      </c>
      <c r="D25" s="26">
        <v>86440</v>
      </c>
      <c r="E25" s="26">
        <v>85190</v>
      </c>
      <c r="F25" s="26">
        <v>89684.000000000102</v>
      </c>
      <c r="G25" s="26">
        <v>86440</v>
      </c>
      <c r="H25" s="26">
        <v>85190.000000000102</v>
      </c>
      <c r="I25" s="86">
        <f t="shared" si="0"/>
        <v>-5.0109272556977835E-2</v>
      </c>
      <c r="J25" s="26">
        <f t="shared" si="1"/>
        <v>-4494</v>
      </c>
      <c r="K25" s="26">
        <f t="shared" si="2"/>
        <v>-1250</v>
      </c>
      <c r="L25" s="26">
        <f t="shared" si="3"/>
        <v>-1249.9999999998981</v>
      </c>
    </row>
    <row r="26" spans="1:12">
      <c r="A26" s="84">
        <v>25</v>
      </c>
      <c r="B26" s="83" t="s">
        <v>191</v>
      </c>
      <c r="C26" s="26">
        <v>322717</v>
      </c>
      <c r="D26" s="26">
        <v>313338</v>
      </c>
      <c r="E26" s="26">
        <v>314121</v>
      </c>
      <c r="F26" s="26">
        <v>322700.199735159</v>
      </c>
      <c r="G26" s="26">
        <v>313660.00109294499</v>
      </c>
      <c r="H26" s="26">
        <v>314062.39944263903</v>
      </c>
      <c r="I26" s="86">
        <f t="shared" si="0"/>
        <v>-2.6636340818735921E-2</v>
      </c>
      <c r="J26" s="26">
        <f t="shared" si="1"/>
        <v>-8596</v>
      </c>
      <c r="K26" s="26">
        <f t="shared" si="2"/>
        <v>783</v>
      </c>
      <c r="L26" s="26">
        <f t="shared" si="3"/>
        <v>402.39834969403455</v>
      </c>
    </row>
    <row r="27" spans="1:12">
      <c r="A27" s="84">
        <v>26</v>
      </c>
      <c r="B27" s="83" t="s">
        <v>192</v>
      </c>
      <c r="C27" s="26">
        <v>18302</v>
      </c>
      <c r="D27" s="26">
        <v>18769</v>
      </c>
      <c r="E27" s="26">
        <v>18718</v>
      </c>
      <c r="F27" s="26">
        <v>18302</v>
      </c>
      <c r="G27" s="26">
        <v>18769</v>
      </c>
      <c r="H27" s="26">
        <v>18718</v>
      </c>
      <c r="I27" s="86">
        <f t="shared" si="0"/>
        <v>2.2729756310785706E-2</v>
      </c>
      <c r="J27" s="26">
        <f t="shared" si="1"/>
        <v>416</v>
      </c>
      <c r="K27" s="26">
        <f t="shared" si="2"/>
        <v>-51</v>
      </c>
      <c r="L27" s="26">
        <f t="shared" si="3"/>
        <v>-51</v>
      </c>
    </row>
    <row r="28" spans="1:12">
      <c r="A28" s="84">
        <v>27</v>
      </c>
      <c r="B28" s="83" t="s">
        <v>193</v>
      </c>
      <c r="C28" s="26">
        <v>69554</v>
      </c>
      <c r="D28" s="26">
        <v>70430</v>
      </c>
      <c r="E28" s="26">
        <v>69858</v>
      </c>
      <c r="F28" s="26">
        <v>69732.040018546293</v>
      </c>
      <c r="G28" s="26">
        <v>70423.987933627999</v>
      </c>
      <c r="H28" s="26">
        <v>70097.227651111301</v>
      </c>
      <c r="I28" s="86">
        <f t="shared" si="0"/>
        <v>4.3707047761451538E-3</v>
      </c>
      <c r="J28" s="26">
        <f t="shared" si="1"/>
        <v>304</v>
      </c>
      <c r="K28" s="26">
        <f t="shared" si="2"/>
        <v>-572</v>
      </c>
      <c r="L28" s="26">
        <f t="shared" si="3"/>
        <v>-326.76028251669777</v>
      </c>
    </row>
    <row r="29" spans="1:12">
      <c r="A29" s="84">
        <v>28</v>
      </c>
      <c r="B29" s="83" t="s">
        <v>194</v>
      </c>
      <c r="C29" s="26">
        <v>115742</v>
      </c>
      <c r="D29" s="26">
        <v>118797</v>
      </c>
      <c r="E29" s="26">
        <v>119184</v>
      </c>
      <c r="F29" s="26">
        <v>116691.99936309</v>
      </c>
      <c r="G29" s="26">
        <v>119416.630125004</v>
      </c>
      <c r="H29" s="26">
        <v>119999.194910687</v>
      </c>
      <c r="I29" s="86">
        <f t="shared" si="0"/>
        <v>2.9738556444505883E-2</v>
      </c>
      <c r="J29" s="26">
        <f t="shared" si="1"/>
        <v>3442</v>
      </c>
      <c r="K29" s="26">
        <f t="shared" si="2"/>
        <v>387</v>
      </c>
      <c r="L29" s="26">
        <f t="shared" si="3"/>
        <v>582.56478568300372</v>
      </c>
    </row>
    <row r="30" spans="1:12">
      <c r="A30" s="84">
        <v>29</v>
      </c>
      <c r="B30" s="83" t="s">
        <v>195</v>
      </c>
      <c r="C30" s="26">
        <v>63955</v>
      </c>
      <c r="D30" s="26">
        <v>63972</v>
      </c>
      <c r="E30" s="26">
        <v>64974</v>
      </c>
      <c r="F30" s="26">
        <v>64228.551609547103</v>
      </c>
      <c r="G30" s="26">
        <v>63862.178910440598</v>
      </c>
      <c r="H30" s="26">
        <v>64972.564351509602</v>
      </c>
      <c r="I30" s="86">
        <f t="shared" si="0"/>
        <v>1.593307794543038E-2</v>
      </c>
      <c r="J30" s="26">
        <f t="shared" si="1"/>
        <v>1019</v>
      </c>
      <c r="K30" s="26">
        <f t="shared" si="2"/>
        <v>1002</v>
      </c>
      <c r="L30" s="26">
        <f t="shared" si="3"/>
        <v>1110.3854410690037</v>
      </c>
    </row>
    <row r="31" spans="1:12">
      <c r="A31" s="84">
        <v>30</v>
      </c>
      <c r="B31" s="83" t="s">
        <v>196</v>
      </c>
      <c r="C31" s="26">
        <v>20179</v>
      </c>
      <c r="D31" s="26">
        <v>19706</v>
      </c>
      <c r="E31" s="26">
        <v>17667</v>
      </c>
      <c r="F31" s="26">
        <v>20693.0456913329</v>
      </c>
      <c r="G31" s="26">
        <v>19256.8408986186</v>
      </c>
      <c r="H31" s="26">
        <v>18503.364361850199</v>
      </c>
      <c r="I31" s="86">
        <f t="shared" si="0"/>
        <v>-0.12448585162793002</v>
      </c>
      <c r="J31" s="26">
        <f t="shared" si="1"/>
        <v>-2512</v>
      </c>
      <c r="K31" s="26">
        <f t="shared" si="2"/>
        <v>-2039</v>
      </c>
      <c r="L31" s="26">
        <f t="shared" si="3"/>
        <v>-753.47653676840127</v>
      </c>
    </row>
    <row r="32" spans="1:12">
      <c r="A32" s="84">
        <v>31</v>
      </c>
      <c r="B32" s="83" t="s">
        <v>197</v>
      </c>
      <c r="C32" s="26">
        <v>142542</v>
      </c>
      <c r="D32" s="26">
        <v>138576</v>
      </c>
      <c r="E32" s="26">
        <v>138396</v>
      </c>
      <c r="F32" s="26">
        <v>142542</v>
      </c>
      <c r="G32" s="26">
        <v>138576</v>
      </c>
      <c r="H32" s="26">
        <v>138396</v>
      </c>
      <c r="I32" s="86">
        <f t="shared" si="0"/>
        <v>-2.9086164077955969E-2</v>
      </c>
      <c r="J32" s="26">
        <f t="shared" si="1"/>
        <v>-4146</v>
      </c>
      <c r="K32" s="26">
        <f t="shared" si="2"/>
        <v>-180</v>
      </c>
      <c r="L32" s="26">
        <f t="shared" si="3"/>
        <v>-180</v>
      </c>
    </row>
    <row r="33" spans="1:12">
      <c r="A33" s="84">
        <v>32</v>
      </c>
      <c r="B33" s="83" t="s">
        <v>198</v>
      </c>
      <c r="C33" s="26">
        <v>47671</v>
      </c>
      <c r="D33" s="26">
        <v>47722</v>
      </c>
      <c r="E33" s="26">
        <v>48135</v>
      </c>
      <c r="F33" s="26">
        <v>47671</v>
      </c>
      <c r="G33" s="26">
        <v>47722</v>
      </c>
      <c r="H33" s="26">
        <v>48135</v>
      </c>
      <c r="I33" s="86">
        <f t="shared" si="0"/>
        <v>9.7333808814583297E-3</v>
      </c>
      <c r="J33" s="26">
        <f t="shared" si="1"/>
        <v>464</v>
      </c>
      <c r="K33" s="26">
        <f t="shared" si="2"/>
        <v>413</v>
      </c>
      <c r="L33" s="26">
        <f t="shared" si="3"/>
        <v>413</v>
      </c>
    </row>
    <row r="34" spans="1:12">
      <c r="A34" s="84">
        <v>33</v>
      </c>
      <c r="B34" s="83" t="s">
        <v>199</v>
      </c>
      <c r="C34" s="26">
        <v>131659</v>
      </c>
      <c r="D34" s="26">
        <v>125254</v>
      </c>
      <c r="E34" s="26">
        <v>123059</v>
      </c>
      <c r="F34" s="26">
        <v>131071.817736781</v>
      </c>
      <c r="G34" s="26">
        <v>122619.69544454</v>
      </c>
      <c r="H34" s="26">
        <v>122024.766841971</v>
      </c>
      <c r="I34" s="86">
        <f t="shared" si="0"/>
        <v>-6.5320259154330512E-2</v>
      </c>
      <c r="J34" s="26">
        <f t="shared" si="1"/>
        <v>-8600</v>
      </c>
      <c r="K34" s="26">
        <f t="shared" si="2"/>
        <v>-2195</v>
      </c>
      <c r="L34" s="26">
        <f t="shared" si="3"/>
        <v>-594.92860256900894</v>
      </c>
    </row>
    <row r="35" spans="1:12">
      <c r="A35" s="84">
        <v>35</v>
      </c>
      <c r="B35" s="83" t="s">
        <v>200</v>
      </c>
      <c r="C35" s="26">
        <v>69423</v>
      </c>
      <c r="D35" s="26">
        <v>75336</v>
      </c>
      <c r="E35" s="26">
        <v>73017</v>
      </c>
      <c r="F35" s="26">
        <v>69596.631266753102</v>
      </c>
      <c r="G35" s="26">
        <v>72983.0287528357</v>
      </c>
      <c r="H35" s="26">
        <v>72995.315650658697</v>
      </c>
      <c r="I35" s="86">
        <f t="shared" si="0"/>
        <v>5.1769586448295234E-2</v>
      </c>
      <c r="J35" s="26">
        <f t="shared" si="1"/>
        <v>3594</v>
      </c>
      <c r="K35" s="26">
        <f t="shared" si="2"/>
        <v>-2319</v>
      </c>
      <c r="L35" s="26">
        <f t="shared" si="3"/>
        <v>12.286897822996252</v>
      </c>
    </row>
    <row r="36" spans="1:12">
      <c r="A36" s="84">
        <v>36</v>
      </c>
      <c r="B36" s="83" t="s">
        <v>201</v>
      </c>
      <c r="C36" s="26">
        <v>13517</v>
      </c>
      <c r="D36" s="26">
        <v>12284</v>
      </c>
      <c r="E36" s="26">
        <v>12045</v>
      </c>
      <c r="F36" s="26">
        <v>13517</v>
      </c>
      <c r="G36" s="26">
        <v>12284</v>
      </c>
      <c r="H36" s="26">
        <v>12045</v>
      </c>
      <c r="I36" s="86">
        <f t="shared" si="0"/>
        <v>-0.1088999038248132</v>
      </c>
      <c r="J36" s="26">
        <f t="shared" si="1"/>
        <v>-1472</v>
      </c>
      <c r="K36" s="26">
        <f t="shared" si="2"/>
        <v>-239</v>
      </c>
      <c r="L36" s="26">
        <f t="shared" si="3"/>
        <v>-239</v>
      </c>
    </row>
    <row r="37" spans="1:12">
      <c r="A37" s="84">
        <v>37</v>
      </c>
      <c r="B37" s="83" t="s">
        <v>202</v>
      </c>
      <c r="C37" s="26">
        <v>8103</v>
      </c>
      <c r="D37" s="26">
        <v>7817</v>
      </c>
      <c r="E37" s="26">
        <v>6870</v>
      </c>
      <c r="F37" s="26">
        <v>8202.3629385635104</v>
      </c>
      <c r="G37" s="26">
        <v>7650.8169518015502</v>
      </c>
      <c r="H37" s="26">
        <v>7395.8689544447698</v>
      </c>
      <c r="I37" s="86">
        <f t="shared" si="0"/>
        <v>-0.15216586449463163</v>
      </c>
      <c r="J37" s="26">
        <f t="shared" si="1"/>
        <v>-1233</v>
      </c>
      <c r="K37" s="26">
        <f t="shared" si="2"/>
        <v>-947</v>
      </c>
      <c r="L37" s="26">
        <f t="shared" si="3"/>
        <v>-254.94799735678043</v>
      </c>
    </row>
    <row r="38" spans="1:12">
      <c r="A38" s="84">
        <v>38</v>
      </c>
      <c r="B38" s="83" t="s">
        <v>203</v>
      </c>
      <c r="C38" s="26">
        <v>53946</v>
      </c>
      <c r="D38" s="26">
        <v>51668</v>
      </c>
      <c r="E38" s="26">
        <v>51957</v>
      </c>
      <c r="F38" s="26">
        <v>53946</v>
      </c>
      <c r="G38" s="26">
        <v>51668</v>
      </c>
      <c r="H38" s="26">
        <v>51957</v>
      </c>
      <c r="I38" s="86">
        <f t="shared" si="0"/>
        <v>-3.6870203536870205E-2</v>
      </c>
      <c r="J38" s="26">
        <f t="shared" si="1"/>
        <v>-1989</v>
      </c>
      <c r="K38" s="26">
        <f t="shared" si="2"/>
        <v>289</v>
      </c>
      <c r="L38" s="26">
        <f t="shared" si="3"/>
        <v>289</v>
      </c>
    </row>
    <row r="39" spans="1:12">
      <c r="A39" s="84">
        <v>39</v>
      </c>
      <c r="B39" s="83" t="s">
        <v>204</v>
      </c>
      <c r="C39" s="26">
        <v>1567</v>
      </c>
      <c r="D39" s="26">
        <v>1162</v>
      </c>
      <c r="E39" s="26">
        <v>1298</v>
      </c>
      <c r="F39" s="26">
        <v>1571.37744579828</v>
      </c>
      <c r="G39" s="26">
        <v>1272.1244146974</v>
      </c>
      <c r="H39" s="26">
        <v>1271.0983174176399</v>
      </c>
      <c r="I39" s="86">
        <f t="shared" si="0"/>
        <v>-0.17166560306317805</v>
      </c>
      <c r="J39" s="26">
        <f t="shared" si="1"/>
        <v>-269</v>
      </c>
      <c r="K39" s="26">
        <f t="shared" si="2"/>
        <v>136</v>
      </c>
      <c r="L39" s="26">
        <f t="shared" si="3"/>
        <v>-1.0260972797600516</v>
      </c>
    </row>
    <row r="40" spans="1:12">
      <c r="A40" s="84">
        <v>41</v>
      </c>
      <c r="B40" s="83" t="s">
        <v>205</v>
      </c>
      <c r="C40" s="26">
        <v>916156</v>
      </c>
      <c r="D40" s="26">
        <v>966960</v>
      </c>
      <c r="E40" s="26">
        <v>857972</v>
      </c>
      <c r="F40" s="26">
        <v>1026872.74840611</v>
      </c>
      <c r="G40" s="26">
        <v>983109.97753994702</v>
      </c>
      <c r="H40" s="26">
        <v>980392.50342843297</v>
      </c>
      <c r="I40" s="86">
        <f t="shared" si="0"/>
        <v>-6.3508834739935113E-2</v>
      </c>
      <c r="J40" s="26">
        <f t="shared" si="1"/>
        <v>-58184</v>
      </c>
      <c r="K40" s="26">
        <f t="shared" si="2"/>
        <v>-108988</v>
      </c>
      <c r="L40" s="26">
        <f t="shared" si="3"/>
        <v>-2717.4741115140496</v>
      </c>
    </row>
    <row r="41" spans="1:12">
      <c r="A41" s="84">
        <v>42</v>
      </c>
      <c r="B41" s="83" t="s">
        <v>206</v>
      </c>
      <c r="C41" s="26">
        <v>222300</v>
      </c>
      <c r="D41" s="26">
        <v>248831</v>
      </c>
      <c r="E41" s="26">
        <v>210109</v>
      </c>
      <c r="F41" s="26">
        <v>256819.181507267</v>
      </c>
      <c r="G41" s="26">
        <v>248489.085594192</v>
      </c>
      <c r="H41" s="26">
        <v>247775.56309488101</v>
      </c>
      <c r="I41" s="86">
        <f t="shared" si="0"/>
        <v>-5.4840305892937473E-2</v>
      </c>
      <c r="J41" s="26">
        <f t="shared" si="1"/>
        <v>-12191</v>
      </c>
      <c r="K41" s="26">
        <f t="shared" si="2"/>
        <v>-38722</v>
      </c>
      <c r="L41" s="26">
        <f t="shared" si="3"/>
        <v>-713.52249931098777</v>
      </c>
    </row>
    <row r="42" spans="1:12">
      <c r="A42" s="84">
        <v>43</v>
      </c>
      <c r="B42" s="83" t="s">
        <v>207</v>
      </c>
      <c r="C42" s="26">
        <v>301444</v>
      </c>
      <c r="D42" s="26">
        <v>303670</v>
      </c>
      <c r="E42" s="26">
        <v>292372</v>
      </c>
      <c r="F42" s="26">
        <v>313568.88314940501</v>
      </c>
      <c r="G42" s="26">
        <v>301672.379096944</v>
      </c>
      <c r="H42" s="26">
        <v>302564.84155051102</v>
      </c>
      <c r="I42" s="86">
        <f t="shared" si="0"/>
        <v>-3.0095142049601252E-2</v>
      </c>
      <c r="J42" s="26">
        <f t="shared" si="1"/>
        <v>-9072</v>
      </c>
      <c r="K42" s="26">
        <f t="shared" si="2"/>
        <v>-11298</v>
      </c>
      <c r="L42" s="26">
        <f t="shared" si="3"/>
        <v>892.46245356701547</v>
      </c>
    </row>
    <row r="43" spans="1:12">
      <c r="A43" s="84">
        <v>45</v>
      </c>
      <c r="B43" s="83" t="s">
        <v>208</v>
      </c>
      <c r="C43" s="26">
        <v>184875</v>
      </c>
      <c r="D43" s="26">
        <v>193123</v>
      </c>
      <c r="E43" s="26">
        <v>194240</v>
      </c>
      <c r="F43" s="26">
        <v>184502.38487021899</v>
      </c>
      <c r="G43" s="26">
        <v>192443.509252249</v>
      </c>
      <c r="H43" s="26">
        <v>193649.83961434301</v>
      </c>
      <c r="I43" s="86">
        <f t="shared" si="0"/>
        <v>5.065584854631508E-2</v>
      </c>
      <c r="J43" s="26">
        <f t="shared" si="1"/>
        <v>9365</v>
      </c>
      <c r="K43" s="26">
        <f t="shared" si="2"/>
        <v>1117</v>
      </c>
      <c r="L43" s="26">
        <f t="shared" si="3"/>
        <v>1206.3303620940133</v>
      </c>
    </row>
    <row r="44" spans="1:12">
      <c r="A44" s="84">
        <v>46</v>
      </c>
      <c r="B44" s="83" t="s">
        <v>209</v>
      </c>
      <c r="C44" s="26">
        <v>637965</v>
      </c>
      <c r="D44" s="26">
        <v>654385</v>
      </c>
      <c r="E44" s="26">
        <v>653725</v>
      </c>
      <c r="F44" s="26">
        <v>638544.83139301604</v>
      </c>
      <c r="G44" s="26">
        <v>652446.830768232</v>
      </c>
      <c r="H44" s="26">
        <v>654635.29682636296</v>
      </c>
      <c r="I44" s="86">
        <f t="shared" si="0"/>
        <v>2.4703549567766256E-2</v>
      </c>
      <c r="J44" s="26">
        <f t="shared" si="1"/>
        <v>15760</v>
      </c>
      <c r="K44" s="26">
        <f t="shared" si="2"/>
        <v>-660</v>
      </c>
      <c r="L44" s="26">
        <f t="shared" si="3"/>
        <v>2188.4660581309581</v>
      </c>
    </row>
    <row r="45" spans="1:12">
      <c r="A45" s="84">
        <v>47</v>
      </c>
      <c r="B45" s="83" t="s">
        <v>210</v>
      </c>
      <c r="C45" s="26">
        <v>1223314</v>
      </c>
      <c r="D45" s="26">
        <v>1226034</v>
      </c>
      <c r="E45" s="26">
        <v>1220484</v>
      </c>
      <c r="F45" s="26">
        <v>1236196.2886499199</v>
      </c>
      <c r="G45" s="26">
        <v>1231449.48616392</v>
      </c>
      <c r="H45" s="26">
        <v>1233306.9927108099</v>
      </c>
      <c r="I45" s="86">
        <f t="shared" si="0"/>
        <v>-2.313388058993848E-3</v>
      </c>
      <c r="J45" s="26">
        <f t="shared" si="1"/>
        <v>-2830</v>
      </c>
      <c r="K45" s="26">
        <f t="shared" si="2"/>
        <v>-5550</v>
      </c>
      <c r="L45" s="26">
        <f t="shared" si="3"/>
        <v>1857.5065468898974</v>
      </c>
    </row>
    <row r="46" spans="1:12">
      <c r="A46" s="84">
        <v>49</v>
      </c>
      <c r="B46" s="83" t="s">
        <v>211</v>
      </c>
      <c r="C46" s="26">
        <v>509624</v>
      </c>
      <c r="D46" s="26">
        <v>497278</v>
      </c>
      <c r="E46" s="26">
        <v>486943</v>
      </c>
      <c r="F46" s="26">
        <v>508525.53273217398</v>
      </c>
      <c r="G46" s="26">
        <v>483954.07886970998</v>
      </c>
      <c r="H46" s="26">
        <v>480867.29047966801</v>
      </c>
      <c r="I46" s="86">
        <f t="shared" si="0"/>
        <v>-4.4505360815032258E-2</v>
      </c>
      <c r="J46" s="26">
        <f t="shared" si="1"/>
        <v>-22681</v>
      </c>
      <c r="K46" s="26">
        <f t="shared" si="2"/>
        <v>-10335</v>
      </c>
      <c r="L46" s="26">
        <f t="shared" si="3"/>
        <v>-3086.7883900419693</v>
      </c>
    </row>
    <row r="47" spans="1:12">
      <c r="A47" s="84">
        <v>50</v>
      </c>
      <c r="B47" s="83" t="s">
        <v>212</v>
      </c>
      <c r="C47" s="26">
        <v>14298</v>
      </c>
      <c r="D47" s="26">
        <v>13549</v>
      </c>
      <c r="E47" s="26">
        <v>13254</v>
      </c>
      <c r="F47" s="26">
        <v>15404.0793657426</v>
      </c>
      <c r="G47" s="26">
        <v>14404.3643109123</v>
      </c>
      <c r="H47" s="26">
        <v>14291.220043289401</v>
      </c>
      <c r="I47" s="86">
        <f t="shared" si="0"/>
        <v>-7.3017205203524962E-2</v>
      </c>
      <c r="J47" s="26">
        <f t="shared" si="1"/>
        <v>-1044</v>
      </c>
      <c r="K47" s="26">
        <f t="shared" si="2"/>
        <v>-295</v>
      </c>
      <c r="L47" s="26">
        <f t="shared" si="3"/>
        <v>-113.14426762289986</v>
      </c>
    </row>
    <row r="48" spans="1:12">
      <c r="A48" s="84">
        <v>51</v>
      </c>
      <c r="B48" s="83" t="s">
        <v>213</v>
      </c>
      <c r="C48" s="26">
        <v>5032</v>
      </c>
      <c r="D48" s="26">
        <v>4758</v>
      </c>
      <c r="E48" s="26">
        <v>4542</v>
      </c>
      <c r="F48" s="26">
        <v>5032</v>
      </c>
      <c r="G48" s="26">
        <v>4758</v>
      </c>
      <c r="H48" s="26">
        <v>4542</v>
      </c>
      <c r="I48" s="86">
        <f t="shared" si="0"/>
        <v>-9.7376788553259139E-2</v>
      </c>
      <c r="J48" s="26">
        <f t="shared" si="1"/>
        <v>-490</v>
      </c>
      <c r="K48" s="26">
        <f t="shared" si="2"/>
        <v>-216</v>
      </c>
      <c r="L48" s="26">
        <f t="shared" si="3"/>
        <v>-216</v>
      </c>
    </row>
    <row r="49" spans="1:12">
      <c r="A49" s="84">
        <v>52</v>
      </c>
      <c r="B49" s="83" t="s">
        <v>214</v>
      </c>
      <c r="C49" s="26">
        <v>185191</v>
      </c>
      <c r="D49" s="26">
        <v>187077</v>
      </c>
      <c r="E49" s="26">
        <v>185404</v>
      </c>
      <c r="F49" s="26">
        <v>185467.32647873799</v>
      </c>
      <c r="G49" s="26">
        <v>185583.44374727801</v>
      </c>
      <c r="H49" s="26">
        <v>185757.884945261</v>
      </c>
      <c r="I49" s="86">
        <f t="shared" si="0"/>
        <v>1.1501638848540156E-3</v>
      </c>
      <c r="J49" s="26">
        <f t="shared" si="1"/>
        <v>213</v>
      </c>
      <c r="K49" s="26">
        <f t="shared" si="2"/>
        <v>-1673</v>
      </c>
      <c r="L49" s="26">
        <f t="shared" si="3"/>
        <v>174.44119798298925</v>
      </c>
    </row>
    <row r="50" spans="1:12">
      <c r="A50" s="84">
        <v>53</v>
      </c>
      <c r="B50" s="83" t="s">
        <v>215</v>
      </c>
      <c r="C50" s="26">
        <v>25091</v>
      </c>
      <c r="D50" s="26">
        <v>24557</v>
      </c>
      <c r="E50" s="26">
        <v>24829</v>
      </c>
      <c r="F50" s="26">
        <v>24577.2012788998</v>
      </c>
      <c r="G50" s="26">
        <v>24979.666976441102</v>
      </c>
      <c r="H50" s="26">
        <v>25094.016640342299</v>
      </c>
      <c r="I50" s="86">
        <f t="shared" si="0"/>
        <v>-1.0441991152205969E-2</v>
      </c>
      <c r="J50" s="26">
        <f t="shared" si="1"/>
        <v>-262</v>
      </c>
      <c r="K50" s="26">
        <f t="shared" si="2"/>
        <v>272</v>
      </c>
      <c r="L50" s="26">
        <f t="shared" si="3"/>
        <v>114.34966390119735</v>
      </c>
    </row>
    <row r="51" spans="1:12">
      <c r="A51" s="84">
        <v>55</v>
      </c>
      <c r="B51" s="83" t="s">
        <v>216</v>
      </c>
      <c r="C51" s="26">
        <v>178497</v>
      </c>
      <c r="D51" s="26">
        <v>169806</v>
      </c>
      <c r="E51" s="26">
        <v>167842</v>
      </c>
      <c r="F51" s="26">
        <v>211019.96409514299</v>
      </c>
      <c r="G51" s="26">
        <v>195757.860789267</v>
      </c>
      <c r="H51" s="26">
        <v>195438.72547398601</v>
      </c>
      <c r="I51" s="86">
        <f t="shared" si="0"/>
        <v>-5.9692879992380828E-2</v>
      </c>
      <c r="J51" s="26">
        <f t="shared" si="1"/>
        <v>-10655</v>
      </c>
      <c r="K51" s="26">
        <f t="shared" si="2"/>
        <v>-1964</v>
      </c>
      <c r="L51" s="26">
        <f t="shared" si="3"/>
        <v>-319.13531528098974</v>
      </c>
    </row>
    <row r="52" spans="1:12">
      <c r="A52" s="84">
        <v>56</v>
      </c>
      <c r="B52" s="83" t="s">
        <v>217</v>
      </c>
      <c r="C52" s="26">
        <v>574658</v>
      </c>
      <c r="D52" s="26">
        <v>590241</v>
      </c>
      <c r="E52" s="26">
        <v>587398</v>
      </c>
      <c r="F52" s="26">
        <v>575480.29581952596</v>
      </c>
      <c r="G52" s="26">
        <v>585872.77255266695</v>
      </c>
      <c r="H52" s="26">
        <v>586908.76450190903</v>
      </c>
      <c r="I52" s="86">
        <f t="shared" si="0"/>
        <v>2.2169707895826736E-2</v>
      </c>
      <c r="J52" s="26">
        <f t="shared" si="1"/>
        <v>12740</v>
      </c>
      <c r="K52" s="26">
        <f t="shared" si="2"/>
        <v>-2843</v>
      </c>
      <c r="L52" s="26">
        <f t="shared" si="3"/>
        <v>1035.991949242074</v>
      </c>
    </row>
    <row r="53" spans="1:12">
      <c r="A53" s="84">
        <v>58</v>
      </c>
      <c r="B53" s="83" t="s">
        <v>218</v>
      </c>
      <c r="C53" s="26">
        <v>19600</v>
      </c>
      <c r="D53" s="26">
        <v>18360</v>
      </c>
      <c r="E53" s="26">
        <v>18479</v>
      </c>
      <c r="F53" s="26">
        <v>19600</v>
      </c>
      <c r="G53" s="26">
        <v>18360</v>
      </c>
      <c r="H53" s="26">
        <v>18479</v>
      </c>
      <c r="I53" s="86">
        <f t="shared" si="0"/>
        <v>-5.7193877551020407E-2</v>
      </c>
      <c r="J53" s="26">
        <f t="shared" si="1"/>
        <v>-1121</v>
      </c>
      <c r="K53" s="26">
        <f t="shared" si="2"/>
        <v>119</v>
      </c>
      <c r="L53" s="26">
        <f t="shared" si="3"/>
        <v>119</v>
      </c>
    </row>
    <row r="54" spans="1:12">
      <c r="A54" s="84">
        <v>59</v>
      </c>
      <c r="B54" s="83" t="s">
        <v>219</v>
      </c>
      <c r="C54" s="26">
        <v>16529</v>
      </c>
      <c r="D54" s="26">
        <v>16220</v>
      </c>
      <c r="E54" s="26">
        <v>16249</v>
      </c>
      <c r="F54" s="26">
        <v>16321.9582579255</v>
      </c>
      <c r="G54" s="26">
        <v>15807.4314440654</v>
      </c>
      <c r="H54" s="26">
        <v>16045.3659797864</v>
      </c>
      <c r="I54" s="86">
        <f t="shared" si="0"/>
        <v>-1.6939923770343035E-2</v>
      </c>
      <c r="J54" s="26">
        <f t="shared" si="1"/>
        <v>-280</v>
      </c>
      <c r="K54" s="26">
        <f t="shared" si="2"/>
        <v>29</v>
      </c>
      <c r="L54" s="26">
        <f t="shared" si="3"/>
        <v>237.93453572100043</v>
      </c>
    </row>
    <row r="55" spans="1:12">
      <c r="A55" s="84">
        <v>60</v>
      </c>
      <c r="B55" s="83" t="s">
        <v>220</v>
      </c>
      <c r="C55" s="26">
        <v>8724</v>
      </c>
      <c r="D55" s="26">
        <v>8504</v>
      </c>
      <c r="E55" s="26">
        <v>8567</v>
      </c>
      <c r="F55" s="26">
        <v>8724</v>
      </c>
      <c r="G55" s="26">
        <v>8504</v>
      </c>
      <c r="H55" s="26">
        <v>8567</v>
      </c>
      <c r="I55" s="86">
        <f t="shared" si="0"/>
        <v>-1.7996331957817514E-2</v>
      </c>
      <c r="J55" s="26">
        <f t="shared" si="1"/>
        <v>-157</v>
      </c>
      <c r="K55" s="26">
        <f t="shared" si="2"/>
        <v>63</v>
      </c>
      <c r="L55" s="26">
        <f t="shared" si="3"/>
        <v>63</v>
      </c>
    </row>
    <row r="56" spans="1:12">
      <c r="A56" s="84">
        <v>61</v>
      </c>
      <c r="B56" s="83" t="s">
        <v>221</v>
      </c>
      <c r="C56" s="26">
        <v>18088</v>
      </c>
      <c r="D56" s="26">
        <v>19407</v>
      </c>
      <c r="E56" s="26">
        <v>19385</v>
      </c>
      <c r="F56" s="26">
        <v>18088</v>
      </c>
      <c r="G56" s="26">
        <v>19407</v>
      </c>
      <c r="H56" s="26">
        <v>19385</v>
      </c>
      <c r="I56" s="86">
        <f t="shared" si="0"/>
        <v>7.1704997788589117E-2</v>
      </c>
      <c r="J56" s="26">
        <f t="shared" si="1"/>
        <v>1297</v>
      </c>
      <c r="K56" s="26">
        <f t="shared" si="2"/>
        <v>-22</v>
      </c>
      <c r="L56" s="26">
        <f t="shared" si="3"/>
        <v>-22</v>
      </c>
    </row>
    <row r="57" spans="1:12">
      <c r="A57" s="84">
        <v>62</v>
      </c>
      <c r="B57" s="83" t="s">
        <v>222</v>
      </c>
      <c r="C57" s="26">
        <v>54268</v>
      </c>
      <c r="D57" s="26">
        <v>59152</v>
      </c>
      <c r="E57" s="26">
        <v>58643</v>
      </c>
      <c r="F57" s="26">
        <v>54268</v>
      </c>
      <c r="G57" s="26">
        <v>59152</v>
      </c>
      <c r="H57" s="26">
        <v>58643</v>
      </c>
      <c r="I57" s="86">
        <f t="shared" si="0"/>
        <v>8.0618412324021518E-2</v>
      </c>
      <c r="J57" s="26">
        <f t="shared" si="1"/>
        <v>4375</v>
      </c>
      <c r="K57" s="26">
        <f t="shared" si="2"/>
        <v>-509</v>
      </c>
      <c r="L57" s="26">
        <f t="shared" si="3"/>
        <v>-509</v>
      </c>
    </row>
    <row r="58" spans="1:12">
      <c r="A58" s="84">
        <v>63</v>
      </c>
      <c r="B58" s="83" t="s">
        <v>223</v>
      </c>
      <c r="C58" s="26">
        <v>25171</v>
      </c>
      <c r="D58" s="26">
        <v>23976</v>
      </c>
      <c r="E58" s="26">
        <v>25547</v>
      </c>
      <c r="F58" s="26">
        <v>25171</v>
      </c>
      <c r="G58" s="26">
        <v>23976</v>
      </c>
      <c r="H58" s="26">
        <v>25547</v>
      </c>
      <c r="I58" s="86">
        <f t="shared" si="0"/>
        <v>1.4937825275118192E-2</v>
      </c>
      <c r="J58" s="26">
        <f t="shared" si="1"/>
        <v>376</v>
      </c>
      <c r="K58" s="26">
        <f t="shared" si="2"/>
        <v>1571</v>
      </c>
      <c r="L58" s="26">
        <f t="shared" si="3"/>
        <v>1571</v>
      </c>
    </row>
    <row r="59" spans="1:12">
      <c r="A59" s="84">
        <v>64</v>
      </c>
      <c r="B59" s="83" t="s">
        <v>224</v>
      </c>
      <c r="C59" s="26">
        <v>66358</v>
      </c>
      <c r="D59" s="26">
        <v>63065</v>
      </c>
      <c r="E59" s="26">
        <v>62743</v>
      </c>
      <c r="F59" s="26">
        <v>66358</v>
      </c>
      <c r="G59" s="26">
        <v>63065</v>
      </c>
      <c r="H59" s="26">
        <v>62743.000000000102</v>
      </c>
      <c r="I59" s="86">
        <f t="shared" si="0"/>
        <v>-5.4477229572922635E-2</v>
      </c>
      <c r="J59" s="26">
        <f t="shared" si="1"/>
        <v>-3615</v>
      </c>
      <c r="K59" s="26">
        <f t="shared" si="2"/>
        <v>-322</v>
      </c>
      <c r="L59" s="26">
        <f t="shared" si="3"/>
        <v>-321.99999999989814</v>
      </c>
    </row>
    <row r="60" spans="1:12">
      <c r="A60" s="84">
        <v>65</v>
      </c>
      <c r="B60" s="83" t="s">
        <v>225</v>
      </c>
      <c r="C60" s="26">
        <v>20854</v>
      </c>
      <c r="D60" s="26">
        <v>20263</v>
      </c>
      <c r="E60" s="26">
        <v>20206</v>
      </c>
      <c r="F60" s="26">
        <v>20794.411897614002</v>
      </c>
      <c r="G60" s="26">
        <v>20114.091262472099</v>
      </c>
      <c r="H60" s="26">
        <v>20148.269082334999</v>
      </c>
      <c r="I60" s="86">
        <f t="shared" si="0"/>
        <v>-3.1073175409993287E-2</v>
      </c>
      <c r="J60" s="26">
        <f t="shared" si="1"/>
        <v>-648</v>
      </c>
      <c r="K60" s="26">
        <f t="shared" si="2"/>
        <v>-57</v>
      </c>
      <c r="L60" s="26">
        <f t="shared" si="3"/>
        <v>34.177819862899923</v>
      </c>
    </row>
    <row r="61" spans="1:12">
      <c r="A61" s="84">
        <v>66</v>
      </c>
      <c r="B61" s="83" t="s">
        <v>226</v>
      </c>
      <c r="C61" s="26">
        <v>45458</v>
      </c>
      <c r="D61" s="26">
        <v>45694</v>
      </c>
      <c r="E61" s="26">
        <v>45933</v>
      </c>
      <c r="F61" s="26">
        <v>45458</v>
      </c>
      <c r="G61" s="26">
        <v>45694</v>
      </c>
      <c r="H61" s="26">
        <v>45933</v>
      </c>
      <c r="I61" s="86">
        <f t="shared" si="0"/>
        <v>1.0449205860354614E-2</v>
      </c>
      <c r="J61" s="26">
        <f t="shared" si="1"/>
        <v>475</v>
      </c>
      <c r="K61" s="26">
        <f t="shared" si="2"/>
        <v>239</v>
      </c>
      <c r="L61" s="26">
        <f t="shared" si="3"/>
        <v>239</v>
      </c>
    </row>
    <row r="62" spans="1:12">
      <c r="A62" s="84">
        <v>68</v>
      </c>
      <c r="B62" s="83" t="s">
        <v>227</v>
      </c>
      <c r="C62" s="26">
        <v>98745</v>
      </c>
      <c r="D62" s="26">
        <v>109127</v>
      </c>
      <c r="E62" s="26">
        <v>110717</v>
      </c>
      <c r="F62" s="26">
        <v>98745</v>
      </c>
      <c r="G62" s="26">
        <v>109127</v>
      </c>
      <c r="H62" s="26">
        <v>110717</v>
      </c>
      <c r="I62" s="86">
        <f t="shared" si="0"/>
        <v>0.12124158185224568</v>
      </c>
      <c r="J62" s="26">
        <f t="shared" si="1"/>
        <v>11972</v>
      </c>
      <c r="K62" s="26">
        <f t="shared" si="2"/>
        <v>1590</v>
      </c>
      <c r="L62" s="26">
        <f t="shared" si="3"/>
        <v>1590</v>
      </c>
    </row>
    <row r="63" spans="1:12">
      <c r="A63" s="84">
        <v>69</v>
      </c>
      <c r="B63" s="83" t="s">
        <v>228</v>
      </c>
      <c r="C63" s="26">
        <v>138237</v>
      </c>
      <c r="D63" s="26">
        <v>137224</v>
      </c>
      <c r="E63" s="26">
        <v>139701</v>
      </c>
      <c r="F63" s="26">
        <v>137944.57887381001</v>
      </c>
      <c r="G63" s="26">
        <v>137714.34617984499</v>
      </c>
      <c r="H63" s="26">
        <v>139488.512589444</v>
      </c>
      <c r="I63" s="86">
        <f t="shared" si="0"/>
        <v>1.0590507606501877E-2</v>
      </c>
      <c r="J63" s="26">
        <f t="shared" si="1"/>
        <v>1464</v>
      </c>
      <c r="K63" s="26">
        <f t="shared" si="2"/>
        <v>2477</v>
      </c>
      <c r="L63" s="26">
        <f t="shared" si="3"/>
        <v>1774.1664095990127</v>
      </c>
    </row>
    <row r="64" spans="1:12">
      <c r="A64" s="84">
        <v>70</v>
      </c>
      <c r="B64" s="83" t="s">
        <v>229</v>
      </c>
      <c r="C64" s="26">
        <v>175358</v>
      </c>
      <c r="D64" s="26">
        <v>171489</v>
      </c>
      <c r="E64" s="26">
        <v>171398</v>
      </c>
      <c r="F64" s="26">
        <v>175356.75072550899</v>
      </c>
      <c r="G64" s="26">
        <v>171451.569578925</v>
      </c>
      <c r="H64" s="26">
        <v>171418.53374087199</v>
      </c>
      <c r="I64" s="86">
        <f t="shared" si="0"/>
        <v>-2.2582374342773069E-2</v>
      </c>
      <c r="J64" s="26">
        <f t="shared" si="1"/>
        <v>-3960</v>
      </c>
      <c r="K64" s="26">
        <f t="shared" si="2"/>
        <v>-91</v>
      </c>
      <c r="L64" s="26">
        <f t="shared" si="3"/>
        <v>-33.035838053008774</v>
      </c>
    </row>
    <row r="65" spans="1:12">
      <c r="A65" s="84">
        <v>71</v>
      </c>
      <c r="B65" s="83" t="s">
        <v>230</v>
      </c>
      <c r="C65" s="26">
        <v>132628</v>
      </c>
      <c r="D65" s="26">
        <v>139810</v>
      </c>
      <c r="E65" s="26">
        <v>138038</v>
      </c>
      <c r="F65" s="26">
        <v>133354.89776394601</v>
      </c>
      <c r="G65" s="26">
        <v>138645.61874907499</v>
      </c>
      <c r="H65" s="26">
        <v>138793.42513202201</v>
      </c>
      <c r="I65" s="86">
        <f t="shared" si="0"/>
        <v>4.0790783243357359E-2</v>
      </c>
      <c r="J65" s="26">
        <f t="shared" si="1"/>
        <v>5410</v>
      </c>
      <c r="K65" s="26">
        <f t="shared" si="2"/>
        <v>-1772</v>
      </c>
      <c r="L65" s="26">
        <f t="shared" si="3"/>
        <v>147.8063829470193</v>
      </c>
    </row>
    <row r="66" spans="1:12">
      <c r="A66" s="84">
        <v>72</v>
      </c>
      <c r="B66" s="83" t="s">
        <v>231</v>
      </c>
      <c r="C66" s="26">
        <v>7099</v>
      </c>
      <c r="D66" s="26">
        <v>7323</v>
      </c>
      <c r="E66" s="26">
        <v>7219</v>
      </c>
      <c r="F66" s="26">
        <v>7526.4608014293299</v>
      </c>
      <c r="G66" s="26">
        <v>7727.4157917196299</v>
      </c>
      <c r="H66" s="26">
        <v>7819.29827998977</v>
      </c>
      <c r="I66" s="86">
        <f t="shared" si="0"/>
        <v>1.6903789266093816E-2</v>
      </c>
      <c r="J66" s="26">
        <f t="shared" si="1"/>
        <v>120</v>
      </c>
      <c r="K66" s="26">
        <f t="shared" si="2"/>
        <v>-104</v>
      </c>
      <c r="L66" s="26">
        <f t="shared" si="3"/>
        <v>91.882488270140129</v>
      </c>
    </row>
    <row r="67" spans="1:12">
      <c r="A67" s="84">
        <v>73</v>
      </c>
      <c r="B67" s="83" t="s">
        <v>232</v>
      </c>
      <c r="C67" s="26">
        <v>46773</v>
      </c>
      <c r="D67" s="26">
        <v>46412</v>
      </c>
      <c r="E67" s="26">
        <v>46018</v>
      </c>
      <c r="F67" s="26">
        <v>47530.559670415299</v>
      </c>
      <c r="G67" s="26">
        <v>46222.567651265097</v>
      </c>
      <c r="H67" s="26">
        <v>46523.809475494701</v>
      </c>
      <c r="I67" s="86">
        <f t="shared" si="0"/>
        <v>-1.6141791204327283E-2</v>
      </c>
      <c r="J67" s="26">
        <f t="shared" si="1"/>
        <v>-755</v>
      </c>
      <c r="K67" s="26">
        <f t="shared" si="2"/>
        <v>-394</v>
      </c>
      <c r="L67" s="26">
        <f t="shared" si="3"/>
        <v>301.24182422960439</v>
      </c>
    </row>
    <row r="68" spans="1:12">
      <c r="A68" s="84">
        <v>74</v>
      </c>
      <c r="B68" s="83" t="s">
        <v>233</v>
      </c>
      <c r="C68" s="26">
        <v>27792</v>
      </c>
      <c r="D68" s="26">
        <v>32053</v>
      </c>
      <c r="E68" s="26">
        <v>32078</v>
      </c>
      <c r="F68" s="26">
        <v>28427.103613596399</v>
      </c>
      <c r="G68" s="26">
        <v>32588.0902749702</v>
      </c>
      <c r="H68" s="26">
        <v>32711.048428787701</v>
      </c>
      <c r="I68" s="86">
        <f t="shared" ref="I68:I91" si="4">(E68-C68)/C68</f>
        <v>0.15421704087507196</v>
      </c>
      <c r="J68" s="26">
        <f t="shared" ref="J68:J91" si="5">E68-C68</f>
        <v>4286</v>
      </c>
      <c r="K68" s="26">
        <f t="shared" ref="K68:K91" si="6">E68-D68</f>
        <v>25</v>
      </c>
      <c r="L68" s="26">
        <f t="shared" ref="L68:L91" si="7">H68-G68</f>
        <v>122.95815381750072</v>
      </c>
    </row>
    <row r="69" spans="1:12">
      <c r="A69" s="84">
        <v>75</v>
      </c>
      <c r="B69" s="83" t="s">
        <v>234</v>
      </c>
      <c r="C69" s="26">
        <v>6750</v>
      </c>
      <c r="D69" s="26">
        <v>6614</v>
      </c>
      <c r="E69" s="26">
        <v>7474</v>
      </c>
      <c r="F69" s="26">
        <v>6750</v>
      </c>
      <c r="G69" s="26">
        <v>6613.99999999999</v>
      </c>
      <c r="H69" s="26">
        <v>7474</v>
      </c>
      <c r="I69" s="86">
        <f t="shared" si="4"/>
        <v>0.10725925925925926</v>
      </c>
      <c r="J69" s="26">
        <f t="shared" si="5"/>
        <v>724</v>
      </c>
      <c r="K69" s="26">
        <f t="shared" si="6"/>
        <v>860</v>
      </c>
      <c r="L69" s="26">
        <f t="shared" si="7"/>
        <v>860.00000000001</v>
      </c>
    </row>
    <row r="70" spans="1:12">
      <c r="A70" s="84">
        <v>77</v>
      </c>
      <c r="B70" s="83" t="s">
        <v>235</v>
      </c>
      <c r="C70" s="26">
        <v>25865</v>
      </c>
      <c r="D70" s="26">
        <v>26239</v>
      </c>
      <c r="E70" s="26">
        <v>25622</v>
      </c>
      <c r="F70" s="26">
        <v>26571.633348907399</v>
      </c>
      <c r="G70" s="26">
        <v>26225.6023022107</v>
      </c>
      <c r="H70" s="26">
        <v>26373.184100352701</v>
      </c>
      <c r="I70" s="86">
        <f t="shared" si="4"/>
        <v>-9.3949352406727232E-3</v>
      </c>
      <c r="J70" s="26">
        <f t="shared" si="5"/>
        <v>-243</v>
      </c>
      <c r="K70" s="26">
        <f t="shared" si="6"/>
        <v>-617</v>
      </c>
      <c r="L70" s="26">
        <f t="shared" si="7"/>
        <v>147.58179814200048</v>
      </c>
    </row>
    <row r="71" spans="1:12">
      <c r="A71" s="84">
        <v>78</v>
      </c>
      <c r="B71" s="83" t="s">
        <v>236</v>
      </c>
      <c r="C71" s="26">
        <v>31259</v>
      </c>
      <c r="D71" s="26">
        <v>33652</v>
      </c>
      <c r="E71" s="26">
        <v>33284</v>
      </c>
      <c r="F71" s="26">
        <v>31259</v>
      </c>
      <c r="G71" s="26">
        <v>33652</v>
      </c>
      <c r="H71" s="26">
        <v>33284</v>
      </c>
      <c r="I71" s="86">
        <f t="shared" si="4"/>
        <v>6.4781342973223716E-2</v>
      </c>
      <c r="J71" s="26">
        <f t="shared" si="5"/>
        <v>2025</v>
      </c>
      <c r="K71" s="26">
        <f t="shared" si="6"/>
        <v>-368</v>
      </c>
      <c r="L71" s="26">
        <f t="shared" si="7"/>
        <v>-368</v>
      </c>
    </row>
    <row r="72" spans="1:12">
      <c r="A72" s="84">
        <v>79</v>
      </c>
      <c r="B72" s="83" t="s">
        <v>237</v>
      </c>
      <c r="C72" s="26">
        <v>45436</v>
      </c>
      <c r="D72" s="26">
        <v>40996</v>
      </c>
      <c r="E72" s="26">
        <v>40590</v>
      </c>
      <c r="F72" s="26">
        <v>47650.551296867903</v>
      </c>
      <c r="G72" s="26">
        <v>42599.407959748998</v>
      </c>
      <c r="H72" s="26">
        <v>42261.9502124149</v>
      </c>
      <c r="I72" s="86">
        <f t="shared" si="4"/>
        <v>-0.10665551545030372</v>
      </c>
      <c r="J72" s="26">
        <f t="shared" si="5"/>
        <v>-4846</v>
      </c>
      <c r="K72" s="26">
        <f t="shared" si="6"/>
        <v>-406</v>
      </c>
      <c r="L72" s="26">
        <f t="shared" si="7"/>
        <v>-337.4577473340978</v>
      </c>
    </row>
    <row r="73" spans="1:12">
      <c r="A73" s="84">
        <v>80</v>
      </c>
      <c r="B73" s="83" t="s">
        <v>238</v>
      </c>
      <c r="C73" s="26">
        <v>209556</v>
      </c>
      <c r="D73" s="26">
        <v>213311</v>
      </c>
      <c r="E73" s="26">
        <v>213588</v>
      </c>
      <c r="F73" s="26">
        <v>208939.335020709</v>
      </c>
      <c r="G73" s="26">
        <v>212457.218361804</v>
      </c>
      <c r="H73" s="26">
        <v>212677.90579654099</v>
      </c>
      <c r="I73" s="86">
        <f t="shared" si="4"/>
        <v>1.9240680295481875E-2</v>
      </c>
      <c r="J73" s="26">
        <f t="shared" si="5"/>
        <v>4032</v>
      </c>
      <c r="K73" s="26">
        <f t="shared" si="6"/>
        <v>277</v>
      </c>
      <c r="L73" s="26">
        <f t="shared" si="7"/>
        <v>220.68743473698851</v>
      </c>
    </row>
    <row r="74" spans="1:12">
      <c r="A74" s="84">
        <v>81</v>
      </c>
      <c r="B74" s="83" t="s">
        <v>239</v>
      </c>
      <c r="C74" s="26">
        <v>518151</v>
      </c>
      <c r="D74" s="26">
        <v>474971</v>
      </c>
      <c r="E74" s="26">
        <v>452175</v>
      </c>
      <c r="F74" s="26">
        <v>499544.22202789597</v>
      </c>
      <c r="G74" s="26">
        <v>458356.71708825702</v>
      </c>
      <c r="H74" s="26">
        <v>452060.15113772103</v>
      </c>
      <c r="I74" s="86">
        <f t="shared" si="4"/>
        <v>-0.12732967802821957</v>
      </c>
      <c r="J74" s="26">
        <f t="shared" si="5"/>
        <v>-65976</v>
      </c>
      <c r="K74" s="26">
        <f t="shared" si="6"/>
        <v>-22796</v>
      </c>
      <c r="L74" s="26">
        <f t="shared" si="7"/>
        <v>-6296.5659505359945</v>
      </c>
    </row>
    <row r="75" spans="1:12">
      <c r="A75" s="84">
        <v>82</v>
      </c>
      <c r="B75" s="83" t="s">
        <v>240</v>
      </c>
      <c r="C75" s="26">
        <v>312049</v>
      </c>
      <c r="D75" s="26">
        <v>311788</v>
      </c>
      <c r="E75" s="26">
        <v>311685</v>
      </c>
      <c r="F75" s="26">
        <v>312931.52661010303</v>
      </c>
      <c r="G75" s="26">
        <v>310483.05433468998</v>
      </c>
      <c r="H75" s="26">
        <v>311072.49285167502</v>
      </c>
      <c r="I75" s="86">
        <f t="shared" si="4"/>
        <v>-1.1664834689423776E-3</v>
      </c>
      <c r="J75" s="26">
        <f t="shared" si="5"/>
        <v>-364</v>
      </c>
      <c r="K75" s="26">
        <f t="shared" si="6"/>
        <v>-103</v>
      </c>
      <c r="L75" s="26">
        <f t="shared" si="7"/>
        <v>589.43851698504295</v>
      </c>
    </row>
    <row r="76" spans="1:12">
      <c r="A76" s="84">
        <v>84</v>
      </c>
      <c r="B76" s="83" t="s">
        <v>166</v>
      </c>
      <c r="C76" s="26">
        <v>34315</v>
      </c>
      <c r="D76" s="26">
        <v>47472</v>
      </c>
      <c r="E76" s="26">
        <v>47648</v>
      </c>
      <c r="F76" s="26">
        <v>33983.216048189897</v>
      </c>
      <c r="G76" s="26">
        <v>47346.842040206997</v>
      </c>
      <c r="H76" s="26">
        <v>47585.337865124799</v>
      </c>
      <c r="I76" s="86">
        <f t="shared" si="4"/>
        <v>0.38854728252950604</v>
      </c>
      <c r="J76" s="26">
        <f t="shared" si="5"/>
        <v>13333</v>
      </c>
      <c r="K76" s="26">
        <f t="shared" si="6"/>
        <v>176</v>
      </c>
      <c r="L76" s="26">
        <f t="shared" si="7"/>
        <v>238.49582491780166</v>
      </c>
    </row>
    <row r="77" spans="1:12">
      <c r="A77" s="84">
        <v>85</v>
      </c>
      <c r="B77" s="83" t="s">
        <v>241</v>
      </c>
      <c r="C77" s="26">
        <v>451376</v>
      </c>
      <c r="D77" s="26">
        <v>479134</v>
      </c>
      <c r="E77" s="26">
        <v>560355</v>
      </c>
      <c r="F77" s="26">
        <v>433054.48481964599</v>
      </c>
      <c r="G77" s="26">
        <v>458323.72071205202</v>
      </c>
      <c r="H77" s="26">
        <v>535801.78156834701</v>
      </c>
      <c r="I77" s="86">
        <f t="shared" si="4"/>
        <v>0.24143729396334762</v>
      </c>
      <c r="J77" s="26">
        <f t="shared" si="5"/>
        <v>108979</v>
      </c>
      <c r="K77" s="26">
        <f t="shared" si="6"/>
        <v>81221</v>
      </c>
      <c r="L77" s="26">
        <f t="shared" si="7"/>
        <v>77478.060856294993</v>
      </c>
    </row>
    <row r="78" spans="1:12">
      <c r="A78" s="84">
        <v>86</v>
      </c>
      <c r="B78" s="83" t="s">
        <v>242</v>
      </c>
      <c r="C78" s="26">
        <v>185601</v>
      </c>
      <c r="D78" s="26">
        <v>185320</v>
      </c>
      <c r="E78" s="26">
        <v>189765</v>
      </c>
      <c r="F78" s="26">
        <v>185601</v>
      </c>
      <c r="G78" s="26">
        <v>185320</v>
      </c>
      <c r="H78" s="26">
        <v>189765</v>
      </c>
      <c r="I78" s="86">
        <f t="shared" si="4"/>
        <v>2.2435223948146833E-2</v>
      </c>
      <c r="J78" s="26">
        <f t="shared" si="5"/>
        <v>4164</v>
      </c>
      <c r="K78" s="26">
        <f t="shared" si="6"/>
        <v>4445</v>
      </c>
      <c r="L78" s="26">
        <f t="shared" si="7"/>
        <v>4445</v>
      </c>
    </row>
    <row r="79" spans="1:12">
      <c r="A79" s="84">
        <v>87</v>
      </c>
      <c r="B79" s="83" t="s">
        <v>243</v>
      </c>
      <c r="C79" s="26">
        <v>19705</v>
      </c>
      <c r="D79" s="26">
        <v>21905</v>
      </c>
      <c r="E79" s="26">
        <v>22073</v>
      </c>
      <c r="F79" s="26">
        <v>19705</v>
      </c>
      <c r="G79" s="26">
        <v>21905</v>
      </c>
      <c r="H79" s="26">
        <v>22073</v>
      </c>
      <c r="I79" s="86">
        <f t="shared" si="4"/>
        <v>0.12017254503933011</v>
      </c>
      <c r="J79" s="26">
        <f t="shared" si="5"/>
        <v>2368</v>
      </c>
      <c r="K79" s="26">
        <f t="shared" si="6"/>
        <v>168</v>
      </c>
      <c r="L79" s="26">
        <f t="shared" si="7"/>
        <v>168</v>
      </c>
    </row>
    <row r="80" spans="1:12">
      <c r="A80" s="84">
        <v>88</v>
      </c>
      <c r="B80" s="83" t="s">
        <v>244</v>
      </c>
      <c r="C80" s="26">
        <v>40066</v>
      </c>
      <c r="D80" s="26">
        <v>43532</v>
      </c>
      <c r="E80" s="26">
        <v>44988</v>
      </c>
      <c r="F80" s="26">
        <v>38978.589136560702</v>
      </c>
      <c r="G80" s="26">
        <v>42657.063764687002</v>
      </c>
      <c r="H80" s="26">
        <v>43862.345138666198</v>
      </c>
      <c r="I80" s="86">
        <f t="shared" si="4"/>
        <v>0.12284730195177956</v>
      </c>
      <c r="J80" s="26">
        <f t="shared" si="5"/>
        <v>4922</v>
      </c>
      <c r="K80" s="26">
        <f t="shared" si="6"/>
        <v>1456</v>
      </c>
      <c r="L80" s="26">
        <f t="shared" si="7"/>
        <v>1205.2813739791964</v>
      </c>
    </row>
    <row r="81" spans="1:12">
      <c r="A81" s="84">
        <v>90</v>
      </c>
      <c r="B81" s="83" t="s">
        <v>245</v>
      </c>
      <c r="C81" s="26">
        <v>10640</v>
      </c>
      <c r="D81" s="26">
        <v>10483</v>
      </c>
      <c r="E81" s="26">
        <v>10111</v>
      </c>
      <c r="F81" s="26">
        <v>11607.6951531338</v>
      </c>
      <c r="G81" s="26">
        <v>11173.6223717796</v>
      </c>
      <c r="H81" s="26">
        <v>11070.9074455913</v>
      </c>
      <c r="I81" s="86">
        <f t="shared" si="4"/>
        <v>-4.9718045112781953E-2</v>
      </c>
      <c r="J81" s="26">
        <f t="shared" si="5"/>
        <v>-529</v>
      </c>
      <c r="K81" s="26">
        <f t="shared" si="6"/>
        <v>-372</v>
      </c>
      <c r="L81" s="26">
        <f t="shared" si="7"/>
        <v>-102.71492618830052</v>
      </c>
    </row>
    <row r="82" spans="1:12">
      <c r="A82" s="84">
        <v>91</v>
      </c>
      <c r="B82" s="83" t="s">
        <v>246</v>
      </c>
      <c r="C82" s="26">
        <v>2624</v>
      </c>
      <c r="D82" s="26">
        <v>2957</v>
      </c>
      <c r="E82" s="26">
        <v>2526</v>
      </c>
      <c r="F82" s="26">
        <v>2803.0791565018699</v>
      </c>
      <c r="G82" s="26">
        <v>3124.48054197592</v>
      </c>
      <c r="H82" s="26">
        <v>2710.8616204146501</v>
      </c>
      <c r="I82" s="86">
        <f t="shared" si="4"/>
        <v>-3.7347560975609755E-2</v>
      </c>
      <c r="J82" s="26">
        <f t="shared" si="5"/>
        <v>-98</v>
      </c>
      <c r="K82" s="26">
        <f t="shared" si="6"/>
        <v>-431</v>
      </c>
      <c r="L82" s="26">
        <f t="shared" si="7"/>
        <v>-413.61892156126987</v>
      </c>
    </row>
    <row r="83" spans="1:12">
      <c r="A83" s="84">
        <v>92</v>
      </c>
      <c r="B83" s="83" t="s">
        <v>247</v>
      </c>
      <c r="C83" s="26">
        <v>10458</v>
      </c>
      <c r="D83" s="26">
        <v>9063</v>
      </c>
      <c r="E83" s="26">
        <v>8611</v>
      </c>
      <c r="F83" s="26">
        <v>10458</v>
      </c>
      <c r="G83" s="26">
        <v>9062.9999999999909</v>
      </c>
      <c r="H83" s="26">
        <v>8611.0000000000091</v>
      </c>
      <c r="I83" s="86">
        <f t="shared" si="4"/>
        <v>-0.17661120673168865</v>
      </c>
      <c r="J83" s="26">
        <f t="shared" si="5"/>
        <v>-1847</v>
      </c>
      <c r="K83" s="26">
        <f t="shared" si="6"/>
        <v>-452</v>
      </c>
      <c r="L83" s="26">
        <f t="shared" si="7"/>
        <v>-451.99999999998181</v>
      </c>
    </row>
    <row r="84" spans="1:12">
      <c r="A84" s="84">
        <v>93</v>
      </c>
      <c r="B84" s="83" t="s">
        <v>248</v>
      </c>
      <c r="C84" s="26">
        <v>41313</v>
      </c>
      <c r="D84" s="26">
        <v>42032</v>
      </c>
      <c r="E84" s="26">
        <v>41952</v>
      </c>
      <c r="F84" s="26">
        <v>42438.414253008101</v>
      </c>
      <c r="G84" s="26">
        <v>43137.954974161097</v>
      </c>
      <c r="H84" s="26">
        <v>43025.2266305046</v>
      </c>
      <c r="I84" s="86">
        <f t="shared" si="4"/>
        <v>1.5467286326337957E-2</v>
      </c>
      <c r="J84" s="26">
        <f t="shared" si="5"/>
        <v>639</v>
      </c>
      <c r="K84" s="26">
        <f t="shared" si="6"/>
        <v>-80</v>
      </c>
      <c r="L84" s="26">
        <f t="shared" si="7"/>
        <v>-112.7283436564976</v>
      </c>
    </row>
    <row r="85" spans="1:12">
      <c r="A85" s="84">
        <v>94</v>
      </c>
      <c r="B85" s="83" t="s">
        <v>249</v>
      </c>
      <c r="C85" s="26">
        <v>42281</v>
      </c>
      <c r="D85" s="26">
        <v>45638</v>
      </c>
      <c r="E85" s="26">
        <v>45940</v>
      </c>
      <c r="F85" s="26">
        <v>41788.916466105002</v>
      </c>
      <c r="G85" s="26">
        <v>44267.829368778097</v>
      </c>
      <c r="H85" s="26">
        <v>44946.627980263103</v>
      </c>
      <c r="I85" s="86">
        <f t="shared" si="4"/>
        <v>8.6540053451905116E-2</v>
      </c>
      <c r="J85" s="26">
        <f t="shared" si="5"/>
        <v>3659</v>
      </c>
      <c r="K85" s="26">
        <f t="shared" si="6"/>
        <v>302</v>
      </c>
      <c r="L85" s="26">
        <f t="shared" si="7"/>
        <v>678.7986114850064</v>
      </c>
    </row>
    <row r="86" spans="1:12">
      <c r="A86" s="84">
        <v>95</v>
      </c>
      <c r="B86" s="83" t="s">
        <v>250</v>
      </c>
      <c r="C86" s="26">
        <v>58986</v>
      </c>
      <c r="D86" s="26">
        <v>58008</v>
      </c>
      <c r="E86" s="26">
        <v>58283</v>
      </c>
      <c r="F86" s="26">
        <v>59337.046976589001</v>
      </c>
      <c r="G86" s="26">
        <v>58082.722771331399</v>
      </c>
      <c r="H86" s="26">
        <v>58607.625378115699</v>
      </c>
      <c r="I86" s="86">
        <f t="shared" si="4"/>
        <v>-1.1918082256806699E-2</v>
      </c>
      <c r="J86" s="26">
        <f t="shared" si="5"/>
        <v>-703</v>
      </c>
      <c r="K86" s="26">
        <f t="shared" si="6"/>
        <v>275</v>
      </c>
      <c r="L86" s="26">
        <f t="shared" si="7"/>
        <v>524.90260678430059</v>
      </c>
    </row>
    <row r="87" spans="1:12">
      <c r="A87" s="84">
        <v>96</v>
      </c>
      <c r="B87" s="83" t="s">
        <v>251</v>
      </c>
      <c r="C87" s="26">
        <v>99118</v>
      </c>
      <c r="D87" s="26">
        <v>98027</v>
      </c>
      <c r="E87" s="26">
        <v>96567</v>
      </c>
      <c r="F87" s="26">
        <v>99117.999999999898</v>
      </c>
      <c r="G87" s="26">
        <v>98027.000000000204</v>
      </c>
      <c r="H87" s="26">
        <v>96567</v>
      </c>
      <c r="I87" s="86">
        <f t="shared" si="4"/>
        <v>-2.5737000343025486E-2</v>
      </c>
      <c r="J87" s="26">
        <f t="shared" si="5"/>
        <v>-2551</v>
      </c>
      <c r="K87" s="26">
        <f t="shared" si="6"/>
        <v>-1460</v>
      </c>
      <c r="L87" s="26">
        <f t="shared" si="7"/>
        <v>-1460.0000000002037</v>
      </c>
    </row>
    <row r="88" spans="1:12">
      <c r="A88" s="84">
        <v>97</v>
      </c>
      <c r="B88" s="83" t="s">
        <v>252</v>
      </c>
      <c r="C88" s="26">
        <v>29979</v>
      </c>
      <c r="D88" s="26">
        <v>23735</v>
      </c>
      <c r="E88" s="26">
        <v>23205</v>
      </c>
      <c r="F88" s="26">
        <v>29979</v>
      </c>
      <c r="G88" s="26">
        <v>23735</v>
      </c>
      <c r="H88" s="26">
        <v>23205</v>
      </c>
      <c r="I88" s="86">
        <f t="shared" si="4"/>
        <v>-0.22595817071950366</v>
      </c>
      <c r="J88" s="26">
        <f t="shared" si="5"/>
        <v>-6774</v>
      </c>
      <c r="K88" s="26">
        <f t="shared" si="6"/>
        <v>-530</v>
      </c>
      <c r="L88" s="26">
        <f t="shared" si="7"/>
        <v>-530</v>
      </c>
    </row>
    <row r="89" spans="1:12">
      <c r="A89" s="84">
        <v>98</v>
      </c>
      <c r="B89" s="83" t="s">
        <v>253</v>
      </c>
      <c r="C89" s="26">
        <v>1113</v>
      </c>
      <c r="D89" s="26">
        <v>1040</v>
      </c>
      <c r="E89" s="26">
        <v>1002</v>
      </c>
      <c r="F89" s="26">
        <v>1113</v>
      </c>
      <c r="G89" s="26">
        <v>1040</v>
      </c>
      <c r="H89" s="26">
        <v>1002</v>
      </c>
      <c r="I89" s="86">
        <f t="shared" si="4"/>
        <v>-9.9730458221024262E-2</v>
      </c>
      <c r="J89" s="26">
        <f t="shared" si="5"/>
        <v>-111</v>
      </c>
      <c r="K89" s="26">
        <f t="shared" si="6"/>
        <v>-38</v>
      </c>
      <c r="L89" s="26">
        <f t="shared" si="7"/>
        <v>-38</v>
      </c>
    </row>
    <row r="90" spans="1:12">
      <c r="A90" s="84">
        <v>99</v>
      </c>
      <c r="B90" s="83" t="s">
        <v>254</v>
      </c>
      <c r="C90" s="26">
        <v>3866</v>
      </c>
      <c r="D90" s="26">
        <v>3953</v>
      </c>
      <c r="E90" s="26">
        <v>3963</v>
      </c>
      <c r="F90" s="26">
        <v>3877.2383048531601</v>
      </c>
      <c r="G90" s="26">
        <v>3952.4163272651899</v>
      </c>
      <c r="H90" s="26">
        <v>3963.6423891639001</v>
      </c>
      <c r="I90" s="86">
        <f t="shared" si="4"/>
        <v>2.5090532850491464E-2</v>
      </c>
      <c r="J90" s="26">
        <f t="shared" si="5"/>
        <v>97</v>
      </c>
      <c r="K90" s="26">
        <f t="shared" si="6"/>
        <v>10</v>
      </c>
      <c r="L90" s="26">
        <f t="shared" si="7"/>
        <v>11.226061898710213</v>
      </c>
    </row>
    <row r="91" spans="1:12" s="110" customFormat="1" ht="14.5" customHeight="1">
      <c r="A91" s="176" t="s">
        <v>255</v>
      </c>
      <c r="B91" s="176"/>
      <c r="C91" s="114">
        <v>11058704</v>
      </c>
      <c r="D91" s="114">
        <v>11118960</v>
      </c>
      <c r="E91" s="114">
        <v>10970463</v>
      </c>
      <c r="F91" s="114">
        <v>11234242.8266709</v>
      </c>
      <c r="G91" s="114">
        <v>11084261.068246201</v>
      </c>
      <c r="H91" s="114">
        <v>11100958.2356387</v>
      </c>
      <c r="I91" s="107">
        <f t="shared" si="4"/>
        <v>-7.9793256063278306E-3</v>
      </c>
      <c r="J91" s="115">
        <f t="shared" si="5"/>
        <v>-88241</v>
      </c>
      <c r="K91" s="115">
        <f t="shared" si="6"/>
        <v>-148497</v>
      </c>
      <c r="L91" s="26">
        <f t="shared" si="7"/>
        <v>16697.167392499745</v>
      </c>
    </row>
    <row r="93" spans="1:12">
      <c r="C93" s="163"/>
      <c r="D93" s="163"/>
      <c r="E93" s="163"/>
      <c r="F93" s="163"/>
      <c r="G93" s="163"/>
      <c r="H93" s="163"/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9"/>
  <sheetViews>
    <sheetView topLeftCell="I1" zoomScale="80" zoomScaleNormal="80" workbookViewId="0">
      <pane ySplit="2" topLeftCell="A3" activePane="bottomLeft" state="frozen"/>
      <selection pane="bottomLeft" activeCell="T7" sqref="T7"/>
    </sheetView>
  </sheetViews>
  <sheetFormatPr defaultColWidth="8.81640625" defaultRowHeight="14.5"/>
  <cols>
    <col min="1" max="1" width="17.26953125" style="4" bestFit="1" customWidth="1"/>
    <col min="2" max="2" width="34.453125" style="4" bestFit="1" customWidth="1"/>
    <col min="3" max="3" width="10.1796875" style="116" customWidth="1"/>
    <col min="4" max="4" width="10.1796875" customWidth="1"/>
    <col min="5" max="5" width="9.6328125" style="116" customWidth="1"/>
    <col min="6" max="7" width="10.1796875" style="150" customWidth="1"/>
    <col min="8" max="8" width="11" style="150" customWidth="1"/>
    <col min="9" max="9" width="17.81640625" style="4" customWidth="1"/>
    <col min="10" max="10" width="28.453125" style="4" customWidth="1"/>
    <col min="11" max="11" width="26.7265625" style="4" customWidth="1"/>
    <col min="12" max="12" width="22" style="4" customWidth="1"/>
    <col min="13" max="13" width="22.453125" style="4" customWidth="1"/>
    <col min="14" max="14" width="34.08984375" style="4" customWidth="1"/>
    <col min="15" max="15" width="33.26953125" style="6" bestFit="1" customWidth="1"/>
    <col min="16" max="21" width="8.81640625" style="6"/>
    <col min="22" max="16384" width="8.81640625" style="4"/>
  </cols>
  <sheetData>
    <row r="1" spans="1:18" ht="15" thickBot="1">
      <c r="C1" s="171" t="s">
        <v>163</v>
      </c>
      <c r="D1" s="171"/>
      <c r="E1" s="172"/>
      <c r="F1" s="173" t="s">
        <v>164</v>
      </c>
      <c r="G1" s="171"/>
      <c r="H1" s="172"/>
    </row>
    <row r="2" spans="1:18" ht="43.5">
      <c r="A2" s="91" t="s">
        <v>167</v>
      </c>
      <c r="B2" s="90" t="s">
        <v>165</v>
      </c>
      <c r="C2" s="164">
        <v>42370</v>
      </c>
      <c r="D2" s="164">
        <v>42705</v>
      </c>
      <c r="E2" s="164">
        <v>42736</v>
      </c>
      <c r="F2" s="164">
        <v>42370</v>
      </c>
      <c r="G2" s="164">
        <v>42705</v>
      </c>
      <c r="H2" s="164">
        <v>42736</v>
      </c>
      <c r="I2" s="88" t="s">
        <v>267</v>
      </c>
      <c r="J2" s="88" t="s">
        <v>268</v>
      </c>
      <c r="K2" s="88" t="s">
        <v>272</v>
      </c>
      <c r="L2" s="88" t="s">
        <v>269</v>
      </c>
      <c r="M2" s="92" t="s">
        <v>270</v>
      </c>
      <c r="N2" s="155" t="s">
        <v>271</v>
      </c>
    </row>
    <row r="3" spans="1:18">
      <c r="A3" s="40">
        <v>10</v>
      </c>
      <c r="B3" s="83" t="s">
        <v>176</v>
      </c>
      <c r="C3" s="93">
        <v>434400</v>
      </c>
      <c r="D3" s="93">
        <v>434823</v>
      </c>
      <c r="E3" s="93">
        <v>431295</v>
      </c>
      <c r="F3" s="93">
        <v>439413.61732771603</v>
      </c>
      <c r="G3" s="93">
        <v>434390.37960334698</v>
      </c>
      <c r="H3" s="93">
        <v>435539.81102381001</v>
      </c>
      <c r="I3" s="87">
        <f t="shared" ref="I3:I27" si="0">E3/$E$27</f>
        <v>0.12101386835569904</v>
      </c>
      <c r="J3" s="87">
        <f t="shared" ref="J3:J27" si="1">(E3-C3)/C3</f>
        <v>-7.1477900552486184E-3</v>
      </c>
      <c r="K3" s="51">
        <f t="shared" ref="K3:K27" si="2">E3-C3</f>
        <v>-3105</v>
      </c>
      <c r="L3" s="39">
        <f>K3/$K$27</f>
        <v>-0.1193679840073812</v>
      </c>
      <c r="M3" s="66">
        <f>E3-D3</f>
        <v>-3528</v>
      </c>
      <c r="N3" s="94">
        <f>H3-G3</f>
        <v>1149.4314204630209</v>
      </c>
      <c r="O3" s="55"/>
      <c r="P3" s="56"/>
      <c r="Q3" s="57"/>
      <c r="R3" s="56"/>
    </row>
    <row r="4" spans="1:18">
      <c r="A4" s="40">
        <v>11</v>
      </c>
      <c r="B4" s="83" t="s">
        <v>177</v>
      </c>
      <c r="C4" s="93">
        <v>14694</v>
      </c>
      <c r="D4" s="93">
        <v>14695</v>
      </c>
      <c r="E4" s="93">
        <v>14607</v>
      </c>
      <c r="F4" s="93">
        <v>15274.3805842929</v>
      </c>
      <c r="G4" s="93">
        <v>15134.213315011801</v>
      </c>
      <c r="H4" s="93">
        <v>15196.349180768801</v>
      </c>
      <c r="I4" s="87">
        <f t="shared" si="0"/>
        <v>4.098469898959403E-3</v>
      </c>
      <c r="J4" s="87">
        <f t="shared" si="1"/>
        <v>-5.920783993466721E-3</v>
      </c>
      <c r="K4" s="51">
        <f t="shared" si="2"/>
        <v>-87</v>
      </c>
      <c r="L4" s="39">
        <f t="shared" ref="L4:L27" si="3">K4/$K$27</f>
        <v>-3.3446101799169616E-3</v>
      </c>
      <c r="M4" s="66">
        <f t="shared" ref="M4:M27" si="4">E4-D4</f>
        <v>-88</v>
      </c>
      <c r="N4" s="94">
        <f t="shared" ref="N4:N27" si="5">H4-G4</f>
        <v>62.13586575699992</v>
      </c>
      <c r="O4" s="55"/>
      <c r="P4" s="56"/>
      <c r="Q4" s="57"/>
      <c r="R4" s="56"/>
    </row>
    <row r="5" spans="1:18" ht="17.25" customHeight="1">
      <c r="A5" s="40">
        <v>12</v>
      </c>
      <c r="B5" s="83" t="s">
        <v>178</v>
      </c>
      <c r="C5" s="93">
        <v>3796</v>
      </c>
      <c r="D5" s="93">
        <v>3807</v>
      </c>
      <c r="E5" s="93">
        <v>3742</v>
      </c>
      <c r="F5" s="93">
        <v>3858.7297305330799</v>
      </c>
      <c r="G5" s="93">
        <v>3925.8473855011298</v>
      </c>
      <c r="H5" s="93">
        <v>3925.1756958436799</v>
      </c>
      <c r="I5" s="87">
        <f t="shared" si="0"/>
        <v>1.0499400535295465E-3</v>
      </c>
      <c r="J5" s="87">
        <f t="shared" si="1"/>
        <v>-1.422550052687039E-2</v>
      </c>
      <c r="K5" s="51">
        <f t="shared" si="2"/>
        <v>-54</v>
      </c>
      <c r="L5" s="39">
        <f t="shared" si="3"/>
        <v>-2.0759649392588036E-3</v>
      </c>
      <c r="M5" s="66">
        <f t="shared" si="4"/>
        <v>-65</v>
      </c>
      <c r="N5" s="94">
        <f t="shared" si="5"/>
        <v>-0.67168965744986053</v>
      </c>
      <c r="O5" s="55"/>
      <c r="P5" s="56"/>
      <c r="Q5" s="57"/>
      <c r="R5" s="56"/>
    </row>
    <row r="6" spans="1:18">
      <c r="A6" s="40">
        <v>13</v>
      </c>
      <c r="B6" s="83" t="s">
        <v>179</v>
      </c>
      <c r="C6" s="93">
        <v>416475</v>
      </c>
      <c r="D6" s="93">
        <v>408554</v>
      </c>
      <c r="E6" s="93">
        <v>406474</v>
      </c>
      <c r="F6" s="93">
        <v>416644.59378486802</v>
      </c>
      <c r="G6" s="93">
        <v>408649.452948789</v>
      </c>
      <c r="H6" s="93">
        <v>406456.28629825998</v>
      </c>
      <c r="I6" s="87">
        <f t="shared" si="0"/>
        <v>0.11404952787770414</v>
      </c>
      <c r="J6" s="87">
        <f t="shared" si="1"/>
        <v>-2.4013446185245212E-2</v>
      </c>
      <c r="K6" s="51">
        <f t="shared" si="2"/>
        <v>-10001</v>
      </c>
      <c r="L6" s="39">
        <f t="shared" si="3"/>
        <v>-0.3844763955097647</v>
      </c>
      <c r="M6" s="66">
        <f t="shared" si="4"/>
        <v>-2080</v>
      </c>
      <c r="N6" s="94">
        <f t="shared" si="5"/>
        <v>-2193.1666505290195</v>
      </c>
      <c r="O6" s="55"/>
      <c r="P6" s="56"/>
      <c r="Q6" s="57"/>
      <c r="R6" s="56"/>
    </row>
    <row r="7" spans="1:18">
      <c r="A7" s="40">
        <v>14</v>
      </c>
      <c r="B7" s="83" t="s">
        <v>180</v>
      </c>
      <c r="C7" s="93">
        <v>477548</v>
      </c>
      <c r="D7" s="93">
        <v>466829</v>
      </c>
      <c r="E7" s="93">
        <v>468666</v>
      </c>
      <c r="F7" s="93">
        <v>476045.59972274298</v>
      </c>
      <c r="G7" s="93">
        <v>464974.01915643999</v>
      </c>
      <c r="H7" s="93">
        <v>466325.62518809899</v>
      </c>
      <c r="I7" s="87">
        <f t="shared" si="0"/>
        <v>0.13149952034406159</v>
      </c>
      <c r="J7" s="87">
        <f t="shared" si="1"/>
        <v>-1.8599177464883113E-2</v>
      </c>
      <c r="K7" s="51">
        <f t="shared" si="2"/>
        <v>-8882</v>
      </c>
      <c r="L7" s="39">
        <f t="shared" si="3"/>
        <v>-0.34145778871290172</v>
      </c>
      <c r="M7" s="66">
        <f t="shared" si="4"/>
        <v>1837</v>
      </c>
      <c r="N7" s="94">
        <f t="shared" si="5"/>
        <v>1351.606031659001</v>
      </c>
      <c r="O7" s="55"/>
      <c r="P7" s="56"/>
      <c r="Q7" s="57"/>
      <c r="R7" s="56"/>
    </row>
    <row r="8" spans="1:18">
      <c r="A8" s="40">
        <v>15</v>
      </c>
      <c r="B8" s="83" t="s">
        <v>181</v>
      </c>
      <c r="C8" s="93">
        <v>60415</v>
      </c>
      <c r="D8" s="93">
        <v>60271</v>
      </c>
      <c r="E8" s="93">
        <v>60110</v>
      </c>
      <c r="F8" s="93">
        <v>60708.793083980097</v>
      </c>
      <c r="G8" s="93">
        <v>60437.418217800703</v>
      </c>
      <c r="H8" s="93">
        <v>60417.9058247348</v>
      </c>
      <c r="I8" s="87">
        <f t="shared" si="0"/>
        <v>1.6865819513004022E-2</v>
      </c>
      <c r="J8" s="87">
        <f t="shared" si="1"/>
        <v>-5.0484151286932051E-3</v>
      </c>
      <c r="K8" s="51">
        <f t="shared" si="2"/>
        <v>-305</v>
      </c>
      <c r="L8" s="39">
        <f t="shared" si="3"/>
        <v>-1.1725357527295095E-2</v>
      </c>
      <c r="M8" s="66">
        <f t="shared" si="4"/>
        <v>-161</v>
      </c>
      <c r="N8" s="94">
        <f t="shared" si="5"/>
        <v>-19.51239306590287</v>
      </c>
      <c r="O8" s="55"/>
      <c r="P8" s="56"/>
      <c r="Q8" s="57"/>
      <c r="R8" s="56"/>
    </row>
    <row r="9" spans="1:18">
      <c r="A9" s="40">
        <v>16</v>
      </c>
      <c r="B9" s="83" t="s">
        <v>182</v>
      </c>
      <c r="C9" s="93">
        <v>65726</v>
      </c>
      <c r="D9" s="93">
        <v>63986</v>
      </c>
      <c r="E9" s="93">
        <v>63423</v>
      </c>
      <c r="F9" s="93">
        <v>65726</v>
      </c>
      <c r="G9" s="93">
        <v>63986</v>
      </c>
      <c r="H9" s="93">
        <v>63423</v>
      </c>
      <c r="I9" s="87">
        <f t="shared" si="0"/>
        <v>1.7795389635222991E-2</v>
      </c>
      <c r="J9" s="87">
        <f t="shared" si="1"/>
        <v>-3.5039406018927063E-2</v>
      </c>
      <c r="K9" s="51">
        <f t="shared" si="2"/>
        <v>-2303</v>
      </c>
      <c r="L9" s="39">
        <f t="shared" si="3"/>
        <v>-8.8536060279870835E-2</v>
      </c>
      <c r="M9" s="66">
        <f t="shared" si="4"/>
        <v>-563</v>
      </c>
      <c r="N9" s="94">
        <f t="shared" si="5"/>
        <v>-563</v>
      </c>
      <c r="O9" s="55"/>
      <c r="P9" s="56"/>
      <c r="Q9" s="57"/>
      <c r="R9" s="56"/>
    </row>
    <row r="10" spans="1:18">
      <c r="A10" s="40">
        <v>17</v>
      </c>
      <c r="B10" s="83" t="s">
        <v>183</v>
      </c>
      <c r="C10" s="93">
        <v>51355</v>
      </c>
      <c r="D10" s="93">
        <v>53117</v>
      </c>
      <c r="E10" s="93">
        <v>52999</v>
      </c>
      <c r="F10" s="93">
        <v>51453.757648504303</v>
      </c>
      <c r="G10" s="93">
        <v>53055.699823990399</v>
      </c>
      <c r="H10" s="93">
        <v>53122.888650655899</v>
      </c>
      <c r="I10" s="87">
        <f t="shared" si="0"/>
        <v>1.4870596712189321E-2</v>
      </c>
      <c r="J10" s="87">
        <f t="shared" si="1"/>
        <v>3.2012462272417483E-2</v>
      </c>
      <c r="K10" s="51">
        <f t="shared" si="2"/>
        <v>1644</v>
      </c>
      <c r="L10" s="39">
        <f t="shared" si="3"/>
        <v>6.3201599261879127E-2</v>
      </c>
      <c r="M10" s="66">
        <f t="shared" si="4"/>
        <v>-118</v>
      </c>
      <c r="N10" s="94">
        <f t="shared" si="5"/>
        <v>67.188826665500528</v>
      </c>
      <c r="O10" s="55"/>
      <c r="P10" s="56"/>
      <c r="Q10" s="57"/>
      <c r="R10" s="56"/>
    </row>
    <row r="11" spans="1:18">
      <c r="A11" s="40">
        <v>18</v>
      </c>
      <c r="B11" s="83" t="s">
        <v>184</v>
      </c>
      <c r="C11" s="93">
        <v>58059</v>
      </c>
      <c r="D11" s="93">
        <v>54578</v>
      </c>
      <c r="E11" s="93">
        <v>54354</v>
      </c>
      <c r="F11" s="93">
        <v>58059</v>
      </c>
      <c r="G11" s="93">
        <v>54578.000000000102</v>
      </c>
      <c r="H11" s="93">
        <v>54353.999999999898</v>
      </c>
      <c r="I11" s="87">
        <f t="shared" si="0"/>
        <v>1.5250786122272842E-2</v>
      </c>
      <c r="J11" s="87">
        <f t="shared" si="1"/>
        <v>-6.3814395700924925E-2</v>
      </c>
      <c r="K11" s="51">
        <f t="shared" si="2"/>
        <v>-3705</v>
      </c>
      <c r="L11" s="39">
        <f t="shared" si="3"/>
        <v>-0.14243426111025681</v>
      </c>
      <c r="M11" s="66">
        <f t="shared" si="4"/>
        <v>-224</v>
      </c>
      <c r="N11" s="94">
        <f t="shared" si="5"/>
        <v>-224.00000000020373</v>
      </c>
      <c r="O11" s="55"/>
      <c r="P11" s="56"/>
      <c r="Q11" s="57"/>
      <c r="R11" s="56"/>
    </row>
    <row r="12" spans="1:18">
      <c r="A12" s="40">
        <v>19</v>
      </c>
      <c r="B12" s="83" t="s">
        <v>185</v>
      </c>
      <c r="C12" s="93">
        <v>8056</v>
      </c>
      <c r="D12" s="93">
        <v>7988</v>
      </c>
      <c r="E12" s="93">
        <v>7945</v>
      </c>
      <c r="F12" s="93">
        <v>8056</v>
      </c>
      <c r="G12" s="93">
        <v>7988</v>
      </c>
      <c r="H12" s="93">
        <v>7945</v>
      </c>
      <c r="I12" s="87">
        <f t="shared" si="0"/>
        <v>2.2292286812646308E-3</v>
      </c>
      <c r="J12" s="87">
        <f t="shared" si="1"/>
        <v>-1.3778550148957298E-2</v>
      </c>
      <c r="K12" s="51">
        <f t="shared" si="2"/>
        <v>-111</v>
      </c>
      <c r="L12" s="39">
        <f t="shared" si="3"/>
        <v>-4.2672612640319851E-3</v>
      </c>
      <c r="M12" s="66">
        <f t="shared" si="4"/>
        <v>-43</v>
      </c>
      <c r="N12" s="94">
        <f t="shared" si="5"/>
        <v>-43</v>
      </c>
      <c r="O12" s="55"/>
      <c r="P12" s="56"/>
      <c r="Q12" s="57"/>
      <c r="R12" s="56"/>
    </row>
    <row r="13" spans="1:18">
      <c r="A13" s="40">
        <v>20</v>
      </c>
      <c r="B13" s="83" t="s">
        <v>186</v>
      </c>
      <c r="C13" s="93">
        <v>73431</v>
      </c>
      <c r="D13" s="93">
        <v>74779</v>
      </c>
      <c r="E13" s="93">
        <v>74960</v>
      </c>
      <c r="F13" s="93">
        <v>74131.374174638506</v>
      </c>
      <c r="G13" s="93">
        <v>75079.479610043403</v>
      </c>
      <c r="H13" s="93">
        <v>75628.204081401607</v>
      </c>
      <c r="I13" s="87">
        <f t="shared" si="0"/>
        <v>2.1032470981447036E-2</v>
      </c>
      <c r="J13" s="87">
        <f t="shared" si="1"/>
        <v>2.0822268524192781E-2</v>
      </c>
      <c r="K13" s="51">
        <f t="shared" si="2"/>
        <v>1529</v>
      </c>
      <c r="L13" s="39">
        <f t="shared" si="3"/>
        <v>5.8780562817161312E-2</v>
      </c>
      <c r="M13" s="66">
        <f t="shared" si="4"/>
        <v>181</v>
      </c>
      <c r="N13" s="94">
        <f t="shared" si="5"/>
        <v>548.72447135820403</v>
      </c>
    </row>
    <row r="14" spans="1:18">
      <c r="A14" s="40">
        <v>21</v>
      </c>
      <c r="B14" s="83" t="s">
        <v>187</v>
      </c>
      <c r="C14" s="93">
        <v>20285</v>
      </c>
      <c r="D14" s="93">
        <v>20566</v>
      </c>
      <c r="E14" s="93">
        <v>20437</v>
      </c>
      <c r="F14" s="93">
        <v>20145.905802741301</v>
      </c>
      <c r="G14" s="93">
        <v>20256.378022895798</v>
      </c>
      <c r="H14" s="93">
        <v>20297.451534699001</v>
      </c>
      <c r="I14" s="87">
        <f t="shared" si="0"/>
        <v>5.7342664013851803E-3</v>
      </c>
      <c r="J14" s="87">
        <f t="shared" si="1"/>
        <v>7.4932215923095881E-3</v>
      </c>
      <c r="K14" s="51">
        <f t="shared" si="2"/>
        <v>152</v>
      </c>
      <c r="L14" s="39">
        <f t="shared" si="3"/>
        <v>5.8434568660618172E-3</v>
      </c>
      <c r="M14" s="66">
        <f t="shared" si="4"/>
        <v>-129</v>
      </c>
      <c r="N14" s="94">
        <f t="shared" si="5"/>
        <v>41.073511803202564</v>
      </c>
      <c r="O14" s="2"/>
      <c r="P14" s="56"/>
    </row>
    <row r="15" spans="1:18">
      <c r="A15" s="40">
        <v>22</v>
      </c>
      <c r="B15" s="83" t="s">
        <v>188</v>
      </c>
      <c r="C15" s="93">
        <v>194316</v>
      </c>
      <c r="D15" s="93">
        <v>197808</v>
      </c>
      <c r="E15" s="93">
        <v>197144</v>
      </c>
      <c r="F15" s="93">
        <v>194316</v>
      </c>
      <c r="G15" s="93">
        <v>197808</v>
      </c>
      <c r="H15" s="93">
        <v>197144</v>
      </c>
      <c r="I15" s="87">
        <f t="shared" si="0"/>
        <v>5.5315174215133336E-2</v>
      </c>
      <c r="J15" s="87">
        <f t="shared" si="1"/>
        <v>1.4553613701393606E-2</v>
      </c>
      <c r="K15" s="51">
        <f t="shared" si="2"/>
        <v>2828</v>
      </c>
      <c r="L15" s="39">
        <f t="shared" si="3"/>
        <v>0.10871905274488698</v>
      </c>
      <c r="M15" s="66">
        <f t="shared" si="4"/>
        <v>-664</v>
      </c>
      <c r="N15" s="94">
        <f t="shared" si="5"/>
        <v>-664</v>
      </c>
      <c r="O15" s="2"/>
      <c r="P15" s="56"/>
    </row>
    <row r="16" spans="1:18">
      <c r="A16" s="40">
        <v>23</v>
      </c>
      <c r="B16" s="83" t="s">
        <v>189</v>
      </c>
      <c r="C16" s="93">
        <v>215201</v>
      </c>
      <c r="D16" s="93">
        <v>217688</v>
      </c>
      <c r="E16" s="93">
        <v>211122</v>
      </c>
      <c r="F16" s="93">
        <v>225138.23215253401</v>
      </c>
      <c r="G16" s="93">
        <v>220914.74708513601</v>
      </c>
      <c r="H16" s="93">
        <v>220705.91263465601</v>
      </c>
      <c r="I16" s="87">
        <f t="shared" si="0"/>
        <v>5.923715766468865E-2</v>
      </c>
      <c r="J16" s="87">
        <f t="shared" si="1"/>
        <v>-1.8954372888601818E-2</v>
      </c>
      <c r="K16" s="51">
        <f t="shared" si="2"/>
        <v>-4079</v>
      </c>
      <c r="L16" s="39">
        <f t="shared" si="3"/>
        <v>-0.15681224050438258</v>
      </c>
      <c r="M16" s="66">
        <f t="shared" si="4"/>
        <v>-6566</v>
      </c>
      <c r="N16" s="94">
        <f t="shared" si="5"/>
        <v>-208.83445048000431</v>
      </c>
      <c r="O16" s="2"/>
      <c r="P16" s="56"/>
    </row>
    <row r="17" spans="1:21">
      <c r="A17" s="40">
        <v>24</v>
      </c>
      <c r="B17" s="83" t="s">
        <v>190</v>
      </c>
      <c r="C17" s="93">
        <v>148358</v>
      </c>
      <c r="D17" s="93">
        <v>145268</v>
      </c>
      <c r="E17" s="93">
        <v>144487</v>
      </c>
      <c r="F17" s="93">
        <v>148524.61463402599</v>
      </c>
      <c r="G17" s="93">
        <v>144871.35595468199</v>
      </c>
      <c r="H17" s="93">
        <v>144638.989695047</v>
      </c>
      <c r="I17" s="87">
        <f t="shared" si="0"/>
        <v>4.0540536748883915E-2</v>
      </c>
      <c r="J17" s="87">
        <f t="shared" si="1"/>
        <v>-2.6092290270831368E-2</v>
      </c>
      <c r="K17" s="51">
        <f t="shared" si="2"/>
        <v>-3871</v>
      </c>
      <c r="L17" s="39">
        <f t="shared" si="3"/>
        <v>-0.14881593110871905</v>
      </c>
      <c r="M17" s="66">
        <f t="shared" si="4"/>
        <v>-781</v>
      </c>
      <c r="N17" s="94">
        <f t="shared" si="5"/>
        <v>-232.36625963498955</v>
      </c>
      <c r="O17" s="2"/>
      <c r="P17" s="56"/>
    </row>
    <row r="18" spans="1:21">
      <c r="A18" s="40">
        <v>25</v>
      </c>
      <c r="B18" s="83" t="s">
        <v>191</v>
      </c>
      <c r="C18" s="93">
        <v>390175</v>
      </c>
      <c r="D18" s="93">
        <v>383438</v>
      </c>
      <c r="E18" s="93">
        <v>435834</v>
      </c>
      <c r="F18" s="93">
        <v>392048.14270488801</v>
      </c>
      <c r="G18" s="93">
        <v>383531.39296876203</v>
      </c>
      <c r="H18" s="93">
        <v>437428.59978515102</v>
      </c>
      <c r="I18" s="87">
        <f t="shared" si="0"/>
        <v>0.12228743273383122</v>
      </c>
      <c r="J18" s="87">
        <f t="shared" si="1"/>
        <v>0.11702184917024412</v>
      </c>
      <c r="K18" s="51">
        <f t="shared" si="2"/>
        <v>45659</v>
      </c>
      <c r="L18" s="39">
        <f t="shared" si="3"/>
        <v>1.7553052437336614</v>
      </c>
      <c r="M18" s="66">
        <f t="shared" si="4"/>
        <v>52396</v>
      </c>
      <c r="N18" s="94">
        <f t="shared" si="5"/>
        <v>53897.206816388993</v>
      </c>
      <c r="O18" s="2"/>
      <c r="P18" s="56"/>
    </row>
    <row r="19" spans="1:21">
      <c r="A19" s="40">
        <v>26</v>
      </c>
      <c r="B19" s="83" t="s">
        <v>192</v>
      </c>
      <c r="C19" s="93">
        <v>33392</v>
      </c>
      <c r="D19" s="93">
        <v>33237</v>
      </c>
      <c r="E19" s="93">
        <v>34797</v>
      </c>
      <c r="F19" s="93">
        <v>33067.174003199398</v>
      </c>
      <c r="G19" s="93">
        <v>33485.249580656397</v>
      </c>
      <c r="H19" s="93">
        <v>34280.398442860802</v>
      </c>
      <c r="I19" s="87">
        <f t="shared" si="0"/>
        <v>9.7634324004990999E-3</v>
      </c>
      <c r="J19" s="87">
        <f t="shared" si="1"/>
        <v>4.2075946334451365E-2</v>
      </c>
      <c r="K19" s="51">
        <f t="shared" si="2"/>
        <v>1405</v>
      </c>
      <c r="L19" s="39">
        <f t="shared" si="3"/>
        <v>5.4013532215900356E-2</v>
      </c>
      <c r="M19" s="66">
        <f t="shared" si="4"/>
        <v>1560</v>
      </c>
      <c r="N19" s="94">
        <f t="shared" si="5"/>
        <v>795.1488622044053</v>
      </c>
      <c r="O19" s="2"/>
      <c r="P19" s="56"/>
    </row>
    <row r="20" spans="1:21">
      <c r="A20" s="40">
        <v>27</v>
      </c>
      <c r="B20" s="83" t="s">
        <v>193</v>
      </c>
      <c r="C20" s="93">
        <v>130446</v>
      </c>
      <c r="D20" s="93">
        <v>133490</v>
      </c>
      <c r="E20" s="93">
        <v>135013</v>
      </c>
      <c r="F20" s="93">
        <v>130446</v>
      </c>
      <c r="G20" s="93">
        <v>133490</v>
      </c>
      <c r="H20" s="93">
        <v>135013</v>
      </c>
      <c r="I20" s="87">
        <f t="shared" si="0"/>
        <v>3.788229728679441E-2</v>
      </c>
      <c r="J20" s="87">
        <f t="shared" si="1"/>
        <v>3.5010655750272145E-2</v>
      </c>
      <c r="K20" s="51">
        <f t="shared" si="2"/>
        <v>4567</v>
      </c>
      <c r="L20" s="39">
        <f t="shared" si="3"/>
        <v>0.17557281254805474</v>
      </c>
      <c r="M20" s="66">
        <f t="shared" si="4"/>
        <v>1523</v>
      </c>
      <c r="N20" s="94">
        <f t="shared" si="5"/>
        <v>1523</v>
      </c>
      <c r="O20" s="2"/>
      <c r="P20" s="56"/>
    </row>
    <row r="21" spans="1:21">
      <c r="A21" s="40">
        <v>28</v>
      </c>
      <c r="B21" s="83" t="s">
        <v>194</v>
      </c>
      <c r="C21" s="93">
        <v>141134</v>
      </c>
      <c r="D21" s="93">
        <v>144100</v>
      </c>
      <c r="E21" s="93">
        <v>144374</v>
      </c>
      <c r="F21" s="93">
        <v>141134</v>
      </c>
      <c r="G21" s="93">
        <v>144100</v>
      </c>
      <c r="H21" s="93">
        <v>144374</v>
      </c>
      <c r="I21" s="87">
        <f t="shared" si="0"/>
        <v>4.050883091616108E-2</v>
      </c>
      <c r="J21" s="87">
        <f t="shared" si="1"/>
        <v>2.2956906202615954E-2</v>
      </c>
      <c r="K21" s="51">
        <f t="shared" si="2"/>
        <v>3240</v>
      </c>
      <c r="L21" s="39">
        <f t="shared" si="3"/>
        <v>0.12455789635552822</v>
      </c>
      <c r="M21" s="66">
        <f t="shared" si="4"/>
        <v>274</v>
      </c>
      <c r="N21" s="94">
        <f t="shared" si="5"/>
        <v>274</v>
      </c>
      <c r="O21" s="2"/>
      <c r="P21" s="56"/>
    </row>
    <row r="22" spans="1:21">
      <c r="A22" s="40">
        <v>29</v>
      </c>
      <c r="B22" s="83" t="s">
        <v>195</v>
      </c>
      <c r="C22" s="93">
        <v>175160</v>
      </c>
      <c r="D22" s="93">
        <v>191226</v>
      </c>
      <c r="E22" s="93">
        <v>192930</v>
      </c>
      <c r="F22" s="93">
        <v>175160</v>
      </c>
      <c r="G22" s="93">
        <v>191226</v>
      </c>
      <c r="H22" s="93">
        <v>192930</v>
      </c>
      <c r="I22" s="87">
        <f t="shared" si="0"/>
        <v>5.413279917890311E-2</v>
      </c>
      <c r="J22" s="87">
        <f t="shared" si="1"/>
        <v>0.10145010276318794</v>
      </c>
      <c r="K22" s="51">
        <f t="shared" si="2"/>
        <v>17770</v>
      </c>
      <c r="L22" s="39">
        <f t="shared" si="3"/>
        <v>0.68314624019683223</v>
      </c>
      <c r="M22" s="66">
        <f t="shared" si="4"/>
        <v>1704</v>
      </c>
      <c r="N22" s="94">
        <f t="shared" si="5"/>
        <v>1704</v>
      </c>
      <c r="O22" s="2"/>
      <c r="P22" s="56"/>
    </row>
    <row r="23" spans="1:21">
      <c r="A23" s="40">
        <v>30</v>
      </c>
      <c r="B23" s="83" t="s">
        <v>196</v>
      </c>
      <c r="C23" s="93">
        <v>46772</v>
      </c>
      <c r="D23" s="93">
        <v>49384</v>
      </c>
      <c r="E23" s="93">
        <v>46762</v>
      </c>
      <c r="F23" s="93">
        <v>46772</v>
      </c>
      <c r="G23" s="93">
        <v>49384</v>
      </c>
      <c r="H23" s="93">
        <v>46762</v>
      </c>
      <c r="I23" s="87">
        <f t="shared" si="0"/>
        <v>1.3120603095443254E-2</v>
      </c>
      <c r="J23" s="87">
        <f t="shared" si="1"/>
        <v>-2.1380313007782434E-4</v>
      </c>
      <c r="K23" s="51">
        <f t="shared" si="2"/>
        <v>-10</v>
      </c>
      <c r="L23" s="39">
        <f t="shared" si="3"/>
        <v>-3.8443795171459326E-4</v>
      </c>
      <c r="M23" s="66">
        <f t="shared" si="4"/>
        <v>-2622</v>
      </c>
      <c r="N23" s="94">
        <f t="shared" si="5"/>
        <v>-2622</v>
      </c>
      <c r="O23" s="2"/>
      <c r="P23" s="56"/>
    </row>
    <row r="24" spans="1:21">
      <c r="A24" s="40">
        <v>31</v>
      </c>
      <c r="B24" s="83" t="s">
        <v>197</v>
      </c>
      <c r="C24" s="93">
        <v>162668</v>
      </c>
      <c r="D24" s="93">
        <v>157406</v>
      </c>
      <c r="E24" s="93">
        <v>158681</v>
      </c>
      <c r="F24" s="93">
        <v>162668</v>
      </c>
      <c r="G24" s="93">
        <v>157406</v>
      </c>
      <c r="H24" s="93">
        <v>158681</v>
      </c>
      <c r="I24" s="87">
        <f t="shared" si="0"/>
        <v>4.4523126037980219E-2</v>
      </c>
      <c r="J24" s="87">
        <f t="shared" si="1"/>
        <v>-2.451004499963115E-2</v>
      </c>
      <c r="K24" s="51">
        <f t="shared" si="2"/>
        <v>-3987</v>
      </c>
      <c r="L24" s="39">
        <f t="shared" si="3"/>
        <v>-0.15327541134860834</v>
      </c>
      <c r="M24" s="66">
        <f t="shared" si="4"/>
        <v>1275</v>
      </c>
      <c r="N24" s="94">
        <f t="shared" si="5"/>
        <v>1275</v>
      </c>
      <c r="O24" s="2"/>
      <c r="P24" s="19"/>
    </row>
    <row r="25" spans="1:21">
      <c r="A25" s="40">
        <v>32</v>
      </c>
      <c r="B25" s="83" t="s">
        <v>198</v>
      </c>
      <c r="C25" s="93">
        <v>54277</v>
      </c>
      <c r="D25" s="93">
        <v>54524</v>
      </c>
      <c r="E25" s="93">
        <v>55698</v>
      </c>
      <c r="F25" s="93">
        <v>53991.584091705001</v>
      </c>
      <c r="G25" s="93">
        <v>54695.037119442997</v>
      </c>
      <c r="H25" s="93">
        <v>55271.326193623798</v>
      </c>
      <c r="I25" s="87">
        <f t="shared" si="0"/>
        <v>1.5627889123861219E-2</v>
      </c>
      <c r="J25" s="87">
        <f t="shared" si="1"/>
        <v>2.6180518451646186E-2</v>
      </c>
      <c r="K25" s="51">
        <f t="shared" si="2"/>
        <v>1421</v>
      </c>
      <c r="L25" s="39">
        <f t="shared" si="3"/>
        <v>5.4628632938643701E-2</v>
      </c>
      <c r="M25" s="66">
        <f t="shared" si="4"/>
        <v>1174</v>
      </c>
      <c r="N25" s="94">
        <f t="shared" si="5"/>
        <v>576.28907418080053</v>
      </c>
      <c r="O25" s="2"/>
      <c r="P25" s="7"/>
    </row>
    <row r="26" spans="1:21">
      <c r="A26" s="40">
        <v>33</v>
      </c>
      <c r="B26" s="83" t="s">
        <v>199</v>
      </c>
      <c r="C26" s="93">
        <v>161862</v>
      </c>
      <c r="D26" s="93">
        <v>148076</v>
      </c>
      <c r="E26" s="93">
        <v>148159</v>
      </c>
      <c r="F26" s="93">
        <v>161737.47968743701</v>
      </c>
      <c r="G26" s="93">
        <v>146317.977298749</v>
      </c>
      <c r="H26" s="93">
        <v>148058.722118095</v>
      </c>
      <c r="I26" s="87">
        <f t="shared" si="0"/>
        <v>4.1570836021080734E-2</v>
      </c>
      <c r="J26" s="87">
        <f t="shared" si="1"/>
        <v>-8.4658536283995015E-2</v>
      </c>
      <c r="K26" s="51">
        <f t="shared" si="2"/>
        <v>-13703</v>
      </c>
      <c r="L26" s="39">
        <f t="shared" si="3"/>
        <v>-0.52679532523450712</v>
      </c>
      <c r="M26" s="66">
        <f t="shared" si="4"/>
        <v>83</v>
      </c>
      <c r="N26" s="94">
        <f t="shared" si="5"/>
        <v>1740.7448193460004</v>
      </c>
      <c r="O26" s="2"/>
      <c r="P26" s="7"/>
    </row>
    <row r="27" spans="1:21" s="104" customFormat="1">
      <c r="A27" s="170" t="s">
        <v>256</v>
      </c>
      <c r="B27" s="170"/>
      <c r="C27" s="63">
        <v>3538001</v>
      </c>
      <c r="D27" s="63">
        <v>3519638</v>
      </c>
      <c r="E27" s="63">
        <v>3564013</v>
      </c>
      <c r="F27" s="63">
        <v>3552475.1077361898</v>
      </c>
      <c r="G27" s="63">
        <v>3545463.1699462798</v>
      </c>
      <c r="H27" s="63">
        <v>3577486.7985880501</v>
      </c>
      <c r="I27" s="95">
        <f t="shared" si="0"/>
        <v>1</v>
      </c>
      <c r="J27" s="95">
        <f t="shared" si="1"/>
        <v>7.35217429277154E-3</v>
      </c>
      <c r="K27" s="93">
        <f t="shared" si="2"/>
        <v>26012</v>
      </c>
      <c r="L27" s="96">
        <f t="shared" si="3"/>
        <v>1</v>
      </c>
      <c r="M27" s="93">
        <f t="shared" si="4"/>
        <v>44375</v>
      </c>
      <c r="N27" s="94">
        <f t="shared" si="5"/>
        <v>32023.628641770221</v>
      </c>
      <c r="O27" s="2"/>
      <c r="P27" s="56"/>
      <c r="Q27" s="105"/>
      <c r="R27" s="105"/>
      <c r="S27" s="105"/>
      <c r="T27" s="105"/>
      <c r="U27" s="105"/>
    </row>
    <row r="28" spans="1:21">
      <c r="I28" s="56"/>
      <c r="K28" s="16"/>
      <c r="L28" s="15"/>
      <c r="N28" s="7"/>
      <c r="O28" s="2"/>
      <c r="P28" s="7"/>
    </row>
    <row r="29" spans="1:21">
      <c r="C29" s="117"/>
      <c r="D29" s="103"/>
      <c r="E29" s="117"/>
      <c r="F29" s="121"/>
      <c r="G29" s="153"/>
      <c r="H29" s="153"/>
      <c r="N29" s="7"/>
      <c r="O29" s="2"/>
      <c r="P29" s="7"/>
    </row>
    <row r="30" spans="1:21">
      <c r="E30" s="153"/>
      <c r="F30" s="153"/>
      <c r="N30" s="7"/>
      <c r="O30" s="2"/>
      <c r="P30" s="7"/>
    </row>
    <row r="31" spans="1:21">
      <c r="B31" s="6"/>
      <c r="N31" s="7"/>
    </row>
    <row r="32" spans="1:21">
      <c r="B32" s="6"/>
      <c r="N32" s="7"/>
    </row>
    <row r="33" spans="2:14">
      <c r="B33" s="6"/>
      <c r="N33" s="7"/>
    </row>
    <row r="34" spans="2:14">
      <c r="B34" s="54"/>
      <c r="N34" s="7"/>
    </row>
    <row r="35" spans="2:14">
      <c r="B35" s="6"/>
      <c r="N35" s="7"/>
    </row>
    <row r="36" spans="2:14">
      <c r="B36" s="6"/>
      <c r="N36" s="7"/>
    </row>
    <row r="37" spans="2:14">
      <c r="B37" s="6"/>
      <c r="N37" s="6"/>
    </row>
    <row r="38" spans="2:14">
      <c r="N38" s="6"/>
    </row>
    <row r="39" spans="2:14">
      <c r="N39" s="6"/>
    </row>
    <row r="40" spans="2:14">
      <c r="N40" s="6"/>
    </row>
    <row r="41" spans="2:14">
      <c r="N41" s="6"/>
    </row>
    <row r="42" spans="2:14">
      <c r="N42" s="6"/>
    </row>
    <row r="43" spans="2:14">
      <c r="N43" s="6"/>
    </row>
    <row r="44" spans="2:14">
      <c r="N44" s="6"/>
    </row>
    <row r="45" spans="2:14">
      <c r="N45" s="6"/>
    </row>
    <row r="46" spans="2:14">
      <c r="N46" s="6"/>
    </row>
    <row r="47" spans="2:14">
      <c r="N47" s="6"/>
    </row>
    <row r="48" spans="2:14">
      <c r="N48" s="6"/>
    </row>
    <row r="49" spans="14:14">
      <c r="N49" s="6"/>
    </row>
    <row r="50" spans="14:14">
      <c r="N50" s="6"/>
    </row>
    <row r="51" spans="14:14">
      <c r="N51" s="6"/>
    </row>
    <row r="52" spans="14:14">
      <c r="N52" s="6"/>
    </row>
    <row r="53" spans="14:14">
      <c r="N53" s="6"/>
    </row>
    <row r="54" spans="14:14">
      <c r="N54" s="6"/>
    </row>
    <row r="55" spans="14:14">
      <c r="N55" s="6"/>
    </row>
    <row r="56" spans="14:14">
      <c r="N56" s="6"/>
    </row>
    <row r="57" spans="14:14">
      <c r="N57" s="6"/>
    </row>
    <row r="58" spans="14:14">
      <c r="N58" s="6"/>
    </row>
    <row r="59" spans="14:14">
      <c r="N59" s="6"/>
    </row>
    <row r="60" spans="14:14">
      <c r="N60" s="6"/>
    </row>
    <row r="61" spans="14:14">
      <c r="N61" s="6"/>
    </row>
    <row r="62" spans="14:14">
      <c r="N62" s="6"/>
    </row>
    <row r="63" spans="14:14">
      <c r="N63" s="6"/>
    </row>
    <row r="64" spans="14:14">
      <c r="N64" s="6"/>
    </row>
    <row r="65" spans="14:14">
      <c r="N65" s="6"/>
    </row>
    <row r="66" spans="14:14">
      <c r="N66" s="6"/>
    </row>
    <row r="67" spans="14:14">
      <c r="N67" s="6"/>
    </row>
    <row r="68" spans="14:14">
      <c r="N68" s="6"/>
    </row>
    <row r="69" spans="14:14">
      <c r="N69" s="6"/>
    </row>
    <row r="70" spans="14:14">
      <c r="N70" s="6"/>
    </row>
    <row r="71" spans="14:14">
      <c r="N71" s="6"/>
    </row>
    <row r="72" spans="14:14">
      <c r="N72" s="6"/>
    </row>
    <row r="73" spans="14:14">
      <c r="N73" s="6"/>
    </row>
    <row r="74" spans="14:14">
      <c r="N74" s="6"/>
    </row>
    <row r="75" spans="14:14">
      <c r="N75" s="6"/>
    </row>
    <row r="76" spans="14:14">
      <c r="N76" s="6"/>
    </row>
    <row r="77" spans="14:14">
      <c r="N77" s="6"/>
    </row>
    <row r="78" spans="14:14">
      <c r="N78" s="6"/>
    </row>
    <row r="79" spans="14:14">
      <c r="N79" s="6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88"/>
  <sheetViews>
    <sheetView zoomScale="80" zoomScaleNormal="80" workbookViewId="0">
      <pane ySplit="2" topLeftCell="A84" activePane="bottomLeft" state="frozen"/>
      <selection activeCell="W1" sqref="W1"/>
      <selection pane="bottomLeft" activeCell="W10" sqref="W10"/>
    </sheetView>
  </sheetViews>
  <sheetFormatPr defaultColWidth="9.1796875" defaultRowHeight="14.5"/>
  <cols>
    <col min="1" max="1" width="11.81640625" style="4" customWidth="1"/>
    <col min="2" max="2" width="16.453125" style="4" bestFit="1" customWidth="1"/>
    <col min="3" max="8" width="12" style="4" customWidth="1"/>
    <col min="9" max="9" width="18.1796875" style="4" customWidth="1"/>
    <col min="10" max="10" width="30.453125" style="4" customWidth="1"/>
    <col min="11" max="11" width="27.453125" style="4" customWidth="1"/>
    <col min="12" max="12" width="22.26953125" style="4" customWidth="1"/>
    <col min="13" max="13" width="29.7265625" style="4" customWidth="1"/>
    <col min="14" max="14" width="25.453125" style="4" customWidth="1"/>
    <col min="15" max="16384" width="9.1796875" style="4"/>
  </cols>
  <sheetData>
    <row r="1" spans="1:14" ht="15" thickBot="1">
      <c r="C1" s="171" t="s">
        <v>163</v>
      </c>
      <c r="D1" s="171"/>
      <c r="E1" s="172"/>
      <c r="F1" s="173" t="s">
        <v>164</v>
      </c>
      <c r="G1" s="171"/>
      <c r="H1" s="172"/>
    </row>
    <row r="2" spans="1:14" ht="43.5">
      <c r="A2" s="88" t="s">
        <v>257</v>
      </c>
      <c r="B2" s="89" t="s">
        <v>258</v>
      </c>
      <c r="C2" s="164">
        <v>42370</v>
      </c>
      <c r="D2" s="164">
        <v>42705</v>
      </c>
      <c r="E2" s="164">
        <v>42736</v>
      </c>
      <c r="F2" s="164">
        <v>42370</v>
      </c>
      <c r="G2" s="164">
        <v>42705</v>
      </c>
      <c r="H2" s="164">
        <v>42736</v>
      </c>
      <c r="I2" s="88" t="s">
        <v>273</v>
      </c>
      <c r="J2" s="88" t="s">
        <v>268</v>
      </c>
      <c r="K2" s="88" t="s">
        <v>272</v>
      </c>
      <c r="L2" s="88" t="s">
        <v>274</v>
      </c>
      <c r="M2" s="92" t="s">
        <v>270</v>
      </c>
      <c r="N2" s="155" t="s">
        <v>271</v>
      </c>
    </row>
    <row r="3" spans="1:14">
      <c r="A3" s="41">
        <v>1</v>
      </c>
      <c r="B3" s="98" t="s">
        <v>1</v>
      </c>
      <c r="C3" s="94">
        <v>294925</v>
      </c>
      <c r="D3" s="94">
        <v>296955</v>
      </c>
      <c r="E3" s="94">
        <v>308383</v>
      </c>
      <c r="F3" s="94">
        <v>293573.59665658203</v>
      </c>
      <c r="G3" s="93">
        <v>295414.40686922602</v>
      </c>
      <c r="H3" s="94">
        <v>307123.71570036898</v>
      </c>
      <c r="I3" s="95">
        <f t="shared" ref="I3:I66" si="0">E3/$E$84</f>
        <v>2.2133814466493987E-2</v>
      </c>
      <c r="J3" s="95">
        <f t="shared" ref="J3:J66" si="1">(E3-C3)/C3</f>
        <v>4.563194032381114E-2</v>
      </c>
      <c r="K3" s="93">
        <f t="shared" ref="K3:K66" si="2">E3-C3</f>
        <v>13458</v>
      </c>
      <c r="L3" s="96">
        <f>K3/$K$84</f>
        <v>4.3152595632795714E-2</v>
      </c>
      <c r="M3" s="94">
        <f t="shared" ref="M3:M66" si="3">E3-D3</f>
        <v>11428</v>
      </c>
      <c r="N3" s="94">
        <f>H3-G3</f>
        <v>11709.30883114296</v>
      </c>
    </row>
    <row r="4" spans="1:14">
      <c r="A4" s="41">
        <v>2</v>
      </c>
      <c r="B4" s="98" t="s">
        <v>2</v>
      </c>
      <c r="C4" s="94">
        <v>47317</v>
      </c>
      <c r="D4" s="94">
        <v>48506</v>
      </c>
      <c r="E4" s="94">
        <v>47519</v>
      </c>
      <c r="F4" s="94">
        <v>47341.253011629597</v>
      </c>
      <c r="G4" s="93">
        <v>46756.480338963302</v>
      </c>
      <c r="H4" s="94">
        <v>47414.9877423738</v>
      </c>
      <c r="I4" s="95">
        <f t="shared" si="0"/>
        <v>3.4106183856870446E-3</v>
      </c>
      <c r="J4" s="95">
        <f t="shared" si="1"/>
        <v>4.2690787666166494E-3</v>
      </c>
      <c r="K4" s="93">
        <f t="shared" si="2"/>
        <v>202</v>
      </c>
      <c r="L4" s="96">
        <f t="shared" ref="L4:L67" si="4">K4/$K$84</f>
        <v>6.477057748420816E-4</v>
      </c>
      <c r="M4" s="94">
        <f t="shared" si="3"/>
        <v>-987</v>
      </c>
      <c r="N4" s="94">
        <f t="shared" ref="N4:N67" si="5">H4-G4</f>
        <v>658.50740341049823</v>
      </c>
    </row>
    <row r="5" spans="1:14">
      <c r="A5" s="41">
        <v>3</v>
      </c>
      <c r="B5" s="98" t="s">
        <v>3</v>
      </c>
      <c r="C5" s="94">
        <v>83551</v>
      </c>
      <c r="D5" s="94">
        <v>88447</v>
      </c>
      <c r="E5" s="94">
        <v>88078</v>
      </c>
      <c r="F5" s="94">
        <v>88195.220195634596</v>
      </c>
      <c r="G5" s="93">
        <v>89783.762026727898</v>
      </c>
      <c r="H5" s="94">
        <v>91718.664453043399</v>
      </c>
      <c r="I5" s="95">
        <f t="shared" si="0"/>
        <v>6.321691242966887E-3</v>
      </c>
      <c r="J5" s="95">
        <f t="shared" si="1"/>
        <v>5.4182475374322268E-2</v>
      </c>
      <c r="K5" s="93">
        <f t="shared" si="2"/>
        <v>4527</v>
      </c>
      <c r="L5" s="96">
        <f t="shared" si="4"/>
        <v>1.451566357777279E-2</v>
      </c>
      <c r="M5" s="94">
        <f t="shared" si="3"/>
        <v>-369</v>
      </c>
      <c r="N5" s="94">
        <f t="shared" si="5"/>
        <v>1934.9024263155006</v>
      </c>
    </row>
    <row r="6" spans="1:14">
      <c r="A6" s="41">
        <v>4</v>
      </c>
      <c r="B6" s="98" t="s">
        <v>4</v>
      </c>
      <c r="C6" s="94">
        <v>20129</v>
      </c>
      <c r="D6" s="94">
        <v>21574</v>
      </c>
      <c r="E6" s="94">
        <v>21211</v>
      </c>
      <c r="F6" s="94">
        <v>21846.188997284498</v>
      </c>
      <c r="G6" s="93">
        <v>21978.865246913399</v>
      </c>
      <c r="H6" s="94">
        <v>22862.673420111802</v>
      </c>
      <c r="I6" s="95">
        <f t="shared" si="0"/>
        <v>1.5223937073340747E-3</v>
      </c>
      <c r="J6" s="95">
        <f t="shared" si="1"/>
        <v>5.3753291271300116E-2</v>
      </c>
      <c r="K6" s="93">
        <f t="shared" si="2"/>
        <v>1082</v>
      </c>
      <c r="L6" s="96">
        <f t="shared" si="4"/>
        <v>3.4693942989065959E-3</v>
      </c>
      <c r="M6" s="94">
        <f t="shared" si="3"/>
        <v>-363</v>
      </c>
      <c r="N6" s="94">
        <f t="shared" si="5"/>
        <v>883.80817319840207</v>
      </c>
    </row>
    <row r="7" spans="1:14">
      <c r="A7" s="41">
        <v>5</v>
      </c>
      <c r="B7" s="98" t="s">
        <v>5</v>
      </c>
      <c r="C7" s="94">
        <v>39766</v>
      </c>
      <c r="D7" s="94">
        <v>38736</v>
      </c>
      <c r="E7" s="94">
        <v>38283</v>
      </c>
      <c r="F7" s="94">
        <v>41046.345604639602</v>
      </c>
      <c r="G7" s="93">
        <v>38526.833813142199</v>
      </c>
      <c r="H7" s="94">
        <v>39515.166760224703</v>
      </c>
      <c r="I7" s="95">
        <f t="shared" si="0"/>
        <v>2.7477157275880622E-3</v>
      </c>
      <c r="J7" s="95">
        <f t="shared" si="1"/>
        <v>-3.729316501533974E-2</v>
      </c>
      <c r="K7" s="93">
        <f t="shared" si="2"/>
        <v>-1483</v>
      </c>
      <c r="L7" s="96">
        <f t="shared" si="4"/>
        <v>-4.7551864558950845E-3</v>
      </c>
      <c r="M7" s="94">
        <f t="shared" si="3"/>
        <v>-453</v>
      </c>
      <c r="N7" s="94">
        <f t="shared" si="5"/>
        <v>988.33294708250469</v>
      </c>
    </row>
    <row r="8" spans="1:14">
      <c r="A8" s="41">
        <v>6</v>
      </c>
      <c r="B8" s="98" t="s">
        <v>6</v>
      </c>
      <c r="C8" s="94">
        <v>1180782</v>
      </c>
      <c r="D8" s="94">
        <v>1206519</v>
      </c>
      <c r="E8" s="94">
        <v>1194744</v>
      </c>
      <c r="F8" s="94">
        <v>1227349.6190104301</v>
      </c>
      <c r="G8" s="93">
        <v>1230359.12389201</v>
      </c>
      <c r="H8" s="94">
        <v>1243938.2888654999</v>
      </c>
      <c r="I8" s="95">
        <f t="shared" si="0"/>
        <v>8.5751296378065237E-2</v>
      </c>
      <c r="J8" s="95">
        <f t="shared" si="1"/>
        <v>1.1824367241370549E-2</v>
      </c>
      <c r="K8" s="93">
        <f t="shared" si="2"/>
        <v>13962</v>
      </c>
      <c r="L8" s="96">
        <f t="shared" si="4"/>
        <v>4.4768653605669027E-2</v>
      </c>
      <c r="M8" s="94">
        <f t="shared" si="3"/>
        <v>-11775</v>
      </c>
      <c r="N8" s="94">
        <f t="shared" si="5"/>
        <v>13579.16497348994</v>
      </c>
    </row>
    <row r="9" spans="1:14">
      <c r="A9" s="41">
        <v>7</v>
      </c>
      <c r="B9" s="98" t="s">
        <v>7</v>
      </c>
      <c r="C9" s="94">
        <v>468076</v>
      </c>
      <c r="D9" s="94">
        <v>429043</v>
      </c>
      <c r="E9" s="94">
        <v>434260</v>
      </c>
      <c r="F9" s="94">
        <v>519811.37292597501</v>
      </c>
      <c r="G9" s="93">
        <v>474193.47766484</v>
      </c>
      <c r="H9" s="94">
        <v>472397.641043693</v>
      </c>
      <c r="I9" s="95">
        <f t="shared" si="0"/>
        <v>3.1168482926165447E-2</v>
      </c>
      <c r="J9" s="95">
        <f t="shared" si="1"/>
        <v>-7.2244678214648902E-2</v>
      </c>
      <c r="K9" s="93">
        <f t="shared" si="2"/>
        <v>-33816</v>
      </c>
      <c r="L9" s="96">
        <f t="shared" si="4"/>
        <v>-0.10842979446564274</v>
      </c>
      <c r="M9" s="94">
        <f t="shared" si="3"/>
        <v>5217</v>
      </c>
      <c r="N9" s="94">
        <f t="shared" si="5"/>
        <v>-1795.8366211469984</v>
      </c>
    </row>
    <row r="10" spans="1:14">
      <c r="A10" s="41">
        <v>8</v>
      </c>
      <c r="B10" s="98" t="s">
        <v>8</v>
      </c>
      <c r="C10" s="94">
        <v>23711</v>
      </c>
      <c r="D10" s="94">
        <v>22621</v>
      </c>
      <c r="E10" s="94">
        <v>22850</v>
      </c>
      <c r="F10" s="94">
        <v>23910.778648580599</v>
      </c>
      <c r="G10" s="93">
        <v>22683.1791540548</v>
      </c>
      <c r="H10" s="94">
        <v>22969.679602804499</v>
      </c>
      <c r="I10" s="95">
        <f t="shared" si="0"/>
        <v>1.6400309373713455E-3</v>
      </c>
      <c r="J10" s="95">
        <f t="shared" si="1"/>
        <v>-3.6312260132427984E-2</v>
      </c>
      <c r="K10" s="93">
        <f t="shared" si="2"/>
        <v>-861</v>
      </c>
      <c r="L10" s="96">
        <f t="shared" si="4"/>
        <v>-2.7607657036585755E-3</v>
      </c>
      <c r="M10" s="94">
        <f t="shared" si="3"/>
        <v>229</v>
      </c>
      <c r="N10" s="94">
        <f t="shared" si="5"/>
        <v>286.50044874969899</v>
      </c>
    </row>
    <row r="11" spans="1:14">
      <c r="A11" s="41">
        <v>9</v>
      </c>
      <c r="B11" s="98" t="s">
        <v>9</v>
      </c>
      <c r="C11" s="94">
        <v>149440</v>
      </c>
      <c r="D11" s="94">
        <v>152544</v>
      </c>
      <c r="E11" s="94">
        <v>150619</v>
      </c>
      <c r="F11" s="94">
        <v>155829.244320203</v>
      </c>
      <c r="G11" s="93">
        <v>156403.912494127</v>
      </c>
      <c r="H11" s="94">
        <v>156545.09511071499</v>
      </c>
      <c r="I11" s="95">
        <f t="shared" si="0"/>
        <v>1.081049539413281E-2</v>
      </c>
      <c r="J11" s="95">
        <f t="shared" si="1"/>
        <v>7.8894539614561034E-3</v>
      </c>
      <c r="K11" s="93">
        <f t="shared" si="2"/>
        <v>1179</v>
      </c>
      <c r="L11" s="96">
        <f t="shared" si="4"/>
        <v>3.7804213294000705E-3</v>
      </c>
      <c r="M11" s="94">
        <f t="shared" si="3"/>
        <v>-1925</v>
      </c>
      <c r="N11" s="94">
        <f t="shared" si="5"/>
        <v>141.1826165879902</v>
      </c>
    </row>
    <row r="12" spans="1:14">
      <c r="A12" s="41">
        <v>10</v>
      </c>
      <c r="B12" s="98" t="s">
        <v>10</v>
      </c>
      <c r="C12" s="94">
        <v>162040</v>
      </c>
      <c r="D12" s="94">
        <v>163222</v>
      </c>
      <c r="E12" s="94">
        <v>168414</v>
      </c>
      <c r="F12" s="94">
        <v>164792.50631461799</v>
      </c>
      <c r="G12" s="93">
        <v>166688.622597068</v>
      </c>
      <c r="H12" s="94">
        <v>169541.979971283</v>
      </c>
      <c r="I12" s="95">
        <f t="shared" si="0"/>
        <v>1.2087709859363579E-2</v>
      </c>
      <c r="J12" s="95">
        <f t="shared" si="1"/>
        <v>3.9335966428042456E-2</v>
      </c>
      <c r="K12" s="93">
        <f t="shared" si="2"/>
        <v>6374</v>
      </c>
      <c r="L12" s="96">
        <f t="shared" si="4"/>
        <v>2.0438003014076379E-2</v>
      </c>
      <c r="M12" s="94">
        <f t="shared" si="3"/>
        <v>5192</v>
      </c>
      <c r="N12" s="94">
        <f t="shared" si="5"/>
        <v>2853.3573742150038</v>
      </c>
    </row>
    <row r="13" spans="1:14">
      <c r="A13" s="41">
        <v>11</v>
      </c>
      <c r="B13" s="98" t="s">
        <v>11</v>
      </c>
      <c r="C13" s="94">
        <v>41385</v>
      </c>
      <c r="D13" s="94">
        <v>41783</v>
      </c>
      <c r="E13" s="94">
        <v>42782</v>
      </c>
      <c r="F13" s="94">
        <v>42724.276923971702</v>
      </c>
      <c r="G13" s="93">
        <v>42142.587367212102</v>
      </c>
      <c r="H13" s="94">
        <v>44203.799119125499</v>
      </c>
      <c r="I13" s="95">
        <f t="shared" si="0"/>
        <v>3.0706259764823151E-3</v>
      </c>
      <c r="J13" s="95">
        <f t="shared" si="1"/>
        <v>3.3756191856953E-2</v>
      </c>
      <c r="K13" s="93">
        <f t="shared" si="2"/>
        <v>1397</v>
      </c>
      <c r="L13" s="96">
        <f t="shared" si="4"/>
        <v>4.4794305319524157E-3</v>
      </c>
      <c r="M13" s="94">
        <f t="shared" si="3"/>
        <v>999</v>
      </c>
      <c r="N13" s="94">
        <f t="shared" si="5"/>
        <v>2061.2117519133972</v>
      </c>
    </row>
    <row r="14" spans="1:14">
      <c r="A14" s="41">
        <v>12</v>
      </c>
      <c r="B14" s="98" t="s">
        <v>12</v>
      </c>
      <c r="C14" s="94">
        <v>22504</v>
      </c>
      <c r="D14" s="94">
        <v>22646</v>
      </c>
      <c r="E14" s="94">
        <v>21119</v>
      </c>
      <c r="F14" s="94">
        <v>26732.728181546699</v>
      </c>
      <c r="G14" s="93">
        <v>24679.2616676498</v>
      </c>
      <c r="H14" s="94">
        <v>25165.705971432399</v>
      </c>
      <c r="I14" s="95">
        <f t="shared" si="0"/>
        <v>1.5157905193148992E-3</v>
      </c>
      <c r="J14" s="95">
        <f t="shared" si="1"/>
        <v>-6.1544614290792748E-2</v>
      </c>
      <c r="K14" s="93">
        <f t="shared" si="2"/>
        <v>-1385</v>
      </c>
      <c r="L14" s="96">
        <f t="shared" si="4"/>
        <v>-4.4409529611697182E-3</v>
      </c>
      <c r="M14" s="94">
        <f t="shared" si="3"/>
        <v>-1527</v>
      </c>
      <c r="N14" s="94">
        <f t="shared" si="5"/>
        <v>486.44430378259858</v>
      </c>
    </row>
    <row r="15" spans="1:14">
      <c r="A15" s="41">
        <v>13</v>
      </c>
      <c r="B15" s="98" t="s">
        <v>13</v>
      </c>
      <c r="C15" s="94">
        <v>20640</v>
      </c>
      <c r="D15" s="94">
        <v>19527</v>
      </c>
      <c r="E15" s="94">
        <v>20465</v>
      </c>
      <c r="F15" s="94">
        <v>22347.150498895699</v>
      </c>
      <c r="G15" s="93">
        <v>19219.557868113199</v>
      </c>
      <c r="H15" s="94">
        <v>22044.686300536399</v>
      </c>
      <c r="I15" s="95">
        <f t="shared" si="0"/>
        <v>1.4688504653524983E-3</v>
      </c>
      <c r="J15" s="95">
        <f t="shared" si="1"/>
        <v>-8.4786821705426351E-3</v>
      </c>
      <c r="K15" s="93">
        <f t="shared" si="2"/>
        <v>-175</v>
      </c>
      <c r="L15" s="96">
        <f t="shared" si="4"/>
        <v>-5.6113124058101136E-4</v>
      </c>
      <c r="M15" s="94">
        <f t="shared" si="3"/>
        <v>938</v>
      </c>
      <c r="N15" s="94">
        <f t="shared" si="5"/>
        <v>2825.1284324232001</v>
      </c>
    </row>
    <row r="16" spans="1:14">
      <c r="A16" s="41">
        <v>14</v>
      </c>
      <c r="B16" s="98" t="s">
        <v>14</v>
      </c>
      <c r="C16" s="94">
        <v>55604</v>
      </c>
      <c r="D16" s="94">
        <v>56341</v>
      </c>
      <c r="E16" s="94">
        <v>57282</v>
      </c>
      <c r="F16" s="94">
        <v>57434.361130885103</v>
      </c>
      <c r="G16" s="93">
        <v>56110.925190616799</v>
      </c>
      <c r="H16" s="94">
        <v>59303.0170195561</v>
      </c>
      <c r="I16" s="95">
        <f t="shared" si="0"/>
        <v>4.1113458273306525E-3</v>
      </c>
      <c r="J16" s="95">
        <f t="shared" si="1"/>
        <v>3.0177685058628875E-2</v>
      </c>
      <c r="K16" s="93">
        <f t="shared" si="2"/>
        <v>1678</v>
      </c>
      <c r="L16" s="96">
        <f t="shared" si="4"/>
        <v>5.3804469811139259E-3</v>
      </c>
      <c r="M16" s="94">
        <f t="shared" si="3"/>
        <v>941</v>
      </c>
      <c r="N16" s="94">
        <f t="shared" si="5"/>
        <v>3192.0918289393012</v>
      </c>
    </row>
    <row r="17" spans="1:14">
      <c r="A17" s="41">
        <v>15</v>
      </c>
      <c r="B17" s="98" t="s">
        <v>15</v>
      </c>
      <c r="C17" s="94">
        <v>35940</v>
      </c>
      <c r="D17" s="94">
        <v>34335</v>
      </c>
      <c r="E17" s="94">
        <v>33706</v>
      </c>
      <c r="F17" s="94">
        <v>37103.363182525798</v>
      </c>
      <c r="G17" s="93">
        <v>34872.793857219702</v>
      </c>
      <c r="H17" s="94">
        <v>34984.715837185198</v>
      </c>
      <c r="I17" s="95">
        <f t="shared" si="0"/>
        <v>2.4192071236340731E-3</v>
      </c>
      <c r="J17" s="95">
        <f t="shared" si="1"/>
        <v>-6.2159154145798555E-2</v>
      </c>
      <c r="K17" s="93">
        <f t="shared" si="2"/>
        <v>-2234</v>
      </c>
      <c r="L17" s="96">
        <f t="shared" si="4"/>
        <v>-7.1632410940455958E-3</v>
      </c>
      <c r="M17" s="94">
        <f t="shared" si="3"/>
        <v>-629</v>
      </c>
      <c r="N17" s="94">
        <f t="shared" si="5"/>
        <v>111.92197996549658</v>
      </c>
    </row>
    <row r="18" spans="1:14">
      <c r="A18" s="41">
        <v>16</v>
      </c>
      <c r="B18" s="98" t="s">
        <v>16</v>
      </c>
      <c r="C18" s="94">
        <v>649461</v>
      </c>
      <c r="D18" s="94">
        <v>664033</v>
      </c>
      <c r="E18" s="94">
        <v>689358</v>
      </c>
      <c r="F18" s="94">
        <v>632077.72562914202</v>
      </c>
      <c r="G18" s="93">
        <v>667372.72131920501</v>
      </c>
      <c r="H18" s="94">
        <v>669468.94998236804</v>
      </c>
      <c r="I18" s="95">
        <f t="shared" si="0"/>
        <v>4.9477831375248839E-2</v>
      </c>
      <c r="J18" s="95">
        <f t="shared" si="1"/>
        <v>6.1430940425984008E-2</v>
      </c>
      <c r="K18" s="93">
        <f t="shared" si="2"/>
        <v>39897</v>
      </c>
      <c r="L18" s="96">
        <f t="shared" si="4"/>
        <v>0.12792830345977491</v>
      </c>
      <c r="M18" s="94">
        <f t="shared" si="3"/>
        <v>25325</v>
      </c>
      <c r="N18" s="94">
        <f t="shared" si="5"/>
        <v>2096.2286631630268</v>
      </c>
    </row>
    <row r="19" spans="1:14">
      <c r="A19" s="41">
        <v>17</v>
      </c>
      <c r="B19" s="98" t="s">
        <v>17</v>
      </c>
      <c r="C19" s="94">
        <v>77734</v>
      </c>
      <c r="D19" s="94">
        <v>80352</v>
      </c>
      <c r="E19" s="94">
        <v>79192</v>
      </c>
      <c r="F19" s="94">
        <v>80654.918443572795</v>
      </c>
      <c r="G19" s="93">
        <v>81572.111078441594</v>
      </c>
      <c r="H19" s="94">
        <v>82096.884225957299</v>
      </c>
      <c r="I19" s="95">
        <f t="shared" si="0"/>
        <v>5.6839094088538987E-3</v>
      </c>
      <c r="J19" s="95">
        <f t="shared" si="1"/>
        <v>1.8756271387037848E-2</v>
      </c>
      <c r="K19" s="93">
        <f t="shared" si="2"/>
        <v>1458</v>
      </c>
      <c r="L19" s="96">
        <f t="shared" si="4"/>
        <v>4.6750248500977976E-3</v>
      </c>
      <c r="M19" s="94">
        <f t="shared" si="3"/>
        <v>-1160</v>
      </c>
      <c r="N19" s="94">
        <f t="shared" si="5"/>
        <v>524.7731475157052</v>
      </c>
    </row>
    <row r="20" spans="1:14">
      <c r="A20" s="41">
        <v>18</v>
      </c>
      <c r="B20" s="98" t="s">
        <v>18</v>
      </c>
      <c r="C20" s="94">
        <v>23946</v>
      </c>
      <c r="D20" s="94">
        <v>24726</v>
      </c>
      <c r="E20" s="94">
        <v>24821</v>
      </c>
      <c r="F20" s="94">
        <v>25136.595679007001</v>
      </c>
      <c r="G20" s="93">
        <v>25007.742715622298</v>
      </c>
      <c r="H20" s="94">
        <v>25990.644130179699</v>
      </c>
      <c r="I20" s="95">
        <f t="shared" si="0"/>
        <v>1.7814970633039022E-3</v>
      </c>
      <c r="J20" s="95">
        <f t="shared" si="1"/>
        <v>3.6540549569865528E-2</v>
      </c>
      <c r="K20" s="93">
        <f t="shared" si="2"/>
        <v>875</v>
      </c>
      <c r="L20" s="96">
        <f t="shared" si="4"/>
        <v>2.8056562029050566E-3</v>
      </c>
      <c r="M20" s="94">
        <f t="shared" si="3"/>
        <v>95</v>
      </c>
      <c r="N20" s="94">
        <f t="shared" si="5"/>
        <v>982.90141455740013</v>
      </c>
    </row>
    <row r="21" spans="1:14">
      <c r="A21" s="41">
        <v>19</v>
      </c>
      <c r="B21" s="98" t="s">
        <v>19</v>
      </c>
      <c r="C21" s="94">
        <v>56454</v>
      </c>
      <c r="D21" s="94">
        <v>57202</v>
      </c>
      <c r="E21" s="94">
        <v>56079</v>
      </c>
      <c r="F21" s="94">
        <v>58648.874782653198</v>
      </c>
      <c r="G21" s="93">
        <v>56506.373727988102</v>
      </c>
      <c r="H21" s="94">
        <v>58610.511489737801</v>
      </c>
      <c r="I21" s="95">
        <f t="shared" si="0"/>
        <v>4.0250019666016488E-3</v>
      </c>
      <c r="J21" s="95">
        <f t="shared" si="1"/>
        <v>-6.642576256775428E-3</v>
      </c>
      <c r="K21" s="93">
        <f t="shared" si="2"/>
        <v>-375</v>
      </c>
      <c r="L21" s="96">
        <f t="shared" si="4"/>
        <v>-1.2024240869593099E-3</v>
      </c>
      <c r="M21" s="94">
        <f t="shared" si="3"/>
        <v>-1123</v>
      </c>
      <c r="N21" s="94">
        <f t="shared" si="5"/>
        <v>2104.1377617496983</v>
      </c>
    </row>
    <row r="22" spans="1:14">
      <c r="A22" s="41">
        <v>20</v>
      </c>
      <c r="B22" s="98" t="s">
        <v>20</v>
      </c>
      <c r="C22" s="94">
        <v>186298</v>
      </c>
      <c r="D22" s="94">
        <v>187059</v>
      </c>
      <c r="E22" s="94">
        <v>191961</v>
      </c>
      <c r="F22" s="94">
        <v>188996.48160309199</v>
      </c>
      <c r="G22" s="93">
        <v>186430.71149107901</v>
      </c>
      <c r="H22" s="94">
        <v>195231.728595433</v>
      </c>
      <c r="I22" s="95">
        <f t="shared" si="0"/>
        <v>1.3777767123358462E-2</v>
      </c>
      <c r="J22" s="95">
        <f t="shared" si="1"/>
        <v>3.0397535131885475E-2</v>
      </c>
      <c r="K22" s="93">
        <f t="shared" si="2"/>
        <v>5663</v>
      </c>
      <c r="L22" s="96">
        <f t="shared" si="4"/>
        <v>1.8158206945201528E-2</v>
      </c>
      <c r="M22" s="94">
        <f t="shared" si="3"/>
        <v>4902</v>
      </c>
      <c r="N22" s="94">
        <f t="shared" si="5"/>
        <v>8801.0171043539885</v>
      </c>
    </row>
    <row r="23" spans="1:14">
      <c r="A23" s="41">
        <v>21</v>
      </c>
      <c r="B23" s="98" t="s">
        <v>21</v>
      </c>
      <c r="C23" s="94">
        <v>121406</v>
      </c>
      <c r="D23" s="94">
        <v>129016</v>
      </c>
      <c r="E23" s="94">
        <v>127897</v>
      </c>
      <c r="F23" s="94">
        <v>124082.31763863401</v>
      </c>
      <c r="G23" s="93">
        <v>127256.24460238</v>
      </c>
      <c r="H23" s="94">
        <v>128672.279824643</v>
      </c>
      <c r="I23" s="95">
        <f t="shared" si="0"/>
        <v>9.1796515009620553E-3</v>
      </c>
      <c r="J23" s="95">
        <f t="shared" si="1"/>
        <v>5.3465232360838839E-2</v>
      </c>
      <c r="K23" s="93">
        <f t="shared" si="2"/>
        <v>6491</v>
      </c>
      <c r="L23" s="96">
        <f t="shared" si="4"/>
        <v>2.0813159329207683E-2</v>
      </c>
      <c r="M23" s="94">
        <f t="shared" si="3"/>
        <v>-1119</v>
      </c>
      <c r="N23" s="94">
        <f t="shared" si="5"/>
        <v>1416.0352222630027</v>
      </c>
    </row>
    <row r="24" spans="1:14">
      <c r="A24" s="41">
        <v>22</v>
      </c>
      <c r="B24" s="98" t="s">
        <v>22</v>
      </c>
      <c r="C24" s="94">
        <v>57598</v>
      </c>
      <c r="D24" s="94">
        <v>56864</v>
      </c>
      <c r="E24" s="94">
        <v>56214</v>
      </c>
      <c r="F24" s="94">
        <v>59522.720696871198</v>
      </c>
      <c r="G24" s="93">
        <v>57515.441136584901</v>
      </c>
      <c r="H24" s="94">
        <v>58016.545120231502</v>
      </c>
      <c r="I24" s="95">
        <f t="shared" si="0"/>
        <v>4.0346914272819615E-3</v>
      </c>
      <c r="J24" s="95">
        <f t="shared" si="1"/>
        <v>-2.4028612104586965E-2</v>
      </c>
      <c r="K24" s="93">
        <f t="shared" si="2"/>
        <v>-1384</v>
      </c>
      <c r="L24" s="96">
        <f t="shared" si="4"/>
        <v>-4.4377464969378271E-3</v>
      </c>
      <c r="M24" s="94">
        <f t="shared" si="3"/>
        <v>-650</v>
      </c>
      <c r="N24" s="94">
        <f t="shared" si="5"/>
        <v>501.10398364660068</v>
      </c>
    </row>
    <row r="25" spans="1:14">
      <c r="A25" s="41">
        <v>23</v>
      </c>
      <c r="B25" s="98" t="s">
        <v>23</v>
      </c>
      <c r="C25" s="94">
        <v>58529</v>
      </c>
      <c r="D25" s="94">
        <v>58757</v>
      </c>
      <c r="E25" s="94">
        <v>56981</v>
      </c>
      <c r="F25" s="94">
        <v>62122.026010609203</v>
      </c>
      <c r="G25" s="93">
        <v>59402.7677216308</v>
      </c>
      <c r="H25" s="94">
        <v>60233.565132900803</v>
      </c>
      <c r="I25" s="95">
        <f t="shared" si="0"/>
        <v>4.0897419187026973E-3</v>
      </c>
      <c r="J25" s="95">
        <f t="shared" si="1"/>
        <v>-2.6448427275367767E-2</v>
      </c>
      <c r="K25" s="93">
        <f t="shared" si="2"/>
        <v>-1548</v>
      </c>
      <c r="L25" s="96">
        <f t="shared" si="4"/>
        <v>-4.9636066309680319E-3</v>
      </c>
      <c r="M25" s="94">
        <f t="shared" si="3"/>
        <v>-1776</v>
      </c>
      <c r="N25" s="94">
        <f t="shared" si="5"/>
        <v>830.79741127000307</v>
      </c>
    </row>
    <row r="26" spans="1:14">
      <c r="A26" s="41">
        <v>24</v>
      </c>
      <c r="B26" s="98" t="s">
        <v>24</v>
      </c>
      <c r="C26" s="94">
        <v>25220</v>
      </c>
      <c r="D26" s="94">
        <v>26054</v>
      </c>
      <c r="E26" s="94">
        <v>24911</v>
      </c>
      <c r="F26" s="94">
        <v>27202.6007021603</v>
      </c>
      <c r="G26" s="93">
        <v>26492.5317788584</v>
      </c>
      <c r="H26" s="94">
        <v>26869.067108101899</v>
      </c>
      <c r="I26" s="95">
        <f t="shared" si="0"/>
        <v>1.7879567037574436E-3</v>
      </c>
      <c r="J26" s="95">
        <f t="shared" si="1"/>
        <v>-1.225218080888184E-2</v>
      </c>
      <c r="K26" s="93">
        <f t="shared" si="2"/>
        <v>-309</v>
      </c>
      <c r="L26" s="96">
        <f t="shared" si="4"/>
        <v>-9.9079744765447151E-4</v>
      </c>
      <c r="M26" s="94">
        <f t="shared" si="3"/>
        <v>-1143</v>
      </c>
      <c r="N26" s="94">
        <f t="shared" si="5"/>
        <v>376.53532924349929</v>
      </c>
    </row>
    <row r="27" spans="1:14">
      <c r="A27" s="41">
        <v>25</v>
      </c>
      <c r="B27" s="98" t="s">
        <v>25</v>
      </c>
      <c r="C27" s="94">
        <v>75695</v>
      </c>
      <c r="D27" s="94">
        <v>77038</v>
      </c>
      <c r="E27" s="94">
        <v>77564</v>
      </c>
      <c r="F27" s="94">
        <v>80949.209561031006</v>
      </c>
      <c r="G27" s="93">
        <v>80463.040932269796</v>
      </c>
      <c r="H27" s="94">
        <v>82891.611971594204</v>
      </c>
      <c r="I27" s="95">
        <f t="shared" si="0"/>
        <v>5.5670616904276169E-3</v>
      </c>
      <c r="J27" s="95">
        <f t="shared" si="1"/>
        <v>2.4691194927009712E-2</v>
      </c>
      <c r="K27" s="93">
        <f t="shared" si="2"/>
        <v>1869</v>
      </c>
      <c r="L27" s="96">
        <f t="shared" si="4"/>
        <v>5.9928816494052009E-3</v>
      </c>
      <c r="M27" s="94">
        <f t="shared" si="3"/>
        <v>526</v>
      </c>
      <c r="N27" s="94">
        <f t="shared" si="5"/>
        <v>2428.571039324408</v>
      </c>
    </row>
    <row r="28" spans="1:14">
      <c r="A28" s="41">
        <v>26</v>
      </c>
      <c r="B28" s="98" t="s">
        <v>26</v>
      </c>
      <c r="C28" s="94">
        <v>164266</v>
      </c>
      <c r="D28" s="94">
        <v>169210</v>
      </c>
      <c r="E28" s="94">
        <v>170692</v>
      </c>
      <c r="F28" s="94">
        <v>169267.24403937301</v>
      </c>
      <c r="G28" s="93">
        <v>167031.03198117</v>
      </c>
      <c r="H28" s="94">
        <v>175127.32897193401</v>
      </c>
      <c r="I28" s="95">
        <f t="shared" si="0"/>
        <v>1.2251210536620994E-2</v>
      </c>
      <c r="J28" s="95">
        <f t="shared" si="1"/>
        <v>3.9119476945929162E-2</v>
      </c>
      <c r="K28" s="93">
        <f t="shared" si="2"/>
        <v>6426</v>
      </c>
      <c r="L28" s="96">
        <f t="shared" si="4"/>
        <v>2.0604739154134737E-2</v>
      </c>
      <c r="M28" s="94">
        <f t="shared" si="3"/>
        <v>1482</v>
      </c>
      <c r="N28" s="94">
        <f t="shared" si="5"/>
        <v>8096.2969907640072</v>
      </c>
    </row>
    <row r="29" spans="1:14">
      <c r="A29" s="41">
        <v>27</v>
      </c>
      <c r="B29" s="98" t="s">
        <v>27</v>
      </c>
      <c r="C29" s="94">
        <v>263394</v>
      </c>
      <c r="D29" s="94">
        <v>267027</v>
      </c>
      <c r="E29" s="94">
        <v>279014</v>
      </c>
      <c r="F29" s="94">
        <v>267803.25771286798</v>
      </c>
      <c r="G29" s="93">
        <v>265030.902964357</v>
      </c>
      <c r="H29" s="94">
        <v>282676.30593012698</v>
      </c>
      <c r="I29" s="95">
        <f t="shared" si="0"/>
        <v>2.0025890238937794E-2</v>
      </c>
      <c r="J29" s="95">
        <f t="shared" si="1"/>
        <v>5.9302793533641616E-2</v>
      </c>
      <c r="K29" s="93">
        <f t="shared" si="2"/>
        <v>15620</v>
      </c>
      <c r="L29" s="96">
        <f t="shared" si="4"/>
        <v>5.0084971302145127E-2</v>
      </c>
      <c r="M29" s="94">
        <f t="shared" si="3"/>
        <v>11987</v>
      </c>
      <c r="N29" s="94">
        <f t="shared" si="5"/>
        <v>17645.402965769987</v>
      </c>
    </row>
    <row r="30" spans="1:14">
      <c r="A30" s="41">
        <v>28</v>
      </c>
      <c r="B30" s="98" t="s">
        <v>28</v>
      </c>
      <c r="C30" s="94">
        <v>48154</v>
      </c>
      <c r="D30" s="94">
        <v>50038</v>
      </c>
      <c r="E30" s="94">
        <v>50964</v>
      </c>
      <c r="F30" s="94">
        <v>48620.874482025298</v>
      </c>
      <c r="G30" s="93">
        <v>49673.286928819398</v>
      </c>
      <c r="H30" s="94">
        <v>51043.855392098099</v>
      </c>
      <c r="I30" s="95">
        <f t="shared" si="0"/>
        <v>3.657879067492046E-3</v>
      </c>
      <c r="J30" s="95">
        <f t="shared" si="1"/>
        <v>5.835444615192923E-2</v>
      </c>
      <c r="K30" s="93">
        <f t="shared" si="2"/>
        <v>2810</v>
      </c>
      <c r="L30" s="96">
        <f t="shared" si="4"/>
        <v>9.0101644916150952E-3</v>
      </c>
      <c r="M30" s="94">
        <f t="shared" si="3"/>
        <v>926</v>
      </c>
      <c r="N30" s="94">
        <f t="shared" si="5"/>
        <v>1370.5684632787015</v>
      </c>
    </row>
    <row r="31" spans="1:14">
      <c r="A31" s="41">
        <v>29</v>
      </c>
      <c r="B31" s="98" t="s">
        <v>29</v>
      </c>
      <c r="C31" s="94">
        <v>13729</v>
      </c>
      <c r="D31" s="94">
        <v>13472</v>
      </c>
      <c r="E31" s="94">
        <v>12445</v>
      </c>
      <c r="F31" s="94">
        <v>15940.072401248701</v>
      </c>
      <c r="G31" s="93">
        <v>14548.7809435161</v>
      </c>
      <c r="H31" s="94">
        <v>14483.9284431301</v>
      </c>
      <c r="I31" s="95">
        <f t="shared" si="0"/>
        <v>8.9322472715914201E-4</v>
      </c>
      <c r="J31" s="95">
        <f t="shared" si="1"/>
        <v>-9.3524655838007134E-2</v>
      </c>
      <c r="K31" s="93">
        <f t="shared" si="2"/>
        <v>-1284</v>
      </c>
      <c r="L31" s="96">
        <f t="shared" si="4"/>
        <v>-4.1171000737486776E-3</v>
      </c>
      <c r="M31" s="94">
        <f t="shared" si="3"/>
        <v>-1027</v>
      </c>
      <c r="N31" s="94">
        <f t="shared" si="5"/>
        <v>-64.852500385999519</v>
      </c>
    </row>
    <row r="32" spans="1:14">
      <c r="A32" s="41">
        <v>30</v>
      </c>
      <c r="B32" s="98" t="s">
        <v>30</v>
      </c>
      <c r="C32" s="94">
        <v>12575</v>
      </c>
      <c r="D32" s="94">
        <v>14494</v>
      </c>
      <c r="E32" s="94">
        <v>14158</v>
      </c>
      <c r="F32" s="94">
        <v>13350.2905675892</v>
      </c>
      <c r="G32" s="93">
        <v>13778.3280174024</v>
      </c>
      <c r="H32" s="94">
        <v>14966.826804738201</v>
      </c>
      <c r="I32" s="95">
        <f t="shared" si="0"/>
        <v>1.0161732171248801E-3</v>
      </c>
      <c r="J32" s="95">
        <f t="shared" si="1"/>
        <v>0.12588469184890655</v>
      </c>
      <c r="K32" s="93">
        <f t="shared" si="2"/>
        <v>1583</v>
      </c>
      <c r="L32" s="96">
        <f t="shared" si="4"/>
        <v>5.075832879084234E-3</v>
      </c>
      <c r="M32" s="94">
        <f t="shared" si="3"/>
        <v>-336</v>
      </c>
      <c r="N32" s="94">
        <f t="shared" si="5"/>
        <v>1188.4987873358004</v>
      </c>
    </row>
    <row r="33" spans="1:14">
      <c r="A33" s="41">
        <v>31</v>
      </c>
      <c r="B33" s="98" t="s">
        <v>31</v>
      </c>
      <c r="C33" s="94">
        <v>158139</v>
      </c>
      <c r="D33" s="94">
        <v>157459</v>
      </c>
      <c r="E33" s="94">
        <v>171158</v>
      </c>
      <c r="F33" s="94">
        <v>157698.02147439</v>
      </c>
      <c r="G33" s="93">
        <v>155260.82606168301</v>
      </c>
      <c r="H33" s="94">
        <v>170960.82002466099</v>
      </c>
      <c r="I33" s="95">
        <f t="shared" si="0"/>
        <v>1.2284657119413775E-2</v>
      </c>
      <c r="J33" s="95">
        <f t="shared" si="1"/>
        <v>8.2326307868394261E-2</v>
      </c>
      <c r="K33" s="93">
        <f t="shared" si="2"/>
        <v>13019</v>
      </c>
      <c r="L33" s="96">
        <f t="shared" si="4"/>
        <v>4.174495783499535E-2</v>
      </c>
      <c r="M33" s="94">
        <f t="shared" si="3"/>
        <v>13699</v>
      </c>
      <c r="N33" s="94">
        <f t="shared" si="5"/>
        <v>15699.993962977984</v>
      </c>
    </row>
    <row r="34" spans="1:14">
      <c r="A34" s="41">
        <v>32</v>
      </c>
      <c r="B34" s="98" t="s">
        <v>32</v>
      </c>
      <c r="C34" s="94">
        <v>58666</v>
      </c>
      <c r="D34" s="94">
        <v>58561</v>
      </c>
      <c r="E34" s="94">
        <v>56114</v>
      </c>
      <c r="F34" s="94">
        <v>61710.080396836303</v>
      </c>
      <c r="G34" s="93">
        <v>60066.060186854302</v>
      </c>
      <c r="H34" s="94">
        <v>59792.355462993597</v>
      </c>
      <c r="I34" s="95">
        <f t="shared" si="0"/>
        <v>4.0275140490002486E-3</v>
      </c>
      <c r="J34" s="95">
        <f t="shared" si="1"/>
        <v>-4.3500494323799134E-2</v>
      </c>
      <c r="K34" s="93">
        <f t="shared" si="2"/>
        <v>-2552</v>
      </c>
      <c r="L34" s="96">
        <f t="shared" si="4"/>
        <v>-8.1828967197870913E-3</v>
      </c>
      <c r="M34" s="94">
        <f t="shared" si="3"/>
        <v>-2447</v>
      </c>
      <c r="N34" s="94">
        <f t="shared" si="5"/>
        <v>-273.70472386070469</v>
      </c>
    </row>
    <row r="35" spans="1:14">
      <c r="A35" s="41">
        <v>33</v>
      </c>
      <c r="B35" s="98" t="s">
        <v>33</v>
      </c>
      <c r="C35" s="94">
        <v>235110</v>
      </c>
      <c r="D35" s="94">
        <v>235973</v>
      </c>
      <c r="E35" s="94">
        <v>245790</v>
      </c>
      <c r="F35" s="94">
        <v>234170.25770378899</v>
      </c>
      <c r="G35" s="93">
        <v>233627.69557800301</v>
      </c>
      <c r="H35" s="94">
        <v>245563.07187422001</v>
      </c>
      <c r="I35" s="95">
        <f t="shared" si="0"/>
        <v>1.7641278078621574E-2</v>
      </c>
      <c r="J35" s="95">
        <f t="shared" si="1"/>
        <v>4.5425545489345416E-2</v>
      </c>
      <c r="K35" s="93">
        <f t="shared" si="2"/>
        <v>10680</v>
      </c>
      <c r="L35" s="96">
        <f t="shared" si="4"/>
        <v>3.4245037996601148E-2</v>
      </c>
      <c r="M35" s="94">
        <f t="shared" si="3"/>
        <v>9817</v>
      </c>
      <c r="N35" s="94">
        <f t="shared" si="5"/>
        <v>11935.376296217</v>
      </c>
    </row>
    <row r="36" spans="1:14">
      <c r="A36" s="41">
        <v>34</v>
      </c>
      <c r="B36" s="98" t="s">
        <v>34</v>
      </c>
      <c r="C36" s="94">
        <v>4034380</v>
      </c>
      <c r="D36" s="94">
        <v>4050072</v>
      </c>
      <c r="E36" s="94">
        <v>4080670</v>
      </c>
      <c r="F36" s="94">
        <v>4060152.7086592098</v>
      </c>
      <c r="G36" s="93">
        <v>4055941.4335574699</v>
      </c>
      <c r="H36" s="94">
        <v>4077343.0532992901</v>
      </c>
      <c r="I36" s="95">
        <f t="shared" si="0"/>
        <v>0.2928851223283645</v>
      </c>
      <c r="J36" s="95">
        <f t="shared" si="1"/>
        <v>1.1473881984344559E-2</v>
      </c>
      <c r="K36" s="93">
        <f t="shared" si="2"/>
        <v>46290</v>
      </c>
      <c r="L36" s="96">
        <f t="shared" si="4"/>
        <v>0.14842722929425722</v>
      </c>
      <c r="M36" s="94">
        <f t="shared" si="3"/>
        <v>30598</v>
      </c>
      <c r="N36" s="94">
        <f t="shared" si="5"/>
        <v>21401.619741820265</v>
      </c>
    </row>
    <row r="37" spans="1:14">
      <c r="A37" s="41">
        <v>35</v>
      </c>
      <c r="B37" s="98" t="s">
        <v>35</v>
      </c>
      <c r="C37" s="94">
        <v>852949</v>
      </c>
      <c r="D37" s="94">
        <v>865178</v>
      </c>
      <c r="E37" s="94">
        <v>897514</v>
      </c>
      <c r="F37" s="94">
        <v>863795.93838293198</v>
      </c>
      <c r="G37" s="93">
        <v>861757.52767346997</v>
      </c>
      <c r="H37" s="94">
        <v>909382.47146667703</v>
      </c>
      <c r="I37" s="95">
        <f t="shared" si="0"/>
        <v>6.4417974911330667E-2</v>
      </c>
      <c r="J37" s="95">
        <f t="shared" si="1"/>
        <v>5.2248141448081889E-2</v>
      </c>
      <c r="K37" s="93">
        <f t="shared" si="2"/>
        <v>44565</v>
      </c>
      <c r="L37" s="96">
        <f t="shared" si="4"/>
        <v>0.14289607849424441</v>
      </c>
      <c r="M37" s="94">
        <f t="shared" si="3"/>
        <v>32336</v>
      </c>
      <c r="N37" s="94">
        <f t="shared" si="5"/>
        <v>47624.943793207058</v>
      </c>
    </row>
    <row r="38" spans="1:14">
      <c r="A38" s="41">
        <v>36</v>
      </c>
      <c r="B38" s="98" t="s">
        <v>36</v>
      </c>
      <c r="C38" s="94">
        <v>19886</v>
      </c>
      <c r="D38" s="94">
        <v>21969</v>
      </c>
      <c r="E38" s="94">
        <v>21073</v>
      </c>
      <c r="F38" s="94">
        <v>21933.751196407102</v>
      </c>
      <c r="G38" s="93">
        <v>22502.166211595199</v>
      </c>
      <c r="H38" s="94">
        <v>23271.039614498499</v>
      </c>
      <c r="I38" s="95">
        <f t="shared" si="0"/>
        <v>1.5124889253053113E-3</v>
      </c>
      <c r="J38" s="95">
        <f t="shared" si="1"/>
        <v>5.969023433571357E-2</v>
      </c>
      <c r="K38" s="93">
        <f t="shared" si="2"/>
        <v>1187</v>
      </c>
      <c r="L38" s="96">
        <f t="shared" si="4"/>
        <v>3.8060730432552025E-3</v>
      </c>
      <c r="M38" s="94">
        <f t="shared" si="3"/>
        <v>-896</v>
      </c>
      <c r="N38" s="94">
        <f t="shared" si="5"/>
        <v>768.8734029033003</v>
      </c>
    </row>
    <row r="39" spans="1:14">
      <c r="A39" s="41">
        <v>37</v>
      </c>
      <c r="B39" s="98" t="s">
        <v>37</v>
      </c>
      <c r="C39" s="94">
        <v>43953</v>
      </c>
      <c r="D39" s="94">
        <v>44453</v>
      </c>
      <c r="E39" s="94">
        <v>41725</v>
      </c>
      <c r="F39" s="94">
        <v>47540.624805868698</v>
      </c>
      <c r="G39" s="93">
        <v>44834.240747071301</v>
      </c>
      <c r="H39" s="94">
        <v>45123.927851847002</v>
      </c>
      <c r="I39" s="95">
        <f t="shared" si="0"/>
        <v>2.9947610880446123E-3</v>
      </c>
      <c r="J39" s="95">
        <f t="shared" si="1"/>
        <v>-5.0690510317839513E-2</v>
      </c>
      <c r="K39" s="93">
        <f t="shared" si="2"/>
        <v>-2228</v>
      </c>
      <c r="L39" s="96">
        <f t="shared" si="4"/>
        <v>-7.1440023086542471E-3</v>
      </c>
      <c r="M39" s="94">
        <f t="shared" si="3"/>
        <v>-2728</v>
      </c>
      <c r="N39" s="94">
        <f t="shared" si="5"/>
        <v>289.6871047757013</v>
      </c>
    </row>
    <row r="40" spans="1:14">
      <c r="A40" s="41">
        <v>38</v>
      </c>
      <c r="B40" s="98" t="s">
        <v>38</v>
      </c>
      <c r="C40" s="94">
        <v>209271</v>
      </c>
      <c r="D40" s="94">
        <v>212824</v>
      </c>
      <c r="E40" s="94">
        <v>215197</v>
      </c>
      <c r="F40" s="94">
        <v>220472.16879465699</v>
      </c>
      <c r="G40" s="93">
        <v>213909.89776805701</v>
      </c>
      <c r="H40" s="94">
        <v>227315.744199951</v>
      </c>
      <c r="I40" s="95">
        <f t="shared" si="0"/>
        <v>1.5445502740897218E-2</v>
      </c>
      <c r="J40" s="95">
        <f t="shared" si="1"/>
        <v>2.8317349274385843E-2</v>
      </c>
      <c r="K40" s="93">
        <f t="shared" si="2"/>
        <v>5926</v>
      </c>
      <c r="L40" s="96">
        <f t="shared" si="4"/>
        <v>1.9001507038188988E-2</v>
      </c>
      <c r="M40" s="94">
        <f t="shared" si="3"/>
        <v>2373</v>
      </c>
      <c r="N40" s="94">
        <f t="shared" si="5"/>
        <v>13405.846431893995</v>
      </c>
    </row>
    <row r="41" spans="1:14">
      <c r="A41" s="41">
        <v>39</v>
      </c>
      <c r="B41" s="98" t="s">
        <v>39</v>
      </c>
      <c r="C41" s="94">
        <v>65317</v>
      </c>
      <c r="D41" s="94">
        <v>65359</v>
      </c>
      <c r="E41" s="94">
        <v>65950</v>
      </c>
      <c r="F41" s="94">
        <v>66435.149511113297</v>
      </c>
      <c r="G41" s="93">
        <v>65792.658262003504</v>
      </c>
      <c r="H41" s="94">
        <v>67013.268607889302</v>
      </c>
      <c r="I41" s="95">
        <f t="shared" si="0"/>
        <v>4.7334809767895069E-3</v>
      </c>
      <c r="J41" s="95">
        <f t="shared" si="1"/>
        <v>9.6911983097815266E-3</v>
      </c>
      <c r="K41" s="93">
        <f t="shared" si="2"/>
        <v>633</v>
      </c>
      <c r="L41" s="96">
        <f t="shared" si="4"/>
        <v>2.0296918587873153E-3</v>
      </c>
      <c r="M41" s="94">
        <f t="shared" si="3"/>
        <v>591</v>
      </c>
      <c r="N41" s="94">
        <f t="shared" si="5"/>
        <v>1220.6103458857979</v>
      </c>
    </row>
    <row r="42" spans="1:14">
      <c r="A42" s="41">
        <v>40</v>
      </c>
      <c r="B42" s="98" t="s">
        <v>40</v>
      </c>
      <c r="C42" s="94">
        <v>25284</v>
      </c>
      <c r="D42" s="94">
        <v>25238</v>
      </c>
      <c r="E42" s="94">
        <v>24707</v>
      </c>
      <c r="F42" s="94">
        <v>26425.661401331799</v>
      </c>
      <c r="G42" s="93">
        <v>25296.376109856999</v>
      </c>
      <c r="H42" s="94">
        <v>25597.291901741599</v>
      </c>
      <c r="I42" s="95">
        <f t="shared" si="0"/>
        <v>1.7733148520627498E-3</v>
      </c>
      <c r="J42" s="95">
        <f t="shared" si="1"/>
        <v>-2.282075620946053E-2</v>
      </c>
      <c r="K42" s="93">
        <f t="shared" si="2"/>
        <v>-577</v>
      </c>
      <c r="L42" s="96">
        <f t="shared" si="4"/>
        <v>-1.8501298618013916E-3</v>
      </c>
      <c r="M42" s="94">
        <f t="shared" si="3"/>
        <v>-531</v>
      </c>
      <c r="N42" s="94">
        <f t="shared" si="5"/>
        <v>300.91579188459946</v>
      </c>
    </row>
    <row r="43" spans="1:14">
      <c r="A43" s="41">
        <v>41</v>
      </c>
      <c r="B43" s="98" t="s">
        <v>41</v>
      </c>
      <c r="C43" s="94">
        <v>463269</v>
      </c>
      <c r="D43" s="94">
        <v>477982</v>
      </c>
      <c r="E43" s="94">
        <v>484173</v>
      </c>
      <c r="F43" s="94">
        <v>466181.68164901499</v>
      </c>
      <c r="G43" s="93">
        <v>479521.54836516798</v>
      </c>
      <c r="H43" s="94">
        <v>484084.88281311298</v>
      </c>
      <c r="I43" s="95">
        <f t="shared" si="0"/>
        <v>3.4750927747916695E-2</v>
      </c>
      <c r="J43" s="95">
        <f t="shared" si="1"/>
        <v>4.5122812016344716E-2</v>
      </c>
      <c r="K43" s="93">
        <f t="shared" si="2"/>
        <v>20904</v>
      </c>
      <c r="L43" s="96">
        <f t="shared" si="4"/>
        <v>6.7027928303459772E-2</v>
      </c>
      <c r="M43" s="94">
        <f t="shared" si="3"/>
        <v>6191</v>
      </c>
      <c r="N43" s="94">
        <f t="shared" si="5"/>
        <v>4563.3344479450025</v>
      </c>
    </row>
    <row r="44" spans="1:14">
      <c r="A44" s="41">
        <v>42</v>
      </c>
      <c r="B44" s="98" t="s">
        <v>42</v>
      </c>
      <c r="C44" s="94">
        <v>287206</v>
      </c>
      <c r="D44" s="94">
        <v>293784</v>
      </c>
      <c r="E44" s="94">
        <v>293900</v>
      </c>
      <c r="F44" s="94">
        <v>297331.79951770703</v>
      </c>
      <c r="G44" s="93">
        <v>298932.26691508002</v>
      </c>
      <c r="H44" s="94">
        <v>302184.84040471102</v>
      </c>
      <c r="I44" s="95">
        <f t="shared" si="0"/>
        <v>2.1094314769953541E-2</v>
      </c>
      <c r="J44" s="95">
        <f t="shared" si="1"/>
        <v>2.3307312521326156E-2</v>
      </c>
      <c r="K44" s="93">
        <f t="shared" si="2"/>
        <v>6694</v>
      </c>
      <c r="L44" s="96">
        <f t="shared" si="4"/>
        <v>2.1464071568281656E-2</v>
      </c>
      <c r="M44" s="94">
        <f t="shared" si="3"/>
        <v>116</v>
      </c>
      <c r="N44" s="94">
        <f t="shared" si="5"/>
        <v>3252.5734896310023</v>
      </c>
    </row>
    <row r="45" spans="1:14">
      <c r="A45" s="41">
        <v>43</v>
      </c>
      <c r="B45" s="98" t="s">
        <v>43</v>
      </c>
      <c r="C45" s="94">
        <v>79481</v>
      </c>
      <c r="D45" s="94">
        <v>82783</v>
      </c>
      <c r="E45" s="94">
        <v>81242</v>
      </c>
      <c r="F45" s="94">
        <v>82268.947683386097</v>
      </c>
      <c r="G45" s="93">
        <v>82867.142897832193</v>
      </c>
      <c r="H45" s="94">
        <v>84048.516095706407</v>
      </c>
      <c r="I45" s="95">
        <f t="shared" si="0"/>
        <v>5.8310456636290085E-3</v>
      </c>
      <c r="J45" s="95">
        <f t="shared" si="1"/>
        <v>2.2156238597903902E-2</v>
      </c>
      <c r="K45" s="93">
        <f t="shared" si="2"/>
        <v>1761</v>
      </c>
      <c r="L45" s="96">
        <f t="shared" si="4"/>
        <v>5.6465835123609195E-3</v>
      </c>
      <c r="M45" s="94">
        <f t="shared" si="3"/>
        <v>-1541</v>
      </c>
      <c r="N45" s="94">
        <f t="shared" si="5"/>
        <v>1181.3731978742144</v>
      </c>
    </row>
    <row r="46" spans="1:14">
      <c r="A46" s="41">
        <v>44</v>
      </c>
      <c r="B46" s="98" t="s">
        <v>44</v>
      </c>
      <c r="C46" s="94">
        <v>86032</v>
      </c>
      <c r="D46" s="94">
        <v>89926</v>
      </c>
      <c r="E46" s="94">
        <v>92889</v>
      </c>
      <c r="F46" s="94">
        <v>90371.3794740999</v>
      </c>
      <c r="G46" s="93">
        <v>88503.041290857698</v>
      </c>
      <c r="H46" s="94">
        <v>97880.207790707704</v>
      </c>
      <c r="I46" s="95">
        <f t="shared" si="0"/>
        <v>6.6669949121000837E-3</v>
      </c>
      <c r="J46" s="95">
        <f t="shared" si="1"/>
        <v>7.970290124604798E-2</v>
      </c>
      <c r="K46" s="93">
        <f t="shared" si="2"/>
        <v>6857</v>
      </c>
      <c r="L46" s="96">
        <f t="shared" si="4"/>
        <v>2.1986725238079968E-2</v>
      </c>
      <c r="M46" s="94">
        <f t="shared" si="3"/>
        <v>2963</v>
      </c>
      <c r="N46" s="94">
        <f t="shared" si="5"/>
        <v>9377.1664998500055</v>
      </c>
    </row>
    <row r="47" spans="1:14">
      <c r="A47" s="41">
        <v>45</v>
      </c>
      <c r="B47" s="98" t="s">
        <v>45</v>
      </c>
      <c r="C47" s="94">
        <v>226366</v>
      </c>
      <c r="D47" s="94">
        <v>234537</v>
      </c>
      <c r="E47" s="94">
        <v>241371</v>
      </c>
      <c r="F47" s="94">
        <v>229731.17194008001</v>
      </c>
      <c r="G47" s="93">
        <v>233900.43732609</v>
      </c>
      <c r="H47" s="94">
        <v>245472.39947793901</v>
      </c>
      <c r="I47" s="95">
        <f t="shared" si="0"/>
        <v>1.7324109732352693E-2</v>
      </c>
      <c r="J47" s="95">
        <f t="shared" si="1"/>
        <v>6.6286456446639511E-2</v>
      </c>
      <c r="K47" s="93">
        <f t="shared" si="2"/>
        <v>15005</v>
      </c>
      <c r="L47" s="96">
        <f t="shared" si="4"/>
        <v>4.8112995799531856E-2</v>
      </c>
      <c r="M47" s="94">
        <f t="shared" si="3"/>
        <v>6834</v>
      </c>
      <c r="N47" s="94">
        <f t="shared" si="5"/>
        <v>11571.962151849002</v>
      </c>
    </row>
    <row r="48" spans="1:14">
      <c r="A48" s="41">
        <v>46</v>
      </c>
      <c r="B48" s="98" t="s">
        <v>46</v>
      </c>
      <c r="C48" s="94">
        <v>132929</v>
      </c>
      <c r="D48" s="94">
        <v>137829</v>
      </c>
      <c r="E48" s="94">
        <v>135804</v>
      </c>
      <c r="F48" s="94">
        <v>136230.535984296</v>
      </c>
      <c r="G48" s="93">
        <v>137541.80348155901</v>
      </c>
      <c r="H48" s="94">
        <v>139270.35989392799</v>
      </c>
      <c r="I48" s="95">
        <f t="shared" si="0"/>
        <v>9.7471668016970766E-3</v>
      </c>
      <c r="J48" s="95">
        <f t="shared" si="1"/>
        <v>2.1628087174356235E-2</v>
      </c>
      <c r="K48" s="93">
        <f t="shared" si="2"/>
        <v>2875</v>
      </c>
      <c r="L48" s="96">
        <f t="shared" si="4"/>
        <v>9.2185846666880435E-3</v>
      </c>
      <c r="M48" s="94">
        <f t="shared" si="3"/>
        <v>-2025</v>
      </c>
      <c r="N48" s="94">
        <f t="shared" si="5"/>
        <v>1728.5564123689837</v>
      </c>
    </row>
    <row r="49" spans="1:14">
      <c r="A49" s="41">
        <v>47</v>
      </c>
      <c r="B49" s="98" t="s">
        <v>47</v>
      </c>
      <c r="C49" s="94">
        <v>59587</v>
      </c>
      <c r="D49" s="94">
        <v>60201</v>
      </c>
      <c r="E49" s="94">
        <v>62859</v>
      </c>
      <c r="F49" s="94">
        <v>59025.605045428703</v>
      </c>
      <c r="G49" s="93">
        <v>59417.347924254304</v>
      </c>
      <c r="H49" s="94">
        <v>61890.346631993401</v>
      </c>
      <c r="I49" s="95">
        <f t="shared" si="0"/>
        <v>4.5116282141017686E-3</v>
      </c>
      <c r="J49" s="95">
        <f t="shared" si="1"/>
        <v>5.4911306157383322E-2</v>
      </c>
      <c r="K49" s="93">
        <f t="shared" si="2"/>
        <v>3272</v>
      </c>
      <c r="L49" s="96">
        <f t="shared" si="4"/>
        <v>1.0491550966748966E-2</v>
      </c>
      <c r="M49" s="94">
        <f t="shared" si="3"/>
        <v>2658</v>
      </c>
      <c r="N49" s="94">
        <f t="shared" si="5"/>
        <v>2472.9987077390979</v>
      </c>
    </row>
    <row r="50" spans="1:14">
      <c r="A50" s="41">
        <v>48</v>
      </c>
      <c r="B50" s="98" t="s">
        <v>48</v>
      </c>
      <c r="C50" s="94">
        <v>169025</v>
      </c>
      <c r="D50" s="94">
        <v>167023</v>
      </c>
      <c r="E50" s="94">
        <v>167952</v>
      </c>
      <c r="F50" s="94">
        <v>198038.28084006699</v>
      </c>
      <c r="G50" s="93">
        <v>193845.89356937</v>
      </c>
      <c r="H50" s="94">
        <v>195054.44503434599</v>
      </c>
      <c r="I50" s="95">
        <f t="shared" si="0"/>
        <v>1.2054550371702066E-2</v>
      </c>
      <c r="J50" s="95">
        <f t="shared" si="1"/>
        <v>-6.3481733471379975E-3</v>
      </c>
      <c r="K50" s="93">
        <f t="shared" si="2"/>
        <v>-1073</v>
      </c>
      <c r="L50" s="96">
        <f t="shared" si="4"/>
        <v>-3.4405361208195723E-3</v>
      </c>
      <c r="M50" s="94">
        <f t="shared" si="3"/>
        <v>929</v>
      </c>
      <c r="N50" s="94">
        <f t="shared" si="5"/>
        <v>1208.5514649759862</v>
      </c>
    </row>
    <row r="51" spans="1:14">
      <c r="A51" s="41">
        <v>49</v>
      </c>
      <c r="B51" s="98" t="s">
        <v>49</v>
      </c>
      <c r="C51" s="94">
        <v>21127</v>
      </c>
      <c r="D51" s="94">
        <v>20280</v>
      </c>
      <c r="E51" s="94">
        <v>20644</v>
      </c>
      <c r="F51" s="94">
        <v>22447.705367665902</v>
      </c>
      <c r="G51" s="93">
        <v>20023.775803976801</v>
      </c>
      <c r="H51" s="94">
        <v>21933.8101617426</v>
      </c>
      <c r="I51" s="95">
        <f t="shared" si="0"/>
        <v>1.481697972476764E-3</v>
      </c>
      <c r="J51" s="95">
        <f t="shared" si="1"/>
        <v>-2.2861740900269798E-2</v>
      </c>
      <c r="K51" s="93">
        <f t="shared" si="2"/>
        <v>-483</v>
      </c>
      <c r="L51" s="96">
        <f t="shared" si="4"/>
        <v>-1.5487222240035913E-3</v>
      </c>
      <c r="M51" s="94">
        <f t="shared" si="3"/>
        <v>364</v>
      </c>
      <c r="N51" s="94">
        <f t="shared" si="5"/>
        <v>1910.0343577657986</v>
      </c>
    </row>
    <row r="52" spans="1:14">
      <c r="A52" s="41">
        <v>50</v>
      </c>
      <c r="B52" s="98" t="s">
        <v>50</v>
      </c>
      <c r="C52" s="94">
        <v>37692</v>
      </c>
      <c r="D52" s="94">
        <v>35443</v>
      </c>
      <c r="E52" s="94">
        <v>34963</v>
      </c>
      <c r="F52" s="94">
        <v>40335.706737162996</v>
      </c>
      <c r="G52" s="93">
        <v>36688.281467321402</v>
      </c>
      <c r="H52" s="94">
        <v>37387.244497173597</v>
      </c>
      <c r="I52" s="95">
        <f t="shared" si="0"/>
        <v>2.5094267686352014E-3</v>
      </c>
      <c r="J52" s="95">
        <f t="shared" si="1"/>
        <v>-7.2402631858219255E-2</v>
      </c>
      <c r="K52" s="93">
        <f t="shared" si="2"/>
        <v>-2729</v>
      </c>
      <c r="L52" s="96">
        <f t="shared" si="4"/>
        <v>-8.7504408888318848E-3</v>
      </c>
      <c r="M52" s="94">
        <f t="shared" si="3"/>
        <v>-480</v>
      </c>
      <c r="N52" s="94">
        <f t="shared" si="5"/>
        <v>698.96302985219518</v>
      </c>
    </row>
    <row r="53" spans="1:14">
      <c r="A53" s="41">
        <v>51</v>
      </c>
      <c r="B53" s="98" t="s">
        <v>51</v>
      </c>
      <c r="C53" s="94">
        <v>38280</v>
      </c>
      <c r="D53" s="94">
        <v>36972</v>
      </c>
      <c r="E53" s="94">
        <v>36546</v>
      </c>
      <c r="F53" s="94">
        <v>40051.007749683697</v>
      </c>
      <c r="G53" s="93">
        <v>37832.008336030704</v>
      </c>
      <c r="H53" s="94">
        <v>38329.6413424887</v>
      </c>
      <c r="I53" s="95">
        <f t="shared" si="0"/>
        <v>2.623044666834713E-3</v>
      </c>
      <c r="J53" s="95">
        <f t="shared" si="1"/>
        <v>-4.5297805642633228E-2</v>
      </c>
      <c r="K53" s="93">
        <f t="shared" si="2"/>
        <v>-1734</v>
      </c>
      <c r="L53" s="96">
        <f t="shared" si="4"/>
        <v>-5.5600089780998493E-3</v>
      </c>
      <c r="M53" s="94">
        <f t="shared" si="3"/>
        <v>-426</v>
      </c>
      <c r="N53" s="94">
        <f t="shared" si="5"/>
        <v>497.63300645799609</v>
      </c>
    </row>
    <row r="54" spans="1:14">
      <c r="A54" s="41">
        <v>52</v>
      </c>
      <c r="B54" s="98" t="s">
        <v>52</v>
      </c>
      <c r="C54" s="94">
        <v>75549</v>
      </c>
      <c r="D54" s="94">
        <v>78820</v>
      </c>
      <c r="E54" s="94">
        <v>80303</v>
      </c>
      <c r="F54" s="94">
        <v>75853.804305692698</v>
      </c>
      <c r="G54" s="93">
        <v>78555.831341074401</v>
      </c>
      <c r="H54" s="94">
        <v>80521.755310519904</v>
      </c>
      <c r="I54" s="95">
        <f t="shared" si="0"/>
        <v>5.7636500815637266E-3</v>
      </c>
      <c r="J54" s="95">
        <f t="shared" si="1"/>
        <v>6.2926047995340767E-2</v>
      </c>
      <c r="K54" s="93">
        <f t="shared" si="2"/>
        <v>4754</v>
      </c>
      <c r="L54" s="96">
        <f t="shared" si="4"/>
        <v>1.5243530958412159E-2</v>
      </c>
      <c r="M54" s="94">
        <f t="shared" si="3"/>
        <v>1483</v>
      </c>
      <c r="N54" s="94">
        <f t="shared" si="5"/>
        <v>1965.9239694455027</v>
      </c>
    </row>
    <row r="55" spans="1:14">
      <c r="A55" s="41">
        <v>53</v>
      </c>
      <c r="B55" s="98" t="s">
        <v>53</v>
      </c>
      <c r="C55" s="94">
        <v>49759</v>
      </c>
      <c r="D55" s="94">
        <v>46908</v>
      </c>
      <c r="E55" s="94">
        <v>49583</v>
      </c>
      <c r="F55" s="94">
        <v>52165.075024402096</v>
      </c>
      <c r="G55" s="93">
        <v>49898.335828411698</v>
      </c>
      <c r="H55" s="94">
        <v>51726.764463366701</v>
      </c>
      <c r="I55" s="95">
        <f t="shared" si="0"/>
        <v>3.5587594734215939E-3</v>
      </c>
      <c r="J55" s="95">
        <f t="shared" si="1"/>
        <v>-3.5370485741272936E-3</v>
      </c>
      <c r="K55" s="93">
        <f t="shared" si="2"/>
        <v>-176</v>
      </c>
      <c r="L55" s="96">
        <f t="shared" si="4"/>
        <v>-5.6433770481290285E-4</v>
      </c>
      <c r="M55" s="94">
        <f t="shared" si="3"/>
        <v>2675</v>
      </c>
      <c r="N55" s="94">
        <f t="shared" si="5"/>
        <v>1828.4286349550021</v>
      </c>
    </row>
    <row r="56" spans="1:14">
      <c r="A56" s="41">
        <v>54</v>
      </c>
      <c r="B56" s="98" t="s">
        <v>54</v>
      </c>
      <c r="C56" s="94">
        <v>172282</v>
      </c>
      <c r="D56" s="94">
        <v>179634</v>
      </c>
      <c r="E56" s="94">
        <v>184677</v>
      </c>
      <c r="F56" s="94">
        <v>174238.57822010099</v>
      </c>
      <c r="G56" s="93">
        <v>178769.05738519001</v>
      </c>
      <c r="H56" s="94">
        <v>186938.31401865199</v>
      </c>
      <c r="I56" s="95">
        <f t="shared" si="0"/>
        <v>1.3254966889318511E-2</v>
      </c>
      <c r="J56" s="95">
        <f t="shared" si="1"/>
        <v>7.1945995518974709E-2</v>
      </c>
      <c r="K56" s="93">
        <f t="shared" si="2"/>
        <v>12395</v>
      </c>
      <c r="L56" s="96">
        <f t="shared" si="4"/>
        <v>3.9744124154295062E-2</v>
      </c>
      <c r="M56" s="94">
        <f t="shared" si="3"/>
        <v>5043</v>
      </c>
      <c r="N56" s="94">
        <f t="shared" si="5"/>
        <v>8169.2566334619769</v>
      </c>
    </row>
    <row r="57" spans="1:14">
      <c r="A57" s="41">
        <v>55</v>
      </c>
      <c r="B57" s="98" t="s">
        <v>55</v>
      </c>
      <c r="C57" s="94">
        <v>158522</v>
      </c>
      <c r="D57" s="94">
        <v>160683</v>
      </c>
      <c r="E57" s="94">
        <v>164491</v>
      </c>
      <c r="F57" s="94">
        <v>158171.45317948001</v>
      </c>
      <c r="G57" s="93">
        <v>159449.25911091501</v>
      </c>
      <c r="H57" s="94">
        <v>163263.08625752601</v>
      </c>
      <c r="I57" s="95">
        <f t="shared" si="0"/>
        <v>1.1806141309371991E-2</v>
      </c>
      <c r="J57" s="95">
        <f t="shared" si="1"/>
        <v>3.7654079559934897E-2</v>
      </c>
      <c r="K57" s="93">
        <f t="shared" si="2"/>
        <v>5969</v>
      </c>
      <c r="L57" s="96">
        <f t="shared" si="4"/>
        <v>1.9139385000160321E-2</v>
      </c>
      <c r="M57" s="94">
        <f t="shared" si="3"/>
        <v>3808</v>
      </c>
      <c r="N57" s="94">
        <f t="shared" si="5"/>
        <v>3813.8271466110018</v>
      </c>
    </row>
    <row r="58" spans="1:14">
      <c r="A58" s="41">
        <v>56</v>
      </c>
      <c r="B58" s="98" t="s">
        <v>56</v>
      </c>
      <c r="C58" s="94">
        <v>21798</v>
      </c>
      <c r="D58" s="94">
        <v>20285</v>
      </c>
      <c r="E58" s="94">
        <v>20111</v>
      </c>
      <c r="F58" s="94">
        <v>22376.1228736782</v>
      </c>
      <c r="G58" s="93">
        <v>20263.745963365101</v>
      </c>
      <c r="H58" s="94">
        <v>20603.817142915901</v>
      </c>
      <c r="I58" s="95">
        <f t="shared" si="0"/>
        <v>1.4434425462352355E-3</v>
      </c>
      <c r="J58" s="95">
        <f t="shared" si="1"/>
        <v>-7.7392421323057167E-2</v>
      </c>
      <c r="K58" s="93">
        <f t="shared" si="2"/>
        <v>-1687</v>
      </c>
      <c r="L58" s="96">
        <f t="shared" si="4"/>
        <v>-5.409305159200949E-3</v>
      </c>
      <c r="M58" s="94">
        <f t="shared" si="3"/>
        <v>-174</v>
      </c>
      <c r="N58" s="94">
        <f t="shared" si="5"/>
        <v>340.07117955079957</v>
      </c>
    </row>
    <row r="59" spans="1:14">
      <c r="A59" s="41">
        <v>57</v>
      </c>
      <c r="B59" s="98" t="s">
        <v>57</v>
      </c>
      <c r="C59" s="94">
        <v>23804</v>
      </c>
      <c r="D59" s="94">
        <v>23066</v>
      </c>
      <c r="E59" s="94">
        <v>23505</v>
      </c>
      <c r="F59" s="94">
        <v>24297.996750179998</v>
      </c>
      <c r="G59" s="93">
        <v>23377.726099507501</v>
      </c>
      <c r="H59" s="94">
        <v>23689.1972873329</v>
      </c>
      <c r="I59" s="95">
        <f t="shared" si="0"/>
        <v>1.6870427651165636E-3</v>
      </c>
      <c r="J59" s="95">
        <f t="shared" si="1"/>
        <v>-1.2560914132078643E-2</v>
      </c>
      <c r="K59" s="93">
        <f t="shared" si="2"/>
        <v>-299</v>
      </c>
      <c r="L59" s="96">
        <f t="shared" si="4"/>
        <v>-9.587328053355565E-4</v>
      </c>
      <c r="M59" s="94">
        <f t="shared" si="3"/>
        <v>439</v>
      </c>
      <c r="N59" s="94">
        <f t="shared" si="5"/>
        <v>311.47118782539837</v>
      </c>
    </row>
    <row r="60" spans="1:14">
      <c r="A60" s="41">
        <v>58</v>
      </c>
      <c r="B60" s="98" t="s">
        <v>58</v>
      </c>
      <c r="C60" s="94">
        <v>73353</v>
      </c>
      <c r="D60" s="94">
        <v>73136</v>
      </c>
      <c r="E60" s="94">
        <v>70206</v>
      </c>
      <c r="F60" s="94">
        <v>79956.260562424097</v>
      </c>
      <c r="G60" s="93">
        <v>75906.431023917496</v>
      </c>
      <c r="H60" s="94">
        <v>76787.660465687004</v>
      </c>
      <c r="I60" s="95">
        <f t="shared" si="0"/>
        <v>5.0389501964591982E-3</v>
      </c>
      <c r="J60" s="95">
        <f t="shared" si="1"/>
        <v>-4.2902130792196638E-2</v>
      </c>
      <c r="K60" s="93">
        <f t="shared" si="2"/>
        <v>-3147</v>
      </c>
      <c r="L60" s="96">
        <f t="shared" si="4"/>
        <v>-1.0090742937762529E-2</v>
      </c>
      <c r="M60" s="94">
        <f t="shared" si="3"/>
        <v>-2930</v>
      </c>
      <c r="N60" s="94">
        <f t="shared" si="5"/>
        <v>881.22944176950841</v>
      </c>
    </row>
    <row r="61" spans="1:14">
      <c r="A61" s="41">
        <v>59</v>
      </c>
      <c r="B61" s="98" t="s">
        <v>59</v>
      </c>
      <c r="C61" s="94">
        <v>242777</v>
      </c>
      <c r="D61" s="94">
        <v>255681</v>
      </c>
      <c r="E61" s="94">
        <v>255727</v>
      </c>
      <c r="F61" s="94">
        <v>246912.778199177</v>
      </c>
      <c r="G61" s="93">
        <v>257766.69845048501</v>
      </c>
      <c r="H61" s="94">
        <v>260459.96414657301</v>
      </c>
      <c r="I61" s="95">
        <f t="shared" si="0"/>
        <v>1.8354494158475364E-2</v>
      </c>
      <c r="J61" s="95">
        <f t="shared" si="1"/>
        <v>5.334113198531986E-2</v>
      </c>
      <c r="K61" s="93">
        <f t="shared" si="2"/>
        <v>12950</v>
      </c>
      <c r="L61" s="96">
        <f t="shared" si="4"/>
        <v>4.1523711802994835E-2</v>
      </c>
      <c r="M61" s="94">
        <f t="shared" si="3"/>
        <v>46</v>
      </c>
      <c r="N61" s="94">
        <f t="shared" si="5"/>
        <v>2693.2656960879976</v>
      </c>
    </row>
    <row r="62" spans="1:14">
      <c r="A62" s="41">
        <v>60</v>
      </c>
      <c r="B62" s="98" t="s">
        <v>60</v>
      </c>
      <c r="C62" s="94">
        <v>54220</v>
      </c>
      <c r="D62" s="94">
        <v>54632</v>
      </c>
      <c r="E62" s="94">
        <v>54470</v>
      </c>
      <c r="F62" s="94">
        <v>55569.364262533898</v>
      </c>
      <c r="G62" s="93">
        <v>53881.0408829097</v>
      </c>
      <c r="H62" s="94">
        <v>55593.3573944085</v>
      </c>
      <c r="I62" s="95">
        <f t="shared" si="0"/>
        <v>3.9095179500488924E-3</v>
      </c>
      <c r="J62" s="95">
        <f t="shared" si="1"/>
        <v>4.6108447067502766E-3</v>
      </c>
      <c r="K62" s="93">
        <f t="shared" si="2"/>
        <v>250</v>
      </c>
      <c r="L62" s="96">
        <f t="shared" si="4"/>
        <v>8.0161605797287336E-4</v>
      </c>
      <c r="M62" s="94">
        <f t="shared" si="3"/>
        <v>-162</v>
      </c>
      <c r="N62" s="94">
        <f t="shared" si="5"/>
        <v>1712.3165114988005</v>
      </c>
    </row>
    <row r="63" spans="1:14">
      <c r="A63" s="41">
        <v>61</v>
      </c>
      <c r="B63" s="98" t="s">
        <v>61</v>
      </c>
      <c r="C63" s="94">
        <v>115317</v>
      </c>
      <c r="D63" s="94">
        <v>119011</v>
      </c>
      <c r="E63" s="94">
        <v>118728</v>
      </c>
      <c r="F63" s="94">
        <v>117395.250895866</v>
      </c>
      <c r="G63" s="93">
        <v>118866.91263617</v>
      </c>
      <c r="H63" s="94">
        <v>120809.551142378</v>
      </c>
      <c r="I63" s="95">
        <f t="shared" si="0"/>
        <v>8.5215576863118207E-3</v>
      </c>
      <c r="J63" s="95">
        <f t="shared" si="1"/>
        <v>2.9579333489424802E-2</v>
      </c>
      <c r="K63" s="93">
        <f t="shared" si="2"/>
        <v>3411</v>
      </c>
      <c r="L63" s="96">
        <f t="shared" si="4"/>
        <v>1.0937249494981883E-2</v>
      </c>
      <c r="M63" s="94">
        <f t="shared" si="3"/>
        <v>-283</v>
      </c>
      <c r="N63" s="94">
        <f t="shared" si="5"/>
        <v>1942.6385062079935</v>
      </c>
    </row>
    <row r="64" spans="1:14">
      <c r="A64" s="41">
        <v>62</v>
      </c>
      <c r="B64" s="98" t="s">
        <v>62</v>
      </c>
      <c r="C64" s="94">
        <v>6582</v>
      </c>
      <c r="D64" s="94">
        <v>6138</v>
      </c>
      <c r="E64" s="94">
        <v>5844</v>
      </c>
      <c r="F64" s="94">
        <v>8201.3014812722995</v>
      </c>
      <c r="G64" s="93">
        <v>6756.3813512577199</v>
      </c>
      <c r="H64" s="94">
        <v>7263.1802446676502</v>
      </c>
      <c r="I64" s="95">
        <f t="shared" si="0"/>
        <v>4.1944598678328855E-4</v>
      </c>
      <c r="J64" s="95">
        <f t="shared" si="1"/>
        <v>-0.11212397447584321</v>
      </c>
      <c r="K64" s="93">
        <f t="shared" si="2"/>
        <v>-738</v>
      </c>
      <c r="L64" s="96">
        <f t="shared" si="4"/>
        <v>-2.3663706031359219E-3</v>
      </c>
      <c r="M64" s="94">
        <f t="shared" si="3"/>
        <v>-294</v>
      </c>
      <c r="N64" s="94">
        <f t="shared" si="5"/>
        <v>506.79889340993032</v>
      </c>
    </row>
    <row r="65" spans="1:14">
      <c r="A65" s="41">
        <v>63</v>
      </c>
      <c r="B65" s="98" t="s">
        <v>63</v>
      </c>
      <c r="C65" s="94">
        <v>123469</v>
      </c>
      <c r="D65" s="94">
        <v>124154</v>
      </c>
      <c r="E65" s="94">
        <v>126186</v>
      </c>
      <c r="F65" s="94">
        <v>120255.133390448</v>
      </c>
      <c r="G65" s="93">
        <v>118193.389800914</v>
      </c>
      <c r="H65" s="94">
        <v>120144.194642399</v>
      </c>
      <c r="I65" s="95">
        <f t="shared" si="0"/>
        <v>9.0568465585619522E-3</v>
      </c>
      <c r="J65" s="95">
        <f t="shared" si="1"/>
        <v>2.2005523653710647E-2</v>
      </c>
      <c r="K65" s="93">
        <f t="shared" si="2"/>
        <v>2717</v>
      </c>
      <c r="L65" s="96">
        <f t="shared" si="4"/>
        <v>8.7119633180491873E-3</v>
      </c>
      <c r="M65" s="94">
        <f t="shared" si="3"/>
        <v>2032</v>
      </c>
      <c r="N65" s="94">
        <f t="shared" si="5"/>
        <v>1950.8048414850055</v>
      </c>
    </row>
    <row r="66" spans="1:14">
      <c r="A66" s="41">
        <v>64</v>
      </c>
      <c r="B66" s="98" t="s">
        <v>64</v>
      </c>
      <c r="C66" s="94">
        <v>61234</v>
      </c>
      <c r="D66" s="94">
        <v>60659</v>
      </c>
      <c r="E66" s="94">
        <v>60355</v>
      </c>
      <c r="F66" s="94">
        <v>61607.7782535644</v>
      </c>
      <c r="G66" s="93">
        <v>60144.4012221542</v>
      </c>
      <c r="H66" s="94">
        <v>60802.478349604899</v>
      </c>
      <c r="I66" s="95">
        <f t="shared" si="0"/>
        <v>4.3319066619276828E-3</v>
      </c>
      <c r="J66" s="95">
        <f t="shared" si="1"/>
        <v>-1.4354770225691609E-2</v>
      </c>
      <c r="K66" s="93">
        <f t="shared" si="2"/>
        <v>-879</v>
      </c>
      <c r="L66" s="96">
        <f t="shared" si="4"/>
        <v>-2.8184820598326226E-3</v>
      </c>
      <c r="M66" s="94">
        <f t="shared" si="3"/>
        <v>-304</v>
      </c>
      <c r="N66" s="94">
        <f t="shared" si="5"/>
        <v>658.07712745069875</v>
      </c>
    </row>
    <row r="67" spans="1:14">
      <c r="A67" s="41">
        <v>65</v>
      </c>
      <c r="B67" s="98" t="s">
        <v>65</v>
      </c>
      <c r="C67" s="94">
        <v>67449</v>
      </c>
      <c r="D67" s="94">
        <v>72677</v>
      </c>
      <c r="E67" s="94">
        <v>74586</v>
      </c>
      <c r="F67" s="94">
        <v>68848.579118124093</v>
      </c>
      <c r="G67" s="93">
        <v>72507.207442748404</v>
      </c>
      <c r="H67" s="94">
        <v>75436.704008090193</v>
      </c>
      <c r="I67" s="95">
        <f t="shared" ref="I67:I84" si="6">E67/$E$84</f>
        <v>5.3533193651982133E-3</v>
      </c>
      <c r="J67" s="95">
        <f t="shared" ref="J67:J84" si="7">(E67-C67)/C67</f>
        <v>0.10581328114575457</v>
      </c>
      <c r="K67" s="93">
        <f t="shared" ref="K67:K84" si="8">E67-C67</f>
        <v>7137</v>
      </c>
      <c r="L67" s="96">
        <f t="shared" si="4"/>
        <v>2.2884535223009587E-2</v>
      </c>
      <c r="M67" s="94">
        <f t="shared" ref="M67:M84" si="9">E67-D67</f>
        <v>1909</v>
      </c>
      <c r="N67" s="94">
        <f t="shared" si="5"/>
        <v>2929.4965653417894</v>
      </c>
    </row>
    <row r="68" spans="1:14">
      <c r="A68" s="41">
        <v>66</v>
      </c>
      <c r="B68" s="98" t="s">
        <v>66</v>
      </c>
      <c r="C68" s="94">
        <v>36487</v>
      </c>
      <c r="D68" s="94">
        <v>36622</v>
      </c>
      <c r="E68" s="94">
        <v>34856</v>
      </c>
      <c r="F68" s="94">
        <v>39620.433784897003</v>
      </c>
      <c r="G68" s="93">
        <v>36524.073974218103</v>
      </c>
      <c r="H68" s="94">
        <v>37856.053303279703</v>
      </c>
      <c r="I68" s="95">
        <f t="shared" si="6"/>
        <v>2.501746973873769E-3</v>
      </c>
      <c r="J68" s="95">
        <f t="shared" si="7"/>
        <v>-4.4700852358374218E-2</v>
      </c>
      <c r="K68" s="93">
        <f t="shared" si="8"/>
        <v>-1631</v>
      </c>
      <c r="L68" s="96">
        <f t="shared" ref="L68:L84" si="10">K68/$K$84</f>
        <v>-5.2297431622150255E-3</v>
      </c>
      <c r="M68" s="94">
        <f t="shared" si="9"/>
        <v>-1766</v>
      </c>
      <c r="N68" s="94">
        <f t="shared" ref="N68:N84" si="11">H68-G68</f>
        <v>1331.9793290615999</v>
      </c>
    </row>
    <row r="69" spans="1:14">
      <c r="A69" s="41">
        <v>67</v>
      </c>
      <c r="B69" s="98" t="s">
        <v>67</v>
      </c>
      <c r="C69" s="94">
        <v>86237</v>
      </c>
      <c r="D69" s="94">
        <v>84654</v>
      </c>
      <c r="E69" s="94">
        <v>85449</v>
      </c>
      <c r="F69" s="94">
        <v>86517.120955890205</v>
      </c>
      <c r="G69" s="93">
        <v>84087.425474431206</v>
      </c>
      <c r="H69" s="94">
        <v>84984.881943043598</v>
      </c>
      <c r="I69" s="95">
        <f t="shared" si="6"/>
        <v>6.1329979679406611E-3</v>
      </c>
      <c r="J69" s="95">
        <f t="shared" si="7"/>
        <v>-9.1376091468859076E-3</v>
      </c>
      <c r="K69" s="93">
        <f t="shared" si="8"/>
        <v>-788</v>
      </c>
      <c r="L69" s="96">
        <f t="shared" si="10"/>
        <v>-2.5266938147304966E-3</v>
      </c>
      <c r="M69" s="94">
        <f t="shared" si="9"/>
        <v>795</v>
      </c>
      <c r="N69" s="94">
        <f t="shared" si="11"/>
        <v>897.4564686123922</v>
      </c>
    </row>
    <row r="70" spans="1:14">
      <c r="A70" s="41">
        <v>68</v>
      </c>
      <c r="B70" s="98" t="s">
        <v>68</v>
      </c>
      <c r="C70" s="94">
        <v>42296</v>
      </c>
      <c r="D70" s="94">
        <v>44505</v>
      </c>
      <c r="E70" s="94">
        <v>44238</v>
      </c>
      <c r="F70" s="94">
        <v>45237.292878700297</v>
      </c>
      <c r="G70" s="93">
        <v>44295.7804493492</v>
      </c>
      <c r="H70" s="94">
        <v>47312.229845292299</v>
      </c>
      <c r="I70" s="95">
        <f t="shared" si="6"/>
        <v>3.1751286042640517E-3</v>
      </c>
      <c r="J70" s="95">
        <f t="shared" si="7"/>
        <v>4.5914507282012483E-2</v>
      </c>
      <c r="K70" s="93">
        <f t="shared" si="8"/>
        <v>1942</v>
      </c>
      <c r="L70" s="96">
        <f t="shared" si="10"/>
        <v>6.2269535383332802E-3</v>
      </c>
      <c r="M70" s="94">
        <f t="shared" si="9"/>
        <v>-267</v>
      </c>
      <c r="N70" s="94">
        <f t="shared" si="11"/>
        <v>3016.4493959430984</v>
      </c>
    </row>
    <row r="71" spans="1:14">
      <c r="A71" s="41">
        <v>69</v>
      </c>
      <c r="B71" s="98" t="s">
        <v>69</v>
      </c>
      <c r="C71" s="94">
        <v>8267</v>
      </c>
      <c r="D71" s="94">
        <v>6829</v>
      </c>
      <c r="E71" s="94">
        <v>7261</v>
      </c>
      <c r="F71" s="94">
        <v>9543.6966811715301</v>
      </c>
      <c r="G71" s="93">
        <v>7177.0114056778402</v>
      </c>
      <c r="H71" s="94">
        <v>8387.72286783665</v>
      </c>
      <c r="I71" s="95">
        <f t="shared" si="6"/>
        <v>5.2114943703515714E-4</v>
      </c>
      <c r="J71" s="95">
        <f t="shared" si="7"/>
        <v>-0.12168864158703278</v>
      </c>
      <c r="K71" s="93">
        <f t="shared" si="8"/>
        <v>-1006</v>
      </c>
      <c r="L71" s="96">
        <f t="shared" si="10"/>
        <v>-3.2257030172828422E-3</v>
      </c>
      <c r="M71" s="94">
        <f t="shared" si="9"/>
        <v>432</v>
      </c>
      <c r="N71" s="94">
        <f t="shared" si="11"/>
        <v>1210.7114621588098</v>
      </c>
    </row>
    <row r="72" spans="1:14">
      <c r="A72" s="41">
        <v>70</v>
      </c>
      <c r="B72" s="98" t="s">
        <v>70</v>
      </c>
      <c r="C72" s="94">
        <v>41464</v>
      </c>
      <c r="D72" s="94">
        <v>40733</v>
      </c>
      <c r="E72" s="94">
        <v>40263</v>
      </c>
      <c r="F72" s="94">
        <v>42595.427968910401</v>
      </c>
      <c r="G72" s="93">
        <v>40808.794510156898</v>
      </c>
      <c r="H72" s="94">
        <v>41392.854997679999</v>
      </c>
      <c r="I72" s="95">
        <f t="shared" si="6"/>
        <v>2.889827817565973E-3</v>
      </c>
      <c r="J72" s="95">
        <f t="shared" si="7"/>
        <v>-2.8964885201620685E-2</v>
      </c>
      <c r="K72" s="93">
        <f t="shared" si="8"/>
        <v>-1201</v>
      </c>
      <c r="L72" s="96">
        <f t="shared" si="10"/>
        <v>-3.8509635425016835E-3</v>
      </c>
      <c r="M72" s="94">
        <f t="shared" si="9"/>
        <v>-470</v>
      </c>
      <c r="N72" s="94">
        <f t="shared" si="11"/>
        <v>584.06048752310016</v>
      </c>
    </row>
    <row r="73" spans="1:14">
      <c r="A73" s="41">
        <v>71</v>
      </c>
      <c r="B73" s="98" t="s">
        <v>71</v>
      </c>
      <c r="C73" s="94">
        <v>36781</v>
      </c>
      <c r="D73" s="94">
        <v>37571</v>
      </c>
      <c r="E73" s="94">
        <v>37655</v>
      </c>
      <c r="F73" s="94">
        <v>37667.885806346603</v>
      </c>
      <c r="G73" s="93">
        <v>38171.806989255601</v>
      </c>
      <c r="H73" s="94">
        <v>38531.292879109104</v>
      </c>
      <c r="I73" s="95">
        <f t="shared" si="6"/>
        <v>2.7026417919789065E-3</v>
      </c>
      <c r="J73" s="95">
        <f t="shared" si="7"/>
        <v>2.3762268562573068E-2</v>
      </c>
      <c r="K73" s="93">
        <f t="shared" si="8"/>
        <v>874</v>
      </c>
      <c r="L73" s="96">
        <f t="shared" si="10"/>
        <v>2.802449738673165E-3</v>
      </c>
      <c r="M73" s="94">
        <f t="shared" si="9"/>
        <v>84</v>
      </c>
      <c r="N73" s="94">
        <f t="shared" si="11"/>
        <v>359.48588985350216</v>
      </c>
    </row>
    <row r="74" spans="1:14">
      <c r="A74" s="41">
        <v>72</v>
      </c>
      <c r="B74" s="98" t="s">
        <v>72</v>
      </c>
      <c r="C74" s="94">
        <v>48200</v>
      </c>
      <c r="D74" s="94">
        <v>48677</v>
      </c>
      <c r="E74" s="94">
        <v>49449</v>
      </c>
      <c r="F74" s="94">
        <v>47828.849399471503</v>
      </c>
      <c r="G74" s="93">
        <v>47585.024501365799</v>
      </c>
      <c r="H74" s="94">
        <v>49003.236109161</v>
      </c>
      <c r="I74" s="95">
        <f t="shared" si="6"/>
        <v>3.5491417865240989E-3</v>
      </c>
      <c r="J74" s="95">
        <f t="shared" si="7"/>
        <v>2.5912863070539419E-2</v>
      </c>
      <c r="K74" s="93">
        <f t="shared" si="8"/>
        <v>1249</v>
      </c>
      <c r="L74" s="96">
        <f t="shared" si="10"/>
        <v>4.0048738256324747E-3</v>
      </c>
      <c r="M74" s="94">
        <f t="shared" si="9"/>
        <v>772</v>
      </c>
      <c r="N74" s="94">
        <f t="shared" si="11"/>
        <v>1418.2116077952014</v>
      </c>
    </row>
    <row r="75" spans="1:14">
      <c r="A75" s="41">
        <v>73</v>
      </c>
      <c r="B75" s="98" t="s">
        <v>73</v>
      </c>
      <c r="C75" s="94">
        <v>17512</v>
      </c>
      <c r="D75" s="94">
        <v>32556</v>
      </c>
      <c r="E75" s="94">
        <v>30186</v>
      </c>
      <c r="F75" s="94">
        <v>17777.308847564502</v>
      </c>
      <c r="G75" s="93">
        <v>30834.264010285999</v>
      </c>
      <c r="H75" s="94">
        <v>30610.901843999301</v>
      </c>
      <c r="I75" s="95">
        <f t="shared" si="6"/>
        <v>2.1665634081177872E-3</v>
      </c>
      <c r="J75" s="95">
        <f t="shared" si="7"/>
        <v>0.72373229785290083</v>
      </c>
      <c r="K75" s="93">
        <f t="shared" si="8"/>
        <v>12674</v>
      </c>
      <c r="L75" s="96">
        <f t="shared" si="10"/>
        <v>4.0638727674992783E-2</v>
      </c>
      <c r="M75" s="94">
        <f t="shared" si="9"/>
        <v>-2370</v>
      </c>
      <c r="N75" s="94">
        <f t="shared" si="11"/>
        <v>-223.36216628669717</v>
      </c>
    </row>
    <row r="76" spans="1:14">
      <c r="A76" s="41">
        <v>74</v>
      </c>
      <c r="B76" s="98" t="s">
        <v>74</v>
      </c>
      <c r="C76" s="94">
        <v>27583</v>
      </c>
      <c r="D76" s="94">
        <v>27305</v>
      </c>
      <c r="E76" s="94">
        <v>26807</v>
      </c>
      <c r="F76" s="94">
        <v>28296.6036848164</v>
      </c>
      <c r="G76" s="93">
        <v>27356.604943845799</v>
      </c>
      <c r="H76" s="94">
        <v>27503.1054528237</v>
      </c>
      <c r="I76" s="95">
        <f t="shared" si="6"/>
        <v>1.9240397959787159E-3</v>
      </c>
      <c r="J76" s="95">
        <f t="shared" si="7"/>
        <v>-2.8133270492694776E-2</v>
      </c>
      <c r="K76" s="93">
        <f t="shared" si="8"/>
        <v>-776</v>
      </c>
      <c r="L76" s="96">
        <f t="shared" si="10"/>
        <v>-2.4882162439477987E-3</v>
      </c>
      <c r="M76" s="94">
        <f t="shared" si="9"/>
        <v>-498</v>
      </c>
      <c r="N76" s="94">
        <f t="shared" si="11"/>
        <v>146.50050897790061</v>
      </c>
    </row>
    <row r="77" spans="1:14">
      <c r="A77" s="41">
        <v>75</v>
      </c>
      <c r="B77" s="98" t="s">
        <v>75</v>
      </c>
      <c r="C77" s="94">
        <v>8694</v>
      </c>
      <c r="D77" s="94">
        <v>7993</v>
      </c>
      <c r="E77" s="94">
        <v>7972</v>
      </c>
      <c r="F77" s="94">
        <v>9602.5335677501698</v>
      </c>
      <c r="G77" s="93">
        <v>8247.43957473927</v>
      </c>
      <c r="H77" s="94">
        <v>8784.6380803275206</v>
      </c>
      <c r="I77" s="95">
        <f t="shared" si="6"/>
        <v>5.7218059661813417E-4</v>
      </c>
      <c r="J77" s="95">
        <f t="shared" si="7"/>
        <v>-8.3045778697952613E-2</v>
      </c>
      <c r="K77" s="93">
        <f t="shared" si="8"/>
        <v>-722</v>
      </c>
      <c r="L77" s="96">
        <f t="shared" si="10"/>
        <v>-2.315067175425658E-3</v>
      </c>
      <c r="M77" s="94">
        <f t="shared" si="9"/>
        <v>-21</v>
      </c>
      <c r="N77" s="94">
        <f t="shared" si="11"/>
        <v>537.19850558825055</v>
      </c>
    </row>
    <row r="78" spans="1:14">
      <c r="A78" s="41">
        <v>76</v>
      </c>
      <c r="B78" s="98" t="s">
        <v>76</v>
      </c>
      <c r="C78" s="94">
        <v>13989</v>
      </c>
      <c r="D78" s="94">
        <v>14816</v>
      </c>
      <c r="E78" s="94">
        <v>14909</v>
      </c>
      <c r="F78" s="94">
        <v>14382.680263844401</v>
      </c>
      <c r="G78" s="93">
        <v>14685.0077935061</v>
      </c>
      <c r="H78" s="94">
        <v>15273.8944330299</v>
      </c>
      <c r="I78" s="95">
        <f t="shared" si="6"/>
        <v>1.0700753280205421E-3</v>
      </c>
      <c r="J78" s="95">
        <f t="shared" si="7"/>
        <v>6.5765958967760385E-2</v>
      </c>
      <c r="K78" s="93">
        <f t="shared" si="8"/>
        <v>920</v>
      </c>
      <c r="L78" s="96">
        <f t="shared" si="10"/>
        <v>2.9499470933401738E-3</v>
      </c>
      <c r="M78" s="94">
        <f t="shared" si="9"/>
        <v>93</v>
      </c>
      <c r="N78" s="94">
        <f t="shared" si="11"/>
        <v>588.88663952380011</v>
      </c>
    </row>
    <row r="79" spans="1:14">
      <c r="A79" s="41">
        <v>77</v>
      </c>
      <c r="B79" s="98" t="s">
        <v>77</v>
      </c>
      <c r="C79" s="94">
        <v>51409</v>
      </c>
      <c r="D79" s="94">
        <v>52426</v>
      </c>
      <c r="E79" s="94">
        <v>53002</v>
      </c>
      <c r="F79" s="94">
        <v>51409</v>
      </c>
      <c r="G79" s="93">
        <v>52426</v>
      </c>
      <c r="H79" s="94">
        <v>53002</v>
      </c>
      <c r="I79" s="95">
        <f t="shared" si="6"/>
        <v>3.8041540368733504E-3</v>
      </c>
      <c r="J79" s="95">
        <f t="shared" si="7"/>
        <v>3.0986792195919002E-2</v>
      </c>
      <c r="K79" s="93">
        <f t="shared" si="8"/>
        <v>1593</v>
      </c>
      <c r="L79" s="96">
        <f t="shared" si="10"/>
        <v>5.1078975214031491E-3</v>
      </c>
      <c r="M79" s="94">
        <f t="shared" si="9"/>
        <v>576</v>
      </c>
      <c r="N79" s="94">
        <f t="shared" si="11"/>
        <v>576</v>
      </c>
    </row>
    <row r="80" spans="1:14">
      <c r="A80" s="41">
        <v>78</v>
      </c>
      <c r="B80" s="98" t="s">
        <v>78</v>
      </c>
      <c r="C80" s="94">
        <v>36882</v>
      </c>
      <c r="D80" s="94">
        <v>37029</v>
      </c>
      <c r="E80" s="94">
        <v>36069</v>
      </c>
      <c r="F80" s="94">
        <v>39226.464963773098</v>
      </c>
      <c r="G80" s="93">
        <v>37974.664313065201</v>
      </c>
      <c r="H80" s="94">
        <v>38329.840366551303</v>
      </c>
      <c r="I80" s="95">
        <f t="shared" si="6"/>
        <v>2.5888085724309435E-3</v>
      </c>
      <c r="J80" s="95">
        <f t="shared" si="7"/>
        <v>-2.2043273141369772E-2</v>
      </c>
      <c r="K80" s="93">
        <f t="shared" si="8"/>
        <v>-813</v>
      </c>
      <c r="L80" s="96">
        <f t="shared" si="10"/>
        <v>-2.606855420527784E-3</v>
      </c>
      <c r="M80" s="94">
        <f t="shared" si="9"/>
        <v>-960</v>
      </c>
      <c r="N80" s="94">
        <f t="shared" si="11"/>
        <v>355.17605348610232</v>
      </c>
    </row>
    <row r="81" spans="1:14">
      <c r="A81" s="41">
        <v>79</v>
      </c>
      <c r="B81" s="98" t="s">
        <v>79</v>
      </c>
      <c r="C81" s="94">
        <v>14045</v>
      </c>
      <c r="D81" s="94">
        <v>15395</v>
      </c>
      <c r="E81" s="94">
        <v>15216</v>
      </c>
      <c r="F81" s="94">
        <v>13857.690782585199</v>
      </c>
      <c r="G81" s="93">
        <v>14842.517113759801</v>
      </c>
      <c r="H81" s="94">
        <v>14980.004085671</v>
      </c>
      <c r="I81" s="95">
        <f t="shared" si="6"/>
        <v>1.0921098793454001E-3</v>
      </c>
      <c r="J81" s="95">
        <f t="shared" si="7"/>
        <v>8.3374866500533995E-2</v>
      </c>
      <c r="K81" s="93">
        <f t="shared" si="8"/>
        <v>1171</v>
      </c>
      <c r="L81" s="96">
        <f t="shared" si="10"/>
        <v>3.7547696155449386E-3</v>
      </c>
      <c r="M81" s="94">
        <f t="shared" si="9"/>
        <v>-179</v>
      </c>
      <c r="N81" s="94">
        <f t="shared" si="11"/>
        <v>137.48697191119936</v>
      </c>
    </row>
    <row r="82" spans="1:14">
      <c r="A82" s="41">
        <v>80</v>
      </c>
      <c r="B82" s="98" t="s">
        <v>80</v>
      </c>
      <c r="C82" s="94">
        <v>51925</v>
      </c>
      <c r="D82" s="94">
        <v>51177</v>
      </c>
      <c r="E82" s="94">
        <v>56904</v>
      </c>
      <c r="F82" s="94">
        <v>51377.288825897202</v>
      </c>
      <c r="G82" s="93">
        <v>50120.980039358001</v>
      </c>
      <c r="H82" s="94">
        <v>56366.544871410297</v>
      </c>
      <c r="I82" s="95">
        <f t="shared" si="6"/>
        <v>4.0842153374257787E-3</v>
      </c>
      <c r="J82" s="95">
        <f t="shared" si="7"/>
        <v>9.5888300433317281E-2</v>
      </c>
      <c r="K82" s="93">
        <f t="shared" si="8"/>
        <v>4979</v>
      </c>
      <c r="L82" s="96">
        <f t="shared" si="10"/>
        <v>1.5964985410587745E-2</v>
      </c>
      <c r="M82" s="94">
        <f t="shared" si="9"/>
        <v>5727</v>
      </c>
      <c r="N82" s="94">
        <f t="shared" si="11"/>
        <v>6245.564832052296</v>
      </c>
    </row>
    <row r="83" spans="1:14">
      <c r="A83" s="41">
        <v>81</v>
      </c>
      <c r="B83" s="98" t="s">
        <v>81</v>
      </c>
      <c r="C83" s="94">
        <v>68690</v>
      </c>
      <c r="D83" s="94">
        <v>69429</v>
      </c>
      <c r="E83" s="94">
        <v>69449</v>
      </c>
      <c r="F83" s="94">
        <v>70154.714619772203</v>
      </c>
      <c r="G83" s="93">
        <v>69223.254911399301</v>
      </c>
      <c r="H83" s="94">
        <v>70590.147899944393</v>
      </c>
      <c r="I83" s="95">
        <f t="shared" si="6"/>
        <v>4.9846174428666333E-3</v>
      </c>
      <c r="J83" s="95">
        <f t="shared" si="7"/>
        <v>1.104964332508371E-2</v>
      </c>
      <c r="K83" s="93">
        <f t="shared" si="8"/>
        <v>759</v>
      </c>
      <c r="L83" s="96">
        <f t="shared" si="10"/>
        <v>2.4337063520056433E-3</v>
      </c>
      <c r="M83" s="94">
        <f t="shared" si="9"/>
        <v>20</v>
      </c>
      <c r="N83" s="94">
        <f t="shared" si="11"/>
        <v>1366.8929885450925</v>
      </c>
    </row>
    <row r="84" spans="1:14" s="104" customFormat="1">
      <c r="A84" s="174" t="s">
        <v>255</v>
      </c>
      <c r="B84" s="174"/>
      <c r="C84" s="62">
        <v>13620794</v>
      </c>
      <c r="D84" s="62">
        <v>13775188</v>
      </c>
      <c r="E84" s="62">
        <v>13932664</v>
      </c>
      <c r="F84" s="62">
        <v>13878956.573044499</v>
      </c>
      <c r="G84" s="63">
        <v>13918738.1841662</v>
      </c>
      <c r="H84" s="62">
        <v>14125546.8684645</v>
      </c>
      <c r="I84" s="67">
        <f t="shared" si="6"/>
        <v>1</v>
      </c>
      <c r="J84" s="67">
        <f t="shared" si="7"/>
        <v>2.2896609404708713E-2</v>
      </c>
      <c r="K84" s="63">
        <f t="shared" si="8"/>
        <v>311870</v>
      </c>
      <c r="L84" s="68">
        <f t="shared" si="10"/>
        <v>1</v>
      </c>
      <c r="M84" s="63">
        <f t="shared" si="9"/>
        <v>157476</v>
      </c>
      <c r="N84" s="94">
        <f t="shared" si="11"/>
        <v>206808.68429829925</v>
      </c>
    </row>
    <row r="85" spans="1:14">
      <c r="C85" s="124"/>
      <c r="D85" s="122"/>
      <c r="E85" s="123"/>
      <c r="F85" s="134"/>
      <c r="G85" s="134"/>
      <c r="H85" s="134"/>
      <c r="L85" s="11"/>
    </row>
    <row r="86" spans="1:14">
      <c r="C86" s="120"/>
      <c r="D86" s="120"/>
      <c r="E86" s="120"/>
      <c r="F86" s="120"/>
      <c r="G86" s="120"/>
      <c r="H86" s="120"/>
    </row>
    <row r="88" spans="1:14">
      <c r="D88" s="134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R87"/>
  <sheetViews>
    <sheetView topLeftCell="M1" zoomScale="80" zoomScaleNormal="80" workbookViewId="0">
      <pane ySplit="2" topLeftCell="A3" activePane="bottomLeft" state="frozen"/>
      <selection activeCell="W1" sqref="W1"/>
      <selection pane="bottomLeft" activeCell="Z10" sqref="Z10"/>
    </sheetView>
  </sheetViews>
  <sheetFormatPr defaultColWidth="9.1796875" defaultRowHeight="14.5"/>
  <cols>
    <col min="1" max="1" width="11.81640625" style="4" customWidth="1"/>
    <col min="2" max="2" width="16.453125" style="4" bestFit="1" customWidth="1"/>
    <col min="3" max="8" width="13.54296875" style="4" customWidth="1"/>
    <col min="9" max="9" width="18.1796875" style="4" customWidth="1"/>
    <col min="10" max="10" width="30.453125" style="4" customWidth="1"/>
    <col min="11" max="11" width="27.453125" style="4" customWidth="1"/>
    <col min="12" max="12" width="22.26953125" style="4" customWidth="1"/>
    <col min="13" max="13" width="23.1796875" style="4" customWidth="1"/>
    <col min="14" max="14" width="30" style="4" customWidth="1"/>
    <col min="15" max="16384" width="9.1796875" style="4"/>
  </cols>
  <sheetData>
    <row r="1" spans="1:18" ht="15" thickBot="1">
      <c r="C1" s="171" t="s">
        <v>163</v>
      </c>
      <c r="D1" s="171"/>
      <c r="E1" s="172"/>
      <c r="F1" s="173" t="s">
        <v>164</v>
      </c>
      <c r="G1" s="171"/>
      <c r="H1" s="172"/>
    </row>
    <row r="2" spans="1:18" ht="43.5">
      <c r="A2" s="88" t="s">
        <v>257</v>
      </c>
      <c r="B2" s="89" t="s">
        <v>258</v>
      </c>
      <c r="C2" s="164">
        <v>42370</v>
      </c>
      <c r="D2" s="164">
        <v>42705</v>
      </c>
      <c r="E2" s="164">
        <v>42736</v>
      </c>
      <c r="F2" s="164">
        <v>42370</v>
      </c>
      <c r="G2" s="164">
        <v>42705</v>
      </c>
      <c r="H2" s="164">
        <v>42736</v>
      </c>
      <c r="I2" s="59" t="s">
        <v>273</v>
      </c>
      <c r="J2" s="12" t="s">
        <v>275</v>
      </c>
      <c r="K2" s="88" t="s">
        <v>276</v>
      </c>
      <c r="L2" s="88" t="s">
        <v>277</v>
      </c>
      <c r="M2" s="92" t="s">
        <v>278</v>
      </c>
      <c r="N2" s="155" t="s">
        <v>279</v>
      </c>
    </row>
    <row r="3" spans="1:18">
      <c r="A3" s="41">
        <v>1</v>
      </c>
      <c r="B3" s="98" t="s">
        <v>1</v>
      </c>
      <c r="C3" s="52">
        <v>50903</v>
      </c>
      <c r="D3" s="52">
        <v>49606</v>
      </c>
      <c r="E3" s="52">
        <v>44759</v>
      </c>
      <c r="F3" s="52">
        <v>50903</v>
      </c>
      <c r="G3" s="52">
        <v>49606</v>
      </c>
      <c r="H3" s="52">
        <v>44759</v>
      </c>
      <c r="I3" s="95">
        <f t="shared" ref="I3:I66" si="0">E3/$E$84</f>
        <v>2.4775076469018838E-2</v>
      </c>
      <c r="J3" s="95">
        <f t="shared" ref="J3:J66" si="1">(E3-C3)/C3</f>
        <v>-0.12070015519713966</v>
      </c>
      <c r="K3" s="93">
        <f t="shared" ref="K3:K66" si="2">E3-C3</f>
        <v>-6144</v>
      </c>
      <c r="L3" s="96">
        <f>K3/$K$84</f>
        <v>3.0044156695142765E-2</v>
      </c>
      <c r="M3" s="94">
        <f t="shared" ref="M3:M66" si="3">E3-D3</f>
        <v>-4847</v>
      </c>
      <c r="N3" s="94">
        <f>H3-G3</f>
        <v>-4847</v>
      </c>
      <c r="P3" s="3"/>
      <c r="Q3" s="24"/>
      <c r="R3" s="7"/>
    </row>
    <row r="4" spans="1:18">
      <c r="A4" s="41">
        <v>2</v>
      </c>
      <c r="B4" s="98" t="s">
        <v>2</v>
      </c>
      <c r="C4" s="52">
        <v>11050</v>
      </c>
      <c r="D4" s="52">
        <v>10935</v>
      </c>
      <c r="E4" s="52">
        <v>9450</v>
      </c>
      <c r="F4" s="52">
        <v>11050</v>
      </c>
      <c r="G4" s="52">
        <v>10935</v>
      </c>
      <c r="H4" s="52">
        <v>9450</v>
      </c>
      <c r="I4" s="95">
        <f t="shared" si="0"/>
        <v>5.2307797902595684E-3</v>
      </c>
      <c r="J4" s="95">
        <f t="shared" si="1"/>
        <v>-0.14479638009049775</v>
      </c>
      <c r="K4" s="93">
        <f t="shared" si="2"/>
        <v>-1600</v>
      </c>
      <c r="L4" s="96">
        <f t="shared" ref="L4:L67" si="4">K4/$K$84</f>
        <v>7.8239991393600945E-3</v>
      </c>
      <c r="M4" s="94">
        <f t="shared" si="3"/>
        <v>-1485</v>
      </c>
      <c r="N4" s="94">
        <f t="shared" ref="N4:N67" si="5">H4-G4</f>
        <v>-1485</v>
      </c>
      <c r="P4" s="3"/>
      <c r="Q4" s="24"/>
      <c r="R4" s="7"/>
    </row>
    <row r="5" spans="1:18">
      <c r="A5" s="41">
        <v>3</v>
      </c>
      <c r="B5" s="98" t="s">
        <v>3</v>
      </c>
      <c r="C5" s="52">
        <v>16945</v>
      </c>
      <c r="D5" s="52">
        <v>16931</v>
      </c>
      <c r="E5" s="52">
        <v>15403</v>
      </c>
      <c r="F5" s="52">
        <v>16945</v>
      </c>
      <c r="G5" s="52">
        <v>16931</v>
      </c>
      <c r="H5" s="52">
        <v>15403</v>
      </c>
      <c r="I5" s="95">
        <f t="shared" si="0"/>
        <v>8.5258942972876329E-3</v>
      </c>
      <c r="J5" s="95">
        <f t="shared" si="1"/>
        <v>-9.1000295072292708E-2</v>
      </c>
      <c r="K5" s="93">
        <f t="shared" si="2"/>
        <v>-1542</v>
      </c>
      <c r="L5" s="96">
        <f t="shared" si="4"/>
        <v>7.5403791705582913E-3</v>
      </c>
      <c r="M5" s="94">
        <f t="shared" si="3"/>
        <v>-1528</v>
      </c>
      <c r="N5" s="94">
        <f t="shared" si="5"/>
        <v>-1528</v>
      </c>
      <c r="P5" s="3"/>
      <c r="Q5" s="24"/>
      <c r="R5" s="7"/>
    </row>
    <row r="6" spans="1:18">
      <c r="A6" s="41">
        <v>4</v>
      </c>
      <c r="B6" s="98" t="s">
        <v>4</v>
      </c>
      <c r="C6" s="52">
        <v>5610</v>
      </c>
      <c r="D6" s="52">
        <v>5577</v>
      </c>
      <c r="E6" s="52">
        <v>5168</v>
      </c>
      <c r="F6" s="52">
        <v>5610</v>
      </c>
      <c r="G6" s="52">
        <v>5577.00000000001</v>
      </c>
      <c r="H6" s="52">
        <v>5168</v>
      </c>
      <c r="I6" s="95">
        <f t="shared" si="0"/>
        <v>2.8605999953504181E-3</v>
      </c>
      <c r="J6" s="95">
        <f t="shared" si="1"/>
        <v>-7.8787878787878782E-2</v>
      </c>
      <c r="K6" s="93">
        <f t="shared" si="2"/>
        <v>-442</v>
      </c>
      <c r="L6" s="96">
        <f t="shared" si="4"/>
        <v>2.1613797622482261E-3</v>
      </c>
      <c r="M6" s="94">
        <f t="shared" si="3"/>
        <v>-409</v>
      </c>
      <c r="N6" s="94">
        <f t="shared" si="5"/>
        <v>-409.00000000001</v>
      </c>
      <c r="P6" s="3"/>
      <c r="Q6" s="24"/>
      <c r="R6" s="7"/>
    </row>
    <row r="7" spans="1:18">
      <c r="A7" s="41">
        <v>5</v>
      </c>
      <c r="B7" s="98" t="s">
        <v>5</v>
      </c>
      <c r="C7" s="52">
        <v>7488</v>
      </c>
      <c r="D7" s="52">
        <v>7451</v>
      </c>
      <c r="E7" s="52">
        <v>6988</v>
      </c>
      <c r="F7" s="52">
        <v>7487.93538592195</v>
      </c>
      <c r="G7" s="52">
        <v>7439.7979268654399</v>
      </c>
      <c r="H7" s="52">
        <v>7003.3554776757101</v>
      </c>
      <c r="I7" s="95">
        <f t="shared" si="0"/>
        <v>3.868009436437446E-3</v>
      </c>
      <c r="J7" s="95">
        <f t="shared" si="1"/>
        <v>-6.6773504273504272E-2</v>
      </c>
      <c r="K7" s="93">
        <f t="shared" si="2"/>
        <v>-500</v>
      </c>
      <c r="L7" s="96">
        <f t="shared" si="4"/>
        <v>2.4449997310500298E-3</v>
      </c>
      <c r="M7" s="94">
        <f t="shared" si="3"/>
        <v>-463</v>
      </c>
      <c r="N7" s="94">
        <f t="shared" si="5"/>
        <v>-436.44244918972981</v>
      </c>
      <c r="P7" s="3"/>
      <c r="Q7" s="24"/>
      <c r="R7" s="7"/>
    </row>
    <row r="8" spans="1:18">
      <c r="A8" s="41">
        <v>6</v>
      </c>
      <c r="B8" s="98" t="s">
        <v>6</v>
      </c>
      <c r="C8" s="52">
        <v>128605</v>
      </c>
      <c r="D8" s="52">
        <v>125198</v>
      </c>
      <c r="E8" s="52">
        <v>112519</v>
      </c>
      <c r="F8" s="52">
        <v>129574.390949058</v>
      </c>
      <c r="G8" s="52">
        <v>126094.93904705301</v>
      </c>
      <c r="H8" s="52">
        <v>113348.90581012001</v>
      </c>
      <c r="I8" s="95">
        <f t="shared" si="0"/>
        <v>6.2281704891028189E-2</v>
      </c>
      <c r="J8" s="95">
        <f t="shared" si="1"/>
        <v>-0.12508067337972861</v>
      </c>
      <c r="K8" s="93">
        <f t="shared" si="2"/>
        <v>-16086</v>
      </c>
      <c r="L8" s="96">
        <f t="shared" si="4"/>
        <v>7.866053134734155E-2</v>
      </c>
      <c r="M8" s="94">
        <f t="shared" si="3"/>
        <v>-12679</v>
      </c>
      <c r="N8" s="94">
        <f t="shared" si="5"/>
        <v>-12746.033236932999</v>
      </c>
      <c r="P8" s="3"/>
      <c r="Q8" s="24"/>
      <c r="R8" s="7"/>
    </row>
    <row r="9" spans="1:18">
      <c r="A9" s="41">
        <v>7</v>
      </c>
      <c r="B9" s="98" t="s">
        <v>7</v>
      </c>
      <c r="C9" s="52">
        <v>89650</v>
      </c>
      <c r="D9" s="52">
        <v>87432</v>
      </c>
      <c r="E9" s="52">
        <v>79461</v>
      </c>
      <c r="F9" s="52">
        <v>89649.999999999898</v>
      </c>
      <c r="G9" s="52">
        <v>87432</v>
      </c>
      <c r="H9" s="52">
        <v>79461</v>
      </c>
      <c r="I9" s="95">
        <f t="shared" si="0"/>
        <v>4.3983385493525456E-2</v>
      </c>
      <c r="J9" s="95">
        <f t="shared" si="1"/>
        <v>-0.11365309537088678</v>
      </c>
      <c r="K9" s="93">
        <f t="shared" si="2"/>
        <v>-10189</v>
      </c>
      <c r="L9" s="96">
        <f t="shared" si="4"/>
        <v>4.98242045193375E-2</v>
      </c>
      <c r="M9" s="94">
        <f t="shared" si="3"/>
        <v>-7971</v>
      </c>
      <c r="N9" s="94">
        <f t="shared" si="5"/>
        <v>-7971</v>
      </c>
      <c r="P9" s="3"/>
      <c r="Q9" s="24"/>
      <c r="R9" s="7"/>
    </row>
    <row r="10" spans="1:18">
      <c r="A10" s="41">
        <v>8</v>
      </c>
      <c r="B10" s="98" t="s">
        <v>8</v>
      </c>
      <c r="C10" s="52">
        <v>4388</v>
      </c>
      <c r="D10" s="52">
        <v>4289</v>
      </c>
      <c r="E10" s="52">
        <v>3966</v>
      </c>
      <c r="F10" s="52">
        <v>4388</v>
      </c>
      <c r="G10" s="52">
        <v>4289</v>
      </c>
      <c r="H10" s="52">
        <v>3966</v>
      </c>
      <c r="I10" s="95">
        <f t="shared" si="0"/>
        <v>2.195266946896238E-3</v>
      </c>
      <c r="J10" s="95">
        <f t="shared" si="1"/>
        <v>-9.6171376481312673E-2</v>
      </c>
      <c r="K10" s="93">
        <f t="shared" si="2"/>
        <v>-422</v>
      </c>
      <c r="L10" s="96">
        <f t="shared" si="4"/>
        <v>2.0635797730062248E-3</v>
      </c>
      <c r="M10" s="94">
        <f t="shared" si="3"/>
        <v>-323</v>
      </c>
      <c r="N10" s="94">
        <f t="shared" si="5"/>
        <v>-323</v>
      </c>
      <c r="P10" s="3"/>
      <c r="Q10" s="24"/>
      <c r="R10" s="7"/>
    </row>
    <row r="11" spans="1:18">
      <c r="A11" s="41">
        <v>9</v>
      </c>
      <c r="B11" s="98" t="s">
        <v>9</v>
      </c>
      <c r="C11" s="52">
        <v>35131</v>
      </c>
      <c r="D11" s="52">
        <v>34851</v>
      </c>
      <c r="E11" s="52">
        <v>31914</v>
      </c>
      <c r="F11" s="52">
        <v>35131</v>
      </c>
      <c r="G11" s="52">
        <v>34851</v>
      </c>
      <c r="H11" s="52">
        <v>31914</v>
      </c>
      <c r="I11" s="95">
        <f t="shared" si="0"/>
        <v>1.7665090605962313E-2</v>
      </c>
      <c r="J11" s="95">
        <f t="shared" si="1"/>
        <v>-9.1571546497395462E-2</v>
      </c>
      <c r="K11" s="93">
        <f t="shared" si="2"/>
        <v>-3217</v>
      </c>
      <c r="L11" s="96">
        <f t="shared" si="4"/>
        <v>1.573112826957589E-2</v>
      </c>
      <c r="M11" s="94">
        <f t="shared" si="3"/>
        <v>-2937</v>
      </c>
      <c r="N11" s="94">
        <f t="shared" si="5"/>
        <v>-2937</v>
      </c>
      <c r="P11" s="3"/>
      <c r="Q11" s="24"/>
      <c r="R11" s="7"/>
    </row>
    <row r="12" spans="1:18">
      <c r="A12" s="41">
        <v>10</v>
      </c>
      <c r="B12" s="98" t="s">
        <v>10</v>
      </c>
      <c r="C12" s="52">
        <v>35045</v>
      </c>
      <c r="D12" s="52">
        <v>34530</v>
      </c>
      <c r="E12" s="52">
        <v>31443</v>
      </c>
      <c r="F12" s="52">
        <v>35045</v>
      </c>
      <c r="G12" s="52">
        <v>34530</v>
      </c>
      <c r="H12" s="52">
        <v>31443</v>
      </c>
      <c r="I12" s="95">
        <f t="shared" si="0"/>
        <v>1.7404381898955726E-2</v>
      </c>
      <c r="J12" s="95">
        <f t="shared" si="1"/>
        <v>-0.10278213725210444</v>
      </c>
      <c r="K12" s="93">
        <f t="shared" si="2"/>
        <v>-3602</v>
      </c>
      <c r="L12" s="96">
        <f t="shared" si="4"/>
        <v>1.7613778062484414E-2</v>
      </c>
      <c r="M12" s="94">
        <f t="shared" si="3"/>
        <v>-3087</v>
      </c>
      <c r="N12" s="94">
        <f t="shared" si="5"/>
        <v>-3087</v>
      </c>
      <c r="P12" s="3"/>
      <c r="Q12" s="24"/>
      <c r="R12" s="7"/>
    </row>
    <row r="13" spans="1:18">
      <c r="A13" s="41">
        <v>11</v>
      </c>
      <c r="B13" s="98" t="s">
        <v>11</v>
      </c>
      <c r="C13" s="52">
        <v>4089</v>
      </c>
      <c r="D13" s="52">
        <v>4008</v>
      </c>
      <c r="E13" s="52">
        <v>3588</v>
      </c>
      <c r="F13" s="52">
        <v>4089</v>
      </c>
      <c r="G13" s="52">
        <v>4008</v>
      </c>
      <c r="H13" s="52">
        <v>3588</v>
      </c>
      <c r="I13" s="95">
        <f t="shared" si="0"/>
        <v>1.9860357552858553E-3</v>
      </c>
      <c r="J13" s="95">
        <f t="shared" si="1"/>
        <v>-0.12252384446074835</v>
      </c>
      <c r="K13" s="93">
        <f t="shared" si="2"/>
        <v>-501</v>
      </c>
      <c r="L13" s="96">
        <f t="shared" si="4"/>
        <v>2.4498897305121298E-3</v>
      </c>
      <c r="M13" s="94">
        <f t="shared" si="3"/>
        <v>-420</v>
      </c>
      <c r="N13" s="94">
        <f t="shared" si="5"/>
        <v>-420</v>
      </c>
      <c r="P13" s="3"/>
      <c r="Q13" s="24"/>
      <c r="R13" s="7"/>
    </row>
    <row r="14" spans="1:18">
      <c r="A14" s="41">
        <v>12</v>
      </c>
      <c r="B14" s="98" t="s">
        <v>12</v>
      </c>
      <c r="C14" s="52">
        <v>2979</v>
      </c>
      <c r="D14" s="52">
        <v>2946</v>
      </c>
      <c r="E14" s="52">
        <v>2808</v>
      </c>
      <c r="F14" s="52">
        <v>2979</v>
      </c>
      <c r="G14" s="52">
        <v>2946</v>
      </c>
      <c r="H14" s="52">
        <v>2808</v>
      </c>
      <c r="I14" s="95">
        <f t="shared" si="0"/>
        <v>1.5542888519628432E-3</v>
      </c>
      <c r="J14" s="95">
        <f t="shared" si="1"/>
        <v>-5.7401812688821753E-2</v>
      </c>
      <c r="K14" s="93">
        <f t="shared" si="2"/>
        <v>-171</v>
      </c>
      <c r="L14" s="96">
        <f t="shared" si="4"/>
        <v>8.3618990801911008E-4</v>
      </c>
      <c r="M14" s="94">
        <f t="shared" si="3"/>
        <v>-138</v>
      </c>
      <c r="N14" s="94">
        <f t="shared" si="5"/>
        <v>-138</v>
      </c>
      <c r="P14" s="3"/>
      <c r="Q14" s="24"/>
      <c r="R14" s="7"/>
    </row>
    <row r="15" spans="1:18">
      <c r="A15" s="41">
        <v>13</v>
      </c>
      <c r="B15" s="98" t="s">
        <v>13</v>
      </c>
      <c r="C15" s="52">
        <v>4640</v>
      </c>
      <c r="D15" s="52">
        <v>4673</v>
      </c>
      <c r="E15" s="52">
        <v>4340</v>
      </c>
      <c r="F15" s="52">
        <v>4640</v>
      </c>
      <c r="G15" s="52">
        <v>4673</v>
      </c>
      <c r="H15" s="52">
        <v>4340</v>
      </c>
      <c r="I15" s="95">
        <f t="shared" si="0"/>
        <v>2.4022840518229129E-3</v>
      </c>
      <c r="J15" s="95">
        <f t="shared" si="1"/>
        <v>-6.4655172413793108E-2</v>
      </c>
      <c r="K15" s="93">
        <f t="shared" si="2"/>
        <v>-300</v>
      </c>
      <c r="L15" s="96">
        <f t="shared" si="4"/>
        <v>1.4669998386300177E-3</v>
      </c>
      <c r="M15" s="94">
        <f t="shared" si="3"/>
        <v>-333</v>
      </c>
      <c r="N15" s="94">
        <f t="shared" si="5"/>
        <v>-333</v>
      </c>
      <c r="P15" s="3"/>
      <c r="Q15" s="24"/>
      <c r="R15" s="7"/>
    </row>
    <row r="16" spans="1:18">
      <c r="A16" s="41">
        <v>14</v>
      </c>
      <c r="B16" s="98" t="s">
        <v>14</v>
      </c>
      <c r="C16" s="52">
        <v>6695</v>
      </c>
      <c r="D16" s="52">
        <v>6555</v>
      </c>
      <c r="E16" s="52">
        <v>6011</v>
      </c>
      <c r="F16" s="52">
        <v>6695</v>
      </c>
      <c r="G16" s="52">
        <v>6555</v>
      </c>
      <c r="H16" s="52">
        <v>6011</v>
      </c>
      <c r="I16" s="95">
        <f t="shared" si="0"/>
        <v>3.3272187639418272E-3</v>
      </c>
      <c r="J16" s="95">
        <f t="shared" si="1"/>
        <v>-0.10216579536967886</v>
      </c>
      <c r="K16" s="93">
        <f t="shared" si="2"/>
        <v>-684</v>
      </c>
      <c r="L16" s="96">
        <f t="shared" si="4"/>
        <v>3.3447596320764403E-3</v>
      </c>
      <c r="M16" s="94">
        <f t="shared" si="3"/>
        <v>-544</v>
      </c>
      <c r="N16" s="94">
        <f t="shared" si="5"/>
        <v>-544</v>
      </c>
      <c r="P16" s="3"/>
      <c r="Q16" s="24"/>
      <c r="R16" s="7"/>
    </row>
    <row r="17" spans="1:18">
      <c r="A17" s="41">
        <v>15</v>
      </c>
      <c r="B17" s="98" t="s">
        <v>15</v>
      </c>
      <c r="C17" s="52">
        <v>8279</v>
      </c>
      <c r="D17" s="52">
        <v>8262</v>
      </c>
      <c r="E17" s="52">
        <v>7729</v>
      </c>
      <c r="F17" s="52">
        <v>8279</v>
      </c>
      <c r="G17" s="52">
        <v>8262</v>
      </c>
      <c r="H17" s="52">
        <v>7729</v>
      </c>
      <c r="I17" s="95">
        <f t="shared" si="0"/>
        <v>4.2781689945943077E-3</v>
      </c>
      <c r="J17" s="95">
        <f t="shared" si="1"/>
        <v>-6.6433144099528926E-2</v>
      </c>
      <c r="K17" s="93">
        <f t="shared" si="2"/>
        <v>-550</v>
      </c>
      <c r="L17" s="96">
        <f t="shared" si="4"/>
        <v>2.6894997041550326E-3</v>
      </c>
      <c r="M17" s="94">
        <f t="shared" si="3"/>
        <v>-533</v>
      </c>
      <c r="N17" s="94">
        <f t="shared" si="5"/>
        <v>-533</v>
      </c>
      <c r="P17" s="3"/>
      <c r="Q17" s="24"/>
      <c r="R17" s="7"/>
    </row>
    <row r="18" spans="1:18">
      <c r="A18" s="41">
        <v>16</v>
      </c>
      <c r="B18" s="98" t="s">
        <v>16</v>
      </c>
      <c r="C18" s="52">
        <v>79978</v>
      </c>
      <c r="D18" s="52">
        <v>78557</v>
      </c>
      <c r="E18" s="52">
        <v>71709</v>
      </c>
      <c r="F18" s="52">
        <v>79978</v>
      </c>
      <c r="G18" s="52">
        <v>78557</v>
      </c>
      <c r="H18" s="52">
        <v>71709</v>
      </c>
      <c r="I18" s="95">
        <f t="shared" si="0"/>
        <v>3.9692485500499829E-2</v>
      </c>
      <c r="J18" s="95">
        <f t="shared" si="1"/>
        <v>-0.10339093250643927</v>
      </c>
      <c r="K18" s="93">
        <f t="shared" si="2"/>
        <v>-8269</v>
      </c>
      <c r="L18" s="96">
        <f t="shared" si="4"/>
        <v>4.043540555210539E-2</v>
      </c>
      <c r="M18" s="94">
        <f t="shared" si="3"/>
        <v>-6848</v>
      </c>
      <c r="N18" s="94">
        <f t="shared" si="5"/>
        <v>-6848</v>
      </c>
    </row>
    <row r="19" spans="1:18">
      <c r="A19" s="41">
        <v>17</v>
      </c>
      <c r="B19" s="98" t="s">
        <v>17</v>
      </c>
      <c r="C19" s="52">
        <v>15552</v>
      </c>
      <c r="D19" s="52">
        <v>15435</v>
      </c>
      <c r="E19" s="52">
        <v>14401</v>
      </c>
      <c r="F19" s="52">
        <v>15552</v>
      </c>
      <c r="G19" s="52">
        <v>15435</v>
      </c>
      <c r="H19" s="52">
        <v>14401</v>
      </c>
      <c r="I19" s="95">
        <f t="shared" si="0"/>
        <v>7.9712655830188415E-3</v>
      </c>
      <c r="J19" s="95">
        <f t="shared" si="1"/>
        <v>-7.4009773662551445E-2</v>
      </c>
      <c r="K19" s="93">
        <f t="shared" si="2"/>
        <v>-1151</v>
      </c>
      <c r="L19" s="96">
        <f t="shared" si="4"/>
        <v>5.6283893808771685E-3</v>
      </c>
      <c r="M19" s="94">
        <f t="shared" si="3"/>
        <v>-1034</v>
      </c>
      <c r="N19" s="94">
        <f t="shared" si="5"/>
        <v>-1034</v>
      </c>
      <c r="O19" s="6"/>
    </row>
    <row r="20" spans="1:18">
      <c r="A20" s="41">
        <v>18</v>
      </c>
      <c r="B20" s="98" t="s">
        <v>18</v>
      </c>
      <c r="C20" s="52">
        <v>2899</v>
      </c>
      <c r="D20" s="52">
        <v>2813</v>
      </c>
      <c r="E20" s="52">
        <v>2620</v>
      </c>
      <c r="F20" s="52">
        <v>2899</v>
      </c>
      <c r="G20" s="52">
        <v>2813</v>
      </c>
      <c r="H20" s="52">
        <v>2620</v>
      </c>
      <c r="I20" s="95">
        <f t="shared" si="0"/>
        <v>1.4502267778285787E-3</v>
      </c>
      <c r="J20" s="95">
        <f t="shared" si="1"/>
        <v>-9.6240082787167988E-2</v>
      </c>
      <c r="K20" s="93">
        <f t="shared" si="2"/>
        <v>-279</v>
      </c>
      <c r="L20" s="96">
        <f t="shared" si="4"/>
        <v>1.3643098499259165E-3</v>
      </c>
      <c r="M20" s="94">
        <f t="shared" si="3"/>
        <v>-193</v>
      </c>
      <c r="N20" s="94">
        <f t="shared" si="5"/>
        <v>-193</v>
      </c>
      <c r="O20" s="3"/>
    </row>
    <row r="21" spans="1:18">
      <c r="A21" s="41">
        <v>19</v>
      </c>
      <c r="B21" s="98" t="s">
        <v>19</v>
      </c>
      <c r="C21" s="52">
        <v>11789</v>
      </c>
      <c r="D21" s="52">
        <v>11511</v>
      </c>
      <c r="E21" s="52">
        <v>10533</v>
      </c>
      <c r="F21" s="52">
        <v>11789</v>
      </c>
      <c r="G21" s="52">
        <v>11511</v>
      </c>
      <c r="H21" s="52">
        <v>10533</v>
      </c>
      <c r="I21" s="95">
        <f t="shared" si="0"/>
        <v>5.8302437598734425E-3</v>
      </c>
      <c r="J21" s="95">
        <f t="shared" si="1"/>
        <v>-0.10653999491050979</v>
      </c>
      <c r="K21" s="93">
        <f t="shared" si="2"/>
        <v>-1256</v>
      </c>
      <c r="L21" s="96">
        <f t="shared" si="4"/>
        <v>6.1418393243976742E-3</v>
      </c>
      <c r="M21" s="94">
        <f t="shared" si="3"/>
        <v>-978</v>
      </c>
      <c r="N21" s="94">
        <f t="shared" si="5"/>
        <v>-978</v>
      </c>
      <c r="O21" s="3"/>
    </row>
    <row r="22" spans="1:18">
      <c r="A22" s="41">
        <v>20</v>
      </c>
      <c r="B22" s="98" t="s">
        <v>20</v>
      </c>
      <c r="C22" s="52">
        <v>33642</v>
      </c>
      <c r="D22" s="52">
        <v>32591</v>
      </c>
      <c r="E22" s="52">
        <v>29789</v>
      </c>
      <c r="F22" s="52">
        <v>33642</v>
      </c>
      <c r="G22" s="52">
        <v>32591</v>
      </c>
      <c r="H22" s="52">
        <v>29789</v>
      </c>
      <c r="I22" s="95">
        <f t="shared" si="0"/>
        <v>1.648885705524257E-2</v>
      </c>
      <c r="J22" s="95">
        <f t="shared" si="1"/>
        <v>-0.11452945722608644</v>
      </c>
      <c r="K22" s="93">
        <f t="shared" si="2"/>
        <v>-3853</v>
      </c>
      <c r="L22" s="96">
        <f t="shared" si="4"/>
        <v>1.8841167927471529E-2</v>
      </c>
      <c r="M22" s="94">
        <f t="shared" si="3"/>
        <v>-2802</v>
      </c>
      <c r="N22" s="94">
        <f t="shared" si="5"/>
        <v>-2802</v>
      </c>
      <c r="O22" s="3"/>
    </row>
    <row r="23" spans="1:18">
      <c r="A23" s="41">
        <v>21</v>
      </c>
      <c r="B23" s="98" t="s">
        <v>21</v>
      </c>
      <c r="C23" s="52">
        <v>17458</v>
      </c>
      <c r="D23" s="52">
        <v>17106</v>
      </c>
      <c r="E23" s="52">
        <v>15847</v>
      </c>
      <c r="F23" s="52">
        <v>17458</v>
      </c>
      <c r="G23" s="52">
        <v>17106</v>
      </c>
      <c r="H23" s="52">
        <v>15847</v>
      </c>
      <c r="I23" s="95">
        <f t="shared" si="0"/>
        <v>8.7716579191791932E-3</v>
      </c>
      <c r="J23" s="95">
        <f t="shared" si="1"/>
        <v>-9.2278611524802379E-2</v>
      </c>
      <c r="K23" s="93">
        <f t="shared" si="2"/>
        <v>-1611</v>
      </c>
      <c r="L23" s="96">
        <f t="shared" si="4"/>
        <v>7.8777891334431954E-3</v>
      </c>
      <c r="M23" s="94">
        <f t="shared" si="3"/>
        <v>-1259</v>
      </c>
      <c r="N23" s="94">
        <f t="shared" si="5"/>
        <v>-1259</v>
      </c>
      <c r="O23" s="3"/>
    </row>
    <row r="24" spans="1:18">
      <c r="A24" s="41">
        <v>22</v>
      </c>
      <c r="B24" s="98" t="s">
        <v>22</v>
      </c>
      <c r="C24" s="52">
        <v>10963</v>
      </c>
      <c r="D24" s="52">
        <v>10958</v>
      </c>
      <c r="E24" s="52">
        <v>10210</v>
      </c>
      <c r="F24" s="52">
        <v>10963</v>
      </c>
      <c r="G24" s="52">
        <v>10958</v>
      </c>
      <c r="H24" s="52">
        <v>10210</v>
      </c>
      <c r="I24" s="95">
        <f t="shared" si="0"/>
        <v>5.6514562601640414E-3</v>
      </c>
      <c r="J24" s="95">
        <f t="shared" si="1"/>
        <v>-6.8685578764936611E-2</v>
      </c>
      <c r="K24" s="93">
        <f t="shared" si="2"/>
        <v>-753</v>
      </c>
      <c r="L24" s="96">
        <f t="shared" si="4"/>
        <v>3.6821695949613444E-3</v>
      </c>
      <c r="M24" s="94">
        <f t="shared" si="3"/>
        <v>-748</v>
      </c>
      <c r="N24" s="94">
        <f t="shared" si="5"/>
        <v>-748</v>
      </c>
      <c r="O24" s="3"/>
    </row>
    <row r="25" spans="1:18">
      <c r="A25" s="41">
        <v>23</v>
      </c>
      <c r="B25" s="98" t="s">
        <v>23</v>
      </c>
      <c r="C25" s="52">
        <v>10116</v>
      </c>
      <c r="D25" s="52">
        <v>9888</v>
      </c>
      <c r="E25" s="52">
        <v>9151</v>
      </c>
      <c r="F25" s="52">
        <v>10116</v>
      </c>
      <c r="G25" s="52">
        <v>9888</v>
      </c>
      <c r="H25" s="52">
        <v>9151</v>
      </c>
      <c r="I25" s="95">
        <f t="shared" si="0"/>
        <v>5.0652768106524138E-3</v>
      </c>
      <c r="J25" s="95">
        <f t="shared" si="1"/>
        <v>-9.5393436140767104E-2</v>
      </c>
      <c r="K25" s="93">
        <f t="shared" si="2"/>
        <v>-965</v>
      </c>
      <c r="L25" s="96">
        <f t="shared" si="4"/>
        <v>4.718849480926557E-3</v>
      </c>
      <c r="M25" s="94">
        <f t="shared" si="3"/>
        <v>-737</v>
      </c>
      <c r="N25" s="94">
        <f t="shared" si="5"/>
        <v>-737</v>
      </c>
      <c r="O25" s="3"/>
    </row>
    <row r="26" spans="1:18">
      <c r="A26" s="41">
        <v>24</v>
      </c>
      <c r="B26" s="98" t="s">
        <v>24</v>
      </c>
      <c r="C26" s="52">
        <v>4498</v>
      </c>
      <c r="D26" s="52">
        <v>4486</v>
      </c>
      <c r="E26" s="52">
        <v>4204</v>
      </c>
      <c r="F26" s="52">
        <v>4498</v>
      </c>
      <c r="G26" s="52">
        <v>4486</v>
      </c>
      <c r="H26" s="52">
        <v>4204</v>
      </c>
      <c r="I26" s="95">
        <f t="shared" si="0"/>
        <v>2.3270051045768494E-3</v>
      </c>
      <c r="J26" s="95">
        <f t="shared" si="1"/>
        <v>-6.5362383281458422E-2</v>
      </c>
      <c r="K26" s="93">
        <f t="shared" si="2"/>
        <v>-294</v>
      </c>
      <c r="L26" s="96">
        <f t="shared" si="4"/>
        <v>1.4376598418574173E-3</v>
      </c>
      <c r="M26" s="94">
        <f t="shared" si="3"/>
        <v>-282</v>
      </c>
      <c r="N26" s="94">
        <f t="shared" si="5"/>
        <v>-282</v>
      </c>
      <c r="O26" s="3"/>
    </row>
    <row r="27" spans="1:18">
      <c r="A27" s="41">
        <v>25</v>
      </c>
      <c r="B27" s="98" t="s">
        <v>25</v>
      </c>
      <c r="C27" s="52">
        <v>12573</v>
      </c>
      <c r="D27" s="52">
        <v>12463</v>
      </c>
      <c r="E27" s="52">
        <v>11524</v>
      </c>
      <c r="F27" s="52">
        <v>12573</v>
      </c>
      <c r="G27" s="52">
        <v>12463</v>
      </c>
      <c r="H27" s="52">
        <v>11524</v>
      </c>
      <c r="I27" s="95">
        <f t="shared" si="0"/>
        <v>6.3787837357620388E-3</v>
      </c>
      <c r="J27" s="95">
        <f t="shared" si="1"/>
        <v>-8.3432752724091314E-2</v>
      </c>
      <c r="K27" s="93">
        <f t="shared" si="2"/>
        <v>-1049</v>
      </c>
      <c r="L27" s="96">
        <f t="shared" si="4"/>
        <v>5.1296094357429619E-3</v>
      </c>
      <c r="M27" s="94">
        <f t="shared" si="3"/>
        <v>-939</v>
      </c>
      <c r="N27" s="94">
        <f t="shared" si="5"/>
        <v>-939</v>
      </c>
      <c r="O27" s="3"/>
    </row>
    <row r="28" spans="1:18">
      <c r="A28" s="41">
        <v>26</v>
      </c>
      <c r="B28" s="98" t="s">
        <v>26</v>
      </c>
      <c r="C28" s="52">
        <v>17613</v>
      </c>
      <c r="D28" s="52">
        <v>17833</v>
      </c>
      <c r="E28" s="52">
        <v>16242</v>
      </c>
      <c r="F28" s="52">
        <v>17613</v>
      </c>
      <c r="G28" s="52">
        <v>17833</v>
      </c>
      <c r="H28" s="52">
        <v>16242</v>
      </c>
      <c r="I28" s="95">
        <f t="shared" si="0"/>
        <v>8.9902989791953349E-3</v>
      </c>
      <c r="J28" s="95">
        <f t="shared" si="1"/>
        <v>-7.7840231647078859E-2</v>
      </c>
      <c r="K28" s="93">
        <f t="shared" si="2"/>
        <v>-1371</v>
      </c>
      <c r="L28" s="96">
        <f t="shared" si="4"/>
        <v>6.7041892625391815E-3</v>
      </c>
      <c r="M28" s="94">
        <f t="shared" si="3"/>
        <v>-1591</v>
      </c>
      <c r="N28" s="94">
        <f t="shared" si="5"/>
        <v>-1591</v>
      </c>
      <c r="O28" s="3"/>
    </row>
    <row r="29" spans="1:18">
      <c r="A29" s="41">
        <v>27</v>
      </c>
      <c r="B29" s="98" t="s">
        <v>27</v>
      </c>
      <c r="C29" s="52">
        <v>43039</v>
      </c>
      <c r="D29" s="52">
        <v>42936</v>
      </c>
      <c r="E29" s="52">
        <v>37811</v>
      </c>
      <c r="F29" s="52">
        <v>43039</v>
      </c>
      <c r="G29" s="52">
        <v>42936</v>
      </c>
      <c r="H29" s="52">
        <v>37811</v>
      </c>
      <c r="I29" s="95">
        <f t="shared" si="0"/>
        <v>2.0929207899418469E-2</v>
      </c>
      <c r="J29" s="95">
        <f t="shared" si="1"/>
        <v>-0.12147122377378657</v>
      </c>
      <c r="K29" s="93">
        <f t="shared" si="2"/>
        <v>-5228</v>
      </c>
      <c r="L29" s="96">
        <f t="shared" si="4"/>
        <v>2.556491718785911E-2</v>
      </c>
      <c r="M29" s="94">
        <f t="shared" si="3"/>
        <v>-5125</v>
      </c>
      <c r="N29" s="94">
        <f t="shared" si="5"/>
        <v>-5125</v>
      </c>
      <c r="O29" s="3"/>
    </row>
    <row r="30" spans="1:18">
      <c r="A30" s="41">
        <v>28</v>
      </c>
      <c r="B30" s="98" t="s">
        <v>28</v>
      </c>
      <c r="C30" s="52">
        <v>9351</v>
      </c>
      <c r="D30" s="52">
        <v>9347</v>
      </c>
      <c r="E30" s="52">
        <v>8794</v>
      </c>
      <c r="F30" s="52">
        <v>9351</v>
      </c>
      <c r="G30" s="52">
        <v>9347</v>
      </c>
      <c r="H30" s="52">
        <v>8794</v>
      </c>
      <c r="I30" s="95">
        <f t="shared" si="0"/>
        <v>4.8676695741314965E-3</v>
      </c>
      <c r="J30" s="95">
        <f t="shared" si="1"/>
        <v>-5.956582183723666E-2</v>
      </c>
      <c r="K30" s="93">
        <f t="shared" si="2"/>
        <v>-557</v>
      </c>
      <c r="L30" s="96">
        <f t="shared" si="4"/>
        <v>2.723729700389733E-3</v>
      </c>
      <c r="M30" s="94">
        <f t="shared" si="3"/>
        <v>-553</v>
      </c>
      <c r="N30" s="94">
        <f t="shared" si="5"/>
        <v>-553</v>
      </c>
      <c r="O30" s="3"/>
    </row>
    <row r="31" spans="1:18">
      <c r="A31" s="41">
        <v>29</v>
      </c>
      <c r="B31" s="98" t="s">
        <v>29</v>
      </c>
      <c r="C31" s="52">
        <v>2499</v>
      </c>
      <c r="D31" s="52">
        <v>2480</v>
      </c>
      <c r="E31" s="52">
        <v>2317</v>
      </c>
      <c r="F31" s="52">
        <v>2499</v>
      </c>
      <c r="G31" s="52">
        <v>2480</v>
      </c>
      <c r="H31" s="52">
        <v>2317</v>
      </c>
      <c r="I31" s="95">
        <f t="shared" si="0"/>
        <v>1.2825097115377164E-3</v>
      </c>
      <c r="J31" s="95">
        <f t="shared" si="1"/>
        <v>-7.2829131652661069E-2</v>
      </c>
      <c r="K31" s="93">
        <f t="shared" si="2"/>
        <v>-182</v>
      </c>
      <c r="L31" s="96">
        <f t="shared" si="4"/>
        <v>8.899799021022108E-4</v>
      </c>
      <c r="M31" s="94">
        <f t="shared" si="3"/>
        <v>-163</v>
      </c>
      <c r="N31" s="94">
        <f t="shared" si="5"/>
        <v>-163</v>
      </c>
      <c r="O31" s="3"/>
    </row>
    <row r="32" spans="1:18">
      <c r="A32" s="41">
        <v>30</v>
      </c>
      <c r="B32" s="98" t="s">
        <v>30</v>
      </c>
      <c r="C32" s="52">
        <v>3245</v>
      </c>
      <c r="D32" s="52">
        <v>3155</v>
      </c>
      <c r="E32" s="52">
        <v>2811</v>
      </c>
      <c r="F32" s="52">
        <v>3245</v>
      </c>
      <c r="G32" s="52">
        <v>3155</v>
      </c>
      <c r="H32" s="52">
        <v>2811</v>
      </c>
      <c r="I32" s="95">
        <f t="shared" si="0"/>
        <v>1.555949416975624E-3</v>
      </c>
      <c r="J32" s="95">
        <f t="shared" si="1"/>
        <v>-0.13374422187981511</v>
      </c>
      <c r="K32" s="93">
        <f t="shared" si="2"/>
        <v>-434</v>
      </c>
      <c r="L32" s="96">
        <f t="shared" si="4"/>
        <v>2.1222597665514257E-3</v>
      </c>
      <c r="M32" s="94">
        <f t="shared" si="3"/>
        <v>-344</v>
      </c>
      <c r="N32" s="94">
        <f t="shared" si="5"/>
        <v>-344</v>
      </c>
      <c r="O32" s="3"/>
    </row>
    <row r="33" spans="1:15">
      <c r="A33" s="41">
        <v>31</v>
      </c>
      <c r="B33" s="98" t="s">
        <v>31</v>
      </c>
      <c r="C33" s="52">
        <v>37323</v>
      </c>
      <c r="D33" s="52">
        <v>37166</v>
      </c>
      <c r="E33" s="52">
        <v>33776</v>
      </c>
      <c r="F33" s="52">
        <v>37323</v>
      </c>
      <c r="G33" s="52">
        <v>37166</v>
      </c>
      <c r="H33" s="52">
        <v>33776</v>
      </c>
      <c r="I33" s="95">
        <f t="shared" si="0"/>
        <v>1.8695747957228274E-2</v>
      </c>
      <c r="J33" s="95">
        <f t="shared" si="1"/>
        <v>-9.5035232966267452E-2</v>
      </c>
      <c r="K33" s="93">
        <f t="shared" si="2"/>
        <v>-3547</v>
      </c>
      <c r="L33" s="96">
        <f t="shared" si="4"/>
        <v>1.7344828092068911E-2</v>
      </c>
      <c r="M33" s="94">
        <f t="shared" si="3"/>
        <v>-3390</v>
      </c>
      <c r="N33" s="94">
        <f t="shared" si="5"/>
        <v>-3390</v>
      </c>
      <c r="O33" s="3"/>
    </row>
    <row r="34" spans="1:15">
      <c r="A34" s="41">
        <v>32</v>
      </c>
      <c r="B34" s="98" t="s">
        <v>32</v>
      </c>
      <c r="C34" s="52">
        <v>10554</v>
      </c>
      <c r="D34" s="52">
        <v>10418</v>
      </c>
      <c r="E34" s="52">
        <v>9577</v>
      </c>
      <c r="F34" s="52">
        <v>10554</v>
      </c>
      <c r="G34" s="52">
        <v>10418</v>
      </c>
      <c r="H34" s="52">
        <v>9577.0000000000091</v>
      </c>
      <c r="I34" s="95">
        <f t="shared" si="0"/>
        <v>5.3010770424672896E-3</v>
      </c>
      <c r="J34" s="95">
        <f t="shared" si="1"/>
        <v>-9.2571536858063297E-2</v>
      </c>
      <c r="K34" s="93">
        <f t="shared" si="2"/>
        <v>-977</v>
      </c>
      <c r="L34" s="96">
        <f t="shared" si="4"/>
        <v>4.7775294744717579E-3</v>
      </c>
      <c r="M34" s="94">
        <f t="shared" si="3"/>
        <v>-841</v>
      </c>
      <c r="N34" s="94">
        <f t="shared" si="5"/>
        <v>-840.99999999999091</v>
      </c>
      <c r="O34" s="3"/>
    </row>
    <row r="35" spans="1:15">
      <c r="A35" s="41">
        <v>33</v>
      </c>
      <c r="B35" s="98" t="s">
        <v>33</v>
      </c>
      <c r="C35" s="52">
        <v>44109</v>
      </c>
      <c r="D35" s="52">
        <v>45069</v>
      </c>
      <c r="E35" s="52">
        <v>41992</v>
      </c>
      <c r="F35" s="52">
        <v>44109</v>
      </c>
      <c r="G35" s="52">
        <v>45069</v>
      </c>
      <c r="H35" s="52">
        <v>41992</v>
      </c>
      <c r="I35" s="95">
        <f t="shared" si="0"/>
        <v>2.3243482005564E-2</v>
      </c>
      <c r="J35" s="95">
        <f t="shared" si="1"/>
        <v>-4.7994740302432608E-2</v>
      </c>
      <c r="K35" s="93">
        <f t="shared" si="2"/>
        <v>-2117</v>
      </c>
      <c r="L35" s="96">
        <f t="shared" si="4"/>
        <v>1.0352128861265825E-2</v>
      </c>
      <c r="M35" s="94">
        <f t="shared" si="3"/>
        <v>-3077</v>
      </c>
      <c r="N35" s="94">
        <f t="shared" si="5"/>
        <v>-3077</v>
      </c>
      <c r="O35" s="3"/>
    </row>
    <row r="36" spans="1:15">
      <c r="A36" s="41">
        <v>34</v>
      </c>
      <c r="B36" s="98" t="s">
        <v>34</v>
      </c>
      <c r="C36" s="52">
        <v>500033</v>
      </c>
      <c r="D36" s="52">
        <v>487390</v>
      </c>
      <c r="E36" s="52">
        <v>440088</v>
      </c>
      <c r="F36" s="52">
        <v>500033</v>
      </c>
      <c r="G36" s="52">
        <v>487390</v>
      </c>
      <c r="H36" s="52">
        <v>440088</v>
      </c>
      <c r="I36" s="95">
        <f t="shared" si="0"/>
        <v>0.2435982451148945</v>
      </c>
      <c r="J36" s="95">
        <f t="shared" si="1"/>
        <v>-0.11988208778220638</v>
      </c>
      <c r="K36" s="93">
        <f t="shared" si="2"/>
        <v>-59945</v>
      </c>
      <c r="L36" s="96">
        <f t="shared" si="4"/>
        <v>0.29313101775558803</v>
      </c>
      <c r="M36" s="94">
        <f t="shared" si="3"/>
        <v>-47302</v>
      </c>
      <c r="N36" s="94">
        <f t="shared" si="5"/>
        <v>-47302</v>
      </c>
    </row>
    <row r="37" spans="1:15">
      <c r="A37" s="41">
        <v>35</v>
      </c>
      <c r="B37" s="98" t="s">
        <v>35</v>
      </c>
      <c r="C37" s="52">
        <v>116874</v>
      </c>
      <c r="D37" s="52">
        <v>117561</v>
      </c>
      <c r="E37" s="52">
        <v>107110</v>
      </c>
      <c r="F37" s="52">
        <v>116874</v>
      </c>
      <c r="G37" s="52">
        <v>117561</v>
      </c>
      <c r="H37" s="52">
        <v>107110</v>
      </c>
      <c r="I37" s="95">
        <f t="shared" si="0"/>
        <v>5.9287706172984379E-2</v>
      </c>
      <c r="J37" s="95">
        <f t="shared" si="1"/>
        <v>-8.3542960795386478E-2</v>
      </c>
      <c r="K37" s="93">
        <f t="shared" si="2"/>
        <v>-9764</v>
      </c>
      <c r="L37" s="96">
        <f t="shared" si="4"/>
        <v>4.7745954747944977E-2</v>
      </c>
      <c r="M37" s="94">
        <f t="shared" si="3"/>
        <v>-10451</v>
      </c>
      <c r="N37" s="94">
        <f t="shared" si="5"/>
        <v>-10451</v>
      </c>
    </row>
    <row r="38" spans="1:15">
      <c r="A38" s="41">
        <v>36</v>
      </c>
      <c r="B38" s="98" t="s">
        <v>36</v>
      </c>
      <c r="C38" s="52">
        <v>4359</v>
      </c>
      <c r="D38" s="52">
        <v>4385</v>
      </c>
      <c r="E38" s="52">
        <v>3988</v>
      </c>
      <c r="F38" s="52">
        <v>4359</v>
      </c>
      <c r="G38" s="52">
        <v>4385</v>
      </c>
      <c r="H38" s="52">
        <v>3988</v>
      </c>
      <c r="I38" s="95">
        <f t="shared" si="0"/>
        <v>2.2074444236566304E-3</v>
      </c>
      <c r="J38" s="95">
        <f t="shared" si="1"/>
        <v>-8.5111264051387928E-2</v>
      </c>
      <c r="K38" s="93">
        <f t="shared" si="2"/>
        <v>-371</v>
      </c>
      <c r="L38" s="96">
        <f t="shared" si="4"/>
        <v>1.814189800439122E-3</v>
      </c>
      <c r="M38" s="94">
        <f t="shared" si="3"/>
        <v>-397</v>
      </c>
      <c r="N38" s="94">
        <f t="shared" si="5"/>
        <v>-397</v>
      </c>
    </row>
    <row r="39" spans="1:15">
      <c r="A39" s="41">
        <v>37</v>
      </c>
      <c r="B39" s="98" t="s">
        <v>37</v>
      </c>
      <c r="C39" s="52">
        <v>9093</v>
      </c>
      <c r="D39" s="52">
        <v>8963</v>
      </c>
      <c r="E39" s="52">
        <v>8447</v>
      </c>
      <c r="F39" s="52">
        <v>9093</v>
      </c>
      <c r="G39" s="52">
        <v>8963</v>
      </c>
      <c r="H39" s="52">
        <v>8447</v>
      </c>
      <c r="I39" s="95">
        <f t="shared" si="0"/>
        <v>4.6755975543198488E-3</v>
      </c>
      <c r="J39" s="95">
        <f t="shared" si="1"/>
        <v>-7.1043659958209618E-2</v>
      </c>
      <c r="K39" s="93">
        <f t="shared" si="2"/>
        <v>-646</v>
      </c>
      <c r="L39" s="96">
        <f t="shared" si="4"/>
        <v>3.1589396525166383E-3</v>
      </c>
      <c r="M39" s="94">
        <f t="shared" si="3"/>
        <v>-516</v>
      </c>
      <c r="N39" s="94">
        <f t="shared" si="5"/>
        <v>-516</v>
      </c>
    </row>
    <row r="40" spans="1:15">
      <c r="A40" s="41">
        <v>38</v>
      </c>
      <c r="B40" s="98" t="s">
        <v>38</v>
      </c>
      <c r="C40" s="52">
        <v>30420</v>
      </c>
      <c r="D40" s="52">
        <v>30315</v>
      </c>
      <c r="E40" s="52">
        <v>27634</v>
      </c>
      <c r="F40" s="52">
        <v>30420</v>
      </c>
      <c r="G40" s="52">
        <v>30315</v>
      </c>
      <c r="H40" s="52">
        <v>27634</v>
      </c>
      <c r="I40" s="95">
        <f t="shared" si="0"/>
        <v>1.5296017854395017E-2</v>
      </c>
      <c r="J40" s="95">
        <f t="shared" si="1"/>
        <v>-9.1584483892176202E-2</v>
      </c>
      <c r="K40" s="93">
        <f t="shared" si="2"/>
        <v>-2786</v>
      </c>
      <c r="L40" s="96">
        <f t="shared" si="4"/>
        <v>1.3623538501410765E-2</v>
      </c>
      <c r="M40" s="94">
        <f t="shared" si="3"/>
        <v>-2681</v>
      </c>
      <c r="N40" s="94">
        <f t="shared" si="5"/>
        <v>-2681</v>
      </c>
    </row>
    <row r="41" spans="1:15">
      <c r="A41" s="41">
        <v>39</v>
      </c>
      <c r="B41" s="98" t="s">
        <v>39</v>
      </c>
      <c r="C41" s="52">
        <v>9459</v>
      </c>
      <c r="D41" s="52">
        <v>9287</v>
      </c>
      <c r="E41" s="52">
        <v>8633</v>
      </c>
      <c r="F41" s="52">
        <v>9516.2984917907797</v>
      </c>
      <c r="G41" s="52">
        <v>9308.2876325793695</v>
      </c>
      <c r="H41" s="52">
        <v>8682.1889813935304</v>
      </c>
      <c r="I41" s="95">
        <f t="shared" si="0"/>
        <v>4.77855258511226E-3</v>
      </c>
      <c r="J41" s="95">
        <f t="shared" si="1"/>
        <v>-8.7324241463156788E-2</v>
      </c>
      <c r="K41" s="93">
        <f t="shared" si="2"/>
        <v>-826</v>
      </c>
      <c r="L41" s="96">
        <f t="shared" si="4"/>
        <v>4.0391395556946489E-3</v>
      </c>
      <c r="M41" s="94">
        <f t="shared" si="3"/>
        <v>-654</v>
      </c>
      <c r="N41" s="94">
        <f t="shared" si="5"/>
        <v>-626.09865118583912</v>
      </c>
    </row>
    <row r="42" spans="1:15">
      <c r="A42" s="41">
        <v>40</v>
      </c>
      <c r="B42" s="98" t="s">
        <v>40</v>
      </c>
      <c r="C42" s="52">
        <v>5008</v>
      </c>
      <c r="D42" s="52">
        <v>5007</v>
      </c>
      <c r="E42" s="52">
        <v>4544</v>
      </c>
      <c r="F42" s="52">
        <v>5008</v>
      </c>
      <c r="G42" s="52">
        <v>5007</v>
      </c>
      <c r="H42" s="52">
        <v>4544</v>
      </c>
      <c r="I42" s="95">
        <f t="shared" si="0"/>
        <v>2.5152024726920082E-3</v>
      </c>
      <c r="J42" s="95">
        <f t="shared" si="1"/>
        <v>-9.2651757188498399E-2</v>
      </c>
      <c r="K42" s="93">
        <f t="shared" si="2"/>
        <v>-464</v>
      </c>
      <c r="L42" s="96">
        <f t="shared" si="4"/>
        <v>2.2689597504144273E-3</v>
      </c>
      <c r="M42" s="94">
        <f t="shared" si="3"/>
        <v>-463</v>
      </c>
      <c r="N42" s="94">
        <f t="shared" si="5"/>
        <v>-463</v>
      </c>
    </row>
    <row r="43" spans="1:15">
      <c r="A43" s="41">
        <v>41</v>
      </c>
      <c r="B43" s="98" t="s">
        <v>41</v>
      </c>
      <c r="C43" s="52">
        <v>36434</v>
      </c>
      <c r="D43" s="52">
        <v>35938</v>
      </c>
      <c r="E43" s="52">
        <v>32510</v>
      </c>
      <c r="F43" s="52">
        <v>36436.810380819697</v>
      </c>
      <c r="G43" s="52">
        <v>35932.828368433897</v>
      </c>
      <c r="H43" s="52">
        <v>32547.709606120199</v>
      </c>
      <c r="I43" s="95">
        <f t="shared" si="0"/>
        <v>1.7994989521834769E-2</v>
      </c>
      <c r="J43" s="95">
        <f t="shared" si="1"/>
        <v>-0.10770159740901356</v>
      </c>
      <c r="K43" s="93">
        <f t="shared" si="2"/>
        <v>-3924</v>
      </c>
      <c r="L43" s="96">
        <f t="shared" si="4"/>
        <v>1.9188357889280631E-2</v>
      </c>
      <c r="M43" s="94">
        <f t="shared" si="3"/>
        <v>-3428</v>
      </c>
      <c r="N43" s="94">
        <f t="shared" si="5"/>
        <v>-3385.1187623136975</v>
      </c>
    </row>
    <row r="44" spans="1:15">
      <c r="A44" s="41">
        <v>42</v>
      </c>
      <c r="B44" s="98" t="s">
        <v>42</v>
      </c>
      <c r="C44" s="52">
        <v>58559</v>
      </c>
      <c r="D44" s="52">
        <v>59104</v>
      </c>
      <c r="E44" s="52">
        <v>54282</v>
      </c>
      <c r="F44" s="52">
        <v>58559</v>
      </c>
      <c r="G44" s="52">
        <v>59104</v>
      </c>
      <c r="H44" s="52">
        <v>54282</v>
      </c>
      <c r="I44" s="95">
        <f t="shared" si="0"/>
        <v>3.0046263341256072E-2</v>
      </c>
      <c r="J44" s="95">
        <f t="shared" si="1"/>
        <v>-7.3037449409996749E-2</v>
      </c>
      <c r="K44" s="93">
        <f t="shared" si="2"/>
        <v>-4277</v>
      </c>
      <c r="L44" s="96">
        <f t="shared" si="4"/>
        <v>2.0914527699401952E-2</v>
      </c>
      <c r="M44" s="94">
        <f t="shared" si="3"/>
        <v>-4822</v>
      </c>
      <c r="N44" s="94">
        <f t="shared" si="5"/>
        <v>-4822</v>
      </c>
    </row>
    <row r="45" spans="1:15">
      <c r="A45" s="41">
        <v>43</v>
      </c>
      <c r="B45" s="98" t="s">
        <v>43</v>
      </c>
      <c r="C45" s="52">
        <v>12381</v>
      </c>
      <c r="D45" s="52">
        <v>12108</v>
      </c>
      <c r="E45" s="52">
        <v>11235</v>
      </c>
      <c r="F45" s="52">
        <v>12381</v>
      </c>
      <c r="G45" s="52">
        <v>12108</v>
      </c>
      <c r="H45" s="52">
        <v>11235</v>
      </c>
      <c r="I45" s="95">
        <f t="shared" si="0"/>
        <v>6.2188159728641538E-3</v>
      </c>
      <c r="J45" s="95">
        <f t="shared" si="1"/>
        <v>-9.2561182456990548E-2</v>
      </c>
      <c r="K45" s="93">
        <f t="shared" si="2"/>
        <v>-1146</v>
      </c>
      <c r="L45" s="96">
        <f t="shared" si="4"/>
        <v>5.6039393835666676E-3</v>
      </c>
      <c r="M45" s="94">
        <f t="shared" si="3"/>
        <v>-873</v>
      </c>
      <c r="N45" s="94">
        <f t="shared" si="5"/>
        <v>-873</v>
      </c>
    </row>
    <row r="46" spans="1:15">
      <c r="A46" s="41">
        <v>44</v>
      </c>
      <c r="B46" s="98" t="s">
        <v>44</v>
      </c>
      <c r="C46" s="52">
        <v>15418</v>
      </c>
      <c r="D46" s="52">
        <v>15398</v>
      </c>
      <c r="E46" s="52">
        <v>13991</v>
      </c>
      <c r="F46" s="52">
        <v>15418</v>
      </c>
      <c r="G46" s="52">
        <v>15398</v>
      </c>
      <c r="H46" s="52">
        <v>13991</v>
      </c>
      <c r="I46" s="95">
        <f t="shared" si="0"/>
        <v>7.7443216979387964E-3</v>
      </c>
      <c r="J46" s="95">
        <f t="shared" si="1"/>
        <v>-9.2554157478272156E-2</v>
      </c>
      <c r="K46" s="93">
        <f t="shared" si="2"/>
        <v>-1427</v>
      </c>
      <c r="L46" s="96">
        <f t="shared" si="4"/>
        <v>6.9780292324167848E-3</v>
      </c>
      <c r="M46" s="94">
        <f t="shared" si="3"/>
        <v>-1407</v>
      </c>
      <c r="N46" s="94">
        <f t="shared" si="5"/>
        <v>-1407</v>
      </c>
    </row>
    <row r="47" spans="1:15">
      <c r="A47" s="41">
        <v>45</v>
      </c>
      <c r="B47" s="98" t="s">
        <v>45</v>
      </c>
      <c r="C47" s="52">
        <v>36785</v>
      </c>
      <c r="D47" s="52">
        <v>37578</v>
      </c>
      <c r="E47" s="52">
        <v>34749</v>
      </c>
      <c r="F47" s="52">
        <v>37072.080928741001</v>
      </c>
      <c r="G47" s="52">
        <v>37871.3287249942</v>
      </c>
      <c r="H47" s="52">
        <v>35020.1675060938</v>
      </c>
      <c r="I47" s="95">
        <f t="shared" si="0"/>
        <v>1.9234324543040186E-2</v>
      </c>
      <c r="J47" s="95">
        <f t="shared" si="1"/>
        <v>-5.5348647546554303E-2</v>
      </c>
      <c r="K47" s="93">
        <f t="shared" si="2"/>
        <v>-2036</v>
      </c>
      <c r="L47" s="96">
        <f t="shared" si="4"/>
        <v>9.9560389048357206E-3</v>
      </c>
      <c r="M47" s="94">
        <f t="shared" si="3"/>
        <v>-2829</v>
      </c>
      <c r="N47" s="94">
        <f t="shared" si="5"/>
        <v>-2851.1612189004009</v>
      </c>
    </row>
    <row r="48" spans="1:15">
      <c r="A48" s="41">
        <v>46</v>
      </c>
      <c r="B48" s="98" t="s">
        <v>46</v>
      </c>
      <c r="C48" s="52">
        <v>22107</v>
      </c>
      <c r="D48" s="52">
        <v>22377</v>
      </c>
      <c r="E48" s="52">
        <v>20568</v>
      </c>
      <c r="F48" s="52">
        <v>22107</v>
      </c>
      <c r="G48" s="52">
        <v>22377</v>
      </c>
      <c r="H48" s="52">
        <v>20568</v>
      </c>
      <c r="I48" s="95">
        <f t="shared" si="0"/>
        <v>1.138483372762527E-2</v>
      </c>
      <c r="J48" s="95">
        <f t="shared" si="1"/>
        <v>-6.9615958746098522E-2</v>
      </c>
      <c r="K48" s="93">
        <f t="shared" si="2"/>
        <v>-1539</v>
      </c>
      <c r="L48" s="96">
        <f t="shared" si="4"/>
        <v>7.5257091721719913E-3</v>
      </c>
      <c r="M48" s="94">
        <f t="shared" si="3"/>
        <v>-1809</v>
      </c>
      <c r="N48" s="94">
        <f t="shared" si="5"/>
        <v>-1809</v>
      </c>
    </row>
    <row r="49" spans="1:14">
      <c r="A49" s="41">
        <v>47</v>
      </c>
      <c r="B49" s="98" t="s">
        <v>47</v>
      </c>
      <c r="C49" s="52">
        <v>9989</v>
      </c>
      <c r="D49" s="52">
        <v>9687</v>
      </c>
      <c r="E49" s="52">
        <v>8773</v>
      </c>
      <c r="F49" s="52">
        <v>9982.5323634262095</v>
      </c>
      <c r="G49" s="52">
        <v>9694.2245988730501</v>
      </c>
      <c r="H49" s="52">
        <v>8821.5668361497901</v>
      </c>
      <c r="I49" s="95">
        <f t="shared" si="0"/>
        <v>4.856045619042031E-3</v>
      </c>
      <c r="J49" s="95">
        <f t="shared" si="1"/>
        <v>-0.12173390729802783</v>
      </c>
      <c r="K49" s="93">
        <f t="shared" si="2"/>
        <v>-1216</v>
      </c>
      <c r="L49" s="96">
        <f t="shared" si="4"/>
        <v>5.9462393459136717E-3</v>
      </c>
      <c r="M49" s="94">
        <f t="shared" si="3"/>
        <v>-914</v>
      </c>
      <c r="N49" s="94">
        <f t="shared" si="5"/>
        <v>-872.65776272326002</v>
      </c>
    </row>
    <row r="50" spans="1:14">
      <c r="A50" s="41">
        <v>48</v>
      </c>
      <c r="B50" s="98" t="s">
        <v>48</v>
      </c>
      <c r="C50" s="52">
        <v>37482</v>
      </c>
      <c r="D50" s="52">
        <v>36676</v>
      </c>
      <c r="E50" s="52">
        <v>33589</v>
      </c>
      <c r="F50" s="52">
        <v>37482</v>
      </c>
      <c r="G50" s="52">
        <v>36676</v>
      </c>
      <c r="H50" s="52">
        <v>33589</v>
      </c>
      <c r="I50" s="95">
        <f t="shared" si="0"/>
        <v>1.8592239404764937E-2</v>
      </c>
      <c r="J50" s="95">
        <f t="shared" si="1"/>
        <v>-0.10386318766341177</v>
      </c>
      <c r="K50" s="93">
        <f t="shared" si="2"/>
        <v>-3893</v>
      </c>
      <c r="L50" s="96">
        <f t="shared" si="4"/>
        <v>1.9036767905955529E-2</v>
      </c>
      <c r="M50" s="94">
        <f t="shared" si="3"/>
        <v>-3087</v>
      </c>
      <c r="N50" s="94">
        <f t="shared" si="5"/>
        <v>-3087</v>
      </c>
    </row>
    <row r="51" spans="1:14">
      <c r="A51" s="41">
        <v>49</v>
      </c>
      <c r="B51" s="98" t="s">
        <v>49</v>
      </c>
      <c r="C51" s="52">
        <v>4079</v>
      </c>
      <c r="D51" s="52">
        <v>4073</v>
      </c>
      <c r="E51" s="52">
        <v>3862</v>
      </c>
      <c r="F51" s="52">
        <v>4079</v>
      </c>
      <c r="G51" s="52">
        <v>4073</v>
      </c>
      <c r="H51" s="52">
        <v>3862</v>
      </c>
      <c r="I51" s="95">
        <f t="shared" si="0"/>
        <v>2.1377006931198365E-3</v>
      </c>
      <c r="J51" s="95">
        <f t="shared" si="1"/>
        <v>-5.3199313557244422E-2</v>
      </c>
      <c r="K51" s="93">
        <f t="shared" si="2"/>
        <v>-217</v>
      </c>
      <c r="L51" s="96">
        <f t="shared" si="4"/>
        <v>1.0611298832757128E-3</v>
      </c>
      <c r="M51" s="94">
        <f t="shared" si="3"/>
        <v>-211</v>
      </c>
      <c r="N51" s="94">
        <f t="shared" si="5"/>
        <v>-211</v>
      </c>
    </row>
    <row r="52" spans="1:14">
      <c r="A52" s="41">
        <v>50</v>
      </c>
      <c r="B52" s="98" t="s">
        <v>50</v>
      </c>
      <c r="C52" s="52">
        <v>9214</v>
      </c>
      <c r="D52" s="52">
        <v>9108</v>
      </c>
      <c r="E52" s="52">
        <v>8305</v>
      </c>
      <c r="F52" s="52">
        <v>9214</v>
      </c>
      <c r="G52" s="52">
        <v>9108</v>
      </c>
      <c r="H52" s="52">
        <v>8305</v>
      </c>
      <c r="I52" s="95">
        <f t="shared" si="0"/>
        <v>4.5969974770482241E-3</v>
      </c>
      <c r="J52" s="95">
        <f t="shared" si="1"/>
        <v>-9.8654221836336015E-2</v>
      </c>
      <c r="K52" s="93">
        <f t="shared" si="2"/>
        <v>-909</v>
      </c>
      <c r="L52" s="96">
        <f t="shared" si="4"/>
        <v>4.4450095110489538E-3</v>
      </c>
      <c r="M52" s="94">
        <f t="shared" si="3"/>
        <v>-803</v>
      </c>
      <c r="N52" s="94">
        <f t="shared" si="5"/>
        <v>-803</v>
      </c>
    </row>
    <row r="53" spans="1:14">
      <c r="A53" s="41">
        <v>51</v>
      </c>
      <c r="B53" s="98" t="s">
        <v>51</v>
      </c>
      <c r="C53" s="52">
        <v>8478</v>
      </c>
      <c r="D53" s="52">
        <v>8455</v>
      </c>
      <c r="E53" s="52">
        <v>7764</v>
      </c>
      <c r="F53" s="52">
        <v>8478.0000000000091</v>
      </c>
      <c r="G53" s="52">
        <v>8455</v>
      </c>
      <c r="H53" s="52">
        <v>7764.00000000001</v>
      </c>
      <c r="I53" s="95">
        <f t="shared" si="0"/>
        <v>4.2975422530767502E-3</v>
      </c>
      <c r="J53" s="95">
        <f t="shared" si="1"/>
        <v>-8.4217975937721165E-2</v>
      </c>
      <c r="K53" s="93">
        <f t="shared" si="2"/>
        <v>-714</v>
      </c>
      <c r="L53" s="96">
        <f t="shared" si="4"/>
        <v>3.4914596159394424E-3</v>
      </c>
      <c r="M53" s="94">
        <f t="shared" si="3"/>
        <v>-691</v>
      </c>
      <c r="N53" s="94">
        <f t="shared" si="5"/>
        <v>-690.99999999999</v>
      </c>
    </row>
    <row r="54" spans="1:14">
      <c r="A54" s="41">
        <v>52</v>
      </c>
      <c r="B54" s="98" t="s">
        <v>52</v>
      </c>
      <c r="C54" s="52">
        <v>15160</v>
      </c>
      <c r="D54" s="52">
        <v>15152</v>
      </c>
      <c r="E54" s="52">
        <v>14018</v>
      </c>
      <c r="F54" s="52">
        <v>15160</v>
      </c>
      <c r="G54" s="52">
        <v>15152</v>
      </c>
      <c r="H54" s="52">
        <v>14018</v>
      </c>
      <c r="I54" s="95">
        <f t="shared" si="0"/>
        <v>7.7592667830538231E-3</v>
      </c>
      <c r="J54" s="95">
        <f t="shared" si="1"/>
        <v>-7.5329815303430081E-2</v>
      </c>
      <c r="K54" s="93">
        <f t="shared" si="2"/>
        <v>-1142</v>
      </c>
      <c r="L54" s="96">
        <f t="shared" si="4"/>
        <v>5.5843793857182676E-3</v>
      </c>
      <c r="M54" s="94">
        <f t="shared" si="3"/>
        <v>-1134</v>
      </c>
      <c r="N54" s="94">
        <f t="shared" si="5"/>
        <v>-1134</v>
      </c>
    </row>
    <row r="55" spans="1:14">
      <c r="A55" s="41">
        <v>53</v>
      </c>
      <c r="B55" s="98" t="s">
        <v>53</v>
      </c>
      <c r="C55" s="52">
        <v>7477</v>
      </c>
      <c r="D55" s="52">
        <v>7268</v>
      </c>
      <c r="E55" s="52">
        <v>6830</v>
      </c>
      <c r="F55" s="52">
        <v>7477</v>
      </c>
      <c r="G55" s="52">
        <v>7268</v>
      </c>
      <c r="H55" s="52">
        <v>6830</v>
      </c>
      <c r="I55" s="95">
        <f t="shared" si="0"/>
        <v>3.7805530124309897E-3</v>
      </c>
      <c r="J55" s="95">
        <f t="shared" si="1"/>
        <v>-8.6532031563461287E-2</v>
      </c>
      <c r="K55" s="93">
        <f t="shared" si="2"/>
        <v>-647</v>
      </c>
      <c r="L55" s="96">
        <f t="shared" si="4"/>
        <v>3.1638296519787383E-3</v>
      </c>
      <c r="M55" s="94">
        <f t="shared" si="3"/>
        <v>-438</v>
      </c>
      <c r="N55" s="94">
        <f t="shared" si="5"/>
        <v>-438</v>
      </c>
    </row>
    <row r="56" spans="1:14">
      <c r="A56" s="41">
        <v>54</v>
      </c>
      <c r="B56" s="98" t="s">
        <v>54</v>
      </c>
      <c r="C56" s="52">
        <v>25559</v>
      </c>
      <c r="D56" s="52">
        <v>25441</v>
      </c>
      <c r="E56" s="52">
        <v>23460</v>
      </c>
      <c r="F56" s="52">
        <v>25784.4425346602</v>
      </c>
      <c r="G56" s="52">
        <v>25576.191462335701</v>
      </c>
      <c r="H56" s="52">
        <v>23649.809898945801</v>
      </c>
      <c r="I56" s="95">
        <f t="shared" si="0"/>
        <v>1.2985618399945976E-2</v>
      </c>
      <c r="J56" s="95">
        <f t="shared" si="1"/>
        <v>-8.2123713760319267E-2</v>
      </c>
      <c r="K56" s="93">
        <f t="shared" si="2"/>
        <v>-2099</v>
      </c>
      <c r="L56" s="96">
        <f t="shared" si="4"/>
        <v>1.0264108870948025E-2</v>
      </c>
      <c r="M56" s="94">
        <f t="shared" si="3"/>
        <v>-1981</v>
      </c>
      <c r="N56" s="94">
        <f t="shared" si="5"/>
        <v>-1926.3815633898994</v>
      </c>
    </row>
    <row r="57" spans="1:14">
      <c r="A57" s="41">
        <v>55</v>
      </c>
      <c r="B57" s="98" t="s">
        <v>55</v>
      </c>
      <c r="C57" s="52">
        <v>29489</v>
      </c>
      <c r="D57" s="52">
        <v>28862</v>
      </c>
      <c r="E57" s="52">
        <v>26904</v>
      </c>
      <c r="F57" s="52">
        <v>29489</v>
      </c>
      <c r="G57" s="52">
        <v>28862</v>
      </c>
      <c r="H57" s="52">
        <v>26904</v>
      </c>
      <c r="I57" s="95">
        <f t="shared" si="0"/>
        <v>1.4891947034618352E-2</v>
      </c>
      <c r="J57" s="95">
        <f t="shared" si="1"/>
        <v>-8.7659805351147882E-2</v>
      </c>
      <c r="K57" s="93">
        <f t="shared" si="2"/>
        <v>-2585</v>
      </c>
      <c r="L57" s="96">
        <f t="shared" si="4"/>
        <v>1.2640648609528652E-2</v>
      </c>
      <c r="M57" s="94">
        <f t="shared" si="3"/>
        <v>-1958</v>
      </c>
      <c r="N57" s="94">
        <f t="shared" si="5"/>
        <v>-1958</v>
      </c>
    </row>
    <row r="58" spans="1:14">
      <c r="A58" s="41">
        <v>56</v>
      </c>
      <c r="B58" s="98" t="s">
        <v>56</v>
      </c>
      <c r="C58" s="52">
        <v>3076</v>
      </c>
      <c r="D58" s="52">
        <v>3097</v>
      </c>
      <c r="E58" s="52">
        <v>2922</v>
      </c>
      <c r="F58" s="52">
        <v>3076</v>
      </c>
      <c r="G58" s="52">
        <v>3097</v>
      </c>
      <c r="H58" s="52">
        <v>2922</v>
      </c>
      <c r="I58" s="95">
        <f t="shared" si="0"/>
        <v>1.6173903224485141E-3</v>
      </c>
      <c r="J58" s="95">
        <f t="shared" si="1"/>
        <v>-5.0065019505851759E-2</v>
      </c>
      <c r="K58" s="93">
        <f t="shared" si="2"/>
        <v>-154</v>
      </c>
      <c r="L58" s="96">
        <f t="shared" si="4"/>
        <v>7.5305991716340906E-4</v>
      </c>
      <c r="M58" s="94">
        <f t="shared" si="3"/>
        <v>-175</v>
      </c>
      <c r="N58" s="94">
        <f t="shared" si="5"/>
        <v>-175</v>
      </c>
    </row>
    <row r="59" spans="1:14">
      <c r="A59" s="41">
        <v>57</v>
      </c>
      <c r="B59" s="98" t="s">
        <v>57</v>
      </c>
      <c r="C59" s="52">
        <v>4635</v>
      </c>
      <c r="D59" s="52">
        <v>4523</v>
      </c>
      <c r="E59" s="52">
        <v>4250</v>
      </c>
      <c r="F59" s="52">
        <v>4635</v>
      </c>
      <c r="G59" s="52">
        <v>4523</v>
      </c>
      <c r="H59" s="52">
        <v>4250</v>
      </c>
      <c r="I59" s="95">
        <f t="shared" si="0"/>
        <v>2.3524671014394883E-3</v>
      </c>
      <c r="J59" s="95">
        <f t="shared" si="1"/>
        <v>-8.306364617044229E-2</v>
      </c>
      <c r="K59" s="93">
        <f t="shared" si="2"/>
        <v>-385</v>
      </c>
      <c r="L59" s="96">
        <f t="shared" si="4"/>
        <v>1.8826497929085228E-3</v>
      </c>
      <c r="M59" s="94">
        <f t="shared" si="3"/>
        <v>-273</v>
      </c>
      <c r="N59" s="94">
        <f t="shared" si="5"/>
        <v>-273</v>
      </c>
    </row>
    <row r="60" spans="1:14">
      <c r="A60" s="41">
        <v>58</v>
      </c>
      <c r="B60" s="98" t="s">
        <v>58</v>
      </c>
      <c r="C60" s="52">
        <v>11868</v>
      </c>
      <c r="D60" s="52">
        <v>11773</v>
      </c>
      <c r="E60" s="52">
        <v>10926</v>
      </c>
      <c r="F60" s="52">
        <v>11868</v>
      </c>
      <c r="G60" s="52">
        <v>11773</v>
      </c>
      <c r="H60" s="52">
        <v>10926</v>
      </c>
      <c r="I60" s="95">
        <f t="shared" si="0"/>
        <v>6.0477777765477296E-3</v>
      </c>
      <c r="J60" s="95">
        <f t="shared" si="1"/>
        <v>-7.9373104145601614E-2</v>
      </c>
      <c r="K60" s="93">
        <f t="shared" si="2"/>
        <v>-942</v>
      </c>
      <c r="L60" s="96">
        <f t="shared" si="4"/>
        <v>4.6063794932982554E-3</v>
      </c>
      <c r="M60" s="94">
        <f t="shared" si="3"/>
        <v>-847</v>
      </c>
      <c r="N60" s="94">
        <f t="shared" si="5"/>
        <v>-847</v>
      </c>
    </row>
    <row r="61" spans="1:14">
      <c r="A61" s="41">
        <v>59</v>
      </c>
      <c r="B61" s="98" t="s">
        <v>59</v>
      </c>
      <c r="C61" s="52">
        <v>23662</v>
      </c>
      <c r="D61" s="52">
        <v>23438</v>
      </c>
      <c r="E61" s="52">
        <v>21792</v>
      </c>
      <c r="F61" s="52">
        <v>23662</v>
      </c>
      <c r="G61" s="52">
        <v>23438</v>
      </c>
      <c r="H61" s="52">
        <v>21792</v>
      </c>
      <c r="I61" s="95">
        <f t="shared" si="0"/>
        <v>1.2062344252839844E-2</v>
      </c>
      <c r="J61" s="95">
        <f t="shared" si="1"/>
        <v>-7.9029667821824023E-2</v>
      </c>
      <c r="K61" s="93">
        <f t="shared" si="2"/>
        <v>-1870</v>
      </c>
      <c r="L61" s="96">
        <f t="shared" si="4"/>
        <v>9.1442989941271108E-3</v>
      </c>
      <c r="M61" s="94">
        <f t="shared" si="3"/>
        <v>-1646</v>
      </c>
      <c r="N61" s="94">
        <f t="shared" si="5"/>
        <v>-1646</v>
      </c>
    </row>
    <row r="62" spans="1:14">
      <c r="A62" s="41">
        <v>60</v>
      </c>
      <c r="B62" s="98" t="s">
        <v>60</v>
      </c>
      <c r="C62" s="52">
        <v>12274</v>
      </c>
      <c r="D62" s="52">
        <v>12225</v>
      </c>
      <c r="E62" s="52">
        <v>11283</v>
      </c>
      <c r="F62" s="52">
        <v>12274</v>
      </c>
      <c r="G62" s="52">
        <v>12225</v>
      </c>
      <c r="H62" s="52">
        <v>11283</v>
      </c>
      <c r="I62" s="95">
        <f t="shared" si="0"/>
        <v>6.2453850130686469E-3</v>
      </c>
      <c r="J62" s="95">
        <f t="shared" si="1"/>
        <v>-8.0739775134430508E-2</v>
      </c>
      <c r="K62" s="93">
        <f t="shared" si="2"/>
        <v>-991</v>
      </c>
      <c r="L62" s="96">
        <f t="shared" si="4"/>
        <v>4.8459894669411587E-3</v>
      </c>
      <c r="M62" s="94">
        <f t="shared" si="3"/>
        <v>-942</v>
      </c>
      <c r="N62" s="94">
        <f t="shared" si="5"/>
        <v>-942</v>
      </c>
    </row>
    <row r="63" spans="1:14">
      <c r="A63" s="41">
        <v>61</v>
      </c>
      <c r="B63" s="98" t="s">
        <v>61</v>
      </c>
      <c r="C63" s="52">
        <v>17635</v>
      </c>
      <c r="D63" s="52">
        <v>17632</v>
      </c>
      <c r="E63" s="52">
        <v>16041</v>
      </c>
      <c r="F63" s="52">
        <v>17673.305959560199</v>
      </c>
      <c r="G63" s="52">
        <v>17746.1447057847</v>
      </c>
      <c r="H63" s="52">
        <v>16079.2890509796</v>
      </c>
      <c r="I63" s="95">
        <f t="shared" si="0"/>
        <v>8.8790411233390203E-3</v>
      </c>
      <c r="J63" s="95">
        <f t="shared" si="1"/>
        <v>-9.0388432095265092E-2</v>
      </c>
      <c r="K63" s="93">
        <f t="shared" si="2"/>
        <v>-1594</v>
      </c>
      <c r="L63" s="96">
        <f t="shared" si="4"/>
        <v>7.7946591425874946E-3</v>
      </c>
      <c r="M63" s="94">
        <f t="shared" si="3"/>
        <v>-1591</v>
      </c>
      <c r="N63" s="94">
        <f t="shared" si="5"/>
        <v>-1666.8556548051001</v>
      </c>
    </row>
    <row r="64" spans="1:14">
      <c r="A64" s="41">
        <v>62</v>
      </c>
      <c r="B64" s="98" t="s">
        <v>62</v>
      </c>
      <c r="C64" s="52">
        <v>1943</v>
      </c>
      <c r="D64" s="52">
        <v>1900</v>
      </c>
      <c r="E64" s="52">
        <v>1700</v>
      </c>
      <c r="F64" s="52">
        <v>1943.1878638006599</v>
      </c>
      <c r="G64" s="52">
        <v>1897.9454228799</v>
      </c>
      <c r="H64" s="52">
        <v>1707.35179205849</v>
      </c>
      <c r="I64" s="95">
        <f t="shared" si="0"/>
        <v>9.4098684057579538E-4</v>
      </c>
      <c r="J64" s="95">
        <f t="shared" si="1"/>
        <v>-0.12506433350488935</v>
      </c>
      <c r="K64" s="93">
        <f t="shared" si="2"/>
        <v>-243</v>
      </c>
      <c r="L64" s="96">
        <f t="shared" si="4"/>
        <v>1.1882698692903145E-3</v>
      </c>
      <c r="M64" s="94">
        <f t="shared" si="3"/>
        <v>-200</v>
      </c>
      <c r="N64" s="94">
        <f t="shared" si="5"/>
        <v>-190.59363082140999</v>
      </c>
    </row>
    <row r="65" spans="1:14">
      <c r="A65" s="41">
        <v>63</v>
      </c>
      <c r="B65" s="98" t="s">
        <v>63</v>
      </c>
      <c r="C65" s="52">
        <v>30146</v>
      </c>
      <c r="D65" s="52">
        <v>29815</v>
      </c>
      <c r="E65" s="52">
        <v>26489</v>
      </c>
      <c r="F65" s="52">
        <v>30512.5731234952</v>
      </c>
      <c r="G65" s="52">
        <v>30115.0393058679</v>
      </c>
      <c r="H65" s="52">
        <v>26805.151245755598</v>
      </c>
      <c r="I65" s="95">
        <f t="shared" si="0"/>
        <v>1.4662235541183673E-2</v>
      </c>
      <c r="J65" s="95">
        <f t="shared" si="1"/>
        <v>-0.12130962648444238</v>
      </c>
      <c r="K65" s="93">
        <f t="shared" si="2"/>
        <v>-3657</v>
      </c>
      <c r="L65" s="96">
        <f t="shared" si="4"/>
        <v>1.7882728032899916E-2</v>
      </c>
      <c r="M65" s="94">
        <f t="shared" si="3"/>
        <v>-3326</v>
      </c>
      <c r="N65" s="94">
        <f t="shared" si="5"/>
        <v>-3309.8880601123019</v>
      </c>
    </row>
    <row r="66" spans="1:14">
      <c r="A66" s="41">
        <v>64</v>
      </c>
      <c r="B66" s="98" t="s">
        <v>64</v>
      </c>
      <c r="C66" s="52">
        <v>11150</v>
      </c>
      <c r="D66" s="52">
        <v>10948</v>
      </c>
      <c r="E66" s="52">
        <v>10078</v>
      </c>
      <c r="F66" s="52">
        <v>11150</v>
      </c>
      <c r="G66" s="52">
        <v>10948</v>
      </c>
      <c r="H66" s="52">
        <v>10078</v>
      </c>
      <c r="I66" s="95">
        <f t="shared" si="0"/>
        <v>5.5783913996016862E-3</v>
      </c>
      <c r="J66" s="95">
        <f t="shared" si="1"/>
        <v>-9.6143497757847529E-2</v>
      </c>
      <c r="K66" s="93">
        <f t="shared" si="2"/>
        <v>-1072</v>
      </c>
      <c r="L66" s="96">
        <f t="shared" si="4"/>
        <v>5.2420794233712636E-3</v>
      </c>
      <c r="M66" s="94">
        <f t="shared" si="3"/>
        <v>-870</v>
      </c>
      <c r="N66" s="94">
        <f t="shared" si="5"/>
        <v>-870</v>
      </c>
    </row>
    <row r="67" spans="1:14">
      <c r="A67" s="41">
        <v>65</v>
      </c>
      <c r="B67" s="98" t="s">
        <v>65</v>
      </c>
      <c r="C67" s="52">
        <v>12323</v>
      </c>
      <c r="D67" s="52">
        <v>12517</v>
      </c>
      <c r="E67" s="52">
        <v>11179</v>
      </c>
      <c r="F67" s="52">
        <v>12323</v>
      </c>
      <c r="G67" s="52">
        <v>12517</v>
      </c>
      <c r="H67" s="52">
        <v>11179</v>
      </c>
      <c r="I67" s="95">
        <f t="shared" ref="I67:I84" si="6">E67/$E$84</f>
        <v>6.1878187592922448E-3</v>
      </c>
      <c r="J67" s="95">
        <f t="shared" ref="J67:J84" si="7">(E67-C67)/C67</f>
        <v>-9.2834537044550844E-2</v>
      </c>
      <c r="K67" s="93">
        <f t="shared" ref="K67:K84" si="8">E67-C67</f>
        <v>-1144</v>
      </c>
      <c r="L67" s="96">
        <f t="shared" si="4"/>
        <v>5.5941593846424676E-3</v>
      </c>
      <c r="M67" s="94">
        <f t="shared" ref="M67:M84" si="9">E67-D67</f>
        <v>-1338</v>
      </c>
      <c r="N67" s="94">
        <f t="shared" si="5"/>
        <v>-1338</v>
      </c>
    </row>
    <row r="68" spans="1:14">
      <c r="A68" s="41">
        <v>66</v>
      </c>
      <c r="B68" s="98" t="s">
        <v>66</v>
      </c>
      <c r="C68" s="52">
        <v>9855</v>
      </c>
      <c r="D68" s="52">
        <v>9828</v>
      </c>
      <c r="E68" s="52">
        <v>8992</v>
      </c>
      <c r="F68" s="52">
        <v>9855</v>
      </c>
      <c r="G68" s="52">
        <v>9828</v>
      </c>
      <c r="H68" s="52">
        <v>8991.9999999999909</v>
      </c>
      <c r="I68" s="95">
        <f t="shared" si="6"/>
        <v>4.977266864975031E-3</v>
      </c>
      <c r="J68" s="95">
        <f t="shared" si="7"/>
        <v>-8.7569761542364288E-2</v>
      </c>
      <c r="K68" s="93">
        <f t="shared" si="8"/>
        <v>-863</v>
      </c>
      <c r="L68" s="96">
        <f t="shared" ref="L68:L84" si="10">K68/$K$84</f>
        <v>4.2200695357923514E-3</v>
      </c>
      <c r="M68" s="94">
        <f t="shared" si="9"/>
        <v>-836</v>
      </c>
      <c r="N68" s="94">
        <f t="shared" ref="N68:N84" si="11">H68-G68</f>
        <v>-836.00000000000909</v>
      </c>
    </row>
    <row r="69" spans="1:14">
      <c r="A69" s="41">
        <v>67</v>
      </c>
      <c r="B69" s="98" t="s">
        <v>67</v>
      </c>
      <c r="C69" s="52">
        <v>11130</v>
      </c>
      <c r="D69" s="52">
        <v>10566</v>
      </c>
      <c r="E69" s="52">
        <v>9550</v>
      </c>
      <c r="F69" s="52">
        <v>11130</v>
      </c>
      <c r="G69" s="52">
        <v>10566</v>
      </c>
      <c r="H69" s="52">
        <v>9550</v>
      </c>
      <c r="I69" s="95">
        <f t="shared" si="6"/>
        <v>5.286131957352262E-3</v>
      </c>
      <c r="J69" s="95">
        <f t="shared" si="7"/>
        <v>-0.14195867026055706</v>
      </c>
      <c r="K69" s="93">
        <f t="shared" si="8"/>
        <v>-1580</v>
      </c>
      <c r="L69" s="96">
        <f t="shared" si="10"/>
        <v>7.7261991501180937E-3</v>
      </c>
      <c r="M69" s="94">
        <f t="shared" si="9"/>
        <v>-1016</v>
      </c>
      <c r="N69" s="94">
        <f t="shared" si="11"/>
        <v>-1016</v>
      </c>
    </row>
    <row r="70" spans="1:14">
      <c r="A70" s="41">
        <v>68</v>
      </c>
      <c r="B70" s="98" t="s">
        <v>68</v>
      </c>
      <c r="C70" s="52">
        <v>10338</v>
      </c>
      <c r="D70" s="52">
        <v>10230</v>
      </c>
      <c r="E70" s="52">
        <v>9387</v>
      </c>
      <c r="F70" s="52">
        <v>10311.6152950449</v>
      </c>
      <c r="G70" s="52">
        <v>10225.720177396201</v>
      </c>
      <c r="H70" s="52">
        <v>9386.4984591859993</v>
      </c>
      <c r="I70" s="95">
        <f t="shared" si="6"/>
        <v>5.1959079249911709E-3</v>
      </c>
      <c r="J70" s="95">
        <f t="shared" si="7"/>
        <v>-9.1990713871154955E-2</v>
      </c>
      <c r="K70" s="93">
        <f t="shared" si="8"/>
        <v>-951</v>
      </c>
      <c r="L70" s="96">
        <f t="shared" si="10"/>
        <v>4.6503894884571562E-3</v>
      </c>
      <c r="M70" s="94">
        <f t="shared" si="9"/>
        <v>-843</v>
      </c>
      <c r="N70" s="94">
        <f t="shared" si="11"/>
        <v>-839.22171821020129</v>
      </c>
    </row>
    <row r="71" spans="1:14">
      <c r="A71" s="41">
        <v>69</v>
      </c>
      <c r="B71" s="98" t="s">
        <v>69</v>
      </c>
      <c r="C71" s="52">
        <v>1603</v>
      </c>
      <c r="D71" s="52">
        <v>1556</v>
      </c>
      <c r="E71" s="52">
        <v>1432</v>
      </c>
      <c r="F71" s="52">
        <v>1603</v>
      </c>
      <c r="G71" s="52">
        <v>1556</v>
      </c>
      <c r="H71" s="52">
        <v>1432</v>
      </c>
      <c r="I71" s="95">
        <f t="shared" si="6"/>
        <v>7.9264303276737583E-4</v>
      </c>
      <c r="J71" s="95">
        <f t="shared" si="7"/>
        <v>-0.10667498440424204</v>
      </c>
      <c r="K71" s="93">
        <f t="shared" si="8"/>
        <v>-171</v>
      </c>
      <c r="L71" s="96">
        <f t="shared" si="10"/>
        <v>8.3618990801911008E-4</v>
      </c>
      <c r="M71" s="94">
        <f t="shared" si="9"/>
        <v>-124</v>
      </c>
      <c r="N71" s="94">
        <f t="shared" si="11"/>
        <v>-124</v>
      </c>
    </row>
    <row r="72" spans="1:14">
      <c r="A72" s="41">
        <v>70</v>
      </c>
      <c r="B72" s="98" t="s">
        <v>70</v>
      </c>
      <c r="C72" s="52">
        <v>6534</v>
      </c>
      <c r="D72" s="52">
        <v>6563</v>
      </c>
      <c r="E72" s="52">
        <v>5988</v>
      </c>
      <c r="F72" s="52">
        <v>6534</v>
      </c>
      <c r="G72" s="52">
        <v>6563</v>
      </c>
      <c r="H72" s="52">
        <v>5988</v>
      </c>
      <c r="I72" s="95">
        <f t="shared" si="6"/>
        <v>3.3144877655105075E-3</v>
      </c>
      <c r="J72" s="95">
        <f t="shared" si="7"/>
        <v>-8.356290174471992E-2</v>
      </c>
      <c r="K72" s="93">
        <f t="shared" si="8"/>
        <v>-546</v>
      </c>
      <c r="L72" s="96">
        <f t="shared" si="10"/>
        <v>2.6699397063066322E-3</v>
      </c>
      <c r="M72" s="94">
        <f t="shared" si="9"/>
        <v>-575</v>
      </c>
      <c r="N72" s="94">
        <f t="shared" si="11"/>
        <v>-575</v>
      </c>
    </row>
    <row r="73" spans="1:14">
      <c r="A73" s="41">
        <v>71</v>
      </c>
      <c r="B73" s="98" t="s">
        <v>71</v>
      </c>
      <c r="C73" s="52">
        <v>5611</v>
      </c>
      <c r="D73" s="52">
        <v>5415</v>
      </c>
      <c r="E73" s="52">
        <v>5051</v>
      </c>
      <c r="F73" s="52">
        <v>5615.89962862217</v>
      </c>
      <c r="G73" s="52">
        <v>5453.1719280377501</v>
      </c>
      <c r="H73" s="52">
        <v>5073.2631678938196</v>
      </c>
      <c r="I73" s="95">
        <f t="shared" si="6"/>
        <v>2.7958379598519664E-3</v>
      </c>
      <c r="J73" s="95">
        <f t="shared" si="7"/>
        <v>-9.9803956513990377E-2</v>
      </c>
      <c r="K73" s="93">
        <f t="shared" si="8"/>
        <v>-560</v>
      </c>
      <c r="L73" s="96">
        <f t="shared" si="10"/>
        <v>2.738399698776033E-3</v>
      </c>
      <c r="M73" s="94">
        <f t="shared" si="9"/>
        <v>-364</v>
      </c>
      <c r="N73" s="94">
        <f t="shared" si="11"/>
        <v>-379.90876014393052</v>
      </c>
    </row>
    <row r="74" spans="1:14">
      <c r="A74" s="41">
        <v>72</v>
      </c>
      <c r="B74" s="98" t="s">
        <v>72</v>
      </c>
      <c r="C74" s="52">
        <v>5844</v>
      </c>
      <c r="D74" s="52">
        <v>5579</v>
      </c>
      <c r="E74" s="52">
        <v>5130</v>
      </c>
      <c r="F74" s="52">
        <v>5844</v>
      </c>
      <c r="G74" s="52">
        <v>5579</v>
      </c>
      <c r="H74" s="52">
        <v>5130</v>
      </c>
      <c r="I74" s="95">
        <f t="shared" si="6"/>
        <v>2.8395661718551941E-3</v>
      </c>
      <c r="J74" s="95">
        <f t="shared" si="7"/>
        <v>-0.12217659137577003</v>
      </c>
      <c r="K74" s="93">
        <f t="shared" si="8"/>
        <v>-714</v>
      </c>
      <c r="L74" s="96">
        <f t="shared" si="10"/>
        <v>3.4914596159394424E-3</v>
      </c>
      <c r="M74" s="94">
        <f t="shared" si="9"/>
        <v>-449</v>
      </c>
      <c r="N74" s="94">
        <f t="shared" si="11"/>
        <v>-449</v>
      </c>
    </row>
    <row r="75" spans="1:14">
      <c r="A75" s="41">
        <v>73</v>
      </c>
      <c r="B75" s="98" t="s">
        <v>73</v>
      </c>
      <c r="C75" s="52">
        <v>4961</v>
      </c>
      <c r="D75" s="52">
        <v>4383</v>
      </c>
      <c r="E75" s="52">
        <v>3900</v>
      </c>
      <c r="F75" s="52">
        <v>4961</v>
      </c>
      <c r="G75" s="52">
        <v>4383</v>
      </c>
      <c r="H75" s="52">
        <v>3900</v>
      </c>
      <c r="I75" s="95">
        <f t="shared" si="6"/>
        <v>2.15873451661506E-3</v>
      </c>
      <c r="J75" s="95">
        <f t="shared" si="7"/>
        <v>-0.21386817173956862</v>
      </c>
      <c r="K75" s="93">
        <f t="shared" si="8"/>
        <v>-1061</v>
      </c>
      <c r="L75" s="96">
        <f t="shared" si="10"/>
        <v>5.1882894292881628E-3</v>
      </c>
      <c r="M75" s="94">
        <f t="shared" si="9"/>
        <v>-483</v>
      </c>
      <c r="N75" s="94">
        <f t="shared" si="11"/>
        <v>-483</v>
      </c>
    </row>
    <row r="76" spans="1:14">
      <c r="A76" s="41">
        <v>74</v>
      </c>
      <c r="B76" s="98" t="s">
        <v>74</v>
      </c>
      <c r="C76" s="52">
        <v>3968</v>
      </c>
      <c r="D76" s="52">
        <v>3961</v>
      </c>
      <c r="E76" s="52">
        <v>3593</v>
      </c>
      <c r="F76" s="52">
        <v>3968</v>
      </c>
      <c r="G76" s="52">
        <v>3961</v>
      </c>
      <c r="H76" s="52">
        <v>3593</v>
      </c>
      <c r="I76" s="95">
        <f t="shared" si="6"/>
        <v>1.98880336364049E-3</v>
      </c>
      <c r="J76" s="95">
        <f t="shared" si="7"/>
        <v>-9.450604838709678E-2</v>
      </c>
      <c r="K76" s="93">
        <f t="shared" si="8"/>
        <v>-375</v>
      </c>
      <c r="L76" s="96">
        <f t="shared" si="10"/>
        <v>1.8337497982875222E-3</v>
      </c>
      <c r="M76" s="94">
        <f t="shared" si="9"/>
        <v>-368</v>
      </c>
      <c r="N76" s="94">
        <f t="shared" si="11"/>
        <v>-368</v>
      </c>
    </row>
    <row r="77" spans="1:14">
      <c r="A77" s="41">
        <v>75</v>
      </c>
      <c r="B77" s="98" t="s">
        <v>75</v>
      </c>
      <c r="C77" s="52">
        <v>1936</v>
      </c>
      <c r="D77" s="52">
        <v>1922</v>
      </c>
      <c r="E77" s="52">
        <v>1769</v>
      </c>
      <c r="F77" s="52">
        <v>1936</v>
      </c>
      <c r="G77" s="52">
        <v>1922</v>
      </c>
      <c r="H77" s="52">
        <v>1769</v>
      </c>
      <c r="I77" s="95">
        <f t="shared" si="6"/>
        <v>9.7917983586975421E-4</v>
      </c>
      <c r="J77" s="95">
        <f t="shared" si="7"/>
        <v>-8.6260330578512401E-2</v>
      </c>
      <c r="K77" s="93">
        <f t="shared" si="8"/>
        <v>-167</v>
      </c>
      <c r="L77" s="96">
        <f t="shared" si="10"/>
        <v>8.1662991017070988E-4</v>
      </c>
      <c r="M77" s="94">
        <f t="shared" si="9"/>
        <v>-153</v>
      </c>
      <c r="N77" s="94">
        <f t="shared" si="11"/>
        <v>-153</v>
      </c>
    </row>
    <row r="78" spans="1:14">
      <c r="A78" s="41">
        <v>76</v>
      </c>
      <c r="B78" s="98" t="s">
        <v>76</v>
      </c>
      <c r="C78" s="52">
        <v>3427</v>
      </c>
      <c r="D78" s="52">
        <v>3433</v>
      </c>
      <c r="E78" s="52">
        <v>3173</v>
      </c>
      <c r="F78" s="52">
        <v>3427</v>
      </c>
      <c r="G78" s="52">
        <v>3433</v>
      </c>
      <c r="H78" s="52">
        <v>3173</v>
      </c>
      <c r="I78" s="95">
        <f t="shared" si="6"/>
        <v>1.7563242618511758E-3</v>
      </c>
      <c r="J78" s="95">
        <f t="shared" si="7"/>
        <v>-7.4117303764225276E-2</v>
      </c>
      <c r="K78" s="93">
        <f t="shared" si="8"/>
        <v>-254</v>
      </c>
      <c r="L78" s="96">
        <f t="shared" si="10"/>
        <v>1.2420598633734151E-3</v>
      </c>
      <c r="M78" s="94">
        <f t="shared" si="9"/>
        <v>-260</v>
      </c>
      <c r="N78" s="94">
        <f t="shared" si="11"/>
        <v>-260</v>
      </c>
    </row>
    <row r="79" spans="1:14">
      <c r="A79" s="41">
        <v>77</v>
      </c>
      <c r="B79" s="98" t="s">
        <v>77</v>
      </c>
      <c r="C79" s="52">
        <v>6891</v>
      </c>
      <c r="D79" s="52">
        <v>6867</v>
      </c>
      <c r="E79" s="52">
        <v>6234</v>
      </c>
      <c r="F79" s="52">
        <v>6891</v>
      </c>
      <c r="G79" s="52">
        <v>6867</v>
      </c>
      <c r="H79" s="52">
        <v>6234</v>
      </c>
      <c r="I79" s="95">
        <f t="shared" si="6"/>
        <v>3.4506540965585342E-3</v>
      </c>
      <c r="J79" s="95">
        <f t="shared" si="7"/>
        <v>-9.5341750108837608E-2</v>
      </c>
      <c r="K79" s="93">
        <f t="shared" si="8"/>
        <v>-657</v>
      </c>
      <c r="L79" s="96">
        <f t="shared" si="10"/>
        <v>3.2127296465997387E-3</v>
      </c>
      <c r="M79" s="94">
        <f t="shared" si="9"/>
        <v>-633</v>
      </c>
      <c r="N79" s="94">
        <f t="shared" si="11"/>
        <v>-633</v>
      </c>
    </row>
    <row r="80" spans="1:14">
      <c r="A80" s="41">
        <v>78</v>
      </c>
      <c r="B80" s="98" t="s">
        <v>78</v>
      </c>
      <c r="C80" s="52">
        <v>4632</v>
      </c>
      <c r="D80" s="52">
        <v>4626</v>
      </c>
      <c r="E80" s="52">
        <v>4307</v>
      </c>
      <c r="F80" s="52">
        <v>4660.2373820991297</v>
      </c>
      <c r="G80" s="52">
        <v>4624.7611019826199</v>
      </c>
      <c r="H80" s="52">
        <v>4346.6638798516697</v>
      </c>
      <c r="I80" s="95">
        <f t="shared" si="6"/>
        <v>2.3840178366823241E-3</v>
      </c>
      <c r="J80" s="95">
        <f t="shared" si="7"/>
        <v>-7.0164075993091532E-2</v>
      </c>
      <c r="K80" s="93">
        <f t="shared" si="8"/>
        <v>-325</v>
      </c>
      <c r="L80" s="96">
        <f t="shared" si="10"/>
        <v>1.5892498251825191E-3</v>
      </c>
      <c r="M80" s="94">
        <f t="shared" si="9"/>
        <v>-319</v>
      </c>
      <c r="N80" s="94">
        <f t="shared" si="11"/>
        <v>-278.09722213095029</v>
      </c>
    </row>
    <row r="81" spans="1:14">
      <c r="A81" s="41">
        <v>79</v>
      </c>
      <c r="B81" s="98" t="s">
        <v>79</v>
      </c>
      <c r="C81" s="52">
        <v>3434</v>
      </c>
      <c r="D81" s="52">
        <v>3338</v>
      </c>
      <c r="E81" s="52">
        <v>3057</v>
      </c>
      <c r="F81" s="52">
        <v>3434</v>
      </c>
      <c r="G81" s="52">
        <v>3338</v>
      </c>
      <c r="H81" s="52">
        <v>3057</v>
      </c>
      <c r="I81" s="95">
        <f t="shared" si="6"/>
        <v>1.6921157480236509E-3</v>
      </c>
      <c r="J81" s="95">
        <f t="shared" si="7"/>
        <v>-0.10978450786255096</v>
      </c>
      <c r="K81" s="93">
        <f t="shared" si="8"/>
        <v>-377</v>
      </c>
      <c r="L81" s="96">
        <f t="shared" si="10"/>
        <v>1.8435297972117222E-3</v>
      </c>
      <c r="M81" s="94">
        <f t="shared" si="9"/>
        <v>-281</v>
      </c>
      <c r="N81" s="94">
        <f t="shared" si="11"/>
        <v>-281</v>
      </c>
    </row>
    <row r="82" spans="1:14">
      <c r="A82" s="41">
        <v>80</v>
      </c>
      <c r="B82" s="98" t="s">
        <v>80</v>
      </c>
      <c r="C82" s="52">
        <v>10844</v>
      </c>
      <c r="D82" s="52">
        <v>10918</v>
      </c>
      <c r="E82" s="52">
        <v>9906</v>
      </c>
      <c r="F82" s="52">
        <v>10844</v>
      </c>
      <c r="G82" s="52">
        <v>10918</v>
      </c>
      <c r="H82" s="52">
        <v>9906.00000000002</v>
      </c>
      <c r="I82" s="95">
        <f t="shared" si="6"/>
        <v>5.483185672202252E-3</v>
      </c>
      <c r="J82" s="95">
        <f t="shared" si="7"/>
        <v>-8.6499446698635185E-2</v>
      </c>
      <c r="K82" s="93">
        <f t="shared" si="8"/>
        <v>-938</v>
      </c>
      <c r="L82" s="96">
        <f t="shared" si="10"/>
        <v>4.5868194954498554E-3</v>
      </c>
      <c r="M82" s="94">
        <f t="shared" si="9"/>
        <v>-1012</v>
      </c>
      <c r="N82" s="94">
        <f t="shared" si="11"/>
        <v>-1011.99999999998</v>
      </c>
    </row>
    <row r="83" spans="1:14">
      <c r="A83" s="41">
        <v>81</v>
      </c>
      <c r="B83" s="98" t="s">
        <v>81</v>
      </c>
      <c r="C83" s="52">
        <v>8838</v>
      </c>
      <c r="D83" s="52">
        <v>9019</v>
      </c>
      <c r="E83" s="52">
        <v>8346</v>
      </c>
      <c r="F83" s="52">
        <v>8838</v>
      </c>
      <c r="G83" s="52">
        <v>9018.9999999999909</v>
      </c>
      <c r="H83" s="52">
        <v>8346</v>
      </c>
      <c r="I83" s="95">
        <f t="shared" si="6"/>
        <v>4.6196918655562287E-3</v>
      </c>
      <c r="J83" s="95">
        <f t="shared" si="7"/>
        <v>-5.5668703326544465E-2</v>
      </c>
      <c r="K83" s="93">
        <f t="shared" si="8"/>
        <v>-492</v>
      </c>
      <c r="L83" s="96">
        <f t="shared" si="10"/>
        <v>2.4058797353532289E-3</v>
      </c>
      <c r="M83" s="94">
        <f t="shared" si="9"/>
        <v>-673</v>
      </c>
      <c r="N83" s="94">
        <f t="shared" si="11"/>
        <v>-672.99999999999091</v>
      </c>
    </row>
    <row r="84" spans="1:14" s="104" customFormat="1">
      <c r="A84" s="175" t="s">
        <v>255</v>
      </c>
      <c r="B84" s="175"/>
      <c r="C84" s="62">
        <v>2011113</v>
      </c>
      <c r="D84" s="62">
        <v>1983661</v>
      </c>
      <c r="E84" s="62">
        <v>1806614</v>
      </c>
      <c r="F84" s="62">
        <v>2011113</v>
      </c>
      <c r="G84" s="62">
        <v>1983661</v>
      </c>
      <c r="H84" s="62">
        <v>1806614</v>
      </c>
      <c r="I84" s="95">
        <f t="shared" si="6"/>
        <v>1</v>
      </c>
      <c r="J84" s="95">
        <f t="shared" si="7"/>
        <v>-0.10168449013058938</v>
      </c>
      <c r="K84" s="93">
        <f t="shared" si="8"/>
        <v>-204499</v>
      </c>
      <c r="L84" s="96">
        <f t="shared" si="10"/>
        <v>1</v>
      </c>
      <c r="M84" s="93">
        <f t="shared" si="9"/>
        <v>-177047</v>
      </c>
      <c r="N84" s="94">
        <f t="shared" si="11"/>
        <v>-177047</v>
      </c>
    </row>
    <row r="85" spans="1:14">
      <c r="C85" s="126"/>
      <c r="D85" s="124"/>
      <c r="E85" s="125"/>
      <c r="F85" s="134"/>
      <c r="G85" s="134"/>
      <c r="H85" s="134"/>
      <c r="L85" s="11"/>
    </row>
    <row r="86" spans="1:14">
      <c r="C86" s="126"/>
      <c r="D86" s="124"/>
      <c r="E86" s="125"/>
      <c r="F86" s="134"/>
      <c r="G86" s="134"/>
      <c r="H86" s="134"/>
    </row>
    <row r="87" spans="1:14">
      <c r="E87" s="134"/>
      <c r="F87" s="134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O87"/>
  <sheetViews>
    <sheetView topLeftCell="M1" zoomScale="80" zoomScaleNormal="80" workbookViewId="0">
      <pane ySplit="2" topLeftCell="A3" activePane="bottomLeft" state="frozen"/>
      <selection activeCell="W1" sqref="W1"/>
      <selection pane="bottomLeft" activeCell="V9" sqref="V9"/>
    </sheetView>
  </sheetViews>
  <sheetFormatPr defaultColWidth="9.1796875" defaultRowHeight="14.5"/>
  <cols>
    <col min="1" max="1" width="11.81640625" style="4" customWidth="1"/>
    <col min="2" max="2" width="16.453125" style="4" bestFit="1" customWidth="1"/>
    <col min="3" max="8" width="12" style="4" customWidth="1"/>
    <col min="9" max="9" width="18.1796875" style="4" customWidth="1"/>
    <col min="10" max="10" width="30.453125" style="4" customWidth="1"/>
    <col min="11" max="11" width="27.453125" style="4" customWidth="1"/>
    <col min="12" max="12" width="22.26953125" style="4" customWidth="1"/>
    <col min="13" max="14" width="25.1796875" style="4" customWidth="1"/>
    <col min="15" max="16384" width="9.1796875" style="4"/>
  </cols>
  <sheetData>
    <row r="1" spans="1:15" ht="15" thickBot="1">
      <c r="C1" s="171" t="s">
        <v>163</v>
      </c>
      <c r="D1" s="171"/>
      <c r="E1" s="172"/>
      <c r="F1" s="173" t="s">
        <v>164</v>
      </c>
      <c r="G1" s="171"/>
      <c r="H1" s="172"/>
    </row>
    <row r="2" spans="1:15" ht="43.5">
      <c r="A2" s="88" t="s">
        <v>257</v>
      </c>
      <c r="B2" s="89" t="s">
        <v>258</v>
      </c>
      <c r="C2" s="164">
        <v>42370</v>
      </c>
      <c r="D2" s="164">
        <v>42705</v>
      </c>
      <c r="E2" s="164">
        <v>42736</v>
      </c>
      <c r="F2" s="164">
        <v>42370</v>
      </c>
      <c r="G2" s="164">
        <v>42705</v>
      </c>
      <c r="H2" s="164">
        <v>42736</v>
      </c>
      <c r="I2" s="59" t="s">
        <v>273</v>
      </c>
      <c r="J2" s="12" t="s">
        <v>280</v>
      </c>
      <c r="K2" s="88" t="s">
        <v>281</v>
      </c>
      <c r="L2" s="88" t="s">
        <v>277</v>
      </c>
      <c r="M2" s="92" t="s">
        <v>282</v>
      </c>
      <c r="N2" s="155" t="s">
        <v>283</v>
      </c>
    </row>
    <row r="3" spans="1:15">
      <c r="A3" s="41">
        <v>1</v>
      </c>
      <c r="B3" s="98" t="s">
        <v>1</v>
      </c>
      <c r="C3" s="53">
        <v>17759</v>
      </c>
      <c r="D3" s="53">
        <v>15987</v>
      </c>
      <c r="E3" s="53">
        <v>16122</v>
      </c>
      <c r="F3" s="53">
        <v>17759</v>
      </c>
      <c r="G3" s="53">
        <v>15987</v>
      </c>
      <c r="H3" s="53">
        <v>16122</v>
      </c>
      <c r="I3" s="95">
        <f>E3/$E$84</f>
        <v>2.2596763681470008E-2</v>
      </c>
      <c r="J3" s="95">
        <f t="shared" ref="J3:J66" si="0">(E3-C3)/C3</f>
        <v>-9.2178613660679087E-2</v>
      </c>
      <c r="K3" s="93">
        <f t="shared" ref="K3:K66" si="1">E3-C3</f>
        <v>-1637</v>
      </c>
      <c r="L3" s="96">
        <f>K3/$K$84</f>
        <v>2.0682248894504107E-2</v>
      </c>
      <c r="M3" s="94">
        <f t="shared" ref="M3:M66" si="2">E3-D3</f>
        <v>135</v>
      </c>
      <c r="N3" s="94">
        <f>H3-G3</f>
        <v>135</v>
      </c>
      <c r="O3" s="7"/>
    </row>
    <row r="4" spans="1:15">
      <c r="A4" s="41">
        <v>2</v>
      </c>
      <c r="B4" s="98" t="s">
        <v>2</v>
      </c>
      <c r="C4" s="53">
        <v>5796</v>
      </c>
      <c r="D4" s="53">
        <v>4977</v>
      </c>
      <c r="E4" s="53">
        <v>4946</v>
      </c>
      <c r="F4" s="53">
        <v>5796</v>
      </c>
      <c r="G4" s="53">
        <v>4977</v>
      </c>
      <c r="H4" s="53">
        <v>4946</v>
      </c>
      <c r="I4" s="95">
        <f t="shared" ref="I4:I67" si="3">E4/$E$84</f>
        <v>6.9323652877155851E-3</v>
      </c>
      <c r="J4" s="95">
        <f t="shared" si="0"/>
        <v>-0.14665286404416839</v>
      </c>
      <c r="K4" s="93">
        <f t="shared" si="1"/>
        <v>-850</v>
      </c>
      <c r="L4" s="96">
        <f t="shared" ref="L4:L67" si="4">K4/$K$84</f>
        <v>1.0739102969046115E-2</v>
      </c>
      <c r="M4" s="94">
        <f t="shared" si="2"/>
        <v>-31</v>
      </c>
      <c r="N4" s="94">
        <f t="shared" ref="N4:N67" si="5">H4-G4</f>
        <v>-31</v>
      </c>
      <c r="O4" s="7"/>
    </row>
    <row r="5" spans="1:15">
      <c r="A5" s="41">
        <v>3</v>
      </c>
      <c r="B5" s="98" t="s">
        <v>3</v>
      </c>
      <c r="C5" s="53">
        <v>18454</v>
      </c>
      <c r="D5" s="53">
        <v>17075</v>
      </c>
      <c r="E5" s="53">
        <v>17058</v>
      </c>
      <c r="F5" s="53">
        <v>18454</v>
      </c>
      <c r="G5" s="53">
        <v>17075</v>
      </c>
      <c r="H5" s="53">
        <v>17058</v>
      </c>
      <c r="I5" s="95">
        <f t="shared" si="3"/>
        <v>2.3908671063051445E-2</v>
      </c>
      <c r="J5" s="95">
        <f t="shared" si="0"/>
        <v>-7.5647556085401538E-2</v>
      </c>
      <c r="K5" s="93">
        <f t="shared" si="1"/>
        <v>-1396</v>
      </c>
      <c r="L5" s="96">
        <f t="shared" si="4"/>
        <v>1.7637397346809854E-2</v>
      </c>
      <c r="M5" s="94">
        <f t="shared" si="2"/>
        <v>-17</v>
      </c>
      <c r="N5" s="94">
        <f t="shared" si="5"/>
        <v>-17</v>
      </c>
      <c r="O5" s="7"/>
    </row>
    <row r="6" spans="1:15">
      <c r="A6" s="41">
        <v>4</v>
      </c>
      <c r="B6" s="98" t="s">
        <v>4</v>
      </c>
      <c r="C6" s="53">
        <v>3517</v>
      </c>
      <c r="D6" s="53">
        <v>3111</v>
      </c>
      <c r="E6" s="53">
        <v>3112</v>
      </c>
      <c r="F6" s="53">
        <v>3517</v>
      </c>
      <c r="G6" s="53">
        <v>3111</v>
      </c>
      <c r="H6" s="53">
        <v>3112</v>
      </c>
      <c r="I6" s="95">
        <f t="shared" si="3"/>
        <v>4.3618117216681967E-3</v>
      </c>
      <c r="J6" s="95">
        <f t="shared" si="0"/>
        <v>-0.11515496161501279</v>
      </c>
      <c r="K6" s="93">
        <f t="shared" si="1"/>
        <v>-405</v>
      </c>
      <c r="L6" s="96">
        <f t="shared" si="4"/>
        <v>5.1168667087807956E-3</v>
      </c>
      <c r="M6" s="94">
        <f t="shared" si="2"/>
        <v>1</v>
      </c>
      <c r="N6" s="94">
        <f t="shared" si="5"/>
        <v>1</v>
      </c>
      <c r="O6" s="7"/>
    </row>
    <row r="7" spans="1:15">
      <c r="A7" s="41">
        <v>5</v>
      </c>
      <c r="B7" s="98" t="s">
        <v>5</v>
      </c>
      <c r="C7" s="53">
        <v>5525</v>
      </c>
      <c r="D7" s="53">
        <v>5115</v>
      </c>
      <c r="E7" s="53">
        <v>5135</v>
      </c>
      <c r="F7" s="53">
        <v>5525</v>
      </c>
      <c r="G7" s="53">
        <v>5115</v>
      </c>
      <c r="H7" s="53">
        <v>5135</v>
      </c>
      <c r="I7" s="95">
        <f t="shared" si="3"/>
        <v>7.1972696628426064E-3</v>
      </c>
      <c r="J7" s="95">
        <f t="shared" si="0"/>
        <v>-7.0588235294117646E-2</v>
      </c>
      <c r="K7" s="93">
        <f t="shared" si="1"/>
        <v>-390</v>
      </c>
      <c r="L7" s="96">
        <f t="shared" si="4"/>
        <v>4.9273531269740994E-3</v>
      </c>
      <c r="M7" s="94">
        <f t="shared" si="2"/>
        <v>20</v>
      </c>
      <c r="N7" s="94">
        <f t="shared" si="5"/>
        <v>20</v>
      </c>
      <c r="O7" s="7"/>
    </row>
    <row r="8" spans="1:15">
      <c r="A8" s="41">
        <v>6</v>
      </c>
      <c r="B8" s="98" t="s">
        <v>6</v>
      </c>
      <c r="C8" s="53">
        <v>16656</v>
      </c>
      <c r="D8" s="53">
        <v>15393</v>
      </c>
      <c r="E8" s="53">
        <v>15356</v>
      </c>
      <c r="F8" s="53">
        <v>16794.984232015999</v>
      </c>
      <c r="G8" s="53">
        <v>15615.9545967135</v>
      </c>
      <c r="H8" s="53">
        <v>15495.006304439201</v>
      </c>
      <c r="I8" s="95">
        <f t="shared" si="3"/>
        <v>2.1523130076457848E-2</v>
      </c>
      <c r="J8" s="95">
        <f t="shared" si="0"/>
        <v>-7.8049951969260331E-2</v>
      </c>
      <c r="K8" s="93">
        <f t="shared" si="1"/>
        <v>-1300</v>
      </c>
      <c r="L8" s="96">
        <f t="shared" si="4"/>
        <v>1.6424510423247E-2</v>
      </c>
      <c r="M8" s="94">
        <f t="shared" si="2"/>
        <v>-37</v>
      </c>
      <c r="N8" s="94">
        <f t="shared" si="5"/>
        <v>-120.94829227429909</v>
      </c>
      <c r="O8" s="7"/>
    </row>
    <row r="9" spans="1:15">
      <c r="A9" s="41">
        <v>7</v>
      </c>
      <c r="B9" s="98" t="s">
        <v>7</v>
      </c>
      <c r="C9" s="53">
        <v>41115</v>
      </c>
      <c r="D9" s="53">
        <v>37994</v>
      </c>
      <c r="E9" s="53">
        <v>37860</v>
      </c>
      <c r="F9" s="53">
        <v>41161.7975678398</v>
      </c>
      <c r="G9" s="53">
        <v>38101.694570260697</v>
      </c>
      <c r="H9" s="53">
        <v>37894.970422010701</v>
      </c>
      <c r="I9" s="95">
        <f t="shared" si="3"/>
        <v>5.3064971652428641E-2</v>
      </c>
      <c r="J9" s="95">
        <f t="shared" si="0"/>
        <v>-7.9168186793141193E-2</v>
      </c>
      <c r="K9" s="93">
        <f t="shared" si="1"/>
        <v>-3255</v>
      </c>
      <c r="L9" s="96">
        <f t="shared" si="4"/>
        <v>4.112444725205306E-2</v>
      </c>
      <c r="M9" s="94">
        <f t="shared" si="2"/>
        <v>-134</v>
      </c>
      <c r="N9" s="94">
        <f t="shared" si="5"/>
        <v>-206.72414824999578</v>
      </c>
      <c r="O9" s="7"/>
    </row>
    <row r="10" spans="1:15">
      <c r="A10" s="41">
        <v>8</v>
      </c>
      <c r="B10" s="98" t="s">
        <v>8</v>
      </c>
      <c r="C10" s="53">
        <v>1427</v>
      </c>
      <c r="D10" s="53">
        <v>1257</v>
      </c>
      <c r="E10" s="53">
        <v>1260</v>
      </c>
      <c r="F10" s="53">
        <v>1427</v>
      </c>
      <c r="G10" s="53">
        <v>1257</v>
      </c>
      <c r="H10" s="53">
        <v>1260</v>
      </c>
      <c r="I10" s="95">
        <f t="shared" si="3"/>
        <v>1.7660291675134731E-3</v>
      </c>
      <c r="J10" s="95">
        <f t="shared" si="0"/>
        <v>-0.11702873160476523</v>
      </c>
      <c r="K10" s="93">
        <f t="shared" si="1"/>
        <v>-167</v>
      </c>
      <c r="L10" s="96">
        <f t="shared" si="4"/>
        <v>2.1099178774478837E-3</v>
      </c>
      <c r="M10" s="94">
        <f t="shared" si="2"/>
        <v>3</v>
      </c>
      <c r="N10" s="94">
        <f t="shared" si="5"/>
        <v>3</v>
      </c>
      <c r="O10" s="7"/>
    </row>
    <row r="11" spans="1:15">
      <c r="A11" s="41">
        <v>9</v>
      </c>
      <c r="B11" s="98" t="s">
        <v>9</v>
      </c>
      <c r="C11" s="53">
        <v>22718</v>
      </c>
      <c r="D11" s="53">
        <v>21178</v>
      </c>
      <c r="E11" s="53">
        <v>21059</v>
      </c>
      <c r="F11" s="53">
        <v>22718</v>
      </c>
      <c r="G11" s="53">
        <v>21178</v>
      </c>
      <c r="H11" s="53">
        <v>21059</v>
      </c>
      <c r="I11" s="95">
        <f t="shared" si="3"/>
        <v>2.9516514475131927E-2</v>
      </c>
      <c r="J11" s="95">
        <f t="shared" si="0"/>
        <v>-7.3025794524165855E-2</v>
      </c>
      <c r="K11" s="93">
        <f t="shared" si="1"/>
        <v>-1659</v>
      </c>
      <c r="L11" s="96">
        <f t="shared" si="4"/>
        <v>2.0960202147820593E-2</v>
      </c>
      <c r="M11" s="94">
        <f t="shared" si="2"/>
        <v>-119</v>
      </c>
      <c r="N11" s="94">
        <f t="shared" si="5"/>
        <v>-119</v>
      </c>
      <c r="O11" s="7"/>
    </row>
    <row r="12" spans="1:15">
      <c r="A12" s="41">
        <v>10</v>
      </c>
      <c r="B12" s="98" t="s">
        <v>10</v>
      </c>
      <c r="C12" s="53">
        <v>25810</v>
      </c>
      <c r="D12" s="53">
        <v>23543</v>
      </c>
      <c r="E12" s="53">
        <v>23420</v>
      </c>
      <c r="F12" s="53">
        <v>25810</v>
      </c>
      <c r="G12" s="53">
        <v>23543</v>
      </c>
      <c r="H12" s="53">
        <v>23420</v>
      </c>
      <c r="I12" s="95">
        <f t="shared" si="3"/>
        <v>3.2825716748544079E-2</v>
      </c>
      <c r="J12" s="95">
        <f t="shared" si="0"/>
        <v>-9.2599767531964361E-2</v>
      </c>
      <c r="K12" s="93">
        <f t="shared" si="1"/>
        <v>-2390</v>
      </c>
      <c r="L12" s="96">
        <f t="shared" si="4"/>
        <v>3.0195830701200254E-2</v>
      </c>
      <c r="M12" s="94">
        <f t="shared" si="2"/>
        <v>-123</v>
      </c>
      <c r="N12" s="94">
        <f t="shared" si="5"/>
        <v>-123</v>
      </c>
      <c r="O12" s="7"/>
    </row>
    <row r="13" spans="1:15">
      <c r="A13" s="41">
        <v>11</v>
      </c>
      <c r="B13" s="98" t="s">
        <v>11</v>
      </c>
      <c r="C13" s="53">
        <v>2317</v>
      </c>
      <c r="D13" s="53">
        <v>2070</v>
      </c>
      <c r="E13" s="53">
        <v>2063</v>
      </c>
      <c r="F13" s="53">
        <v>2295.2772495846102</v>
      </c>
      <c r="G13" s="53">
        <v>2049.2174738956601</v>
      </c>
      <c r="H13" s="53">
        <v>2032.6580538978201</v>
      </c>
      <c r="I13" s="95">
        <f t="shared" si="3"/>
        <v>2.8915223591907103E-3</v>
      </c>
      <c r="J13" s="95">
        <f t="shared" si="0"/>
        <v>-0.10962451445835132</v>
      </c>
      <c r="K13" s="93">
        <f t="shared" si="1"/>
        <v>-254</v>
      </c>
      <c r="L13" s="96">
        <f t="shared" si="4"/>
        <v>3.2090966519267216E-3</v>
      </c>
      <c r="M13" s="94">
        <f t="shared" si="2"/>
        <v>-7</v>
      </c>
      <c r="N13" s="94">
        <f t="shared" si="5"/>
        <v>-16.559419997839996</v>
      </c>
      <c r="O13" s="7"/>
    </row>
    <row r="14" spans="1:15">
      <c r="A14" s="41">
        <v>12</v>
      </c>
      <c r="B14" s="98" t="s">
        <v>12</v>
      </c>
      <c r="C14" s="53">
        <v>937</v>
      </c>
      <c r="D14" s="53">
        <v>770</v>
      </c>
      <c r="E14" s="53">
        <v>770</v>
      </c>
      <c r="F14" s="53">
        <v>937</v>
      </c>
      <c r="G14" s="53">
        <v>770</v>
      </c>
      <c r="H14" s="53">
        <v>770</v>
      </c>
      <c r="I14" s="95">
        <f t="shared" si="3"/>
        <v>1.0792400468137891E-3</v>
      </c>
      <c r="J14" s="95">
        <f t="shared" si="0"/>
        <v>-0.17822838847385272</v>
      </c>
      <c r="K14" s="93">
        <f t="shared" si="1"/>
        <v>-167</v>
      </c>
      <c r="L14" s="96">
        <f t="shared" si="4"/>
        <v>2.1099178774478837E-3</v>
      </c>
      <c r="M14" s="94">
        <f t="shared" si="2"/>
        <v>0</v>
      </c>
      <c r="N14" s="94">
        <f t="shared" si="5"/>
        <v>0</v>
      </c>
      <c r="O14" s="7"/>
    </row>
    <row r="15" spans="1:15">
      <c r="A15" s="41">
        <v>13</v>
      </c>
      <c r="B15" s="98" t="s">
        <v>13</v>
      </c>
      <c r="C15" s="53">
        <v>3129</v>
      </c>
      <c r="D15" s="53">
        <v>2669</v>
      </c>
      <c r="E15" s="53">
        <v>2643</v>
      </c>
      <c r="F15" s="53">
        <v>3130.0474440544899</v>
      </c>
      <c r="G15" s="53">
        <v>2665.38576298819</v>
      </c>
      <c r="H15" s="53">
        <v>2644.3282552425899</v>
      </c>
      <c r="I15" s="95">
        <f t="shared" si="3"/>
        <v>3.7044564204270708E-3</v>
      </c>
      <c r="J15" s="95">
        <f t="shared" si="0"/>
        <v>-0.15532118887823587</v>
      </c>
      <c r="K15" s="93">
        <f t="shared" si="1"/>
        <v>-486</v>
      </c>
      <c r="L15" s="96">
        <f t="shared" si="4"/>
        <v>6.1402400505369548E-3</v>
      </c>
      <c r="M15" s="94">
        <f t="shared" si="2"/>
        <v>-26</v>
      </c>
      <c r="N15" s="94">
        <f t="shared" si="5"/>
        <v>-21.057507745600105</v>
      </c>
      <c r="O15" s="7"/>
    </row>
    <row r="16" spans="1:15">
      <c r="A16" s="41">
        <v>14</v>
      </c>
      <c r="B16" s="98" t="s">
        <v>14</v>
      </c>
      <c r="C16" s="53">
        <v>3923</v>
      </c>
      <c r="D16" s="53">
        <v>3411</v>
      </c>
      <c r="E16" s="53">
        <v>3388</v>
      </c>
      <c r="F16" s="53">
        <v>3923</v>
      </c>
      <c r="G16" s="53">
        <v>3411</v>
      </c>
      <c r="H16" s="53">
        <v>3388</v>
      </c>
      <c r="I16" s="95">
        <f t="shared" si="3"/>
        <v>4.7486562059806722E-3</v>
      </c>
      <c r="J16" s="95">
        <f t="shared" si="0"/>
        <v>-0.13637522304358909</v>
      </c>
      <c r="K16" s="93">
        <f t="shared" si="1"/>
        <v>-535</v>
      </c>
      <c r="L16" s="96">
        <f t="shared" si="4"/>
        <v>6.7593177511054963E-3</v>
      </c>
      <c r="M16" s="94">
        <f t="shared" si="2"/>
        <v>-23</v>
      </c>
      <c r="N16" s="94">
        <f t="shared" si="5"/>
        <v>-23</v>
      </c>
      <c r="O16" s="7"/>
    </row>
    <row r="17" spans="1:15">
      <c r="A17" s="41">
        <v>15</v>
      </c>
      <c r="B17" s="98" t="s">
        <v>15</v>
      </c>
      <c r="C17" s="53">
        <v>7533</v>
      </c>
      <c r="D17" s="53">
        <v>7037</v>
      </c>
      <c r="E17" s="53">
        <v>6990</v>
      </c>
      <c r="F17" s="53">
        <v>7560.7625839304701</v>
      </c>
      <c r="G17" s="53">
        <v>7022.0288136577901</v>
      </c>
      <c r="H17" s="53">
        <v>6983.5602656071696</v>
      </c>
      <c r="I17" s="95">
        <f t="shared" si="3"/>
        <v>9.7972570483485528E-3</v>
      </c>
      <c r="J17" s="95">
        <f t="shared" si="0"/>
        <v>-7.2082835523695737E-2</v>
      </c>
      <c r="K17" s="93">
        <f t="shared" si="1"/>
        <v>-543</v>
      </c>
      <c r="L17" s="96">
        <f t="shared" si="4"/>
        <v>6.8603916614024003E-3</v>
      </c>
      <c r="M17" s="94">
        <f t="shared" si="2"/>
        <v>-47</v>
      </c>
      <c r="N17" s="94">
        <f t="shared" si="5"/>
        <v>-38.468548050620484</v>
      </c>
      <c r="O17" s="7"/>
    </row>
    <row r="18" spans="1:15">
      <c r="A18" s="41">
        <v>16</v>
      </c>
      <c r="B18" s="98" t="s">
        <v>16</v>
      </c>
      <c r="C18" s="53">
        <v>20254</v>
      </c>
      <c r="D18" s="53">
        <v>18414</v>
      </c>
      <c r="E18" s="53">
        <v>18360</v>
      </c>
      <c r="F18" s="53">
        <v>20356.5131773221</v>
      </c>
      <c r="G18" s="53">
        <v>18534.081361988701</v>
      </c>
      <c r="H18" s="53">
        <v>18459.758367374099</v>
      </c>
      <c r="I18" s="95">
        <f t="shared" si="3"/>
        <v>2.5733567869482034E-2</v>
      </c>
      <c r="J18" s="95">
        <f t="shared" si="0"/>
        <v>-9.3512392613804687E-2</v>
      </c>
      <c r="K18" s="93">
        <f t="shared" si="1"/>
        <v>-1894</v>
      </c>
      <c r="L18" s="96">
        <f t="shared" si="4"/>
        <v>2.3929248262792167E-2</v>
      </c>
      <c r="M18" s="94">
        <f t="shared" si="2"/>
        <v>-54</v>
      </c>
      <c r="N18" s="94">
        <f t="shared" si="5"/>
        <v>-74.322994614602067</v>
      </c>
    </row>
    <row r="19" spans="1:15">
      <c r="A19" s="41">
        <v>17</v>
      </c>
      <c r="B19" s="98" t="s">
        <v>17</v>
      </c>
      <c r="C19" s="53">
        <v>11953</v>
      </c>
      <c r="D19" s="53">
        <v>11179</v>
      </c>
      <c r="E19" s="53">
        <v>11160</v>
      </c>
      <c r="F19" s="53">
        <v>12108.830809589101</v>
      </c>
      <c r="G19" s="53">
        <v>11422.2888781232</v>
      </c>
      <c r="H19" s="53">
        <v>11315.2984735624</v>
      </c>
      <c r="I19" s="95">
        <f t="shared" si="3"/>
        <v>1.5641972626547904E-2</v>
      </c>
      <c r="J19" s="95">
        <f t="shared" si="0"/>
        <v>-6.6343177444992893E-2</v>
      </c>
      <c r="K19" s="93">
        <f t="shared" si="1"/>
        <v>-793</v>
      </c>
      <c r="L19" s="96">
        <f t="shared" si="4"/>
        <v>1.0018951358180669E-2</v>
      </c>
      <c r="M19" s="94">
        <f t="shared" si="2"/>
        <v>-19</v>
      </c>
      <c r="N19" s="94">
        <f t="shared" si="5"/>
        <v>-106.99040456080002</v>
      </c>
    </row>
    <row r="20" spans="1:15">
      <c r="A20" s="41">
        <v>18</v>
      </c>
      <c r="B20" s="98" t="s">
        <v>18</v>
      </c>
      <c r="C20" s="53">
        <v>4326</v>
      </c>
      <c r="D20" s="53">
        <v>3801</v>
      </c>
      <c r="E20" s="53">
        <v>3782</v>
      </c>
      <c r="F20" s="53">
        <v>4378.17841996692</v>
      </c>
      <c r="G20" s="53">
        <v>3836.6469814615202</v>
      </c>
      <c r="H20" s="53">
        <v>3833.42597194167</v>
      </c>
      <c r="I20" s="95">
        <f t="shared" si="3"/>
        <v>5.3008907234412339E-3</v>
      </c>
      <c r="J20" s="95">
        <f t="shared" si="0"/>
        <v>-0.12575127138233935</v>
      </c>
      <c r="K20" s="93">
        <f t="shared" si="1"/>
        <v>-544</v>
      </c>
      <c r="L20" s="96">
        <f t="shared" si="4"/>
        <v>6.8730259001895137E-3</v>
      </c>
      <c r="M20" s="94">
        <f t="shared" si="2"/>
        <v>-19</v>
      </c>
      <c r="N20" s="94">
        <f t="shared" si="5"/>
        <v>-3.2210095198502131</v>
      </c>
    </row>
    <row r="21" spans="1:15">
      <c r="A21" s="41">
        <v>19</v>
      </c>
      <c r="B21" s="98" t="s">
        <v>19</v>
      </c>
      <c r="C21" s="53">
        <v>8066</v>
      </c>
      <c r="D21" s="53">
        <v>6808</v>
      </c>
      <c r="E21" s="53">
        <v>6804</v>
      </c>
      <c r="F21" s="53">
        <v>7949.5901155450501</v>
      </c>
      <c r="G21" s="53">
        <v>6726.8361869289502</v>
      </c>
      <c r="H21" s="53">
        <v>6641.1294494869499</v>
      </c>
      <c r="I21" s="95">
        <f t="shared" si="3"/>
        <v>9.5365575045727544E-3</v>
      </c>
      <c r="J21" s="95">
        <f t="shared" si="0"/>
        <v>-0.15645921150508307</v>
      </c>
      <c r="K21" s="93">
        <f t="shared" si="1"/>
        <v>-1262</v>
      </c>
      <c r="L21" s="96">
        <f t="shared" si="4"/>
        <v>1.5944409349336702E-2</v>
      </c>
      <c r="M21" s="94">
        <f t="shared" si="2"/>
        <v>-4</v>
      </c>
      <c r="N21" s="94">
        <f t="shared" si="5"/>
        <v>-85.706737442000303</v>
      </c>
    </row>
    <row r="22" spans="1:15">
      <c r="A22" s="41">
        <v>20</v>
      </c>
      <c r="B22" s="98" t="s">
        <v>20</v>
      </c>
      <c r="C22" s="53">
        <v>17244</v>
      </c>
      <c r="D22" s="53">
        <v>15942</v>
      </c>
      <c r="E22" s="53">
        <v>16010</v>
      </c>
      <c r="F22" s="53">
        <v>17329.3283525726</v>
      </c>
      <c r="G22" s="53">
        <v>16103.639034482499</v>
      </c>
      <c r="H22" s="53">
        <v>16096.807399944801</v>
      </c>
      <c r="I22" s="95">
        <f t="shared" si="3"/>
        <v>2.2439783311024367E-2</v>
      </c>
      <c r="J22" s="95">
        <f t="shared" si="0"/>
        <v>-7.1561122709348182E-2</v>
      </c>
      <c r="K22" s="93">
        <f t="shared" si="1"/>
        <v>-1234</v>
      </c>
      <c r="L22" s="96">
        <f t="shared" si="4"/>
        <v>1.5590650663297536E-2</v>
      </c>
      <c r="M22" s="94">
        <f t="shared" si="2"/>
        <v>68</v>
      </c>
      <c r="N22" s="94">
        <f t="shared" si="5"/>
        <v>-6.8316345376988465</v>
      </c>
    </row>
    <row r="23" spans="1:15">
      <c r="A23" s="41">
        <v>21</v>
      </c>
      <c r="B23" s="98" t="s">
        <v>21</v>
      </c>
      <c r="C23" s="53">
        <v>7348</v>
      </c>
      <c r="D23" s="53">
        <v>6399</v>
      </c>
      <c r="E23" s="53">
        <v>6426</v>
      </c>
      <c r="F23" s="53">
        <v>7347.99999999999</v>
      </c>
      <c r="G23" s="53">
        <v>6399</v>
      </c>
      <c r="H23" s="53">
        <v>6425.99999999999</v>
      </c>
      <c r="I23" s="95">
        <f t="shared" si="3"/>
        <v>9.0067487543187118E-3</v>
      </c>
      <c r="J23" s="95">
        <f t="shared" si="0"/>
        <v>-0.12547632008709853</v>
      </c>
      <c r="K23" s="93">
        <f t="shared" si="1"/>
        <v>-922</v>
      </c>
      <c r="L23" s="96">
        <f t="shared" si="4"/>
        <v>1.1648768161718257E-2</v>
      </c>
      <c r="M23" s="94">
        <f t="shared" si="2"/>
        <v>27</v>
      </c>
      <c r="N23" s="94">
        <f t="shared" si="5"/>
        <v>26.999999999989996</v>
      </c>
    </row>
    <row r="24" spans="1:15">
      <c r="A24" s="41">
        <v>22</v>
      </c>
      <c r="B24" s="98" t="s">
        <v>22</v>
      </c>
      <c r="C24" s="53">
        <v>9910</v>
      </c>
      <c r="D24" s="53">
        <v>9065</v>
      </c>
      <c r="E24" s="53">
        <v>8988</v>
      </c>
      <c r="F24" s="53">
        <v>10043.8742783123</v>
      </c>
      <c r="G24" s="53">
        <v>9234.5033267351591</v>
      </c>
      <c r="H24" s="53">
        <v>9121.8689280325707</v>
      </c>
      <c r="I24" s="95">
        <f t="shared" si="3"/>
        <v>1.2597674728262774E-2</v>
      </c>
      <c r="J24" s="95">
        <f t="shared" si="0"/>
        <v>-9.3037336024217959E-2</v>
      </c>
      <c r="K24" s="93">
        <f t="shared" si="1"/>
        <v>-922</v>
      </c>
      <c r="L24" s="96">
        <f t="shared" si="4"/>
        <v>1.1648768161718257E-2</v>
      </c>
      <c r="M24" s="94">
        <f t="shared" si="2"/>
        <v>-77</v>
      </c>
      <c r="N24" s="94">
        <f t="shared" si="5"/>
        <v>-112.63439870258844</v>
      </c>
    </row>
    <row r="25" spans="1:15">
      <c r="A25" s="41">
        <v>23</v>
      </c>
      <c r="B25" s="98" t="s">
        <v>23</v>
      </c>
      <c r="C25" s="53">
        <v>6019</v>
      </c>
      <c r="D25" s="53">
        <v>5347</v>
      </c>
      <c r="E25" s="53">
        <v>5406</v>
      </c>
      <c r="F25" s="53">
        <v>6044.9428085970803</v>
      </c>
      <c r="G25" s="53">
        <v>5392.8543233291002</v>
      </c>
      <c r="H25" s="53">
        <v>5431.52048684484</v>
      </c>
      <c r="I25" s="95">
        <f t="shared" si="3"/>
        <v>7.5771060949030439E-3</v>
      </c>
      <c r="J25" s="95">
        <f t="shared" si="0"/>
        <v>-0.10184416015949493</v>
      </c>
      <c r="K25" s="93">
        <f t="shared" si="1"/>
        <v>-613</v>
      </c>
      <c r="L25" s="96">
        <f t="shared" si="4"/>
        <v>7.744788376500316E-3</v>
      </c>
      <c r="M25" s="94">
        <f t="shared" si="2"/>
        <v>59</v>
      </c>
      <c r="N25" s="94">
        <f t="shared" si="5"/>
        <v>38.666163515739754</v>
      </c>
    </row>
    <row r="26" spans="1:15">
      <c r="A26" s="41">
        <v>24</v>
      </c>
      <c r="B26" s="98" t="s">
        <v>24</v>
      </c>
      <c r="C26" s="53">
        <v>4457</v>
      </c>
      <c r="D26" s="53">
        <v>3911</v>
      </c>
      <c r="E26" s="53">
        <v>3900</v>
      </c>
      <c r="F26" s="53">
        <v>4456.99999999999</v>
      </c>
      <c r="G26" s="53">
        <v>3911</v>
      </c>
      <c r="H26" s="53">
        <v>3899.99999999999</v>
      </c>
      <c r="I26" s="95">
        <f t="shared" si="3"/>
        <v>5.4662807565893212E-3</v>
      </c>
      <c r="J26" s="95">
        <f t="shared" si="0"/>
        <v>-0.12497195422930223</v>
      </c>
      <c r="K26" s="93">
        <f t="shared" si="1"/>
        <v>-557</v>
      </c>
      <c r="L26" s="96">
        <f t="shared" si="4"/>
        <v>7.0372710044219839E-3</v>
      </c>
      <c r="M26" s="94">
        <f t="shared" si="2"/>
        <v>-11</v>
      </c>
      <c r="N26" s="94">
        <f t="shared" si="5"/>
        <v>-11.000000000010004</v>
      </c>
    </row>
    <row r="27" spans="1:15">
      <c r="A27" s="41">
        <v>25</v>
      </c>
      <c r="B27" s="98" t="s">
        <v>25</v>
      </c>
      <c r="C27" s="53">
        <v>7448</v>
      </c>
      <c r="D27" s="53">
        <v>6826</v>
      </c>
      <c r="E27" s="53">
        <v>6789</v>
      </c>
      <c r="F27" s="53">
        <v>7341.5877688723504</v>
      </c>
      <c r="G27" s="53">
        <v>6706.28268644543</v>
      </c>
      <c r="H27" s="53">
        <v>6655.6986082577396</v>
      </c>
      <c r="I27" s="95">
        <f t="shared" si="3"/>
        <v>9.5155333478166414E-3</v>
      </c>
      <c r="J27" s="95">
        <f t="shared" si="0"/>
        <v>-8.8480128893662732E-2</v>
      </c>
      <c r="K27" s="93">
        <f t="shared" si="1"/>
        <v>-659</v>
      </c>
      <c r="L27" s="96">
        <f t="shared" si="4"/>
        <v>8.3259633607075181E-3</v>
      </c>
      <c r="M27" s="94">
        <f t="shared" si="2"/>
        <v>-37</v>
      </c>
      <c r="N27" s="94">
        <f t="shared" si="5"/>
        <v>-50.584078187690466</v>
      </c>
    </row>
    <row r="28" spans="1:15">
      <c r="A28" s="41">
        <v>26</v>
      </c>
      <c r="B28" s="98" t="s">
        <v>26</v>
      </c>
      <c r="C28" s="53">
        <v>7057</v>
      </c>
      <c r="D28" s="53">
        <v>6877</v>
      </c>
      <c r="E28" s="53">
        <v>6839</v>
      </c>
      <c r="F28" s="53">
        <v>7057</v>
      </c>
      <c r="G28" s="53">
        <v>6877</v>
      </c>
      <c r="H28" s="53">
        <v>6839</v>
      </c>
      <c r="I28" s="95">
        <f t="shared" si="3"/>
        <v>9.5856138703370175E-3</v>
      </c>
      <c r="J28" s="95">
        <f t="shared" si="0"/>
        <v>-3.0891313589343914E-2</v>
      </c>
      <c r="K28" s="93">
        <f t="shared" si="1"/>
        <v>-218</v>
      </c>
      <c r="L28" s="96">
        <f t="shared" si="4"/>
        <v>2.7542640555906508E-3</v>
      </c>
      <c r="M28" s="94">
        <f t="shared" si="2"/>
        <v>-38</v>
      </c>
      <c r="N28" s="94">
        <f t="shared" si="5"/>
        <v>-38</v>
      </c>
    </row>
    <row r="29" spans="1:15">
      <c r="A29" s="41">
        <v>27</v>
      </c>
      <c r="B29" s="98" t="s">
        <v>27</v>
      </c>
      <c r="C29" s="53">
        <v>17019</v>
      </c>
      <c r="D29" s="53">
        <v>15649</v>
      </c>
      <c r="E29" s="53">
        <v>15644</v>
      </c>
      <c r="F29" s="53">
        <v>17019</v>
      </c>
      <c r="G29" s="53">
        <v>15649</v>
      </c>
      <c r="H29" s="53">
        <v>15644</v>
      </c>
      <c r="I29" s="95">
        <f t="shared" si="3"/>
        <v>2.1926793886175217E-2</v>
      </c>
      <c r="J29" s="95">
        <f t="shared" si="0"/>
        <v>-8.0792055937481635E-2</v>
      </c>
      <c r="K29" s="93">
        <f t="shared" si="1"/>
        <v>-1375</v>
      </c>
      <c r="L29" s="96">
        <f t="shared" si="4"/>
        <v>1.737207833228048E-2</v>
      </c>
      <c r="M29" s="94">
        <f t="shared" si="2"/>
        <v>-5</v>
      </c>
      <c r="N29" s="94">
        <f t="shared" si="5"/>
        <v>-5</v>
      </c>
    </row>
    <row r="30" spans="1:15">
      <c r="A30" s="41">
        <v>28</v>
      </c>
      <c r="B30" s="98" t="s">
        <v>28</v>
      </c>
      <c r="C30" s="53">
        <v>8261</v>
      </c>
      <c r="D30" s="53">
        <v>6960</v>
      </c>
      <c r="E30" s="53">
        <v>6877</v>
      </c>
      <c r="F30" s="53">
        <v>8417.7342645847093</v>
      </c>
      <c r="G30" s="53">
        <v>7095.3881330517297</v>
      </c>
      <c r="H30" s="53">
        <v>7025.9295111177398</v>
      </c>
      <c r="I30" s="95">
        <f t="shared" si="3"/>
        <v>9.6388750674525035E-3</v>
      </c>
      <c r="J30" s="95">
        <f t="shared" si="0"/>
        <v>-0.16753419682847112</v>
      </c>
      <c r="K30" s="93">
        <f t="shared" si="1"/>
        <v>-1384</v>
      </c>
      <c r="L30" s="96">
        <f t="shared" si="4"/>
        <v>1.7485786481364497E-2</v>
      </c>
      <c r="M30" s="94">
        <f t="shared" si="2"/>
        <v>-83</v>
      </c>
      <c r="N30" s="94">
        <f t="shared" si="5"/>
        <v>-69.458621933989889</v>
      </c>
    </row>
    <row r="31" spans="1:15">
      <c r="A31" s="41">
        <v>29</v>
      </c>
      <c r="B31" s="98" t="s">
        <v>29</v>
      </c>
      <c r="C31" s="53">
        <v>2504</v>
      </c>
      <c r="D31" s="53">
        <v>2142</v>
      </c>
      <c r="E31" s="53">
        <v>2129</v>
      </c>
      <c r="F31" s="53">
        <v>2504</v>
      </c>
      <c r="G31" s="53">
        <v>2142</v>
      </c>
      <c r="H31" s="53">
        <v>2129</v>
      </c>
      <c r="I31" s="95">
        <f t="shared" si="3"/>
        <v>2.9840286489176064E-3</v>
      </c>
      <c r="J31" s="95">
        <f t="shared" si="0"/>
        <v>-0.14976038338658146</v>
      </c>
      <c r="K31" s="93">
        <f t="shared" si="1"/>
        <v>-375</v>
      </c>
      <c r="L31" s="96">
        <f t="shared" si="4"/>
        <v>4.737839545167404E-3</v>
      </c>
      <c r="M31" s="94">
        <f t="shared" si="2"/>
        <v>-13</v>
      </c>
      <c r="N31" s="94">
        <f t="shared" si="5"/>
        <v>-13</v>
      </c>
    </row>
    <row r="32" spans="1:15">
      <c r="A32" s="41">
        <v>30</v>
      </c>
      <c r="B32" s="98" t="s">
        <v>30</v>
      </c>
      <c r="C32" s="53">
        <v>1404</v>
      </c>
      <c r="D32" s="53">
        <v>1377</v>
      </c>
      <c r="E32" s="53">
        <v>1267</v>
      </c>
      <c r="F32" s="53">
        <v>1404</v>
      </c>
      <c r="G32" s="53">
        <v>1377</v>
      </c>
      <c r="H32" s="53">
        <v>1267</v>
      </c>
      <c r="I32" s="95">
        <f t="shared" si="3"/>
        <v>1.7758404406663256E-3</v>
      </c>
      <c r="J32" s="95">
        <f t="shared" si="0"/>
        <v>-9.7578347578347574E-2</v>
      </c>
      <c r="K32" s="93">
        <f t="shared" si="1"/>
        <v>-137</v>
      </c>
      <c r="L32" s="96">
        <f t="shared" si="4"/>
        <v>1.7308907138344914E-3</v>
      </c>
      <c r="M32" s="94">
        <f t="shared" si="2"/>
        <v>-110</v>
      </c>
      <c r="N32" s="94">
        <f t="shared" si="5"/>
        <v>-110</v>
      </c>
    </row>
    <row r="33" spans="1:14">
      <c r="A33" s="41">
        <v>31</v>
      </c>
      <c r="B33" s="98" t="s">
        <v>31</v>
      </c>
      <c r="C33" s="53">
        <v>22935</v>
      </c>
      <c r="D33" s="53">
        <v>18349</v>
      </c>
      <c r="E33" s="53">
        <v>18085</v>
      </c>
      <c r="F33" s="53">
        <v>22997.186686757301</v>
      </c>
      <c r="G33" s="53">
        <v>18521.769269187898</v>
      </c>
      <c r="H33" s="53">
        <v>18181.855339149501</v>
      </c>
      <c r="I33" s="95">
        <f t="shared" si="3"/>
        <v>2.5348124995619968E-2</v>
      </c>
      <c r="J33" s="95">
        <f t="shared" si="0"/>
        <v>-0.21146718988445606</v>
      </c>
      <c r="K33" s="93">
        <f t="shared" si="1"/>
        <v>-4850</v>
      </c>
      <c r="L33" s="96">
        <f t="shared" si="4"/>
        <v>6.1276058117498422E-2</v>
      </c>
      <c r="M33" s="94">
        <f t="shared" si="2"/>
        <v>-264</v>
      </c>
      <c r="N33" s="94">
        <f t="shared" si="5"/>
        <v>-339.91393003839767</v>
      </c>
    </row>
    <row r="34" spans="1:14">
      <c r="A34" s="41">
        <v>32</v>
      </c>
      <c r="B34" s="98" t="s">
        <v>32</v>
      </c>
      <c r="C34" s="53">
        <v>6683</v>
      </c>
      <c r="D34" s="53">
        <v>5927</v>
      </c>
      <c r="E34" s="53">
        <v>5888</v>
      </c>
      <c r="F34" s="53">
        <v>6658.9178444618501</v>
      </c>
      <c r="G34" s="53">
        <v>5876.4387954446902</v>
      </c>
      <c r="H34" s="53">
        <v>5840.1643877997603</v>
      </c>
      <c r="I34" s="95">
        <f t="shared" si="3"/>
        <v>8.2526823319994669E-3</v>
      </c>
      <c r="J34" s="95">
        <f t="shared" si="0"/>
        <v>-0.11895855154870567</v>
      </c>
      <c r="K34" s="93">
        <f t="shared" si="1"/>
        <v>-795</v>
      </c>
      <c r="L34" s="96">
        <f t="shared" si="4"/>
        <v>1.0044219835754896E-2</v>
      </c>
      <c r="M34" s="94">
        <f t="shared" si="2"/>
        <v>-39</v>
      </c>
      <c r="N34" s="94">
        <f t="shared" si="5"/>
        <v>-36.274407644929852</v>
      </c>
    </row>
    <row r="35" spans="1:14">
      <c r="A35" s="41">
        <v>33</v>
      </c>
      <c r="B35" s="98" t="s">
        <v>33</v>
      </c>
      <c r="C35" s="53">
        <v>31964</v>
      </c>
      <c r="D35" s="53">
        <v>28610</v>
      </c>
      <c r="E35" s="53">
        <v>28416</v>
      </c>
      <c r="F35" s="53">
        <v>31634.4206805787</v>
      </c>
      <c r="G35" s="53">
        <v>28406.550289537201</v>
      </c>
      <c r="H35" s="53">
        <v>28069.937380543499</v>
      </c>
      <c r="I35" s="95">
        <f t="shared" si="3"/>
        <v>3.9828162558780036E-2</v>
      </c>
      <c r="J35" s="95">
        <f t="shared" si="0"/>
        <v>-0.11099987485921661</v>
      </c>
      <c r="K35" s="93">
        <f t="shared" si="1"/>
        <v>-3548</v>
      </c>
      <c r="L35" s="96">
        <f t="shared" si="4"/>
        <v>4.4826279216677194E-2</v>
      </c>
      <c r="M35" s="94">
        <f t="shared" si="2"/>
        <v>-194</v>
      </c>
      <c r="N35" s="94">
        <f t="shared" si="5"/>
        <v>-336.61290899370215</v>
      </c>
    </row>
    <row r="36" spans="1:14">
      <c r="A36" s="41">
        <v>34</v>
      </c>
      <c r="B36" s="98" t="s">
        <v>34</v>
      </c>
      <c r="C36" s="53">
        <v>5928</v>
      </c>
      <c r="D36" s="53">
        <v>5188</v>
      </c>
      <c r="E36" s="53">
        <v>5148</v>
      </c>
      <c r="F36" s="53">
        <v>5928.00000000001</v>
      </c>
      <c r="G36" s="53">
        <v>5188</v>
      </c>
      <c r="H36" s="53">
        <v>5148</v>
      </c>
      <c r="I36" s="95">
        <f t="shared" si="3"/>
        <v>7.2154905986979035E-3</v>
      </c>
      <c r="J36" s="95">
        <f t="shared" si="0"/>
        <v>-0.13157894736842105</v>
      </c>
      <c r="K36" s="93">
        <f t="shared" si="1"/>
        <v>-780</v>
      </c>
      <c r="L36" s="96">
        <f t="shared" si="4"/>
        <v>9.8547062539481988E-3</v>
      </c>
      <c r="M36" s="94">
        <f t="shared" si="2"/>
        <v>-40</v>
      </c>
      <c r="N36" s="94">
        <f t="shared" si="5"/>
        <v>-40</v>
      </c>
    </row>
    <row r="37" spans="1:14" ht="15.75" customHeight="1">
      <c r="A37" s="41">
        <v>35</v>
      </c>
      <c r="B37" s="98" t="s">
        <v>35</v>
      </c>
      <c r="C37" s="53">
        <v>28320</v>
      </c>
      <c r="D37" s="53">
        <v>27142</v>
      </c>
      <c r="E37" s="53">
        <v>27080</v>
      </c>
      <c r="F37" s="53">
        <v>28320</v>
      </c>
      <c r="G37" s="53">
        <v>27142</v>
      </c>
      <c r="H37" s="53">
        <v>27080</v>
      </c>
      <c r="I37" s="95">
        <f t="shared" si="3"/>
        <v>3.7955610997035594E-2</v>
      </c>
      <c r="J37" s="95">
        <f t="shared" si="0"/>
        <v>-4.3785310734463276E-2</v>
      </c>
      <c r="K37" s="93">
        <f t="shared" si="1"/>
        <v>-1240</v>
      </c>
      <c r="L37" s="96">
        <f t="shared" si="4"/>
        <v>1.5666456096020215E-2</v>
      </c>
      <c r="M37" s="94">
        <f t="shared" si="2"/>
        <v>-62</v>
      </c>
      <c r="N37" s="94">
        <f t="shared" si="5"/>
        <v>-62</v>
      </c>
    </row>
    <row r="38" spans="1:14">
      <c r="A38" s="41">
        <v>36</v>
      </c>
      <c r="B38" s="98" t="s">
        <v>36</v>
      </c>
      <c r="C38" s="53">
        <v>4641</v>
      </c>
      <c r="D38" s="53">
        <v>4277</v>
      </c>
      <c r="E38" s="53">
        <v>4253</v>
      </c>
      <c r="F38" s="53">
        <v>4641</v>
      </c>
      <c r="G38" s="53">
        <v>4277</v>
      </c>
      <c r="H38" s="53">
        <v>4253</v>
      </c>
      <c r="I38" s="95">
        <f t="shared" si="3"/>
        <v>5.9610492455831748E-3</v>
      </c>
      <c r="J38" s="95">
        <f t="shared" si="0"/>
        <v>-8.360267183796595E-2</v>
      </c>
      <c r="K38" s="93">
        <f t="shared" si="1"/>
        <v>-388</v>
      </c>
      <c r="L38" s="96">
        <f t="shared" si="4"/>
        <v>4.9020846493998734E-3</v>
      </c>
      <c r="M38" s="94">
        <f t="shared" si="2"/>
        <v>-24</v>
      </c>
      <c r="N38" s="94">
        <f t="shared" si="5"/>
        <v>-24</v>
      </c>
    </row>
    <row r="39" spans="1:14">
      <c r="A39" s="41">
        <v>37</v>
      </c>
      <c r="B39" s="98" t="s">
        <v>37</v>
      </c>
      <c r="C39" s="53">
        <v>9387</v>
      </c>
      <c r="D39" s="53">
        <v>8801</v>
      </c>
      <c r="E39" s="53">
        <v>8842</v>
      </c>
      <c r="F39" s="53">
        <v>9347.8104612725092</v>
      </c>
      <c r="G39" s="53">
        <v>8815.2879973001509</v>
      </c>
      <c r="H39" s="53">
        <v>8776.1405593831605</v>
      </c>
      <c r="I39" s="95">
        <f t="shared" si="3"/>
        <v>1.2393039602503276E-2</v>
      </c>
      <c r="J39" s="95">
        <f t="shared" si="0"/>
        <v>-5.8059017790561412E-2</v>
      </c>
      <c r="K39" s="93">
        <f t="shared" si="1"/>
        <v>-545</v>
      </c>
      <c r="L39" s="96">
        <f t="shared" si="4"/>
        <v>6.8856601389766263E-3</v>
      </c>
      <c r="M39" s="94">
        <f t="shared" si="2"/>
        <v>41</v>
      </c>
      <c r="N39" s="94">
        <f t="shared" si="5"/>
        <v>-39.147437916990384</v>
      </c>
    </row>
    <row r="40" spans="1:14">
      <c r="A40" s="41">
        <v>38</v>
      </c>
      <c r="B40" s="98" t="s">
        <v>38</v>
      </c>
      <c r="C40" s="53">
        <v>12121</v>
      </c>
      <c r="D40" s="53">
        <v>11259</v>
      </c>
      <c r="E40" s="53">
        <v>11281</v>
      </c>
      <c r="F40" s="53">
        <v>12067.8102389002</v>
      </c>
      <c r="G40" s="53">
        <v>11333.7424034947</v>
      </c>
      <c r="H40" s="53">
        <v>11220.241126458401</v>
      </c>
      <c r="I40" s="95">
        <f t="shared" si="3"/>
        <v>1.5811567491047212E-2</v>
      </c>
      <c r="J40" s="95">
        <f t="shared" si="0"/>
        <v>-6.9301212771223503E-2</v>
      </c>
      <c r="K40" s="93">
        <f t="shared" si="1"/>
        <v>-840</v>
      </c>
      <c r="L40" s="96">
        <f t="shared" si="4"/>
        <v>1.0612760581174984E-2</v>
      </c>
      <c r="M40" s="94">
        <f t="shared" si="2"/>
        <v>22</v>
      </c>
      <c r="N40" s="94">
        <f t="shared" si="5"/>
        <v>-113.50127703629914</v>
      </c>
    </row>
    <row r="41" spans="1:14">
      <c r="A41" s="41">
        <v>39</v>
      </c>
      <c r="B41" s="98" t="s">
        <v>39</v>
      </c>
      <c r="C41" s="53">
        <v>5091</v>
      </c>
      <c r="D41" s="53">
        <v>4696</v>
      </c>
      <c r="E41" s="53">
        <v>4675</v>
      </c>
      <c r="F41" s="53">
        <v>5137.7189989850604</v>
      </c>
      <c r="G41" s="53">
        <v>4748.55144193055</v>
      </c>
      <c r="H41" s="53">
        <v>4721.5429541276499</v>
      </c>
      <c r="I41" s="95">
        <f t="shared" si="3"/>
        <v>6.5525288556551476E-3</v>
      </c>
      <c r="J41" s="95">
        <f t="shared" si="0"/>
        <v>-8.171282655666863E-2</v>
      </c>
      <c r="K41" s="93">
        <f t="shared" si="1"/>
        <v>-416</v>
      </c>
      <c r="L41" s="96">
        <f t="shared" si="4"/>
        <v>5.2558433354390399E-3</v>
      </c>
      <c r="M41" s="94">
        <f t="shared" si="2"/>
        <v>-21</v>
      </c>
      <c r="N41" s="94">
        <f t="shared" si="5"/>
        <v>-27.008487802900163</v>
      </c>
    </row>
    <row r="42" spans="1:14">
      <c r="A42" s="41">
        <v>40</v>
      </c>
      <c r="B42" s="98" t="s">
        <v>40</v>
      </c>
      <c r="C42" s="53">
        <v>3999</v>
      </c>
      <c r="D42" s="53">
        <v>3622</v>
      </c>
      <c r="E42" s="53">
        <v>3574</v>
      </c>
      <c r="F42" s="53">
        <v>3999</v>
      </c>
      <c r="G42" s="53">
        <v>3622</v>
      </c>
      <c r="H42" s="53">
        <v>3574</v>
      </c>
      <c r="I42" s="95">
        <f t="shared" si="3"/>
        <v>5.0093557497564705E-3</v>
      </c>
      <c r="J42" s="95">
        <f t="shared" si="0"/>
        <v>-0.10627656914228557</v>
      </c>
      <c r="K42" s="93">
        <f t="shared" si="1"/>
        <v>-425</v>
      </c>
      <c r="L42" s="96">
        <f t="shared" si="4"/>
        <v>5.3695514845230573E-3</v>
      </c>
      <c r="M42" s="94">
        <f t="shared" si="2"/>
        <v>-48</v>
      </c>
      <c r="N42" s="94">
        <f t="shared" si="5"/>
        <v>-48</v>
      </c>
    </row>
    <row r="43" spans="1:14">
      <c r="A43" s="41">
        <v>41</v>
      </c>
      <c r="B43" s="98" t="s">
        <v>41</v>
      </c>
      <c r="C43" s="53">
        <v>2861</v>
      </c>
      <c r="D43" s="53">
        <v>2551</v>
      </c>
      <c r="E43" s="53">
        <v>2551</v>
      </c>
      <c r="F43" s="53">
        <v>2861</v>
      </c>
      <c r="G43" s="53">
        <v>2551</v>
      </c>
      <c r="H43" s="53">
        <v>2551</v>
      </c>
      <c r="I43" s="95">
        <f t="shared" si="3"/>
        <v>3.5755082589895792E-3</v>
      </c>
      <c r="J43" s="95">
        <f t="shared" si="0"/>
        <v>-0.10835372247465921</v>
      </c>
      <c r="K43" s="93">
        <f t="shared" si="1"/>
        <v>-310</v>
      </c>
      <c r="L43" s="96">
        <f t="shared" si="4"/>
        <v>3.9166140240050537E-3</v>
      </c>
      <c r="M43" s="94">
        <f t="shared" si="2"/>
        <v>0</v>
      </c>
      <c r="N43" s="94">
        <f t="shared" si="5"/>
        <v>0</v>
      </c>
    </row>
    <row r="44" spans="1:14">
      <c r="A44" s="41">
        <v>42</v>
      </c>
      <c r="B44" s="98" t="s">
        <v>42</v>
      </c>
      <c r="C44" s="53">
        <v>45022</v>
      </c>
      <c r="D44" s="53">
        <v>41368</v>
      </c>
      <c r="E44" s="53">
        <v>41376</v>
      </c>
      <c r="F44" s="53">
        <v>45245.605360747002</v>
      </c>
      <c r="G44" s="53">
        <v>41673.878812297196</v>
      </c>
      <c r="H44" s="53">
        <v>41586.528763167204</v>
      </c>
      <c r="I44" s="95">
        <f t="shared" si="3"/>
        <v>5.7993033996061476E-2</v>
      </c>
      <c r="J44" s="95">
        <f t="shared" si="0"/>
        <v>-8.0982630713873224E-2</v>
      </c>
      <c r="K44" s="93">
        <f t="shared" si="1"/>
        <v>-3646</v>
      </c>
      <c r="L44" s="96">
        <f t="shared" si="4"/>
        <v>4.6064434617814273E-2</v>
      </c>
      <c r="M44" s="94">
        <f t="shared" si="2"/>
        <v>8</v>
      </c>
      <c r="N44" s="94">
        <f t="shared" si="5"/>
        <v>-87.35004912999284</v>
      </c>
    </row>
    <row r="45" spans="1:14">
      <c r="A45" s="41">
        <v>43</v>
      </c>
      <c r="B45" s="98" t="s">
        <v>43</v>
      </c>
      <c r="C45" s="53">
        <v>7803</v>
      </c>
      <c r="D45" s="53">
        <v>6801</v>
      </c>
      <c r="E45" s="53">
        <v>6722</v>
      </c>
      <c r="F45" s="53">
        <v>7803</v>
      </c>
      <c r="G45" s="53">
        <v>6801</v>
      </c>
      <c r="H45" s="53">
        <v>6722</v>
      </c>
      <c r="I45" s="95">
        <f t="shared" si="3"/>
        <v>9.4216254476393382E-3</v>
      </c>
      <c r="J45" s="95">
        <f t="shared" si="0"/>
        <v>-0.1385364603357683</v>
      </c>
      <c r="K45" s="93">
        <f t="shared" si="1"/>
        <v>-1081</v>
      </c>
      <c r="L45" s="96">
        <f t="shared" si="4"/>
        <v>1.3657612128869236E-2</v>
      </c>
      <c r="M45" s="94">
        <f t="shared" si="2"/>
        <v>-79</v>
      </c>
      <c r="N45" s="94">
        <f t="shared" si="5"/>
        <v>-79</v>
      </c>
    </row>
    <row r="46" spans="1:14">
      <c r="A46" s="41">
        <v>44</v>
      </c>
      <c r="B46" s="98" t="s">
        <v>44</v>
      </c>
      <c r="C46" s="53">
        <v>14058</v>
      </c>
      <c r="D46" s="53">
        <v>12451</v>
      </c>
      <c r="E46" s="53">
        <v>12332</v>
      </c>
      <c r="F46" s="53">
        <v>14058</v>
      </c>
      <c r="G46" s="53">
        <v>12451</v>
      </c>
      <c r="H46" s="53">
        <v>12332</v>
      </c>
      <c r="I46" s="95">
        <f t="shared" si="3"/>
        <v>1.7284660074425515E-2</v>
      </c>
      <c r="J46" s="95">
        <f t="shared" si="0"/>
        <v>-0.12277706643903827</v>
      </c>
      <c r="K46" s="93">
        <f t="shared" si="1"/>
        <v>-1726</v>
      </c>
      <c r="L46" s="96">
        <f t="shared" si="4"/>
        <v>2.180669614655717E-2</v>
      </c>
      <c r="M46" s="94">
        <f t="shared" si="2"/>
        <v>-119</v>
      </c>
      <c r="N46" s="94">
        <f t="shared" si="5"/>
        <v>-119</v>
      </c>
    </row>
    <row r="47" spans="1:14">
      <c r="A47" s="41">
        <v>45</v>
      </c>
      <c r="B47" s="98" t="s">
        <v>45</v>
      </c>
      <c r="C47" s="53">
        <v>34630</v>
      </c>
      <c r="D47" s="53">
        <v>32898</v>
      </c>
      <c r="E47" s="53">
        <v>32761</v>
      </c>
      <c r="F47" s="53">
        <v>34630</v>
      </c>
      <c r="G47" s="53">
        <v>32898</v>
      </c>
      <c r="H47" s="53">
        <v>32761</v>
      </c>
      <c r="I47" s="95">
        <f t="shared" si="3"/>
        <v>4.5918159965800703E-2</v>
      </c>
      <c r="J47" s="95">
        <f t="shared" si="0"/>
        <v>-5.3970545769563963E-2</v>
      </c>
      <c r="K47" s="93">
        <f t="shared" si="1"/>
        <v>-1869</v>
      </c>
      <c r="L47" s="96">
        <f t="shared" si="4"/>
        <v>2.3613392293114339E-2</v>
      </c>
      <c r="M47" s="94">
        <f t="shared" si="2"/>
        <v>-137</v>
      </c>
      <c r="N47" s="94">
        <f t="shared" si="5"/>
        <v>-137</v>
      </c>
    </row>
    <row r="48" spans="1:14">
      <c r="A48" s="41">
        <v>46</v>
      </c>
      <c r="B48" s="98" t="s">
        <v>46</v>
      </c>
      <c r="C48" s="53">
        <v>11270</v>
      </c>
      <c r="D48" s="53">
        <v>9859</v>
      </c>
      <c r="E48" s="53">
        <v>9797</v>
      </c>
      <c r="F48" s="53">
        <v>11270</v>
      </c>
      <c r="G48" s="53">
        <v>9859</v>
      </c>
      <c r="H48" s="53">
        <v>9797</v>
      </c>
      <c r="I48" s="95">
        <f t="shared" si="3"/>
        <v>1.3731577582642457E-2</v>
      </c>
      <c r="J48" s="95">
        <f t="shared" si="0"/>
        <v>-0.13070097604259096</v>
      </c>
      <c r="K48" s="93">
        <f t="shared" si="1"/>
        <v>-1473</v>
      </c>
      <c r="L48" s="96">
        <f t="shared" si="4"/>
        <v>1.8610233733417563E-2</v>
      </c>
      <c r="M48" s="94">
        <f t="shared" si="2"/>
        <v>-62</v>
      </c>
      <c r="N48" s="94">
        <f t="shared" si="5"/>
        <v>-62</v>
      </c>
    </row>
    <row r="49" spans="1:14">
      <c r="A49" s="41">
        <v>47</v>
      </c>
      <c r="B49" s="98" t="s">
        <v>47</v>
      </c>
      <c r="C49" s="53">
        <v>9083</v>
      </c>
      <c r="D49" s="53">
        <v>7521</v>
      </c>
      <c r="E49" s="53">
        <v>7449</v>
      </c>
      <c r="F49" s="53">
        <v>9083</v>
      </c>
      <c r="G49" s="53">
        <v>7521</v>
      </c>
      <c r="H49" s="53">
        <v>7449</v>
      </c>
      <c r="I49" s="95">
        <f t="shared" si="3"/>
        <v>1.0440596245085603E-2</v>
      </c>
      <c r="J49" s="95">
        <f t="shared" si="0"/>
        <v>-0.17989650996366841</v>
      </c>
      <c r="K49" s="93">
        <f t="shared" si="1"/>
        <v>-1634</v>
      </c>
      <c r="L49" s="96">
        <f t="shared" si="4"/>
        <v>2.0644346178142765E-2</v>
      </c>
      <c r="M49" s="94">
        <f t="shared" si="2"/>
        <v>-72</v>
      </c>
      <c r="N49" s="94">
        <f t="shared" si="5"/>
        <v>-72</v>
      </c>
    </row>
    <row r="50" spans="1:14">
      <c r="A50" s="41">
        <v>48</v>
      </c>
      <c r="B50" s="98" t="s">
        <v>48</v>
      </c>
      <c r="C50" s="53">
        <v>13081</v>
      </c>
      <c r="D50" s="53">
        <v>11961</v>
      </c>
      <c r="E50" s="53">
        <v>10912</v>
      </c>
      <c r="F50" s="53">
        <v>13108.5159113146</v>
      </c>
      <c r="G50" s="53">
        <v>11965.4554933896</v>
      </c>
      <c r="H50" s="53">
        <v>10939.511954637999</v>
      </c>
      <c r="I50" s="95">
        <f t="shared" si="3"/>
        <v>1.5294373234846838E-2</v>
      </c>
      <c r="J50" s="95">
        <f t="shared" si="0"/>
        <v>-0.16581301123767295</v>
      </c>
      <c r="K50" s="93">
        <f t="shared" si="1"/>
        <v>-2169</v>
      </c>
      <c r="L50" s="96">
        <f t="shared" si="4"/>
        <v>2.7403663929248263E-2</v>
      </c>
      <c r="M50" s="94">
        <f t="shared" si="2"/>
        <v>-1049</v>
      </c>
      <c r="N50" s="94">
        <f t="shared" si="5"/>
        <v>-1025.9435387516005</v>
      </c>
    </row>
    <row r="51" spans="1:14">
      <c r="A51" s="41">
        <v>49</v>
      </c>
      <c r="B51" s="98" t="s">
        <v>49</v>
      </c>
      <c r="C51" s="53">
        <v>2547</v>
      </c>
      <c r="D51" s="53">
        <v>2100</v>
      </c>
      <c r="E51" s="53">
        <v>2089</v>
      </c>
      <c r="F51" s="53">
        <v>2603.8076548682302</v>
      </c>
      <c r="G51" s="53">
        <v>2142.6519363367302</v>
      </c>
      <c r="H51" s="53">
        <v>2143.67477743483</v>
      </c>
      <c r="I51" s="95">
        <f t="shared" si="3"/>
        <v>2.9279642309013058E-3</v>
      </c>
      <c r="J51" s="95">
        <f t="shared" si="0"/>
        <v>-0.17981939536709854</v>
      </c>
      <c r="K51" s="93">
        <f t="shared" si="1"/>
        <v>-458</v>
      </c>
      <c r="L51" s="96">
        <f t="shared" si="4"/>
        <v>5.7864813644977892E-3</v>
      </c>
      <c r="M51" s="94">
        <f t="shared" si="2"/>
        <v>-11</v>
      </c>
      <c r="N51" s="94">
        <f t="shared" si="5"/>
        <v>1.0228410980998888</v>
      </c>
    </row>
    <row r="52" spans="1:14">
      <c r="A52" s="41">
        <v>50</v>
      </c>
      <c r="B52" s="98" t="s">
        <v>50</v>
      </c>
      <c r="C52" s="53">
        <v>8458</v>
      </c>
      <c r="D52" s="53">
        <v>7738</v>
      </c>
      <c r="E52" s="53">
        <v>7730</v>
      </c>
      <c r="F52" s="53">
        <v>8408.5642305798592</v>
      </c>
      <c r="G52" s="53">
        <v>7696.2486410934098</v>
      </c>
      <c r="H52" s="53">
        <v>7658.7461833234402</v>
      </c>
      <c r="I52" s="95">
        <f t="shared" si="3"/>
        <v>1.0834448781650116E-2</v>
      </c>
      <c r="J52" s="95">
        <f t="shared" si="0"/>
        <v>-8.6072357531331287E-2</v>
      </c>
      <c r="K52" s="93">
        <f t="shared" si="1"/>
        <v>-728</v>
      </c>
      <c r="L52" s="96">
        <f t="shared" si="4"/>
        <v>9.1977258370183196E-3</v>
      </c>
      <c r="M52" s="94">
        <f t="shared" si="2"/>
        <v>-8</v>
      </c>
      <c r="N52" s="94">
        <f t="shared" si="5"/>
        <v>-37.502457769969624</v>
      </c>
    </row>
    <row r="53" spans="1:14">
      <c r="A53" s="41">
        <v>51</v>
      </c>
      <c r="B53" s="98" t="s">
        <v>51</v>
      </c>
      <c r="C53" s="53">
        <v>13168</v>
      </c>
      <c r="D53" s="53">
        <v>12416</v>
      </c>
      <c r="E53" s="53">
        <v>12446</v>
      </c>
      <c r="F53" s="53">
        <v>13115.4628118154</v>
      </c>
      <c r="G53" s="53">
        <v>12472.852354869199</v>
      </c>
      <c r="H53" s="53">
        <v>12393.455249970801</v>
      </c>
      <c r="I53" s="95">
        <f t="shared" si="3"/>
        <v>1.7444443665771973E-2</v>
      </c>
      <c r="J53" s="95">
        <f t="shared" si="0"/>
        <v>-5.482989064398542E-2</v>
      </c>
      <c r="K53" s="93">
        <f t="shared" si="1"/>
        <v>-722</v>
      </c>
      <c r="L53" s="96">
        <f t="shared" si="4"/>
        <v>9.1219204042956407E-3</v>
      </c>
      <c r="M53" s="94">
        <f t="shared" si="2"/>
        <v>30</v>
      </c>
      <c r="N53" s="94">
        <f t="shared" si="5"/>
        <v>-79.397104898398538</v>
      </c>
    </row>
    <row r="54" spans="1:14">
      <c r="A54" s="41">
        <v>52</v>
      </c>
      <c r="B54" s="98" t="s">
        <v>52</v>
      </c>
      <c r="C54" s="53">
        <v>11635</v>
      </c>
      <c r="D54" s="53">
        <v>10003</v>
      </c>
      <c r="E54" s="53">
        <v>9762</v>
      </c>
      <c r="F54" s="53">
        <v>11635</v>
      </c>
      <c r="G54" s="53">
        <v>10003</v>
      </c>
      <c r="H54" s="53">
        <v>9762</v>
      </c>
      <c r="I54" s="95">
        <f t="shared" si="3"/>
        <v>1.3682521216878194E-2</v>
      </c>
      <c r="J54" s="95">
        <f t="shared" si="0"/>
        <v>-0.16097980232058445</v>
      </c>
      <c r="K54" s="93">
        <f t="shared" si="1"/>
        <v>-1873</v>
      </c>
      <c r="L54" s="96">
        <f t="shared" si="4"/>
        <v>2.3663929248262792E-2</v>
      </c>
      <c r="M54" s="94">
        <f t="shared" si="2"/>
        <v>-241</v>
      </c>
      <c r="N54" s="94">
        <f t="shared" si="5"/>
        <v>-241</v>
      </c>
    </row>
    <row r="55" spans="1:14">
      <c r="A55" s="41">
        <v>53</v>
      </c>
      <c r="B55" s="98" t="s">
        <v>53</v>
      </c>
      <c r="C55" s="53">
        <v>8868</v>
      </c>
      <c r="D55" s="53">
        <v>8048</v>
      </c>
      <c r="E55" s="53">
        <v>7752</v>
      </c>
      <c r="F55" s="53">
        <v>8868</v>
      </c>
      <c r="G55" s="53">
        <v>8048</v>
      </c>
      <c r="H55" s="53">
        <v>7752</v>
      </c>
      <c r="I55" s="95">
        <f t="shared" si="3"/>
        <v>1.0865284211559082E-2</v>
      </c>
      <c r="J55" s="95">
        <f t="shared" si="0"/>
        <v>-0.12584573748308525</v>
      </c>
      <c r="K55" s="93">
        <f t="shared" si="1"/>
        <v>-1116</v>
      </c>
      <c r="L55" s="96">
        <f t="shared" si="4"/>
        <v>1.4099810486418193E-2</v>
      </c>
      <c r="M55" s="94">
        <f t="shared" si="2"/>
        <v>-296</v>
      </c>
      <c r="N55" s="94">
        <f t="shared" si="5"/>
        <v>-296</v>
      </c>
    </row>
    <row r="56" spans="1:14">
      <c r="A56" s="41">
        <v>54</v>
      </c>
      <c r="B56" s="98" t="s">
        <v>54</v>
      </c>
      <c r="C56" s="53">
        <v>10405</v>
      </c>
      <c r="D56" s="53">
        <v>9187</v>
      </c>
      <c r="E56" s="53">
        <v>9059</v>
      </c>
      <c r="F56" s="53">
        <v>10445.272276776201</v>
      </c>
      <c r="G56" s="53">
        <v>9198.6122652708109</v>
      </c>
      <c r="H56" s="53">
        <v>9088.8743671415596</v>
      </c>
      <c r="I56" s="95">
        <f t="shared" si="3"/>
        <v>1.2697189070241708E-2</v>
      </c>
      <c r="J56" s="95">
        <f t="shared" si="0"/>
        <v>-0.12936088419029312</v>
      </c>
      <c r="K56" s="93">
        <f t="shared" si="1"/>
        <v>-1346</v>
      </c>
      <c r="L56" s="96">
        <f t="shared" si="4"/>
        <v>1.7005685407454202E-2</v>
      </c>
      <c r="M56" s="94">
        <f t="shared" si="2"/>
        <v>-128</v>
      </c>
      <c r="N56" s="94">
        <f t="shared" si="5"/>
        <v>-109.73789812925133</v>
      </c>
    </row>
    <row r="57" spans="1:14">
      <c r="A57" s="41">
        <v>55</v>
      </c>
      <c r="B57" s="98" t="s">
        <v>55</v>
      </c>
      <c r="C57" s="53">
        <v>23119</v>
      </c>
      <c r="D57" s="53">
        <v>20280</v>
      </c>
      <c r="E57" s="53">
        <v>20151</v>
      </c>
      <c r="F57" s="53">
        <v>23126.968669212602</v>
      </c>
      <c r="G57" s="53">
        <v>20341.1880783786</v>
      </c>
      <c r="H57" s="53">
        <v>20124.805647322301</v>
      </c>
      <c r="I57" s="95">
        <f t="shared" si="3"/>
        <v>2.8243852186161902E-2</v>
      </c>
      <c r="J57" s="95">
        <f t="shared" si="0"/>
        <v>-0.12837925515809506</v>
      </c>
      <c r="K57" s="93">
        <f t="shared" si="1"/>
        <v>-2968</v>
      </c>
      <c r="L57" s="96">
        <f t="shared" si="4"/>
        <v>3.749842072015161E-2</v>
      </c>
      <c r="M57" s="94">
        <f t="shared" si="2"/>
        <v>-129</v>
      </c>
      <c r="N57" s="94">
        <f t="shared" si="5"/>
        <v>-216.38243105629954</v>
      </c>
    </row>
    <row r="58" spans="1:14">
      <c r="A58" s="41">
        <v>56</v>
      </c>
      <c r="B58" s="98" t="s">
        <v>56</v>
      </c>
      <c r="C58" s="53">
        <v>2039</v>
      </c>
      <c r="D58" s="53">
        <v>1784</v>
      </c>
      <c r="E58" s="53">
        <v>1748</v>
      </c>
      <c r="F58" s="53">
        <v>2034.88895130077</v>
      </c>
      <c r="G58" s="53">
        <v>1775.73976946422</v>
      </c>
      <c r="H58" s="53">
        <v>1737.62142144326</v>
      </c>
      <c r="I58" s="95">
        <f t="shared" si="3"/>
        <v>2.4500150673123417E-3</v>
      </c>
      <c r="J58" s="95">
        <f t="shared" si="0"/>
        <v>-0.14271701814615007</v>
      </c>
      <c r="K58" s="93">
        <f t="shared" si="1"/>
        <v>-291</v>
      </c>
      <c r="L58" s="96">
        <f t="shared" si="4"/>
        <v>3.6765634870499051E-3</v>
      </c>
      <c r="M58" s="94">
        <f t="shared" si="2"/>
        <v>-36</v>
      </c>
      <c r="N58" s="94">
        <f t="shared" si="5"/>
        <v>-38.118348020959957</v>
      </c>
    </row>
    <row r="59" spans="1:14">
      <c r="A59" s="41">
        <v>57</v>
      </c>
      <c r="B59" s="98" t="s">
        <v>57</v>
      </c>
      <c r="C59" s="53">
        <v>3516</v>
      </c>
      <c r="D59" s="53">
        <v>3095</v>
      </c>
      <c r="E59" s="53">
        <v>3078</v>
      </c>
      <c r="F59" s="53">
        <v>3546.1914804586199</v>
      </c>
      <c r="G59" s="53">
        <v>3137.2955405092798</v>
      </c>
      <c r="H59" s="53">
        <v>3108.18327476581</v>
      </c>
      <c r="I59" s="95">
        <f t="shared" si="3"/>
        <v>4.3141569663543407E-3</v>
      </c>
      <c r="J59" s="95">
        <f t="shared" si="0"/>
        <v>-0.12457337883959044</v>
      </c>
      <c r="K59" s="93">
        <f t="shared" si="1"/>
        <v>-438</v>
      </c>
      <c r="L59" s="96">
        <f t="shared" si="4"/>
        <v>5.5337965887555275E-3</v>
      </c>
      <c r="M59" s="94">
        <f t="shared" si="2"/>
        <v>-17</v>
      </c>
      <c r="N59" s="94">
        <f t="shared" si="5"/>
        <v>-29.112265743469834</v>
      </c>
    </row>
    <row r="60" spans="1:14">
      <c r="A60" s="41">
        <v>58</v>
      </c>
      <c r="B60" s="98" t="s">
        <v>58</v>
      </c>
      <c r="C60" s="53">
        <v>13744</v>
      </c>
      <c r="D60" s="53">
        <v>12434</v>
      </c>
      <c r="E60" s="53">
        <v>12410</v>
      </c>
      <c r="F60" s="53">
        <v>13744</v>
      </c>
      <c r="G60" s="53">
        <v>12434</v>
      </c>
      <c r="H60" s="53">
        <v>12410</v>
      </c>
      <c r="I60" s="95">
        <f t="shared" si="3"/>
        <v>1.7393985689557301E-2</v>
      </c>
      <c r="J60" s="95">
        <f t="shared" si="0"/>
        <v>-9.7060535506402798E-2</v>
      </c>
      <c r="K60" s="93">
        <f t="shared" si="1"/>
        <v>-1334</v>
      </c>
      <c r="L60" s="96">
        <f t="shared" si="4"/>
        <v>1.6854074542008844E-2</v>
      </c>
      <c r="M60" s="94">
        <f t="shared" si="2"/>
        <v>-24</v>
      </c>
      <c r="N60" s="94">
        <f t="shared" si="5"/>
        <v>-24</v>
      </c>
    </row>
    <row r="61" spans="1:14">
      <c r="A61" s="41">
        <v>59</v>
      </c>
      <c r="B61" s="98" t="s">
        <v>59</v>
      </c>
      <c r="C61" s="53">
        <v>7901</v>
      </c>
      <c r="D61" s="53">
        <v>7387</v>
      </c>
      <c r="E61" s="53">
        <v>7307</v>
      </c>
      <c r="F61" s="53">
        <v>7948.7404604281201</v>
      </c>
      <c r="G61" s="53">
        <v>7392.5751802234499</v>
      </c>
      <c r="H61" s="53">
        <v>7349.3059754509504</v>
      </c>
      <c r="I61" s="95">
        <f t="shared" si="3"/>
        <v>1.0241567561127736E-2</v>
      </c>
      <c r="J61" s="95">
        <f t="shared" si="0"/>
        <v>-7.5180356916845964E-2</v>
      </c>
      <c r="K61" s="93">
        <f t="shared" si="1"/>
        <v>-594</v>
      </c>
      <c r="L61" s="96">
        <f t="shared" si="4"/>
        <v>7.5047378395451678E-3</v>
      </c>
      <c r="M61" s="94">
        <f t="shared" si="2"/>
        <v>-80</v>
      </c>
      <c r="N61" s="94">
        <f t="shared" si="5"/>
        <v>-43.269204772499506</v>
      </c>
    </row>
    <row r="62" spans="1:14">
      <c r="A62" s="41">
        <v>60</v>
      </c>
      <c r="B62" s="98" t="s">
        <v>60</v>
      </c>
      <c r="C62" s="53">
        <v>9984</v>
      </c>
      <c r="D62" s="53">
        <v>8997</v>
      </c>
      <c r="E62" s="53">
        <v>8958</v>
      </c>
      <c r="F62" s="53">
        <v>10041.8674528765</v>
      </c>
      <c r="G62" s="53">
        <v>9083.4346854230807</v>
      </c>
      <c r="H62" s="53">
        <v>9015.8511955669692</v>
      </c>
      <c r="I62" s="95">
        <f t="shared" si="3"/>
        <v>1.2555626414750548E-2</v>
      </c>
      <c r="J62" s="95">
        <f t="shared" si="0"/>
        <v>-0.10276442307692307</v>
      </c>
      <c r="K62" s="93">
        <f t="shared" si="1"/>
        <v>-1026</v>
      </c>
      <c r="L62" s="96">
        <f t="shared" si="4"/>
        <v>1.2962728995578016E-2</v>
      </c>
      <c r="M62" s="94">
        <f t="shared" si="2"/>
        <v>-39</v>
      </c>
      <c r="N62" s="94">
        <f t="shared" si="5"/>
        <v>-67.583489856111555</v>
      </c>
    </row>
    <row r="63" spans="1:14">
      <c r="A63" s="41">
        <v>61</v>
      </c>
      <c r="B63" s="98" t="s">
        <v>61</v>
      </c>
      <c r="C63" s="53">
        <v>6086</v>
      </c>
      <c r="D63" s="53">
        <v>5252</v>
      </c>
      <c r="E63" s="53">
        <v>4952</v>
      </c>
      <c r="F63" s="53">
        <v>6086</v>
      </c>
      <c r="G63" s="53">
        <v>5252</v>
      </c>
      <c r="H63" s="53">
        <v>4952</v>
      </c>
      <c r="I63" s="95">
        <f t="shared" si="3"/>
        <v>6.9407749504180301E-3</v>
      </c>
      <c r="J63" s="95">
        <f t="shared" si="0"/>
        <v>-0.18632928031547816</v>
      </c>
      <c r="K63" s="93">
        <f t="shared" si="1"/>
        <v>-1134</v>
      </c>
      <c r="L63" s="96">
        <f t="shared" si="4"/>
        <v>1.432722678458623E-2</v>
      </c>
      <c r="M63" s="94">
        <f t="shared" si="2"/>
        <v>-300</v>
      </c>
      <c r="N63" s="94">
        <f t="shared" si="5"/>
        <v>-300</v>
      </c>
    </row>
    <row r="64" spans="1:14">
      <c r="A64" s="41">
        <v>62</v>
      </c>
      <c r="B64" s="98" t="s">
        <v>62</v>
      </c>
      <c r="C64" s="53">
        <v>1241</v>
      </c>
      <c r="D64" s="53">
        <v>1035</v>
      </c>
      <c r="E64" s="53">
        <v>1045</v>
      </c>
      <c r="F64" s="53">
        <v>1246.2555576434299</v>
      </c>
      <c r="G64" s="53">
        <v>1046.94704293002</v>
      </c>
      <c r="H64" s="53">
        <v>1047.4801819552099</v>
      </c>
      <c r="I64" s="95">
        <f t="shared" si="3"/>
        <v>1.4646829206758567E-3</v>
      </c>
      <c r="J64" s="95">
        <f t="shared" si="0"/>
        <v>-0.15793714746172441</v>
      </c>
      <c r="K64" s="93">
        <f t="shared" si="1"/>
        <v>-196</v>
      </c>
      <c r="L64" s="96">
        <f t="shared" si="4"/>
        <v>2.4763108022741631E-3</v>
      </c>
      <c r="M64" s="94">
        <f t="shared" si="2"/>
        <v>10</v>
      </c>
      <c r="N64" s="94">
        <f t="shared" si="5"/>
        <v>0.53313902518993928</v>
      </c>
    </row>
    <row r="65" spans="1:15">
      <c r="A65" s="41">
        <v>63</v>
      </c>
      <c r="B65" s="98" t="s">
        <v>63</v>
      </c>
      <c r="C65" s="53">
        <v>20539</v>
      </c>
      <c r="D65" s="53">
        <v>18537</v>
      </c>
      <c r="E65" s="53">
        <v>18659</v>
      </c>
      <c r="F65" s="53">
        <v>20600.4644650831</v>
      </c>
      <c r="G65" s="53">
        <v>18683.339599533701</v>
      </c>
      <c r="H65" s="53">
        <v>18681.365749050099</v>
      </c>
      <c r="I65" s="95">
        <f t="shared" si="3"/>
        <v>2.6152649394153883E-2</v>
      </c>
      <c r="J65" s="95">
        <f t="shared" si="0"/>
        <v>-9.1533180778032033E-2</v>
      </c>
      <c r="K65" s="93">
        <f t="shared" si="1"/>
        <v>-1880</v>
      </c>
      <c r="L65" s="96">
        <f t="shared" si="4"/>
        <v>2.3752368919772584E-2</v>
      </c>
      <c r="M65" s="94">
        <f t="shared" si="2"/>
        <v>122</v>
      </c>
      <c r="N65" s="94">
        <f t="shared" si="5"/>
        <v>-1.9738504836022912</v>
      </c>
    </row>
    <row r="66" spans="1:15">
      <c r="A66" s="41">
        <v>64</v>
      </c>
      <c r="B66" s="98" t="s">
        <v>64</v>
      </c>
      <c r="C66" s="53">
        <v>7539</v>
      </c>
      <c r="D66" s="53">
        <v>7120</v>
      </c>
      <c r="E66" s="53">
        <v>7050</v>
      </c>
      <c r="F66" s="53">
        <v>7539</v>
      </c>
      <c r="G66" s="53">
        <v>7120</v>
      </c>
      <c r="H66" s="53">
        <v>7050</v>
      </c>
      <c r="I66" s="95">
        <f t="shared" si="3"/>
        <v>9.881353675373003E-3</v>
      </c>
      <c r="J66" s="95">
        <f t="shared" si="0"/>
        <v>-6.486271388778353E-2</v>
      </c>
      <c r="K66" s="93">
        <f t="shared" si="1"/>
        <v>-489</v>
      </c>
      <c r="L66" s="96">
        <f t="shared" si="4"/>
        <v>6.1781427668982942E-3</v>
      </c>
      <c r="M66" s="94">
        <f t="shared" si="2"/>
        <v>-70</v>
      </c>
      <c r="N66" s="94">
        <f t="shared" si="5"/>
        <v>-70</v>
      </c>
    </row>
    <row r="67" spans="1:15">
      <c r="A67" s="41">
        <v>65</v>
      </c>
      <c r="B67" s="98" t="s">
        <v>65</v>
      </c>
      <c r="C67" s="53">
        <v>3283</v>
      </c>
      <c r="D67" s="53">
        <v>2613</v>
      </c>
      <c r="E67" s="53">
        <v>2580</v>
      </c>
      <c r="F67" s="53">
        <v>3314.0410370381301</v>
      </c>
      <c r="G67" s="53">
        <v>2631.1072511274401</v>
      </c>
      <c r="H67" s="53">
        <v>2599.9278897099098</v>
      </c>
      <c r="I67" s="95">
        <f t="shared" si="3"/>
        <v>3.6161549620513972E-3</v>
      </c>
      <c r="J67" s="95">
        <f t="shared" ref="J67:J84" si="6">(E67-C67)/C67</f>
        <v>-0.2141334145598538</v>
      </c>
      <c r="K67" s="93">
        <f t="shared" ref="K67:K83" si="7">E67-C67</f>
        <v>-703</v>
      </c>
      <c r="L67" s="96">
        <f t="shared" si="4"/>
        <v>8.8818698673404934E-3</v>
      </c>
      <c r="M67" s="94">
        <f t="shared" ref="M67:M83" si="8">E67-D67</f>
        <v>-33</v>
      </c>
      <c r="N67" s="94">
        <f t="shared" si="5"/>
        <v>-31.179361417530345</v>
      </c>
      <c r="O67" s="8"/>
    </row>
    <row r="68" spans="1:15">
      <c r="A68" s="41">
        <v>66</v>
      </c>
      <c r="B68" s="98" t="s">
        <v>66</v>
      </c>
      <c r="C68" s="53">
        <v>12938</v>
      </c>
      <c r="D68" s="53">
        <v>11548</v>
      </c>
      <c r="E68" s="53">
        <v>11444</v>
      </c>
      <c r="F68" s="53">
        <v>12938</v>
      </c>
      <c r="G68" s="53">
        <v>11548</v>
      </c>
      <c r="H68" s="53">
        <v>11444</v>
      </c>
      <c r="I68" s="95">
        <f t="shared" ref="I68:I83" si="9">E68/$E$84</f>
        <v>1.6040029994463637E-2</v>
      </c>
      <c r="J68" s="95">
        <f t="shared" si="6"/>
        <v>-0.11547379811408255</v>
      </c>
      <c r="K68" s="93">
        <f t="shared" si="7"/>
        <v>-1494</v>
      </c>
      <c r="L68" s="96">
        <f t="shared" ref="L68:L84" si="10">K68/$K$84</f>
        <v>1.8875552747946937E-2</v>
      </c>
      <c r="M68" s="94">
        <f t="shared" si="8"/>
        <v>-104</v>
      </c>
      <c r="N68" s="94">
        <f t="shared" ref="N68:N84" si="11">H68-G68</f>
        <v>-104</v>
      </c>
    </row>
    <row r="69" spans="1:15">
      <c r="A69" s="41">
        <v>67</v>
      </c>
      <c r="B69" s="98" t="s">
        <v>67</v>
      </c>
      <c r="C69" s="53">
        <v>1670</v>
      </c>
      <c r="D69" s="53">
        <v>1385</v>
      </c>
      <c r="E69" s="53">
        <v>1357</v>
      </c>
      <c r="F69" s="53">
        <v>1670</v>
      </c>
      <c r="G69" s="53">
        <v>1385</v>
      </c>
      <c r="H69" s="53">
        <v>1357</v>
      </c>
      <c r="I69" s="95">
        <f t="shared" si="9"/>
        <v>1.9019853812030022E-3</v>
      </c>
      <c r="J69" s="95">
        <f t="shared" si="6"/>
        <v>-0.18742514970059881</v>
      </c>
      <c r="K69" s="93">
        <f t="shared" si="7"/>
        <v>-313</v>
      </c>
      <c r="L69" s="96">
        <f t="shared" si="10"/>
        <v>3.9545167403663931E-3</v>
      </c>
      <c r="M69" s="94">
        <f t="shared" si="8"/>
        <v>-28</v>
      </c>
      <c r="N69" s="94">
        <f t="shared" si="11"/>
        <v>-28</v>
      </c>
    </row>
    <row r="70" spans="1:15">
      <c r="A70" s="41">
        <v>68</v>
      </c>
      <c r="B70" s="98" t="s">
        <v>68</v>
      </c>
      <c r="C70" s="53">
        <v>10448</v>
      </c>
      <c r="D70" s="53">
        <v>9574</v>
      </c>
      <c r="E70" s="53">
        <v>9619</v>
      </c>
      <c r="F70" s="53">
        <v>10448</v>
      </c>
      <c r="G70" s="53">
        <v>9574</v>
      </c>
      <c r="H70" s="53">
        <v>9619</v>
      </c>
      <c r="I70" s="95">
        <f t="shared" si="9"/>
        <v>1.3482090922469919E-2</v>
      </c>
      <c r="J70" s="95">
        <f t="shared" si="6"/>
        <v>-7.9345329249617153E-2</v>
      </c>
      <c r="K70" s="93">
        <f t="shared" si="7"/>
        <v>-829</v>
      </c>
      <c r="L70" s="96">
        <f t="shared" si="10"/>
        <v>1.047378395451674E-2</v>
      </c>
      <c r="M70" s="94">
        <f t="shared" si="8"/>
        <v>45</v>
      </c>
      <c r="N70" s="94">
        <f t="shared" si="11"/>
        <v>45</v>
      </c>
    </row>
    <row r="71" spans="1:15">
      <c r="A71" s="41">
        <v>69</v>
      </c>
      <c r="B71" s="98" t="s">
        <v>69</v>
      </c>
      <c r="C71" s="53">
        <v>1622</v>
      </c>
      <c r="D71" s="53">
        <v>1593</v>
      </c>
      <c r="E71" s="53">
        <v>1580</v>
      </c>
      <c r="F71" s="53">
        <v>1622</v>
      </c>
      <c r="G71" s="53">
        <v>1593</v>
      </c>
      <c r="H71" s="53">
        <v>1580</v>
      </c>
      <c r="I71" s="95">
        <f t="shared" si="9"/>
        <v>2.2145445116438789E-3</v>
      </c>
      <c r="J71" s="95">
        <f t="shared" si="6"/>
        <v>-2.5893958076448828E-2</v>
      </c>
      <c r="K71" s="93">
        <f t="shared" si="7"/>
        <v>-42</v>
      </c>
      <c r="L71" s="96">
        <f t="shared" si="10"/>
        <v>5.3063802905874917E-4</v>
      </c>
      <c r="M71" s="94">
        <f t="shared" si="8"/>
        <v>-13</v>
      </c>
      <c r="N71" s="94">
        <f t="shared" si="11"/>
        <v>-13</v>
      </c>
    </row>
    <row r="72" spans="1:15">
      <c r="A72" s="41">
        <v>70</v>
      </c>
      <c r="B72" s="98" t="s">
        <v>70</v>
      </c>
      <c r="C72" s="53">
        <v>6057</v>
      </c>
      <c r="D72" s="53">
        <v>5558</v>
      </c>
      <c r="E72" s="53">
        <v>5558</v>
      </c>
      <c r="F72" s="53">
        <v>6057</v>
      </c>
      <c r="G72" s="53">
        <v>5558</v>
      </c>
      <c r="H72" s="53">
        <v>5558</v>
      </c>
      <c r="I72" s="95">
        <f t="shared" si="9"/>
        <v>7.7901508833649862E-3</v>
      </c>
      <c r="J72" s="95">
        <f t="shared" si="6"/>
        <v>-8.2384018491002145E-2</v>
      </c>
      <c r="K72" s="93">
        <f t="shared" si="7"/>
        <v>-499</v>
      </c>
      <c r="L72" s="96">
        <f t="shared" si="10"/>
        <v>6.304485154769425E-3</v>
      </c>
      <c r="M72" s="94">
        <f t="shared" si="8"/>
        <v>0</v>
      </c>
      <c r="N72" s="94">
        <f t="shared" si="11"/>
        <v>0</v>
      </c>
    </row>
    <row r="73" spans="1:15">
      <c r="A73" s="41">
        <v>71</v>
      </c>
      <c r="B73" s="98" t="s">
        <v>71</v>
      </c>
      <c r="C73" s="53">
        <v>3344</v>
      </c>
      <c r="D73" s="53">
        <v>3093</v>
      </c>
      <c r="E73" s="53">
        <v>3089</v>
      </c>
      <c r="F73" s="53">
        <v>3382.9373427271798</v>
      </c>
      <c r="G73" s="53">
        <v>3142.1035680837699</v>
      </c>
      <c r="H73" s="53">
        <v>3127.4465000749501</v>
      </c>
      <c r="I73" s="95">
        <f t="shared" si="9"/>
        <v>4.3295746813088237E-3</v>
      </c>
      <c r="J73" s="95">
        <f t="shared" si="6"/>
        <v>-7.6255980861244022E-2</v>
      </c>
      <c r="K73" s="93">
        <f t="shared" si="7"/>
        <v>-255</v>
      </c>
      <c r="L73" s="96">
        <f t="shared" si="10"/>
        <v>3.2217308907138346E-3</v>
      </c>
      <c r="M73" s="94">
        <f t="shared" si="8"/>
        <v>-4</v>
      </c>
      <c r="N73" s="94">
        <f t="shared" si="11"/>
        <v>-14.657068008819806</v>
      </c>
    </row>
    <row r="74" spans="1:15">
      <c r="A74" s="41">
        <v>72</v>
      </c>
      <c r="B74" s="98" t="s">
        <v>72</v>
      </c>
      <c r="C74" s="53">
        <v>1184</v>
      </c>
      <c r="D74" s="53">
        <v>946</v>
      </c>
      <c r="E74" s="53">
        <v>942</v>
      </c>
      <c r="F74" s="53">
        <v>1188.0759916275199</v>
      </c>
      <c r="G74" s="53">
        <v>936.02301612146505</v>
      </c>
      <c r="H74" s="53">
        <v>944.92546689297399</v>
      </c>
      <c r="I74" s="95">
        <f t="shared" si="9"/>
        <v>1.3203170442838822E-3</v>
      </c>
      <c r="J74" s="95">
        <f t="shared" si="6"/>
        <v>-0.20439189189189189</v>
      </c>
      <c r="K74" s="93">
        <f t="shared" si="7"/>
        <v>-242</v>
      </c>
      <c r="L74" s="96">
        <f t="shared" si="10"/>
        <v>3.0574857864813644E-3</v>
      </c>
      <c r="M74" s="94">
        <f t="shared" si="8"/>
        <v>-4</v>
      </c>
      <c r="N74" s="94">
        <f t="shared" si="11"/>
        <v>8.9024507715089385</v>
      </c>
    </row>
    <row r="75" spans="1:15">
      <c r="A75" s="41">
        <v>73</v>
      </c>
      <c r="B75" s="98" t="s">
        <v>73</v>
      </c>
      <c r="C75" s="53">
        <v>920</v>
      </c>
      <c r="D75" s="53">
        <v>1015</v>
      </c>
      <c r="E75" s="53">
        <v>973</v>
      </c>
      <c r="F75" s="53">
        <v>920</v>
      </c>
      <c r="G75" s="53">
        <v>1015</v>
      </c>
      <c r="H75" s="53">
        <v>973</v>
      </c>
      <c r="I75" s="95">
        <f t="shared" si="9"/>
        <v>1.3637669682465153E-3</v>
      </c>
      <c r="J75" s="95">
        <f t="shared" si="6"/>
        <v>5.7608695652173914E-2</v>
      </c>
      <c r="K75" s="93">
        <f t="shared" si="7"/>
        <v>53</v>
      </c>
      <c r="L75" s="96">
        <f t="shared" si="10"/>
        <v>-6.6961465571699309E-4</v>
      </c>
      <c r="M75" s="94">
        <f t="shared" si="8"/>
        <v>-42</v>
      </c>
      <c r="N75" s="94">
        <f t="shared" si="11"/>
        <v>-42</v>
      </c>
    </row>
    <row r="76" spans="1:15">
      <c r="A76" s="41">
        <v>74</v>
      </c>
      <c r="B76" s="98" t="s">
        <v>74</v>
      </c>
      <c r="C76" s="53">
        <v>678</v>
      </c>
      <c r="D76" s="53">
        <v>639</v>
      </c>
      <c r="E76" s="53">
        <v>624</v>
      </c>
      <c r="F76" s="53">
        <v>692.10250298597703</v>
      </c>
      <c r="G76" s="53">
        <v>628.97985828018102</v>
      </c>
      <c r="H76" s="53">
        <v>631.83718548245702</v>
      </c>
      <c r="I76" s="95">
        <f t="shared" si="9"/>
        <v>8.7460492105429139E-4</v>
      </c>
      <c r="J76" s="95">
        <f t="shared" si="6"/>
        <v>-7.9646017699115043E-2</v>
      </c>
      <c r="K76" s="93">
        <f t="shared" si="7"/>
        <v>-54</v>
      </c>
      <c r="L76" s="96">
        <f t="shared" si="10"/>
        <v>6.8224889450410608E-4</v>
      </c>
      <c r="M76" s="94">
        <f t="shared" si="8"/>
        <v>-15</v>
      </c>
      <c r="N76" s="94">
        <f t="shared" si="11"/>
        <v>2.8573272022759966</v>
      </c>
    </row>
    <row r="77" spans="1:15">
      <c r="A77" s="41">
        <v>75</v>
      </c>
      <c r="B77" s="98" t="s">
        <v>75</v>
      </c>
      <c r="C77" s="53">
        <v>3308</v>
      </c>
      <c r="D77" s="53">
        <v>3219</v>
      </c>
      <c r="E77" s="53">
        <v>3250</v>
      </c>
      <c r="F77" s="53">
        <v>3345.5103158736702</v>
      </c>
      <c r="G77" s="53">
        <v>3233.3960090457899</v>
      </c>
      <c r="H77" s="53">
        <v>3282.2937444228</v>
      </c>
      <c r="I77" s="95">
        <f t="shared" si="9"/>
        <v>4.555233963824434E-3</v>
      </c>
      <c r="J77" s="95">
        <f t="shared" si="6"/>
        <v>-1.7533252720677146E-2</v>
      </c>
      <c r="K77" s="93">
        <f t="shared" si="7"/>
        <v>-58</v>
      </c>
      <c r="L77" s="96">
        <f t="shared" si="10"/>
        <v>7.3278584965255839E-4</v>
      </c>
      <c r="M77" s="94">
        <f t="shared" si="8"/>
        <v>31</v>
      </c>
      <c r="N77" s="94">
        <f t="shared" si="11"/>
        <v>48.897735377010122</v>
      </c>
    </row>
    <row r="78" spans="1:15">
      <c r="A78" s="41">
        <v>76</v>
      </c>
      <c r="B78" s="98" t="s">
        <v>76</v>
      </c>
      <c r="C78" s="53">
        <v>1957</v>
      </c>
      <c r="D78" s="53">
        <v>1711</v>
      </c>
      <c r="E78" s="53">
        <v>1665</v>
      </c>
      <c r="F78" s="53">
        <v>1957</v>
      </c>
      <c r="G78" s="53">
        <v>1711</v>
      </c>
      <c r="H78" s="53">
        <v>1665</v>
      </c>
      <c r="I78" s="95">
        <f t="shared" si="9"/>
        <v>2.333681399928518E-3</v>
      </c>
      <c r="J78" s="95">
        <f t="shared" si="6"/>
        <v>-0.1492079713847726</v>
      </c>
      <c r="K78" s="93">
        <f t="shared" si="7"/>
        <v>-292</v>
      </c>
      <c r="L78" s="96">
        <f t="shared" si="10"/>
        <v>3.6891977258370185E-3</v>
      </c>
      <c r="M78" s="94">
        <f t="shared" si="8"/>
        <v>-46</v>
      </c>
      <c r="N78" s="94">
        <f t="shared" si="11"/>
        <v>-46</v>
      </c>
    </row>
    <row r="79" spans="1:15">
      <c r="A79" s="41">
        <v>77</v>
      </c>
      <c r="B79" s="98" t="s">
        <v>77</v>
      </c>
      <c r="C79" s="53">
        <v>1544</v>
      </c>
      <c r="D79" s="53">
        <v>1391</v>
      </c>
      <c r="E79" s="53">
        <v>1387</v>
      </c>
      <c r="F79" s="53">
        <v>1544</v>
      </c>
      <c r="G79" s="53">
        <v>1391</v>
      </c>
      <c r="H79" s="53">
        <v>1387</v>
      </c>
      <c r="I79" s="95">
        <f t="shared" si="9"/>
        <v>1.9440336947152278E-3</v>
      </c>
      <c r="J79" s="95">
        <f t="shared" si="6"/>
        <v>-0.1016839378238342</v>
      </c>
      <c r="K79" s="93">
        <f t="shared" si="7"/>
        <v>-157</v>
      </c>
      <c r="L79" s="96">
        <f t="shared" si="10"/>
        <v>1.9835754895767528E-3</v>
      </c>
      <c r="M79" s="94">
        <f t="shared" si="8"/>
        <v>-4</v>
      </c>
      <c r="N79" s="94">
        <f t="shared" si="11"/>
        <v>-4</v>
      </c>
    </row>
    <row r="80" spans="1:15">
      <c r="A80" s="41">
        <v>78</v>
      </c>
      <c r="B80" s="98" t="s">
        <v>78</v>
      </c>
      <c r="C80" s="53">
        <v>1234</v>
      </c>
      <c r="D80" s="53">
        <v>1112</v>
      </c>
      <c r="E80" s="53">
        <v>1126</v>
      </c>
      <c r="F80" s="53">
        <v>1231.52665392382</v>
      </c>
      <c r="G80" s="53">
        <v>1117.2246067481301</v>
      </c>
      <c r="H80" s="53">
        <v>1113.91651686976</v>
      </c>
      <c r="I80" s="95">
        <f t="shared" si="9"/>
        <v>1.5782133671588656E-3</v>
      </c>
      <c r="J80" s="95">
        <f t="shared" si="6"/>
        <v>-8.7520259319286878E-2</v>
      </c>
      <c r="K80" s="93">
        <f t="shared" si="7"/>
        <v>-108</v>
      </c>
      <c r="L80" s="96">
        <f t="shared" si="10"/>
        <v>1.3644977890082122E-3</v>
      </c>
      <c r="M80" s="94">
        <f t="shared" si="8"/>
        <v>14</v>
      </c>
      <c r="N80" s="94">
        <f t="shared" si="11"/>
        <v>-3.3080898783700832</v>
      </c>
    </row>
    <row r="81" spans="1:15">
      <c r="A81" s="41">
        <v>79</v>
      </c>
      <c r="B81" s="98" t="s">
        <v>79</v>
      </c>
      <c r="C81" s="53">
        <v>2414</v>
      </c>
      <c r="D81" s="53">
        <v>2340</v>
      </c>
      <c r="E81" s="53">
        <v>2310</v>
      </c>
      <c r="F81" s="53">
        <v>2414</v>
      </c>
      <c r="G81" s="53">
        <v>2340</v>
      </c>
      <c r="H81" s="53">
        <v>2310</v>
      </c>
      <c r="I81" s="95">
        <f t="shared" si="9"/>
        <v>3.2377201404413672E-3</v>
      </c>
      <c r="J81" s="95">
        <f t="shared" si="6"/>
        <v>-4.3082021541010769E-2</v>
      </c>
      <c r="K81" s="93">
        <f t="shared" si="7"/>
        <v>-104</v>
      </c>
      <c r="L81" s="96">
        <f t="shared" si="10"/>
        <v>1.31396083385976E-3</v>
      </c>
      <c r="M81" s="94">
        <f t="shared" si="8"/>
        <v>-30</v>
      </c>
      <c r="N81" s="94">
        <f t="shared" si="11"/>
        <v>-30</v>
      </c>
    </row>
    <row r="82" spans="1:15">
      <c r="A82" s="41">
        <v>80</v>
      </c>
      <c r="B82" s="98" t="s">
        <v>80</v>
      </c>
      <c r="C82" s="53">
        <v>5876</v>
      </c>
      <c r="D82" s="53">
        <v>5241</v>
      </c>
      <c r="E82" s="53">
        <v>5206</v>
      </c>
      <c r="F82" s="53">
        <v>5879.1438253489196</v>
      </c>
      <c r="G82" s="53">
        <v>5250.1566331533504</v>
      </c>
      <c r="H82" s="53">
        <v>5207.5273741175097</v>
      </c>
      <c r="I82" s="95">
        <f t="shared" si="9"/>
        <v>7.2967840048215396E-3</v>
      </c>
      <c r="J82" s="95">
        <f t="shared" si="6"/>
        <v>-0.11402314499659633</v>
      </c>
      <c r="K82" s="93">
        <f t="shared" si="7"/>
        <v>-670</v>
      </c>
      <c r="L82" s="96">
        <f t="shared" si="10"/>
        <v>8.4649399873657615E-3</v>
      </c>
      <c r="M82" s="94">
        <f t="shared" si="8"/>
        <v>-35</v>
      </c>
      <c r="N82" s="94">
        <f t="shared" si="11"/>
        <v>-42.629259035840732</v>
      </c>
    </row>
    <row r="83" spans="1:15">
      <c r="A83" s="41">
        <v>81</v>
      </c>
      <c r="B83" s="98" t="s">
        <v>81</v>
      </c>
      <c r="C83" s="53">
        <v>4586</v>
      </c>
      <c r="D83" s="53">
        <v>3920</v>
      </c>
      <c r="E83" s="53">
        <v>3854</v>
      </c>
      <c r="F83" s="53">
        <v>4586</v>
      </c>
      <c r="G83" s="53">
        <v>3920</v>
      </c>
      <c r="H83" s="53">
        <v>3854</v>
      </c>
      <c r="I83" s="95">
        <f t="shared" si="9"/>
        <v>5.4018066758705751E-3</v>
      </c>
      <c r="J83" s="95">
        <f t="shared" si="6"/>
        <v>-0.15961622328826863</v>
      </c>
      <c r="K83" s="93">
        <f t="shared" si="7"/>
        <v>-732</v>
      </c>
      <c r="L83" s="96">
        <f t="shared" si="10"/>
        <v>9.2482627921667716E-3</v>
      </c>
      <c r="M83" s="94">
        <f t="shared" si="8"/>
        <v>-66</v>
      </c>
      <c r="N83" s="94">
        <f t="shared" si="11"/>
        <v>-66</v>
      </c>
    </row>
    <row r="84" spans="1:15" s="104" customFormat="1">
      <c r="A84" s="175" t="s">
        <v>255</v>
      </c>
      <c r="B84" s="175"/>
      <c r="C84" s="64">
        <v>792615</v>
      </c>
      <c r="D84" s="64">
        <v>717876</v>
      </c>
      <c r="E84" s="64">
        <v>713465</v>
      </c>
      <c r="F84" s="64">
        <v>792614.99999999895</v>
      </c>
      <c r="G84" s="64">
        <v>717876</v>
      </c>
      <c r="H84" s="64">
        <v>713464.99999999895</v>
      </c>
      <c r="I84" s="95">
        <f>SUM(I3:I83)</f>
        <v>0.99999999999999967</v>
      </c>
      <c r="J84" s="95">
        <f t="shared" si="6"/>
        <v>-9.9859326406893642E-2</v>
      </c>
      <c r="K84" s="93">
        <f>SUM(K3:K83)</f>
        <v>-79150</v>
      </c>
      <c r="L84" s="96">
        <f t="shared" si="10"/>
        <v>1</v>
      </c>
      <c r="M84" s="93">
        <f>SUM(M3:M83)</f>
        <v>-4411</v>
      </c>
      <c r="N84" s="94">
        <f t="shared" si="11"/>
        <v>-4411.0000000010477</v>
      </c>
      <c r="O84" s="17"/>
    </row>
    <row r="85" spans="1:15">
      <c r="C85" s="127"/>
      <c r="D85" s="126"/>
      <c r="E85" s="128"/>
      <c r="F85" s="134"/>
      <c r="G85" s="134"/>
      <c r="H85" s="134"/>
      <c r="L85" s="11"/>
    </row>
    <row r="86" spans="1:15">
      <c r="E86" s="134"/>
      <c r="F86" s="134"/>
    </row>
    <row r="87" spans="1:15">
      <c r="C87" s="127"/>
      <c r="D87" s="126"/>
      <c r="E87" s="128"/>
      <c r="F87" s="134"/>
      <c r="G87" s="134"/>
      <c r="H87" s="134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P87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R10" sqref="R10"/>
    </sheetView>
  </sheetViews>
  <sheetFormatPr defaultColWidth="9.1796875" defaultRowHeight="14.5"/>
  <cols>
    <col min="1" max="1" width="11.81640625" style="4" customWidth="1"/>
    <col min="2" max="2" width="16.453125" style="4" bestFit="1" customWidth="1"/>
    <col min="3" max="8" width="12" style="4" customWidth="1"/>
    <col min="9" max="9" width="18.1796875" style="4" customWidth="1"/>
    <col min="10" max="10" width="30.453125" style="4" customWidth="1"/>
    <col min="11" max="11" width="27.453125" style="4" customWidth="1"/>
    <col min="12" max="12" width="22.26953125" style="4" customWidth="1"/>
    <col min="13" max="14" width="27.54296875" style="4" customWidth="1"/>
    <col min="15" max="16384" width="9.1796875" style="4"/>
  </cols>
  <sheetData>
    <row r="1" spans="1:16" ht="15" thickBot="1">
      <c r="C1" s="171" t="s">
        <v>163</v>
      </c>
      <c r="D1" s="171"/>
      <c r="E1" s="172"/>
      <c r="F1" s="173" t="s">
        <v>164</v>
      </c>
      <c r="G1" s="171"/>
      <c r="H1" s="172"/>
    </row>
    <row r="2" spans="1:16" ht="43.5">
      <c r="A2" s="88" t="s">
        <v>257</v>
      </c>
      <c r="B2" s="89" t="s">
        <v>258</v>
      </c>
      <c r="C2" s="164">
        <v>42370</v>
      </c>
      <c r="D2" s="164">
        <v>42705</v>
      </c>
      <c r="E2" s="164">
        <v>42736</v>
      </c>
      <c r="F2" s="164">
        <v>42370</v>
      </c>
      <c r="G2" s="164">
        <v>42705</v>
      </c>
      <c r="H2" s="164">
        <v>42736</v>
      </c>
      <c r="I2" s="59" t="s">
        <v>273</v>
      </c>
      <c r="J2" s="12" t="s">
        <v>284</v>
      </c>
      <c r="K2" s="88" t="s">
        <v>285</v>
      </c>
      <c r="L2" s="88" t="s">
        <v>277</v>
      </c>
      <c r="M2" s="92" t="s">
        <v>286</v>
      </c>
      <c r="N2" s="155" t="s">
        <v>287</v>
      </c>
    </row>
    <row r="3" spans="1:16">
      <c r="A3" s="41">
        <v>1</v>
      </c>
      <c r="B3" s="98" t="s">
        <v>1</v>
      </c>
      <c r="C3" s="31">
        <v>73498</v>
      </c>
      <c r="D3" s="31">
        <v>73583</v>
      </c>
      <c r="E3" s="31">
        <v>73513</v>
      </c>
      <c r="F3" s="31">
        <v>73498</v>
      </c>
      <c r="G3" s="31">
        <v>73583</v>
      </c>
      <c r="H3" s="31">
        <v>73513</v>
      </c>
      <c r="I3" s="95">
        <f t="shared" ref="I3:I66" si="0">E3/$E$84</f>
        <v>2.4742721204565589E-2</v>
      </c>
      <c r="J3" s="95">
        <f t="shared" ref="J3:J66" si="1">(E3-C3)/C3</f>
        <v>2.040871860458788E-4</v>
      </c>
      <c r="K3" s="93">
        <f t="shared" ref="K3:K66" si="2">E3-C3</f>
        <v>15</v>
      </c>
      <c r="L3" s="96">
        <f>K3/$K$84</f>
        <v>-2.3806122934818836E-4</v>
      </c>
      <c r="M3" s="42">
        <f t="shared" ref="M3:M66" si="3">E3-D3</f>
        <v>-70</v>
      </c>
      <c r="N3" s="42">
        <f>H3-G3</f>
        <v>-70</v>
      </c>
      <c r="O3" s="6"/>
      <c r="P3" s="7"/>
    </row>
    <row r="4" spans="1:16">
      <c r="A4" s="41">
        <v>2</v>
      </c>
      <c r="B4" s="98" t="s">
        <v>2</v>
      </c>
      <c r="C4" s="31">
        <v>22316</v>
      </c>
      <c r="D4" s="31">
        <v>22935</v>
      </c>
      <c r="E4" s="31">
        <v>22943</v>
      </c>
      <c r="F4" s="31">
        <v>22316</v>
      </c>
      <c r="G4" s="31">
        <v>22935</v>
      </c>
      <c r="H4" s="31">
        <v>22943</v>
      </c>
      <c r="I4" s="95">
        <f t="shared" si="0"/>
        <v>7.7220662004862852E-3</v>
      </c>
      <c r="J4" s="95">
        <f t="shared" si="1"/>
        <v>2.8096433052518372E-2</v>
      </c>
      <c r="K4" s="93">
        <f t="shared" si="2"/>
        <v>627</v>
      </c>
      <c r="L4" s="96">
        <f t="shared" ref="L4:L67" si="4">K4/$K$84</f>
        <v>-9.9509593867542732E-3</v>
      </c>
      <c r="M4" s="42">
        <f t="shared" si="3"/>
        <v>8</v>
      </c>
      <c r="N4" s="42">
        <f t="shared" ref="N4:N67" si="5">H4-G4</f>
        <v>8</v>
      </c>
      <c r="O4" s="6"/>
      <c r="P4" s="7"/>
    </row>
    <row r="5" spans="1:16">
      <c r="A5" s="41">
        <v>3</v>
      </c>
      <c r="B5" s="98" t="s">
        <v>3</v>
      </c>
      <c r="C5" s="31">
        <v>28684</v>
      </c>
      <c r="D5" s="31">
        <v>27870</v>
      </c>
      <c r="E5" s="31">
        <v>27734</v>
      </c>
      <c r="F5" s="31">
        <v>28543.514474942702</v>
      </c>
      <c r="G5" s="31">
        <v>27726.2088903072</v>
      </c>
      <c r="H5" s="31">
        <v>27593.514488192999</v>
      </c>
      <c r="I5" s="95">
        <f t="shared" si="0"/>
        <v>9.33460244973572E-3</v>
      </c>
      <c r="J5" s="95">
        <f t="shared" si="1"/>
        <v>-3.3119509134011994E-2</v>
      </c>
      <c r="K5" s="93">
        <f t="shared" si="2"/>
        <v>-950</v>
      </c>
      <c r="L5" s="96">
        <f t="shared" si="4"/>
        <v>1.5077211192051928E-2</v>
      </c>
      <c r="M5" s="42">
        <f t="shared" si="3"/>
        <v>-136</v>
      </c>
      <c r="N5" s="42">
        <f t="shared" si="5"/>
        <v>-132.69440211420078</v>
      </c>
      <c r="O5" s="3"/>
      <c r="P5" s="7"/>
    </row>
    <row r="6" spans="1:16" ht="14.25" customHeight="1">
      <c r="A6" s="41">
        <v>4</v>
      </c>
      <c r="B6" s="98" t="s">
        <v>4</v>
      </c>
      <c r="C6" s="31">
        <v>20200</v>
      </c>
      <c r="D6" s="31">
        <v>18462</v>
      </c>
      <c r="E6" s="31">
        <v>18393</v>
      </c>
      <c r="F6" s="31">
        <v>19837.488700340698</v>
      </c>
      <c r="G6" s="31">
        <v>18176.3190632144</v>
      </c>
      <c r="H6" s="31">
        <v>18082.923126088299</v>
      </c>
      <c r="I6" s="95">
        <f t="shared" si="0"/>
        <v>6.1906447990909752E-3</v>
      </c>
      <c r="J6" s="95">
        <f t="shared" si="1"/>
        <v>-8.9455445544554452E-2</v>
      </c>
      <c r="K6" s="93">
        <f t="shared" si="2"/>
        <v>-1807</v>
      </c>
      <c r="L6" s="96">
        <f t="shared" si="4"/>
        <v>2.8678442762145092E-2</v>
      </c>
      <c r="M6" s="42">
        <f t="shared" si="3"/>
        <v>-69</v>
      </c>
      <c r="N6" s="42">
        <f t="shared" si="5"/>
        <v>-93.395937126100762</v>
      </c>
      <c r="O6" s="3"/>
      <c r="P6" s="7"/>
    </row>
    <row r="7" spans="1:16">
      <c r="A7" s="41">
        <v>5</v>
      </c>
      <c r="B7" s="98" t="s">
        <v>5</v>
      </c>
      <c r="C7" s="31">
        <v>16774</v>
      </c>
      <c r="D7" s="31">
        <v>17482</v>
      </c>
      <c r="E7" s="31">
        <v>16802</v>
      </c>
      <c r="F7" s="31">
        <v>16774</v>
      </c>
      <c r="G7" s="31">
        <v>17482</v>
      </c>
      <c r="H7" s="31">
        <v>16802</v>
      </c>
      <c r="I7" s="95">
        <f t="shared" si="0"/>
        <v>5.6551521728008787E-3</v>
      </c>
      <c r="J7" s="95">
        <f t="shared" si="1"/>
        <v>1.6692500298080362E-3</v>
      </c>
      <c r="K7" s="93">
        <f t="shared" si="2"/>
        <v>28</v>
      </c>
      <c r="L7" s="96">
        <f t="shared" si="4"/>
        <v>-4.4438096144995158E-4</v>
      </c>
      <c r="M7" s="42">
        <f t="shared" si="3"/>
        <v>-680</v>
      </c>
      <c r="N7" s="42">
        <f t="shared" si="5"/>
        <v>-680</v>
      </c>
      <c r="O7" s="6"/>
      <c r="P7" s="7"/>
    </row>
    <row r="8" spans="1:16">
      <c r="A8" s="41">
        <v>6</v>
      </c>
      <c r="B8" s="98" t="s">
        <v>6</v>
      </c>
      <c r="C8" s="31">
        <v>406493</v>
      </c>
      <c r="D8" s="31">
        <v>385961</v>
      </c>
      <c r="E8" s="31">
        <v>389112</v>
      </c>
      <c r="F8" s="31">
        <v>404675.51251331897</v>
      </c>
      <c r="G8" s="31">
        <v>385354.50360851001</v>
      </c>
      <c r="H8" s="31">
        <v>387453.62949693401</v>
      </c>
      <c r="I8" s="95">
        <f t="shared" si="0"/>
        <v>0.13096581194279822</v>
      </c>
      <c r="J8" s="95">
        <f t="shared" si="1"/>
        <v>-4.2758423884298132E-2</v>
      </c>
      <c r="K8" s="93">
        <f t="shared" si="2"/>
        <v>-17381</v>
      </c>
      <c r="L8" s="96">
        <f t="shared" si="4"/>
        <v>0.27584948182005747</v>
      </c>
      <c r="M8" s="42">
        <f t="shared" si="3"/>
        <v>3151</v>
      </c>
      <c r="N8" s="42">
        <f t="shared" si="5"/>
        <v>2099.1258884239942</v>
      </c>
      <c r="O8" s="3"/>
      <c r="P8" s="7"/>
    </row>
    <row r="9" spans="1:16">
      <c r="A9" s="41">
        <v>7</v>
      </c>
      <c r="B9" s="98" t="s">
        <v>7</v>
      </c>
      <c r="C9" s="31">
        <v>72183</v>
      </c>
      <c r="D9" s="31">
        <v>72874</v>
      </c>
      <c r="E9" s="31">
        <v>72631</v>
      </c>
      <c r="F9" s="31">
        <v>72148.152986402303</v>
      </c>
      <c r="G9" s="31">
        <v>72554.626881884702</v>
      </c>
      <c r="H9" s="31">
        <v>72683.664878127005</v>
      </c>
      <c r="I9" s="95">
        <f t="shared" si="0"/>
        <v>2.4445861055987419E-2</v>
      </c>
      <c r="J9" s="95">
        <f t="shared" si="1"/>
        <v>6.2064475014892706E-3</v>
      </c>
      <c r="K9" s="93">
        <f t="shared" si="2"/>
        <v>448</v>
      </c>
      <c r="L9" s="96">
        <f t="shared" si="4"/>
        <v>-7.1100953831992253E-3</v>
      </c>
      <c r="M9" s="42">
        <f t="shared" si="3"/>
        <v>-243</v>
      </c>
      <c r="N9" s="42">
        <f t="shared" si="5"/>
        <v>129.03799624230305</v>
      </c>
      <c r="O9" s="6"/>
      <c r="P9" s="7"/>
    </row>
    <row r="10" spans="1:16">
      <c r="A10" s="41">
        <v>8</v>
      </c>
      <c r="B10" s="98" t="s">
        <v>8</v>
      </c>
      <c r="C10" s="31">
        <v>9284</v>
      </c>
      <c r="D10" s="31">
        <v>9405</v>
      </c>
      <c r="E10" s="31">
        <v>9398</v>
      </c>
      <c r="F10" s="31">
        <v>9284</v>
      </c>
      <c r="G10" s="31">
        <v>9404.9999999999909</v>
      </c>
      <c r="H10" s="31">
        <v>9397.9999999999909</v>
      </c>
      <c r="I10" s="95">
        <f t="shared" si="0"/>
        <v>3.1631424901787083E-3</v>
      </c>
      <c r="J10" s="95">
        <f t="shared" si="1"/>
        <v>1.2279190004308488E-2</v>
      </c>
      <c r="K10" s="93">
        <f t="shared" si="2"/>
        <v>114</v>
      </c>
      <c r="L10" s="96">
        <f t="shared" si="4"/>
        <v>-1.8092653430462314E-3</v>
      </c>
      <c r="M10" s="42">
        <f t="shared" si="3"/>
        <v>-7</v>
      </c>
      <c r="N10" s="42">
        <f t="shared" si="5"/>
        <v>-7</v>
      </c>
      <c r="O10" s="3"/>
      <c r="P10" s="7"/>
    </row>
    <row r="11" spans="1:16">
      <c r="A11" s="41">
        <v>9</v>
      </c>
      <c r="B11" s="98" t="s">
        <v>9</v>
      </c>
      <c r="C11" s="31">
        <v>38754</v>
      </c>
      <c r="D11" s="31">
        <v>38569</v>
      </c>
      <c r="E11" s="31">
        <v>38444</v>
      </c>
      <c r="F11" s="31">
        <v>38582.081905763</v>
      </c>
      <c r="G11" s="31">
        <v>38290.993549288898</v>
      </c>
      <c r="H11" s="31">
        <v>38297.125153664601</v>
      </c>
      <c r="I11" s="95">
        <f t="shared" si="0"/>
        <v>1.2939332825327757E-2</v>
      </c>
      <c r="J11" s="95">
        <f t="shared" si="1"/>
        <v>-7.9991742787841255E-3</v>
      </c>
      <c r="K11" s="93">
        <f t="shared" si="2"/>
        <v>-310</v>
      </c>
      <c r="L11" s="96">
        <f t="shared" si="4"/>
        <v>4.919932073195893E-3</v>
      </c>
      <c r="M11" s="42">
        <f t="shared" si="3"/>
        <v>-125</v>
      </c>
      <c r="N11" s="42">
        <f t="shared" si="5"/>
        <v>6.1316043757033185</v>
      </c>
      <c r="O11" s="3"/>
      <c r="P11" s="7"/>
    </row>
    <row r="12" spans="1:16">
      <c r="A12" s="41">
        <v>10</v>
      </c>
      <c r="B12" s="98" t="s">
        <v>10</v>
      </c>
      <c r="C12" s="31">
        <v>51516</v>
      </c>
      <c r="D12" s="31">
        <v>48113</v>
      </c>
      <c r="E12" s="31">
        <v>47040</v>
      </c>
      <c r="F12" s="31">
        <v>51446.7397600322</v>
      </c>
      <c r="G12" s="31">
        <v>48607.722763861297</v>
      </c>
      <c r="H12" s="31">
        <v>46999.661180559699</v>
      </c>
      <c r="I12" s="95">
        <f t="shared" si="0"/>
        <v>1.5832541257502282E-2</v>
      </c>
      <c r="J12" s="95">
        <f t="shared" si="1"/>
        <v>-8.6885627766130916E-2</v>
      </c>
      <c r="K12" s="93">
        <f t="shared" si="2"/>
        <v>-4476</v>
      </c>
      <c r="L12" s="96">
        <f t="shared" si="4"/>
        <v>7.1037470837499408E-2</v>
      </c>
      <c r="M12" s="42">
        <f t="shared" si="3"/>
        <v>-1073</v>
      </c>
      <c r="N12" s="42">
        <f t="shared" si="5"/>
        <v>-1608.0615833015981</v>
      </c>
      <c r="O12" s="3"/>
      <c r="P12" s="7"/>
    </row>
    <row r="13" spans="1:16" ht="15.75" customHeight="1">
      <c r="A13" s="41">
        <v>11</v>
      </c>
      <c r="B13" s="98" t="s">
        <v>11</v>
      </c>
      <c r="C13" s="31">
        <v>9604</v>
      </c>
      <c r="D13" s="31">
        <v>8873</v>
      </c>
      <c r="E13" s="31">
        <v>8828</v>
      </c>
      <c r="F13" s="31">
        <v>9619.1945705956205</v>
      </c>
      <c r="G13" s="31">
        <v>8869.7542096453108</v>
      </c>
      <c r="H13" s="31">
        <v>8838.5911417672396</v>
      </c>
      <c r="I13" s="95">
        <f t="shared" si="0"/>
        <v>2.971294094839076E-3</v>
      </c>
      <c r="J13" s="95">
        <f t="shared" si="1"/>
        <v>-8.0799666805497702E-2</v>
      </c>
      <c r="K13" s="93">
        <f t="shared" si="2"/>
        <v>-776</v>
      </c>
      <c r="L13" s="96">
        <f t="shared" si="4"/>
        <v>1.2315700931612944E-2</v>
      </c>
      <c r="M13" s="42">
        <f t="shared" si="3"/>
        <v>-45</v>
      </c>
      <c r="N13" s="42">
        <f t="shared" si="5"/>
        <v>-31.163067878071161</v>
      </c>
      <c r="O13" s="6"/>
      <c r="P13" s="7"/>
    </row>
    <row r="14" spans="1:16">
      <c r="A14" s="41">
        <v>12</v>
      </c>
      <c r="B14" s="98" t="s">
        <v>12</v>
      </c>
      <c r="C14" s="31">
        <v>14875</v>
      </c>
      <c r="D14" s="31">
        <v>14942</v>
      </c>
      <c r="E14" s="31">
        <v>14840</v>
      </c>
      <c r="F14" s="31">
        <v>14928.816732359701</v>
      </c>
      <c r="G14" s="31">
        <v>14966.8274788951</v>
      </c>
      <c r="H14" s="31">
        <v>14893.816821381401</v>
      </c>
      <c r="I14" s="95">
        <f t="shared" si="0"/>
        <v>4.9947898014739344E-3</v>
      </c>
      <c r="J14" s="95">
        <f t="shared" si="1"/>
        <v>-2.352941176470588E-3</v>
      </c>
      <c r="K14" s="93">
        <f t="shared" si="2"/>
        <v>-35</v>
      </c>
      <c r="L14" s="96">
        <f t="shared" si="4"/>
        <v>5.5547620181243954E-4</v>
      </c>
      <c r="M14" s="42">
        <f t="shared" si="3"/>
        <v>-102</v>
      </c>
      <c r="N14" s="42">
        <f t="shared" si="5"/>
        <v>-73.010657513699698</v>
      </c>
      <c r="O14" s="3"/>
      <c r="P14" s="7"/>
    </row>
    <row r="15" spans="1:16">
      <c r="A15" s="41">
        <v>13</v>
      </c>
      <c r="B15" s="98" t="s">
        <v>13</v>
      </c>
      <c r="C15" s="31">
        <v>15606</v>
      </c>
      <c r="D15" s="31">
        <v>15677</v>
      </c>
      <c r="E15" s="31">
        <v>15776</v>
      </c>
      <c r="F15" s="31">
        <v>15466.1063516471</v>
      </c>
      <c r="G15" s="31">
        <v>15581.499492217599</v>
      </c>
      <c r="H15" s="31">
        <v>15641.019832116999</v>
      </c>
      <c r="I15" s="95">
        <f t="shared" si="0"/>
        <v>5.3098250611895411E-3</v>
      </c>
      <c r="J15" s="95">
        <f t="shared" si="1"/>
        <v>1.0893246187363835E-2</v>
      </c>
      <c r="K15" s="93">
        <f t="shared" si="2"/>
        <v>170</v>
      </c>
      <c r="L15" s="96">
        <f t="shared" si="4"/>
        <v>-2.6980272659461349E-3</v>
      </c>
      <c r="M15" s="42">
        <f t="shared" si="3"/>
        <v>99</v>
      </c>
      <c r="N15" s="42">
        <f t="shared" si="5"/>
        <v>59.520339899399914</v>
      </c>
      <c r="O15" s="3"/>
      <c r="P15" s="7"/>
    </row>
    <row r="16" spans="1:16">
      <c r="A16" s="41">
        <v>14</v>
      </c>
      <c r="B16" s="98" t="s">
        <v>14</v>
      </c>
      <c r="C16" s="31">
        <v>15356</v>
      </c>
      <c r="D16" s="31">
        <v>15262</v>
      </c>
      <c r="E16" s="31">
        <v>15168</v>
      </c>
      <c r="F16" s="31">
        <v>15356</v>
      </c>
      <c r="G16" s="31">
        <v>15262</v>
      </c>
      <c r="H16" s="31">
        <v>15168</v>
      </c>
      <c r="I16" s="95">
        <f t="shared" si="0"/>
        <v>5.1051867728272669E-3</v>
      </c>
      <c r="J16" s="95">
        <f t="shared" si="1"/>
        <v>-1.2242771555092472E-2</v>
      </c>
      <c r="K16" s="93">
        <f t="shared" si="2"/>
        <v>-188</v>
      </c>
      <c r="L16" s="96">
        <f t="shared" si="4"/>
        <v>2.9837007411639607E-3</v>
      </c>
      <c r="M16" s="42">
        <f t="shared" si="3"/>
        <v>-94</v>
      </c>
      <c r="N16" s="42">
        <f t="shared" si="5"/>
        <v>-94</v>
      </c>
      <c r="O16" s="6"/>
      <c r="P16" s="7"/>
    </row>
    <row r="17" spans="1:16">
      <c r="A17" s="41">
        <v>15</v>
      </c>
      <c r="B17" s="98" t="s">
        <v>15</v>
      </c>
      <c r="C17" s="31">
        <v>12817</v>
      </c>
      <c r="D17" s="31">
        <v>12486</v>
      </c>
      <c r="E17" s="31">
        <v>12446</v>
      </c>
      <c r="F17" s="31">
        <v>12817</v>
      </c>
      <c r="G17" s="31">
        <v>12486</v>
      </c>
      <c r="H17" s="31">
        <v>12446</v>
      </c>
      <c r="I17" s="95">
        <f t="shared" si="0"/>
        <v>4.1890265410474787E-3</v>
      </c>
      <c r="J17" s="95">
        <f t="shared" si="1"/>
        <v>-2.8945931185144731E-2</v>
      </c>
      <c r="K17" s="93">
        <f t="shared" si="2"/>
        <v>-371</v>
      </c>
      <c r="L17" s="96">
        <f t="shared" si="4"/>
        <v>5.8880477392118588E-3</v>
      </c>
      <c r="M17" s="42">
        <f t="shared" si="3"/>
        <v>-40</v>
      </c>
      <c r="N17" s="42">
        <f t="shared" si="5"/>
        <v>-40</v>
      </c>
      <c r="O17" s="3"/>
      <c r="P17" s="7"/>
    </row>
    <row r="18" spans="1:16">
      <c r="A18" s="41">
        <v>16</v>
      </c>
      <c r="B18" s="98" t="s">
        <v>16</v>
      </c>
      <c r="C18" s="31">
        <v>80640</v>
      </c>
      <c r="D18" s="31">
        <v>79007</v>
      </c>
      <c r="E18" s="31">
        <v>78661</v>
      </c>
      <c r="F18" s="31">
        <v>80530.183676009299</v>
      </c>
      <c r="G18" s="31">
        <v>78790.743350458899</v>
      </c>
      <c r="H18" s="31">
        <v>78571.634636203802</v>
      </c>
      <c r="I18" s="95">
        <f t="shared" si="0"/>
        <v>2.6475415133001425E-2</v>
      </c>
      <c r="J18" s="95">
        <f t="shared" si="1"/>
        <v>-2.4541170634920634E-2</v>
      </c>
      <c r="K18" s="93">
        <f t="shared" si="2"/>
        <v>-1979</v>
      </c>
      <c r="L18" s="96">
        <f t="shared" si="4"/>
        <v>3.1408211525337647E-2</v>
      </c>
      <c r="M18" s="42">
        <f t="shared" si="3"/>
        <v>-346</v>
      </c>
      <c r="N18" s="42">
        <f t="shared" si="5"/>
        <v>-219.10871425509686</v>
      </c>
    </row>
    <row r="19" spans="1:16">
      <c r="A19" s="41">
        <v>17</v>
      </c>
      <c r="B19" s="98" t="s">
        <v>17</v>
      </c>
      <c r="C19" s="31">
        <v>24046</v>
      </c>
      <c r="D19" s="31">
        <v>23811</v>
      </c>
      <c r="E19" s="31">
        <v>23705</v>
      </c>
      <c r="F19" s="31">
        <v>24037.406950832701</v>
      </c>
      <c r="G19" s="31">
        <v>23690.219351892902</v>
      </c>
      <c r="H19" s="31">
        <v>23705.513679530599</v>
      </c>
      <c r="I19" s="95">
        <f t="shared" si="0"/>
        <v>7.9785372132034783E-3</v>
      </c>
      <c r="J19" s="95">
        <f t="shared" si="1"/>
        <v>-1.4181152790484904E-2</v>
      </c>
      <c r="K19" s="93">
        <f t="shared" si="2"/>
        <v>-341</v>
      </c>
      <c r="L19" s="96">
        <f t="shared" si="4"/>
        <v>5.4119252805154821E-3</v>
      </c>
      <c r="M19" s="42">
        <f t="shared" si="3"/>
        <v>-106</v>
      </c>
      <c r="N19" s="42">
        <f t="shared" si="5"/>
        <v>15.294327637697279</v>
      </c>
    </row>
    <row r="20" spans="1:16">
      <c r="A20" s="41">
        <v>18</v>
      </c>
      <c r="B20" s="98" t="s">
        <v>18</v>
      </c>
      <c r="C20" s="31">
        <v>9835</v>
      </c>
      <c r="D20" s="31">
        <v>9031</v>
      </c>
      <c r="E20" s="31">
        <v>8964</v>
      </c>
      <c r="F20" s="31">
        <v>9835</v>
      </c>
      <c r="G20" s="31">
        <v>9031.0000000000091</v>
      </c>
      <c r="H20" s="31">
        <v>8964</v>
      </c>
      <c r="I20" s="95">
        <f t="shared" si="0"/>
        <v>3.0170684488148481E-3</v>
      </c>
      <c r="J20" s="95">
        <f t="shared" si="1"/>
        <v>-8.8561260803253689E-2</v>
      </c>
      <c r="K20" s="93">
        <f t="shared" si="2"/>
        <v>-871</v>
      </c>
      <c r="L20" s="96">
        <f t="shared" si="4"/>
        <v>1.3823422050818136E-2</v>
      </c>
      <c r="M20" s="42">
        <f t="shared" si="3"/>
        <v>-67</v>
      </c>
      <c r="N20" s="42">
        <f t="shared" si="5"/>
        <v>-67.000000000009095</v>
      </c>
    </row>
    <row r="21" spans="1:16">
      <c r="A21" s="41">
        <v>19</v>
      </c>
      <c r="B21" s="98" t="s">
        <v>19</v>
      </c>
      <c r="C21" s="31">
        <v>20651</v>
      </c>
      <c r="D21" s="31">
        <v>19752</v>
      </c>
      <c r="E21" s="31">
        <v>19655</v>
      </c>
      <c r="F21" s="31">
        <v>20642.004046455299</v>
      </c>
      <c r="G21" s="31">
        <v>19741.9317492927</v>
      </c>
      <c r="H21" s="31">
        <v>19646.4677958846</v>
      </c>
      <c r="I21" s="95">
        <f t="shared" si="0"/>
        <v>6.6154038778955641E-3</v>
      </c>
      <c r="J21" s="95">
        <f t="shared" si="1"/>
        <v>-4.8230109922037676E-2</v>
      </c>
      <c r="K21" s="93">
        <f t="shared" si="2"/>
        <v>-996</v>
      </c>
      <c r="L21" s="96">
        <f t="shared" si="4"/>
        <v>1.5807265628719706E-2</v>
      </c>
      <c r="M21" s="42">
        <f t="shared" si="3"/>
        <v>-97</v>
      </c>
      <c r="N21" s="42">
        <f t="shared" si="5"/>
        <v>-95.463953408099769</v>
      </c>
    </row>
    <row r="22" spans="1:16">
      <c r="A22" s="41">
        <v>20</v>
      </c>
      <c r="B22" s="98" t="s">
        <v>20</v>
      </c>
      <c r="C22" s="31">
        <v>36241</v>
      </c>
      <c r="D22" s="31">
        <v>35266</v>
      </c>
      <c r="E22" s="31">
        <v>35071</v>
      </c>
      <c r="F22" s="31">
        <v>36185.821720419299</v>
      </c>
      <c r="G22" s="31">
        <v>34926.0481231956</v>
      </c>
      <c r="H22" s="31">
        <v>35003.083189524201</v>
      </c>
      <c r="I22" s="95">
        <f t="shared" si="0"/>
        <v>1.180406153150218E-2</v>
      </c>
      <c r="J22" s="95">
        <f t="shared" si="1"/>
        <v>-3.2283877376452087E-2</v>
      </c>
      <c r="K22" s="93">
        <f t="shared" si="2"/>
        <v>-1170</v>
      </c>
      <c r="L22" s="96">
        <f t="shared" si="4"/>
        <v>1.856877588915869E-2</v>
      </c>
      <c r="M22" s="42">
        <f t="shared" si="3"/>
        <v>-195</v>
      </c>
      <c r="N22" s="42">
        <f t="shared" si="5"/>
        <v>77.035066328600806</v>
      </c>
    </row>
    <row r="23" spans="1:16">
      <c r="A23" s="41">
        <v>21</v>
      </c>
      <c r="B23" s="98" t="s">
        <v>21</v>
      </c>
      <c r="C23" s="31">
        <v>62537</v>
      </c>
      <c r="D23" s="31">
        <v>65615</v>
      </c>
      <c r="E23" s="31">
        <v>65217</v>
      </c>
      <c r="F23" s="31">
        <v>62373.7302834863</v>
      </c>
      <c r="G23" s="31">
        <v>65351.982615696099</v>
      </c>
      <c r="H23" s="31">
        <v>65116.359881949298</v>
      </c>
      <c r="I23" s="95">
        <f t="shared" si="0"/>
        <v>2.1950485612043501E-2</v>
      </c>
      <c r="J23" s="95">
        <f t="shared" si="1"/>
        <v>4.2854630059005069E-2</v>
      </c>
      <c r="K23" s="93">
        <f t="shared" si="2"/>
        <v>2680</v>
      </c>
      <c r="L23" s="96">
        <f t="shared" si="4"/>
        <v>-4.2533606310209651E-2</v>
      </c>
      <c r="M23" s="42">
        <f t="shared" si="3"/>
        <v>-398</v>
      </c>
      <c r="N23" s="42">
        <f t="shared" si="5"/>
        <v>-235.6227337468008</v>
      </c>
    </row>
    <row r="24" spans="1:16">
      <c r="A24" s="41">
        <v>22</v>
      </c>
      <c r="B24" s="98" t="s">
        <v>22</v>
      </c>
      <c r="C24" s="31">
        <v>19893</v>
      </c>
      <c r="D24" s="31">
        <v>19374</v>
      </c>
      <c r="E24" s="31">
        <v>19194</v>
      </c>
      <c r="F24" s="31">
        <v>19893</v>
      </c>
      <c r="G24" s="31">
        <v>19374</v>
      </c>
      <c r="H24" s="31">
        <v>19194</v>
      </c>
      <c r="I24" s="95">
        <f t="shared" si="0"/>
        <v>6.4602422809629844E-3</v>
      </c>
      <c r="J24" s="95">
        <f t="shared" si="1"/>
        <v>-3.5137988237068318E-2</v>
      </c>
      <c r="K24" s="93">
        <f t="shared" si="2"/>
        <v>-699</v>
      </c>
      <c r="L24" s="96">
        <f t="shared" si="4"/>
        <v>1.1093653287625578E-2</v>
      </c>
      <c r="M24" s="42">
        <f t="shared" si="3"/>
        <v>-180</v>
      </c>
      <c r="N24" s="42">
        <f t="shared" si="5"/>
        <v>-180</v>
      </c>
    </row>
    <row r="25" spans="1:16">
      <c r="A25" s="41">
        <v>23</v>
      </c>
      <c r="B25" s="98" t="s">
        <v>23</v>
      </c>
      <c r="C25" s="31">
        <v>27397</v>
      </c>
      <c r="D25" s="31">
        <v>28635</v>
      </c>
      <c r="E25" s="31">
        <v>28563</v>
      </c>
      <c r="F25" s="31">
        <v>27421.353085263901</v>
      </c>
      <c r="G25" s="31">
        <v>28641.363996722099</v>
      </c>
      <c r="H25" s="31">
        <v>28604.8166772968</v>
      </c>
      <c r="I25" s="95">
        <f t="shared" si="0"/>
        <v>9.6136240633086234E-3</v>
      </c>
      <c r="J25" s="95">
        <f t="shared" si="1"/>
        <v>4.2559404314340986E-2</v>
      </c>
      <c r="K25" s="93">
        <f t="shared" si="2"/>
        <v>1166</v>
      </c>
      <c r="L25" s="96">
        <f t="shared" si="4"/>
        <v>-1.8505292894665841E-2</v>
      </c>
      <c r="M25" s="42">
        <f t="shared" si="3"/>
        <v>-72</v>
      </c>
      <c r="N25" s="42">
        <f t="shared" si="5"/>
        <v>-36.547319425299065</v>
      </c>
    </row>
    <row r="26" spans="1:16">
      <c r="A26" s="41">
        <v>24</v>
      </c>
      <c r="B26" s="98" t="s">
        <v>24</v>
      </c>
      <c r="C26" s="31">
        <v>14532</v>
      </c>
      <c r="D26" s="31">
        <v>13666</v>
      </c>
      <c r="E26" s="31">
        <v>13620</v>
      </c>
      <c r="F26" s="31">
        <v>14532</v>
      </c>
      <c r="G26" s="31">
        <v>13666</v>
      </c>
      <c r="H26" s="31">
        <v>13620</v>
      </c>
      <c r="I26" s="95">
        <f t="shared" si="0"/>
        <v>4.5841669202206859E-3</v>
      </c>
      <c r="J26" s="95">
        <f t="shared" si="1"/>
        <v>-6.2758051197357556E-2</v>
      </c>
      <c r="K26" s="93">
        <f t="shared" si="2"/>
        <v>-912</v>
      </c>
      <c r="L26" s="96">
        <f t="shared" si="4"/>
        <v>1.4474122744369851E-2</v>
      </c>
      <c r="M26" s="42">
        <f t="shared" si="3"/>
        <v>-46</v>
      </c>
      <c r="N26" s="42">
        <f t="shared" si="5"/>
        <v>-46</v>
      </c>
    </row>
    <row r="27" spans="1:16">
      <c r="A27" s="41">
        <v>25</v>
      </c>
      <c r="B27" s="98" t="s">
        <v>25</v>
      </c>
      <c r="C27" s="31">
        <v>38866</v>
      </c>
      <c r="D27" s="31">
        <v>37596</v>
      </c>
      <c r="E27" s="31">
        <v>37425</v>
      </c>
      <c r="F27" s="31">
        <v>38738.090910284001</v>
      </c>
      <c r="G27" s="31">
        <v>37517.674933977702</v>
      </c>
      <c r="H27" s="31">
        <v>37307.216332194403</v>
      </c>
      <c r="I27" s="95">
        <f t="shared" si="0"/>
        <v>1.2596361746641643E-2</v>
      </c>
      <c r="J27" s="95">
        <f t="shared" si="1"/>
        <v>-3.7076107651932283E-2</v>
      </c>
      <c r="K27" s="93">
        <f t="shared" si="2"/>
        <v>-1441</v>
      </c>
      <c r="L27" s="96">
        <f t="shared" si="4"/>
        <v>2.2869748766049296E-2</v>
      </c>
      <c r="M27" s="42">
        <f t="shared" si="3"/>
        <v>-171</v>
      </c>
      <c r="N27" s="42">
        <f t="shared" si="5"/>
        <v>-210.45860178329895</v>
      </c>
    </row>
    <row r="28" spans="1:16">
      <c r="A28" s="41">
        <v>26</v>
      </c>
      <c r="B28" s="98" t="s">
        <v>26</v>
      </c>
      <c r="C28" s="31">
        <v>41139</v>
      </c>
      <c r="D28" s="31">
        <v>41150</v>
      </c>
      <c r="E28" s="31">
        <v>41025</v>
      </c>
      <c r="F28" s="31">
        <v>41139</v>
      </c>
      <c r="G28" s="31">
        <v>41150</v>
      </c>
      <c r="H28" s="31">
        <v>41025</v>
      </c>
      <c r="I28" s="95">
        <f t="shared" si="0"/>
        <v>1.38080358224709E-2</v>
      </c>
      <c r="J28" s="95">
        <f t="shared" si="1"/>
        <v>-2.7710931233136441E-3</v>
      </c>
      <c r="K28" s="93">
        <f t="shared" si="2"/>
        <v>-114</v>
      </c>
      <c r="L28" s="96">
        <f t="shared" si="4"/>
        <v>1.8092653430462314E-3</v>
      </c>
      <c r="M28" s="42">
        <f t="shared" si="3"/>
        <v>-125</v>
      </c>
      <c r="N28" s="42">
        <f t="shared" si="5"/>
        <v>-125</v>
      </c>
    </row>
    <row r="29" spans="1:16">
      <c r="A29" s="41">
        <v>27</v>
      </c>
      <c r="B29" s="98" t="s">
        <v>27</v>
      </c>
      <c r="C29" s="31">
        <v>51540</v>
      </c>
      <c r="D29" s="31">
        <v>53250</v>
      </c>
      <c r="E29" s="31">
        <v>53008</v>
      </c>
      <c r="F29" s="31">
        <v>51490.352283691202</v>
      </c>
      <c r="G29" s="31">
        <v>53045.383315355903</v>
      </c>
      <c r="H29" s="31">
        <v>52958.863898117299</v>
      </c>
      <c r="I29" s="95">
        <f t="shared" si="0"/>
        <v>1.7841227614321449E-2</v>
      </c>
      <c r="J29" s="95">
        <f t="shared" si="1"/>
        <v>2.8482731858750485E-2</v>
      </c>
      <c r="K29" s="93">
        <f t="shared" si="2"/>
        <v>1468</v>
      </c>
      <c r="L29" s="96">
        <f t="shared" si="4"/>
        <v>-2.3298258978876035E-2</v>
      </c>
      <c r="M29" s="42">
        <f t="shared" si="3"/>
        <v>-242</v>
      </c>
      <c r="N29" s="42">
        <f t="shared" si="5"/>
        <v>-86.519417238603637</v>
      </c>
    </row>
    <row r="30" spans="1:16">
      <c r="A30" s="41">
        <v>28</v>
      </c>
      <c r="B30" s="98" t="s">
        <v>28</v>
      </c>
      <c r="C30" s="31">
        <v>18408</v>
      </c>
      <c r="D30" s="31">
        <v>17858</v>
      </c>
      <c r="E30" s="31">
        <v>17799</v>
      </c>
      <c r="F30" s="31">
        <v>18408</v>
      </c>
      <c r="G30" s="31">
        <v>17858</v>
      </c>
      <c r="H30" s="31">
        <v>17799</v>
      </c>
      <c r="I30" s="95">
        <f t="shared" si="0"/>
        <v>5.9907185765791481E-3</v>
      </c>
      <c r="J30" s="95">
        <f t="shared" si="1"/>
        <v>-3.3083441981747064E-2</v>
      </c>
      <c r="K30" s="93">
        <f t="shared" si="2"/>
        <v>-609</v>
      </c>
      <c r="L30" s="96">
        <f t="shared" si="4"/>
        <v>9.6652859115364479E-3</v>
      </c>
      <c r="M30" s="42">
        <f t="shared" si="3"/>
        <v>-59</v>
      </c>
      <c r="N30" s="42">
        <f t="shared" si="5"/>
        <v>-59</v>
      </c>
    </row>
    <row r="31" spans="1:16">
      <c r="A31" s="41">
        <v>29</v>
      </c>
      <c r="B31" s="98" t="s">
        <v>29</v>
      </c>
      <c r="C31" s="31">
        <v>7241</v>
      </c>
      <c r="D31" s="31">
        <v>7101</v>
      </c>
      <c r="E31" s="31">
        <v>7097</v>
      </c>
      <c r="F31" s="31">
        <v>7241</v>
      </c>
      <c r="G31" s="31">
        <v>7100.99999999999</v>
      </c>
      <c r="H31" s="31">
        <v>7097</v>
      </c>
      <c r="I31" s="95">
        <f t="shared" si="0"/>
        <v>2.3886808100445087E-3</v>
      </c>
      <c r="J31" s="95">
        <f t="shared" si="1"/>
        <v>-1.9886755972931915E-2</v>
      </c>
      <c r="K31" s="93">
        <f t="shared" si="2"/>
        <v>-144</v>
      </c>
      <c r="L31" s="96">
        <f t="shared" si="4"/>
        <v>2.2853878017426083E-3</v>
      </c>
      <c r="M31" s="42">
        <f t="shared" si="3"/>
        <v>-4</v>
      </c>
      <c r="N31" s="42">
        <f t="shared" si="5"/>
        <v>-3.9999999999899956</v>
      </c>
    </row>
    <row r="32" spans="1:16">
      <c r="A32" s="41">
        <v>30</v>
      </c>
      <c r="B32" s="98" t="s">
        <v>30</v>
      </c>
      <c r="C32" s="31">
        <v>23842</v>
      </c>
      <c r="D32" s="31">
        <v>24690</v>
      </c>
      <c r="E32" s="31">
        <v>24434</v>
      </c>
      <c r="F32" s="31">
        <v>23964.124382378799</v>
      </c>
      <c r="G32" s="31">
        <v>24663.511758520799</v>
      </c>
      <c r="H32" s="31">
        <v>24556.179189627299</v>
      </c>
      <c r="I32" s="95">
        <f t="shared" si="0"/>
        <v>8.2239012135589019E-3</v>
      </c>
      <c r="J32" s="95">
        <f t="shared" si="1"/>
        <v>2.4830131700360709E-2</v>
      </c>
      <c r="K32" s="93">
        <f t="shared" si="2"/>
        <v>592</v>
      </c>
      <c r="L32" s="96">
        <f t="shared" si="4"/>
        <v>-9.395483184941834E-3</v>
      </c>
      <c r="M32" s="42">
        <f t="shared" si="3"/>
        <v>-256</v>
      </c>
      <c r="N32" s="42">
        <f t="shared" si="5"/>
        <v>-107.33256889350014</v>
      </c>
    </row>
    <row r="33" spans="1:14">
      <c r="A33" s="41">
        <v>31</v>
      </c>
      <c r="B33" s="98" t="s">
        <v>31</v>
      </c>
      <c r="C33" s="31">
        <v>48974</v>
      </c>
      <c r="D33" s="31">
        <v>49915</v>
      </c>
      <c r="E33" s="31">
        <v>49695</v>
      </c>
      <c r="F33" s="31">
        <v>49140.7286620702</v>
      </c>
      <c r="G33" s="31">
        <v>50076.257405274802</v>
      </c>
      <c r="H33" s="31">
        <v>50101.533614044798</v>
      </c>
      <c r="I33" s="95">
        <f t="shared" si="0"/>
        <v>1.6726150888426359E-2</v>
      </c>
      <c r="J33" s="95">
        <f t="shared" si="1"/>
        <v>1.4722097439457672E-2</v>
      </c>
      <c r="K33" s="93">
        <f t="shared" si="2"/>
        <v>721</v>
      </c>
      <c r="L33" s="96">
        <f t="shared" si="4"/>
        <v>-1.1442809757336253E-2</v>
      </c>
      <c r="M33" s="42">
        <f t="shared" si="3"/>
        <v>-220</v>
      </c>
      <c r="N33" s="42">
        <f t="shared" si="5"/>
        <v>25.276208769995719</v>
      </c>
    </row>
    <row r="34" spans="1:14">
      <c r="A34" s="41">
        <v>32</v>
      </c>
      <c r="B34" s="98" t="s">
        <v>32</v>
      </c>
      <c r="C34" s="31">
        <v>26148</v>
      </c>
      <c r="D34" s="31">
        <v>23070</v>
      </c>
      <c r="E34" s="31">
        <v>23136</v>
      </c>
      <c r="F34" s="31">
        <v>25929.997852022301</v>
      </c>
      <c r="G34" s="31">
        <v>23062.518542884201</v>
      </c>
      <c r="H34" s="31">
        <v>22943.112583453702</v>
      </c>
      <c r="I34" s="95">
        <f t="shared" si="0"/>
        <v>7.7870253939960202E-3</v>
      </c>
      <c r="J34" s="95">
        <f t="shared" si="1"/>
        <v>-0.11519045433685177</v>
      </c>
      <c r="K34" s="93">
        <f t="shared" si="2"/>
        <v>-3012</v>
      </c>
      <c r="L34" s="96">
        <f t="shared" si="4"/>
        <v>4.7802694853116223E-2</v>
      </c>
      <c r="M34" s="42">
        <f t="shared" si="3"/>
        <v>66</v>
      </c>
      <c r="N34" s="42">
        <f t="shared" si="5"/>
        <v>-119.40595943049993</v>
      </c>
    </row>
    <row r="35" spans="1:14">
      <c r="A35" s="41">
        <v>33</v>
      </c>
      <c r="B35" s="98" t="s">
        <v>33</v>
      </c>
      <c r="C35" s="31">
        <v>62153</v>
      </c>
      <c r="D35" s="31">
        <v>62523</v>
      </c>
      <c r="E35" s="31">
        <v>62287</v>
      </c>
      <c r="F35" s="31">
        <v>61972.683106207201</v>
      </c>
      <c r="G35" s="31">
        <v>62257.390173861</v>
      </c>
      <c r="H35" s="31">
        <v>62107.293509412601</v>
      </c>
      <c r="I35" s="95">
        <f t="shared" si="0"/>
        <v>2.0964317544771356E-2</v>
      </c>
      <c r="J35" s="95">
        <f t="shared" si="1"/>
        <v>2.1559699451353916E-3</v>
      </c>
      <c r="K35" s="93">
        <f t="shared" si="2"/>
        <v>134</v>
      </c>
      <c r="L35" s="96">
        <f t="shared" si="4"/>
        <v>-2.1266803155104825E-3</v>
      </c>
      <c r="M35" s="42">
        <f t="shared" si="3"/>
        <v>-236</v>
      </c>
      <c r="N35" s="42">
        <f t="shared" si="5"/>
        <v>-150.09666444839968</v>
      </c>
    </row>
    <row r="36" spans="1:14">
      <c r="A36" s="41">
        <v>34</v>
      </c>
      <c r="B36" s="98" t="s">
        <v>34</v>
      </c>
      <c r="C36" s="31">
        <v>352799</v>
      </c>
      <c r="D36" s="31">
        <v>343552</v>
      </c>
      <c r="E36" s="31">
        <v>342806</v>
      </c>
      <c r="F36" s="31">
        <v>352292.70977611002</v>
      </c>
      <c r="G36" s="31">
        <v>342888.27182461502</v>
      </c>
      <c r="H36" s="31">
        <v>342497.90541245701</v>
      </c>
      <c r="I36" s="95">
        <f t="shared" si="0"/>
        <v>0.11538031756631223</v>
      </c>
      <c r="J36" s="95">
        <f t="shared" si="1"/>
        <v>-2.8324910217999485E-2</v>
      </c>
      <c r="K36" s="93">
        <f t="shared" si="2"/>
        <v>-9993</v>
      </c>
      <c r="L36" s="96">
        <f t="shared" si="4"/>
        <v>0.15859639099176309</v>
      </c>
      <c r="M36" s="42">
        <f t="shared" si="3"/>
        <v>-746</v>
      </c>
      <c r="N36" s="42">
        <f t="shared" si="5"/>
        <v>-390.36641215800773</v>
      </c>
    </row>
    <row r="37" spans="1:14">
      <c r="A37" s="41">
        <v>35</v>
      </c>
      <c r="B37" s="98" t="s">
        <v>35</v>
      </c>
      <c r="C37" s="31">
        <v>160411</v>
      </c>
      <c r="D37" s="31">
        <v>161749</v>
      </c>
      <c r="E37" s="31">
        <v>159286</v>
      </c>
      <c r="F37" s="31">
        <v>160013.08451499499</v>
      </c>
      <c r="G37" s="31">
        <v>159959.22851446</v>
      </c>
      <c r="H37" s="31">
        <v>159142.51391986301</v>
      </c>
      <c r="I37" s="95">
        <f t="shared" si="0"/>
        <v>5.3611865789594142E-2</v>
      </c>
      <c r="J37" s="95">
        <f t="shared" si="1"/>
        <v>-7.0132347532276462E-3</v>
      </c>
      <c r="K37" s="93">
        <f t="shared" si="2"/>
        <v>-1125</v>
      </c>
      <c r="L37" s="96">
        <f t="shared" si="4"/>
        <v>1.7854592201114128E-2</v>
      </c>
      <c r="M37" s="42">
        <f t="shared" si="3"/>
        <v>-2463</v>
      </c>
      <c r="N37" s="42">
        <f t="shared" si="5"/>
        <v>-816.7145945969969</v>
      </c>
    </row>
    <row r="38" spans="1:14">
      <c r="A38" s="41">
        <v>36</v>
      </c>
      <c r="B38" s="98" t="s">
        <v>36</v>
      </c>
      <c r="C38" s="31">
        <v>14031</v>
      </c>
      <c r="D38" s="31">
        <v>13439</v>
      </c>
      <c r="E38" s="31">
        <v>13381</v>
      </c>
      <c r="F38" s="31">
        <v>14056.2325685997</v>
      </c>
      <c r="G38" s="31">
        <v>13486.5602022075</v>
      </c>
      <c r="H38" s="31">
        <v>13406.247839220099</v>
      </c>
      <c r="I38" s="95">
        <f t="shared" si="0"/>
        <v>4.5037252246309103E-3</v>
      </c>
      <c r="J38" s="95">
        <f t="shared" si="1"/>
        <v>-4.6325992445299696E-2</v>
      </c>
      <c r="K38" s="93">
        <f t="shared" si="2"/>
        <v>-650</v>
      </c>
      <c r="L38" s="96">
        <f t="shared" si="4"/>
        <v>1.0315986605088163E-2</v>
      </c>
      <c r="M38" s="42">
        <f t="shared" si="3"/>
        <v>-58</v>
      </c>
      <c r="N38" s="42">
        <f t="shared" si="5"/>
        <v>-80.312362987400775</v>
      </c>
    </row>
    <row r="39" spans="1:14">
      <c r="A39" s="41">
        <v>37</v>
      </c>
      <c r="B39" s="98" t="s">
        <v>37</v>
      </c>
      <c r="C39" s="31">
        <v>18464</v>
      </c>
      <c r="D39" s="31">
        <v>17679</v>
      </c>
      <c r="E39" s="31">
        <v>17594</v>
      </c>
      <c r="F39" s="31">
        <v>18464</v>
      </c>
      <c r="G39" s="31">
        <v>17679</v>
      </c>
      <c r="H39" s="31">
        <v>17594</v>
      </c>
      <c r="I39" s="95">
        <f t="shared" si="0"/>
        <v>5.9217204694833152E-3</v>
      </c>
      <c r="J39" s="95">
        <f t="shared" si="1"/>
        <v>-4.7118717504332754E-2</v>
      </c>
      <c r="K39" s="93">
        <f t="shared" si="2"/>
        <v>-870</v>
      </c>
      <c r="L39" s="96">
        <f t="shared" si="4"/>
        <v>1.3807551302194925E-2</v>
      </c>
      <c r="M39" s="42">
        <f t="shared" si="3"/>
        <v>-85</v>
      </c>
      <c r="N39" s="42">
        <f t="shared" si="5"/>
        <v>-85</v>
      </c>
    </row>
    <row r="40" spans="1:14">
      <c r="A40" s="41">
        <v>38</v>
      </c>
      <c r="B40" s="98" t="s">
        <v>38</v>
      </c>
      <c r="C40" s="31">
        <v>50571</v>
      </c>
      <c r="D40" s="31">
        <v>50985</v>
      </c>
      <c r="E40" s="31">
        <v>50705</v>
      </c>
      <c r="F40" s="31">
        <v>50571</v>
      </c>
      <c r="G40" s="31">
        <v>50985</v>
      </c>
      <c r="H40" s="31">
        <v>50705</v>
      </c>
      <c r="I40" s="95">
        <f t="shared" si="0"/>
        <v>1.7066092781922899E-2</v>
      </c>
      <c r="J40" s="95">
        <f t="shared" si="1"/>
        <v>2.6497399695477645E-3</v>
      </c>
      <c r="K40" s="93">
        <f t="shared" si="2"/>
        <v>134</v>
      </c>
      <c r="L40" s="96">
        <f t="shared" si="4"/>
        <v>-2.1266803155104825E-3</v>
      </c>
      <c r="M40" s="42">
        <f t="shared" si="3"/>
        <v>-280</v>
      </c>
      <c r="N40" s="42">
        <f t="shared" si="5"/>
        <v>-280</v>
      </c>
    </row>
    <row r="41" spans="1:14">
      <c r="A41" s="41">
        <v>39</v>
      </c>
      <c r="B41" s="98" t="s">
        <v>39</v>
      </c>
      <c r="C41" s="31">
        <v>13623</v>
      </c>
      <c r="D41" s="31">
        <v>13324</v>
      </c>
      <c r="E41" s="31">
        <v>13248</v>
      </c>
      <c r="F41" s="31">
        <v>13652.867789972401</v>
      </c>
      <c r="G41" s="31">
        <v>13254.6320014988</v>
      </c>
      <c r="H41" s="31">
        <v>13277.191340458299</v>
      </c>
      <c r="I41" s="95">
        <f t="shared" si="0"/>
        <v>4.458960599051663E-3</v>
      </c>
      <c r="J41" s="95">
        <f t="shared" si="1"/>
        <v>-2.7526976436908171E-2</v>
      </c>
      <c r="K41" s="93">
        <f t="shared" si="2"/>
        <v>-375</v>
      </c>
      <c r="L41" s="96">
        <f t="shared" si="4"/>
        <v>5.951530733704709E-3</v>
      </c>
      <c r="M41" s="42">
        <f t="shared" si="3"/>
        <v>-76</v>
      </c>
      <c r="N41" s="42">
        <f t="shared" si="5"/>
        <v>22.559338959499655</v>
      </c>
    </row>
    <row r="42" spans="1:14">
      <c r="A42" s="41">
        <v>40</v>
      </c>
      <c r="B42" s="98" t="s">
        <v>40</v>
      </c>
      <c r="C42" s="31">
        <v>12536</v>
      </c>
      <c r="D42" s="31">
        <v>12116</v>
      </c>
      <c r="E42" s="31">
        <v>11632</v>
      </c>
      <c r="F42" s="31">
        <v>12536</v>
      </c>
      <c r="G42" s="31">
        <v>12116</v>
      </c>
      <c r="H42" s="31">
        <v>11632</v>
      </c>
      <c r="I42" s="95">
        <f t="shared" si="0"/>
        <v>3.9150535694571966E-3</v>
      </c>
      <c r="J42" s="95">
        <f t="shared" si="1"/>
        <v>-7.211231652839821E-2</v>
      </c>
      <c r="K42" s="93">
        <f t="shared" si="2"/>
        <v>-904</v>
      </c>
      <c r="L42" s="96">
        <f t="shared" si="4"/>
        <v>1.4347156755384151E-2</v>
      </c>
      <c r="M42" s="42">
        <f t="shared" si="3"/>
        <v>-484</v>
      </c>
      <c r="N42" s="42">
        <f t="shared" si="5"/>
        <v>-484</v>
      </c>
    </row>
    <row r="43" spans="1:14">
      <c r="A43" s="41">
        <v>41</v>
      </c>
      <c r="B43" s="98" t="s">
        <v>41</v>
      </c>
      <c r="C43" s="31">
        <v>58058</v>
      </c>
      <c r="D43" s="31">
        <v>58344</v>
      </c>
      <c r="E43" s="31">
        <v>58090</v>
      </c>
      <c r="F43" s="31">
        <v>57959.607625550503</v>
      </c>
      <c r="G43" s="31">
        <v>58081.145060552903</v>
      </c>
      <c r="H43" s="31">
        <v>57991.611558519602</v>
      </c>
      <c r="I43" s="95">
        <f t="shared" si="0"/>
        <v>1.9551707518033749E-2</v>
      </c>
      <c r="J43" s="95">
        <f t="shared" si="1"/>
        <v>5.5117296496606837E-4</v>
      </c>
      <c r="K43" s="93">
        <f t="shared" si="2"/>
        <v>32</v>
      </c>
      <c r="L43" s="96">
        <f t="shared" si="4"/>
        <v>-5.078639559428018E-4</v>
      </c>
      <c r="M43" s="42">
        <f t="shared" si="3"/>
        <v>-254</v>
      </c>
      <c r="N43" s="42">
        <f t="shared" si="5"/>
        <v>-89.533502033300465</v>
      </c>
    </row>
    <row r="44" spans="1:14">
      <c r="A44" s="41">
        <v>42</v>
      </c>
      <c r="B44" s="98" t="s">
        <v>42</v>
      </c>
      <c r="C44" s="31">
        <v>78546</v>
      </c>
      <c r="D44" s="31">
        <v>76644</v>
      </c>
      <c r="E44" s="31">
        <v>76531</v>
      </c>
      <c r="F44" s="31">
        <v>78361.229607224202</v>
      </c>
      <c r="G44" s="31">
        <v>76483.215535366893</v>
      </c>
      <c r="H44" s="31">
        <v>76386.137521366996</v>
      </c>
      <c r="I44" s="95">
        <f t="shared" si="0"/>
        <v>2.5758507971469113E-2</v>
      </c>
      <c r="J44" s="95">
        <f t="shared" si="1"/>
        <v>-2.5653757034094671E-2</v>
      </c>
      <c r="K44" s="93">
        <f t="shared" si="2"/>
        <v>-2015</v>
      </c>
      <c r="L44" s="96">
        <f t="shared" si="4"/>
        <v>3.1979558475773301E-2</v>
      </c>
      <c r="M44" s="42">
        <f t="shared" si="3"/>
        <v>-113</v>
      </c>
      <c r="N44" s="42">
        <f t="shared" si="5"/>
        <v>-97.078013999896939</v>
      </c>
    </row>
    <row r="45" spans="1:14">
      <c r="A45" s="41">
        <v>43</v>
      </c>
      <c r="B45" s="98" t="s">
        <v>43</v>
      </c>
      <c r="C45" s="31">
        <v>22443</v>
      </c>
      <c r="D45" s="31">
        <v>22088</v>
      </c>
      <c r="E45" s="31">
        <v>21962</v>
      </c>
      <c r="F45" s="31">
        <v>22443</v>
      </c>
      <c r="G45" s="31">
        <v>22088</v>
      </c>
      <c r="H45" s="31">
        <v>21962</v>
      </c>
      <c r="I45" s="95">
        <f t="shared" si="0"/>
        <v>7.3918850148228131E-3</v>
      </c>
      <c r="J45" s="95">
        <f t="shared" si="1"/>
        <v>-2.1432072361092545E-2</v>
      </c>
      <c r="K45" s="93">
        <f t="shared" si="2"/>
        <v>-481</v>
      </c>
      <c r="L45" s="96">
        <f t="shared" si="4"/>
        <v>7.6338300877652398E-3</v>
      </c>
      <c r="M45" s="42">
        <f t="shared" si="3"/>
        <v>-126</v>
      </c>
      <c r="N45" s="42">
        <f t="shared" si="5"/>
        <v>-126</v>
      </c>
    </row>
    <row r="46" spans="1:14">
      <c r="A46" s="41">
        <v>44</v>
      </c>
      <c r="B46" s="98" t="s">
        <v>44</v>
      </c>
      <c r="C46" s="31">
        <v>39101</v>
      </c>
      <c r="D46" s="31">
        <v>38438</v>
      </c>
      <c r="E46" s="31">
        <v>38204</v>
      </c>
      <c r="F46" s="31">
        <v>39073.780197961903</v>
      </c>
      <c r="G46" s="31">
        <v>38307.6834336346</v>
      </c>
      <c r="H46" s="31">
        <v>38176.780735581</v>
      </c>
      <c r="I46" s="95">
        <f t="shared" si="0"/>
        <v>1.2858554553605808E-2</v>
      </c>
      <c r="J46" s="95">
        <f t="shared" si="1"/>
        <v>-2.2940589754737731E-2</v>
      </c>
      <c r="K46" s="93">
        <f t="shared" si="2"/>
        <v>-897</v>
      </c>
      <c r="L46" s="96">
        <f t="shared" si="4"/>
        <v>1.4236061515021664E-2</v>
      </c>
      <c r="M46" s="42">
        <f t="shared" si="3"/>
        <v>-234</v>
      </c>
      <c r="N46" s="42">
        <f t="shared" si="5"/>
        <v>-130.90269805360003</v>
      </c>
    </row>
    <row r="47" spans="1:14">
      <c r="A47" s="41">
        <v>45</v>
      </c>
      <c r="B47" s="98" t="s">
        <v>45</v>
      </c>
      <c r="C47" s="31">
        <v>44573</v>
      </c>
      <c r="D47" s="31">
        <v>43562</v>
      </c>
      <c r="E47" s="31">
        <v>42765</v>
      </c>
      <c r="F47" s="31">
        <v>44645.408883778597</v>
      </c>
      <c r="G47" s="31">
        <v>43487.202318313502</v>
      </c>
      <c r="H47" s="31">
        <v>42880.707692969903</v>
      </c>
      <c r="I47" s="95">
        <f t="shared" si="0"/>
        <v>1.4393678292455039E-2</v>
      </c>
      <c r="J47" s="95">
        <f t="shared" si="1"/>
        <v>-4.0562672469880871E-2</v>
      </c>
      <c r="K47" s="93">
        <f t="shared" si="2"/>
        <v>-1808</v>
      </c>
      <c r="L47" s="96">
        <f t="shared" si="4"/>
        <v>2.8694313510768302E-2</v>
      </c>
      <c r="M47" s="42">
        <f t="shared" si="3"/>
        <v>-797</v>
      </c>
      <c r="N47" s="42">
        <f t="shared" si="5"/>
        <v>-606.49462534359918</v>
      </c>
    </row>
    <row r="48" spans="1:14">
      <c r="A48" s="41">
        <v>46</v>
      </c>
      <c r="B48" s="98" t="s">
        <v>46</v>
      </c>
      <c r="C48" s="31">
        <v>37548</v>
      </c>
      <c r="D48" s="31">
        <v>36283</v>
      </c>
      <c r="E48" s="31">
        <v>36133</v>
      </c>
      <c r="F48" s="31">
        <v>37510.792577469598</v>
      </c>
      <c r="G48" s="31">
        <v>36177.276009762601</v>
      </c>
      <c r="H48" s="31">
        <v>36095.836884086501</v>
      </c>
      <c r="I48" s="95">
        <f t="shared" si="0"/>
        <v>1.2161505383871811E-2</v>
      </c>
      <c r="J48" s="95">
        <f t="shared" si="1"/>
        <v>-3.7685096409928627E-2</v>
      </c>
      <c r="K48" s="93">
        <f t="shared" si="2"/>
        <v>-1415</v>
      </c>
      <c r="L48" s="96">
        <f t="shared" si="4"/>
        <v>2.2457109301845767E-2</v>
      </c>
      <c r="M48" s="42">
        <f t="shared" si="3"/>
        <v>-150</v>
      </c>
      <c r="N48" s="42">
        <f t="shared" si="5"/>
        <v>-81.439125676100957</v>
      </c>
    </row>
    <row r="49" spans="1:14">
      <c r="A49" s="41">
        <v>47</v>
      </c>
      <c r="B49" s="98" t="s">
        <v>47</v>
      </c>
      <c r="C49" s="31">
        <v>27759</v>
      </c>
      <c r="D49" s="31">
        <v>27912</v>
      </c>
      <c r="E49" s="31">
        <v>28050</v>
      </c>
      <c r="F49" s="31">
        <v>27754.1570274066</v>
      </c>
      <c r="G49" s="31">
        <v>28069.909080863301</v>
      </c>
      <c r="H49" s="31">
        <v>28045.142753084001</v>
      </c>
      <c r="I49" s="95">
        <f t="shared" si="0"/>
        <v>9.4409605075029546E-3</v>
      </c>
      <c r="J49" s="95">
        <f t="shared" si="1"/>
        <v>1.0483086566518966E-2</v>
      </c>
      <c r="K49" s="93">
        <f t="shared" si="2"/>
        <v>291</v>
      </c>
      <c r="L49" s="96">
        <f t="shared" si="4"/>
        <v>-4.6183878493548536E-3</v>
      </c>
      <c r="M49" s="42">
        <f t="shared" si="3"/>
        <v>138</v>
      </c>
      <c r="N49" s="42">
        <f t="shared" si="5"/>
        <v>-24.7663277792999</v>
      </c>
    </row>
    <row r="50" spans="1:14">
      <c r="A50" s="41">
        <v>48</v>
      </c>
      <c r="B50" s="98" t="s">
        <v>48</v>
      </c>
      <c r="C50" s="31">
        <v>36891</v>
      </c>
      <c r="D50" s="31">
        <v>36484</v>
      </c>
      <c r="E50" s="31">
        <v>36386</v>
      </c>
      <c r="F50" s="31">
        <v>36773.4110840785</v>
      </c>
      <c r="G50" s="31">
        <v>36383.4242903501</v>
      </c>
      <c r="H50" s="31">
        <v>36268.603517871801</v>
      </c>
      <c r="I50" s="95">
        <f t="shared" si="0"/>
        <v>1.2246659145312033E-2</v>
      </c>
      <c r="J50" s="95">
        <f t="shared" si="1"/>
        <v>-1.3688975630912689E-2</v>
      </c>
      <c r="K50" s="93">
        <f t="shared" si="2"/>
        <v>-505</v>
      </c>
      <c r="L50" s="96">
        <f t="shared" si="4"/>
        <v>8.0147280547223417E-3</v>
      </c>
      <c r="M50" s="42">
        <f t="shared" si="3"/>
        <v>-98</v>
      </c>
      <c r="N50" s="42">
        <f t="shared" si="5"/>
        <v>-114.82077247829875</v>
      </c>
    </row>
    <row r="51" spans="1:14">
      <c r="A51" s="41">
        <v>49</v>
      </c>
      <c r="B51" s="98" t="s">
        <v>49</v>
      </c>
      <c r="C51" s="31">
        <v>15431</v>
      </c>
      <c r="D51" s="31">
        <v>14938</v>
      </c>
      <c r="E51" s="31">
        <v>14935</v>
      </c>
      <c r="F51" s="31">
        <v>15356.780292265899</v>
      </c>
      <c r="G51" s="31">
        <v>14839.646065455399</v>
      </c>
      <c r="H51" s="31">
        <v>14922.3410452262</v>
      </c>
      <c r="I51" s="95">
        <f t="shared" si="0"/>
        <v>5.0267645340305398E-3</v>
      </c>
      <c r="J51" s="95">
        <f t="shared" si="1"/>
        <v>-3.2143088587907459E-2</v>
      </c>
      <c r="K51" s="93">
        <f t="shared" si="2"/>
        <v>-496</v>
      </c>
      <c r="L51" s="96">
        <f t="shared" si="4"/>
        <v>7.8718913171134282E-3</v>
      </c>
      <c r="M51" s="42">
        <f t="shared" si="3"/>
        <v>-3</v>
      </c>
      <c r="N51" s="42">
        <f t="shared" si="5"/>
        <v>82.694979770800273</v>
      </c>
    </row>
    <row r="52" spans="1:14">
      <c r="A52" s="41">
        <v>50</v>
      </c>
      <c r="B52" s="98" t="s">
        <v>50</v>
      </c>
      <c r="C52" s="31">
        <v>12365</v>
      </c>
      <c r="D52" s="31">
        <v>12157</v>
      </c>
      <c r="E52" s="31">
        <v>12109</v>
      </c>
      <c r="F52" s="31">
        <v>12365</v>
      </c>
      <c r="G52" s="31">
        <v>12157</v>
      </c>
      <c r="H52" s="31">
        <v>12109</v>
      </c>
      <c r="I52" s="95">
        <f t="shared" si="0"/>
        <v>4.0756003845045735E-3</v>
      </c>
      <c r="J52" s="95">
        <f t="shared" si="1"/>
        <v>-2.0703598867771938E-2</v>
      </c>
      <c r="K52" s="93">
        <f t="shared" si="2"/>
        <v>-256</v>
      </c>
      <c r="L52" s="96">
        <f t="shared" si="4"/>
        <v>4.0629116475424144E-3</v>
      </c>
      <c r="M52" s="42">
        <f t="shared" si="3"/>
        <v>-48</v>
      </c>
      <c r="N52" s="42">
        <f t="shared" si="5"/>
        <v>-48</v>
      </c>
    </row>
    <row r="53" spans="1:14">
      <c r="A53" s="41">
        <v>51</v>
      </c>
      <c r="B53" s="98" t="s">
        <v>51</v>
      </c>
      <c r="C53" s="31">
        <v>14912</v>
      </c>
      <c r="D53" s="31">
        <v>14619</v>
      </c>
      <c r="E53" s="31">
        <v>13889</v>
      </c>
      <c r="F53" s="31">
        <v>14912</v>
      </c>
      <c r="G53" s="31">
        <v>14619</v>
      </c>
      <c r="H53" s="31">
        <v>13889</v>
      </c>
      <c r="I53" s="95">
        <f t="shared" si="0"/>
        <v>4.6747058997757057E-3</v>
      </c>
      <c r="J53" s="95">
        <f t="shared" si="1"/>
        <v>-6.8602467811158793E-2</v>
      </c>
      <c r="K53" s="93">
        <f t="shared" si="2"/>
        <v>-1023</v>
      </c>
      <c r="L53" s="96">
        <f t="shared" si="4"/>
        <v>1.6235775841546445E-2</v>
      </c>
      <c r="M53" s="42">
        <f t="shared" si="3"/>
        <v>-730</v>
      </c>
      <c r="N53" s="42">
        <f t="shared" si="5"/>
        <v>-730</v>
      </c>
    </row>
    <row r="54" spans="1:14">
      <c r="A54" s="41">
        <v>52</v>
      </c>
      <c r="B54" s="98" t="s">
        <v>52</v>
      </c>
      <c r="C54" s="31">
        <v>25921</v>
      </c>
      <c r="D54" s="31">
        <v>25281</v>
      </c>
      <c r="E54" s="31">
        <v>25223</v>
      </c>
      <c r="F54" s="31">
        <v>25835.4136568291</v>
      </c>
      <c r="G54" s="31">
        <v>25129.9146410092</v>
      </c>
      <c r="H54" s="31">
        <v>25137.427569086401</v>
      </c>
      <c r="I54" s="95">
        <f t="shared" si="0"/>
        <v>8.4894597818448141E-3</v>
      </c>
      <c r="J54" s="95">
        <f t="shared" si="1"/>
        <v>-2.6927973457814128E-2</v>
      </c>
      <c r="K54" s="93">
        <f t="shared" si="2"/>
        <v>-698</v>
      </c>
      <c r="L54" s="96">
        <f t="shared" si="4"/>
        <v>1.1077782539002365E-2</v>
      </c>
      <c r="M54" s="42">
        <f t="shared" si="3"/>
        <v>-58</v>
      </c>
      <c r="N54" s="42">
        <f t="shared" si="5"/>
        <v>7.51292807720165</v>
      </c>
    </row>
    <row r="55" spans="1:14">
      <c r="A55" s="41">
        <v>53</v>
      </c>
      <c r="B55" s="98" t="s">
        <v>53</v>
      </c>
      <c r="C55" s="31">
        <v>15474</v>
      </c>
      <c r="D55" s="31">
        <v>15329</v>
      </c>
      <c r="E55" s="31">
        <v>15198</v>
      </c>
      <c r="F55" s="31">
        <v>15474</v>
      </c>
      <c r="G55" s="31">
        <v>15329</v>
      </c>
      <c r="H55" s="31">
        <v>15198</v>
      </c>
      <c r="I55" s="95">
        <f t="shared" si="0"/>
        <v>5.1152840567925103E-3</v>
      </c>
      <c r="J55" s="95">
        <f t="shared" si="1"/>
        <v>-1.7836370686312525E-2</v>
      </c>
      <c r="K55" s="93">
        <f t="shared" si="2"/>
        <v>-276</v>
      </c>
      <c r="L55" s="96">
        <f t="shared" si="4"/>
        <v>4.3803266200066653E-3</v>
      </c>
      <c r="M55" s="42">
        <f t="shared" si="3"/>
        <v>-131</v>
      </c>
      <c r="N55" s="42">
        <f t="shared" si="5"/>
        <v>-131</v>
      </c>
    </row>
    <row r="56" spans="1:14">
      <c r="A56" s="41">
        <v>54</v>
      </c>
      <c r="B56" s="98" t="s">
        <v>54</v>
      </c>
      <c r="C56" s="31">
        <v>30270</v>
      </c>
      <c r="D56" s="31">
        <v>29988</v>
      </c>
      <c r="E56" s="31">
        <v>29903</v>
      </c>
      <c r="F56" s="31">
        <v>30212.443980399599</v>
      </c>
      <c r="G56" s="31">
        <v>29882.354733652101</v>
      </c>
      <c r="H56" s="31">
        <v>29860.083388004699</v>
      </c>
      <c r="I56" s="95">
        <f t="shared" si="0"/>
        <v>1.0064636080422847E-2</v>
      </c>
      <c r="J56" s="95">
        <f t="shared" si="1"/>
        <v>-1.212421539478031E-2</v>
      </c>
      <c r="K56" s="93">
        <f t="shared" si="2"/>
        <v>-367</v>
      </c>
      <c r="L56" s="96">
        <f t="shared" si="4"/>
        <v>5.8245647447190086E-3</v>
      </c>
      <c r="M56" s="42">
        <f t="shared" si="3"/>
        <v>-85</v>
      </c>
      <c r="N56" s="42">
        <f t="shared" si="5"/>
        <v>-22.271345647401176</v>
      </c>
    </row>
    <row r="57" spans="1:14">
      <c r="A57" s="41">
        <v>55</v>
      </c>
      <c r="B57" s="98" t="s">
        <v>55</v>
      </c>
      <c r="C57" s="31">
        <v>53636</v>
      </c>
      <c r="D57" s="31">
        <v>53012</v>
      </c>
      <c r="E57" s="31">
        <v>52825</v>
      </c>
      <c r="F57" s="31">
        <v>53529.558971330902</v>
      </c>
      <c r="G57" s="31">
        <v>52658.059661815903</v>
      </c>
      <c r="H57" s="31">
        <v>52750.476183146398</v>
      </c>
      <c r="I57" s="95">
        <f t="shared" si="0"/>
        <v>1.7779634182133464E-2</v>
      </c>
      <c r="J57" s="95">
        <f t="shared" si="1"/>
        <v>-1.5120441494518607E-2</v>
      </c>
      <c r="K57" s="93">
        <f t="shared" si="2"/>
        <v>-811</v>
      </c>
      <c r="L57" s="96">
        <f t="shared" si="4"/>
        <v>1.2871177133425383E-2</v>
      </c>
      <c r="M57" s="42">
        <f t="shared" si="3"/>
        <v>-187</v>
      </c>
      <c r="N57" s="42">
        <f t="shared" si="5"/>
        <v>92.416521330495016</v>
      </c>
    </row>
    <row r="58" spans="1:14">
      <c r="A58" s="41">
        <v>56</v>
      </c>
      <c r="B58" s="98" t="s">
        <v>56</v>
      </c>
      <c r="C58" s="31">
        <v>15429</v>
      </c>
      <c r="D58" s="31">
        <v>15038</v>
      </c>
      <c r="E58" s="31">
        <v>14938</v>
      </c>
      <c r="F58" s="31">
        <v>15391.9993425637</v>
      </c>
      <c r="G58" s="31">
        <v>14916.1978642828</v>
      </c>
      <c r="H58" s="31">
        <v>14915.300797647</v>
      </c>
      <c r="I58" s="95">
        <f t="shared" si="0"/>
        <v>5.0277742624270641E-3</v>
      </c>
      <c r="J58" s="95">
        <f t="shared" si="1"/>
        <v>-3.1823190096571391E-2</v>
      </c>
      <c r="K58" s="93">
        <f t="shared" si="2"/>
        <v>-491</v>
      </c>
      <c r="L58" s="96">
        <f t="shared" si="4"/>
        <v>7.7925375739973657E-3</v>
      </c>
      <c r="M58" s="42">
        <f t="shared" si="3"/>
        <v>-100</v>
      </c>
      <c r="N58" s="42">
        <f t="shared" si="5"/>
        <v>-0.89706663580000168</v>
      </c>
    </row>
    <row r="59" spans="1:14">
      <c r="A59" s="41">
        <v>57</v>
      </c>
      <c r="B59" s="98" t="s">
        <v>57</v>
      </c>
      <c r="C59" s="31">
        <v>10467</v>
      </c>
      <c r="D59" s="31">
        <v>10124</v>
      </c>
      <c r="E59" s="31">
        <v>10080</v>
      </c>
      <c r="F59" s="31">
        <v>10467</v>
      </c>
      <c r="G59" s="31">
        <v>10124</v>
      </c>
      <c r="H59" s="31">
        <v>10080</v>
      </c>
      <c r="I59" s="95">
        <f t="shared" si="0"/>
        <v>3.3926874123219176E-3</v>
      </c>
      <c r="J59" s="95">
        <f t="shared" si="1"/>
        <v>-3.6973344797936368E-2</v>
      </c>
      <c r="K59" s="93">
        <f t="shared" si="2"/>
        <v>-387</v>
      </c>
      <c r="L59" s="96">
        <f t="shared" si="4"/>
        <v>6.1419797171832595E-3</v>
      </c>
      <c r="M59" s="42">
        <f t="shared" si="3"/>
        <v>-44</v>
      </c>
      <c r="N59" s="42">
        <f t="shared" si="5"/>
        <v>-44</v>
      </c>
    </row>
    <row r="60" spans="1:14">
      <c r="A60" s="41">
        <v>58</v>
      </c>
      <c r="B60" s="98" t="s">
        <v>58</v>
      </c>
      <c r="C60" s="31">
        <v>29483</v>
      </c>
      <c r="D60" s="31">
        <v>29209</v>
      </c>
      <c r="E60" s="31">
        <v>29097</v>
      </c>
      <c r="F60" s="31">
        <v>29483</v>
      </c>
      <c r="G60" s="31">
        <v>29209</v>
      </c>
      <c r="H60" s="31">
        <v>29097</v>
      </c>
      <c r="I60" s="95">
        <f t="shared" si="0"/>
        <v>9.7933557178899646E-3</v>
      </c>
      <c r="J60" s="95">
        <f t="shared" si="1"/>
        <v>-1.3092290472475664E-2</v>
      </c>
      <c r="K60" s="93">
        <f t="shared" si="2"/>
        <v>-386</v>
      </c>
      <c r="L60" s="96">
        <f t="shared" si="4"/>
        <v>6.1261089685600472E-3</v>
      </c>
      <c r="M60" s="42">
        <f t="shared" si="3"/>
        <v>-112</v>
      </c>
      <c r="N60" s="42">
        <f t="shared" si="5"/>
        <v>-112</v>
      </c>
    </row>
    <row r="61" spans="1:14">
      <c r="A61" s="41">
        <v>59</v>
      </c>
      <c r="B61" s="98" t="s">
        <v>59</v>
      </c>
      <c r="C61" s="31">
        <v>27709</v>
      </c>
      <c r="D61" s="31">
        <v>28121</v>
      </c>
      <c r="E61" s="31">
        <v>27971</v>
      </c>
      <c r="F61" s="31">
        <v>27768.559471125998</v>
      </c>
      <c r="G61" s="31">
        <v>27986.859925869001</v>
      </c>
      <c r="H61" s="31">
        <v>28030.572375080999</v>
      </c>
      <c r="I61" s="95">
        <f t="shared" si="0"/>
        <v>9.4143709930611472E-3</v>
      </c>
      <c r="J61" s="95">
        <f t="shared" si="1"/>
        <v>9.4554115991194194E-3</v>
      </c>
      <c r="K61" s="93">
        <f t="shared" si="2"/>
        <v>262</v>
      </c>
      <c r="L61" s="96">
        <f t="shared" si="4"/>
        <v>-4.1581361392816901E-3</v>
      </c>
      <c r="M61" s="42">
        <f t="shared" si="3"/>
        <v>-150</v>
      </c>
      <c r="N61" s="42">
        <f t="shared" si="5"/>
        <v>43.712449211998319</v>
      </c>
    </row>
    <row r="62" spans="1:14">
      <c r="A62" s="41">
        <v>60</v>
      </c>
      <c r="B62" s="98" t="s">
        <v>60</v>
      </c>
      <c r="C62" s="31">
        <v>25789</v>
      </c>
      <c r="D62" s="31">
        <v>25230</v>
      </c>
      <c r="E62" s="31">
        <v>25145</v>
      </c>
      <c r="F62" s="31">
        <v>25721.662346867801</v>
      </c>
      <c r="G62" s="31">
        <v>25156.081693144799</v>
      </c>
      <c r="H62" s="31">
        <v>25080.323985225299</v>
      </c>
      <c r="I62" s="95">
        <f t="shared" si="0"/>
        <v>8.4632068435351801E-3</v>
      </c>
      <c r="J62" s="95">
        <f t="shared" si="1"/>
        <v>-2.4971887238745202E-2</v>
      </c>
      <c r="K62" s="93">
        <f t="shared" si="2"/>
        <v>-644</v>
      </c>
      <c r="L62" s="96">
        <f t="shared" si="4"/>
        <v>1.0220762113348887E-2</v>
      </c>
      <c r="M62" s="42">
        <f t="shared" si="3"/>
        <v>-85</v>
      </c>
      <c r="N62" s="42">
        <f t="shared" si="5"/>
        <v>-75.757707919499808</v>
      </c>
    </row>
    <row r="63" spans="1:14">
      <c r="A63" s="41">
        <v>61</v>
      </c>
      <c r="B63" s="98" t="s">
        <v>61</v>
      </c>
      <c r="C63" s="31">
        <v>37413</v>
      </c>
      <c r="D63" s="31">
        <v>36595</v>
      </c>
      <c r="E63" s="31">
        <v>36444</v>
      </c>
      <c r="F63" s="31">
        <v>37297.301761755203</v>
      </c>
      <c r="G63" s="31">
        <v>36443.438600020003</v>
      </c>
      <c r="H63" s="31">
        <v>36331.247074801002</v>
      </c>
      <c r="I63" s="95">
        <f t="shared" si="0"/>
        <v>1.2266180560978172E-2</v>
      </c>
      <c r="J63" s="95">
        <f t="shared" si="1"/>
        <v>-2.5900088204634752E-2</v>
      </c>
      <c r="K63" s="93">
        <f t="shared" si="2"/>
        <v>-969</v>
      </c>
      <c r="L63" s="96">
        <f t="shared" si="4"/>
        <v>1.5378755415892969E-2</v>
      </c>
      <c r="M63" s="42">
        <f t="shared" si="3"/>
        <v>-151</v>
      </c>
      <c r="N63" s="42">
        <f t="shared" si="5"/>
        <v>-112.19152521900105</v>
      </c>
    </row>
    <row r="64" spans="1:14">
      <c r="A64" s="41">
        <v>62</v>
      </c>
      <c r="B64" s="98" t="s">
        <v>62</v>
      </c>
      <c r="C64" s="31">
        <v>10491</v>
      </c>
      <c r="D64" s="31">
        <v>10418</v>
      </c>
      <c r="E64" s="31">
        <v>10329</v>
      </c>
      <c r="F64" s="31">
        <v>10663.5960647554</v>
      </c>
      <c r="G64" s="31">
        <v>10445.590353674301</v>
      </c>
      <c r="H64" s="31">
        <v>10501.6016207637</v>
      </c>
      <c r="I64" s="95">
        <f t="shared" si="0"/>
        <v>3.476494869233441E-3</v>
      </c>
      <c r="J64" s="95">
        <f t="shared" si="1"/>
        <v>-1.5441807263368601E-2</v>
      </c>
      <c r="K64" s="93">
        <f t="shared" si="2"/>
        <v>-162</v>
      </c>
      <c r="L64" s="96">
        <f t="shared" si="4"/>
        <v>2.5710612769604341E-3</v>
      </c>
      <c r="M64" s="42">
        <f t="shared" si="3"/>
        <v>-89</v>
      </c>
      <c r="N64" s="42">
        <f t="shared" si="5"/>
        <v>56.011267089399553</v>
      </c>
    </row>
    <row r="65" spans="1:15">
      <c r="A65" s="41">
        <v>63</v>
      </c>
      <c r="B65" s="98" t="s">
        <v>63</v>
      </c>
      <c r="C65" s="31">
        <v>51066</v>
      </c>
      <c r="D65" s="31">
        <v>50394</v>
      </c>
      <c r="E65" s="31">
        <v>50174</v>
      </c>
      <c r="F65" s="31">
        <v>51066</v>
      </c>
      <c r="G65" s="31">
        <v>50394</v>
      </c>
      <c r="H65" s="31">
        <v>50174</v>
      </c>
      <c r="I65" s="95">
        <f t="shared" si="0"/>
        <v>1.6887370855738083E-2</v>
      </c>
      <c r="J65" s="95">
        <f t="shared" si="1"/>
        <v>-1.7467590960717504E-2</v>
      </c>
      <c r="K65" s="93">
        <f t="shared" si="2"/>
        <v>-892</v>
      </c>
      <c r="L65" s="96">
        <f t="shared" si="4"/>
        <v>1.4156707771905601E-2</v>
      </c>
      <c r="M65" s="42">
        <f t="shared" si="3"/>
        <v>-220</v>
      </c>
      <c r="N65" s="42">
        <f t="shared" si="5"/>
        <v>-220</v>
      </c>
    </row>
    <row r="66" spans="1:15">
      <c r="A66" s="41">
        <v>64</v>
      </c>
      <c r="B66" s="98" t="s">
        <v>64</v>
      </c>
      <c r="C66" s="31">
        <v>13479</v>
      </c>
      <c r="D66" s="31">
        <v>12982</v>
      </c>
      <c r="E66" s="31">
        <v>12941</v>
      </c>
      <c r="F66" s="31">
        <v>13479</v>
      </c>
      <c r="G66" s="31">
        <v>12982</v>
      </c>
      <c r="H66" s="31">
        <v>12941</v>
      </c>
      <c r="I66" s="95">
        <f t="shared" si="0"/>
        <v>4.3556317264740012E-3</v>
      </c>
      <c r="J66" s="95">
        <f t="shared" si="1"/>
        <v>-3.9913940203279173E-2</v>
      </c>
      <c r="K66" s="93">
        <f t="shared" si="2"/>
        <v>-538</v>
      </c>
      <c r="L66" s="96">
        <f t="shared" si="4"/>
        <v>8.5384627592883563E-3</v>
      </c>
      <c r="M66" s="42">
        <f t="shared" si="3"/>
        <v>-41</v>
      </c>
      <c r="N66" s="42">
        <f t="shared" si="5"/>
        <v>-41</v>
      </c>
    </row>
    <row r="67" spans="1:15">
      <c r="A67" s="41">
        <v>65</v>
      </c>
      <c r="B67" s="98" t="s">
        <v>65</v>
      </c>
      <c r="C67" s="31">
        <v>39919</v>
      </c>
      <c r="D67" s="31">
        <v>38120</v>
      </c>
      <c r="E67" s="31">
        <v>38011</v>
      </c>
      <c r="F67" s="31">
        <v>39743.507560520702</v>
      </c>
      <c r="G67" s="31">
        <v>38115.395176956103</v>
      </c>
      <c r="H67" s="31">
        <v>37857.871124466401</v>
      </c>
      <c r="I67" s="95">
        <f t="shared" ref="I67:I84" si="6">E67/$E$84</f>
        <v>1.2793595360096072E-2</v>
      </c>
      <c r="J67" s="95">
        <f t="shared" ref="J67:J84" si="7">(E67-C67)/C67</f>
        <v>-4.7796788496705829E-2</v>
      </c>
      <c r="K67" s="93">
        <f t="shared" ref="K67:K84" si="8">E67-C67</f>
        <v>-1908</v>
      </c>
      <c r="L67" s="96">
        <f t="shared" si="4"/>
        <v>3.0281388373089559E-2</v>
      </c>
      <c r="M67" s="42">
        <f t="shared" ref="M67:M84" si="9">E67-D67</f>
        <v>-109</v>
      </c>
      <c r="N67" s="42">
        <f t="shared" si="5"/>
        <v>-257.52405248970172</v>
      </c>
    </row>
    <row r="68" spans="1:15">
      <c r="A68" s="41">
        <v>66</v>
      </c>
      <c r="B68" s="98" t="s">
        <v>66</v>
      </c>
      <c r="C68" s="31">
        <v>19054</v>
      </c>
      <c r="D68" s="31">
        <v>18244</v>
      </c>
      <c r="E68" s="31">
        <v>18161</v>
      </c>
      <c r="F68" s="31">
        <v>18893.528529561601</v>
      </c>
      <c r="G68" s="31">
        <v>18044.5729012552</v>
      </c>
      <c r="H68" s="31">
        <v>18022.246919076799</v>
      </c>
      <c r="I68" s="95">
        <f t="shared" si="6"/>
        <v>6.1125591364264232E-3</v>
      </c>
      <c r="J68" s="95">
        <f t="shared" si="7"/>
        <v>-4.6866799622126587E-2</v>
      </c>
      <c r="K68" s="93">
        <f t="shared" si="8"/>
        <v>-893</v>
      </c>
      <c r="L68" s="96">
        <f t="shared" ref="L68:L84" si="10">K68/$K$84</f>
        <v>1.4172578520528813E-2</v>
      </c>
      <c r="M68" s="42">
        <f t="shared" si="9"/>
        <v>-83</v>
      </c>
      <c r="N68" s="42">
        <f t="shared" ref="N68:N84" si="11">H68-G68</f>
        <v>-22.325982178401318</v>
      </c>
    </row>
    <row r="69" spans="1:15">
      <c r="A69" s="41">
        <v>67</v>
      </c>
      <c r="B69" s="98" t="s">
        <v>67</v>
      </c>
      <c r="C69" s="31">
        <v>23257</v>
      </c>
      <c r="D69" s="31">
        <v>22558</v>
      </c>
      <c r="E69" s="31">
        <v>22502</v>
      </c>
      <c r="F69" s="31">
        <v>23257</v>
      </c>
      <c r="G69" s="31">
        <v>22558</v>
      </c>
      <c r="H69" s="31">
        <v>22502</v>
      </c>
      <c r="I69" s="95">
        <f t="shared" si="6"/>
        <v>7.573636126197201E-3</v>
      </c>
      <c r="J69" s="95">
        <f t="shared" si="7"/>
        <v>-3.246334436943716E-2</v>
      </c>
      <c r="K69" s="93">
        <f t="shared" si="8"/>
        <v>-755</v>
      </c>
      <c r="L69" s="96">
        <f t="shared" si="10"/>
        <v>1.198241521052548E-2</v>
      </c>
      <c r="M69" s="42">
        <f t="shared" si="9"/>
        <v>-56</v>
      </c>
      <c r="N69" s="42">
        <f t="shared" si="11"/>
        <v>-56</v>
      </c>
      <c r="O69" s="8"/>
    </row>
    <row r="70" spans="1:15">
      <c r="A70" s="41">
        <v>68</v>
      </c>
      <c r="B70" s="98" t="s">
        <v>68</v>
      </c>
      <c r="C70" s="31">
        <v>13665</v>
      </c>
      <c r="D70" s="31">
        <v>13976</v>
      </c>
      <c r="E70" s="31">
        <v>13904</v>
      </c>
      <c r="F70" s="31">
        <v>13665</v>
      </c>
      <c r="G70" s="31">
        <v>13976</v>
      </c>
      <c r="H70" s="31">
        <v>13904</v>
      </c>
      <c r="I70" s="95">
        <f t="shared" si="6"/>
        <v>4.6797545417583278E-3</v>
      </c>
      <c r="J70" s="95">
        <f t="shared" si="7"/>
        <v>1.7489937797292354E-2</v>
      </c>
      <c r="K70" s="93">
        <f t="shared" si="8"/>
        <v>239</v>
      </c>
      <c r="L70" s="96">
        <f t="shared" si="10"/>
        <v>-3.793108920947801E-3</v>
      </c>
      <c r="M70" s="42">
        <f t="shared" si="9"/>
        <v>-72</v>
      </c>
      <c r="N70" s="42">
        <f t="shared" si="11"/>
        <v>-72</v>
      </c>
    </row>
    <row r="71" spans="1:15">
      <c r="A71" s="41">
        <v>69</v>
      </c>
      <c r="B71" s="98" t="s">
        <v>69</v>
      </c>
      <c r="C71" s="31">
        <v>5040</v>
      </c>
      <c r="D71" s="31">
        <v>4387</v>
      </c>
      <c r="E71" s="31">
        <v>4360</v>
      </c>
      <c r="F71" s="31">
        <v>5004.3715142030796</v>
      </c>
      <c r="G71" s="31">
        <v>4339.5084884367598</v>
      </c>
      <c r="H71" s="31">
        <v>4329.3696338993404</v>
      </c>
      <c r="I71" s="95">
        <f t="shared" si="6"/>
        <v>1.4674719362820993E-3</v>
      </c>
      <c r="J71" s="95">
        <f t="shared" si="7"/>
        <v>-0.13492063492063491</v>
      </c>
      <c r="K71" s="93">
        <f t="shared" si="8"/>
        <v>-680</v>
      </c>
      <c r="L71" s="96">
        <f t="shared" si="10"/>
        <v>1.079210906378454E-2</v>
      </c>
      <c r="M71" s="42">
        <f t="shared" si="9"/>
        <v>-27</v>
      </c>
      <c r="N71" s="42">
        <f t="shared" si="11"/>
        <v>-10.13885453741932</v>
      </c>
    </row>
    <row r="72" spans="1:15">
      <c r="A72" s="41">
        <v>70</v>
      </c>
      <c r="B72" s="98" t="s">
        <v>70</v>
      </c>
      <c r="C72" s="31">
        <v>9530</v>
      </c>
      <c r="D72" s="31">
        <v>10069</v>
      </c>
      <c r="E72" s="31">
        <v>10053</v>
      </c>
      <c r="F72" s="31">
        <v>9494.5445422533594</v>
      </c>
      <c r="G72" s="31">
        <v>10014.703691075099</v>
      </c>
      <c r="H72" s="31">
        <v>10041.410536826799</v>
      </c>
      <c r="I72" s="95">
        <f t="shared" si="6"/>
        <v>3.3835998567531981E-3</v>
      </c>
      <c r="J72" s="95">
        <f t="shared" si="7"/>
        <v>5.4879328436516266E-2</v>
      </c>
      <c r="K72" s="93">
        <f t="shared" si="8"/>
        <v>523</v>
      </c>
      <c r="L72" s="96">
        <f t="shared" si="10"/>
        <v>-8.3004015299401671E-3</v>
      </c>
      <c r="M72" s="42">
        <f t="shared" si="9"/>
        <v>-16</v>
      </c>
      <c r="N72" s="42">
        <f t="shared" si="11"/>
        <v>26.706845751699802</v>
      </c>
    </row>
    <row r="73" spans="1:15">
      <c r="A73" s="41">
        <v>71</v>
      </c>
      <c r="B73" s="98" t="s">
        <v>71</v>
      </c>
      <c r="C73" s="31">
        <v>16920</v>
      </c>
      <c r="D73" s="31">
        <v>16555</v>
      </c>
      <c r="E73" s="31">
        <v>16479</v>
      </c>
      <c r="F73" s="31">
        <v>16920</v>
      </c>
      <c r="G73" s="31">
        <v>16555</v>
      </c>
      <c r="H73" s="31">
        <v>16479</v>
      </c>
      <c r="I73" s="95">
        <f t="shared" si="6"/>
        <v>5.5464380821084206E-3</v>
      </c>
      <c r="J73" s="95">
        <f t="shared" si="7"/>
        <v>-2.6063829787234042E-2</v>
      </c>
      <c r="K73" s="93">
        <f t="shared" si="8"/>
        <v>-441</v>
      </c>
      <c r="L73" s="96">
        <f t="shared" si="10"/>
        <v>6.9990001428367372E-3</v>
      </c>
      <c r="M73" s="42">
        <f t="shared" si="9"/>
        <v>-76</v>
      </c>
      <c r="N73" s="42">
        <f t="shared" si="11"/>
        <v>-76</v>
      </c>
    </row>
    <row r="74" spans="1:15">
      <c r="A74" s="41">
        <v>72</v>
      </c>
      <c r="B74" s="98" t="s">
        <v>72</v>
      </c>
      <c r="C74" s="31">
        <v>21163</v>
      </c>
      <c r="D74" s="31">
        <v>20630</v>
      </c>
      <c r="E74" s="31">
        <v>20514</v>
      </c>
      <c r="F74" s="31">
        <v>21163</v>
      </c>
      <c r="G74" s="31">
        <v>20630</v>
      </c>
      <c r="H74" s="31">
        <v>20514</v>
      </c>
      <c r="I74" s="95">
        <f t="shared" si="6"/>
        <v>6.9045227754337118E-3</v>
      </c>
      <c r="J74" s="95">
        <f t="shared" si="7"/>
        <v>-3.0666729669706565E-2</v>
      </c>
      <c r="K74" s="93">
        <f t="shared" si="8"/>
        <v>-649</v>
      </c>
      <c r="L74" s="96">
        <f t="shared" si="10"/>
        <v>1.030011585646495E-2</v>
      </c>
      <c r="M74" s="42">
        <f t="shared" si="9"/>
        <v>-116</v>
      </c>
      <c r="N74" s="42">
        <f t="shared" si="11"/>
        <v>-116</v>
      </c>
    </row>
    <row r="75" spans="1:15">
      <c r="A75" s="41">
        <v>73</v>
      </c>
      <c r="B75" s="98" t="s">
        <v>73</v>
      </c>
      <c r="C75" s="31">
        <v>24902</v>
      </c>
      <c r="D75" s="31">
        <v>26804</v>
      </c>
      <c r="E75" s="31">
        <v>26812</v>
      </c>
      <c r="F75" s="31">
        <v>25082.205249126098</v>
      </c>
      <c r="G75" s="31">
        <v>26946.779940562701</v>
      </c>
      <c r="H75" s="31">
        <v>26988.903286847199</v>
      </c>
      <c r="I75" s="95">
        <f t="shared" si="6"/>
        <v>9.0242792558705605E-3</v>
      </c>
      <c r="J75" s="95">
        <f t="shared" si="7"/>
        <v>7.6700666613123442E-2</v>
      </c>
      <c r="K75" s="93">
        <f t="shared" si="8"/>
        <v>1910</v>
      </c>
      <c r="L75" s="96">
        <f t="shared" si="10"/>
        <v>-3.0313129870335985E-2</v>
      </c>
      <c r="M75" s="42">
        <f t="shared" si="9"/>
        <v>8</v>
      </c>
      <c r="N75" s="42">
        <f t="shared" si="11"/>
        <v>42.123346284497529</v>
      </c>
    </row>
    <row r="76" spans="1:15">
      <c r="A76" s="41">
        <v>74</v>
      </c>
      <c r="B76" s="98" t="s">
        <v>74</v>
      </c>
      <c r="C76" s="31">
        <v>8309</v>
      </c>
      <c r="D76" s="31">
        <v>8131</v>
      </c>
      <c r="E76" s="31">
        <v>8093</v>
      </c>
      <c r="F76" s="31">
        <v>8309</v>
      </c>
      <c r="G76" s="31">
        <v>8131</v>
      </c>
      <c r="H76" s="31">
        <v>8093</v>
      </c>
      <c r="I76" s="95">
        <f t="shared" si="6"/>
        <v>2.723910637690603E-3</v>
      </c>
      <c r="J76" s="95">
        <f t="shared" si="7"/>
        <v>-2.5995908051510412E-2</v>
      </c>
      <c r="K76" s="93">
        <f t="shared" si="8"/>
        <v>-216</v>
      </c>
      <c r="L76" s="96">
        <f t="shared" si="10"/>
        <v>3.4280817026139123E-3</v>
      </c>
      <c r="M76" s="42">
        <f t="shared" si="9"/>
        <v>-38</v>
      </c>
      <c r="N76" s="42">
        <f t="shared" si="11"/>
        <v>-38</v>
      </c>
    </row>
    <row r="77" spans="1:15">
      <c r="A77" s="41">
        <v>75</v>
      </c>
      <c r="B77" s="98" t="s">
        <v>75</v>
      </c>
      <c r="C77" s="31">
        <v>5370</v>
      </c>
      <c r="D77" s="31">
        <v>4945</v>
      </c>
      <c r="E77" s="31">
        <v>5005</v>
      </c>
      <c r="F77" s="31">
        <v>5317.4935646971999</v>
      </c>
      <c r="G77" s="31">
        <v>4922.01868965417</v>
      </c>
      <c r="H77" s="31">
        <v>4949.8417361226102</v>
      </c>
      <c r="I77" s="95">
        <f t="shared" si="6"/>
        <v>1.6845635415348411E-3</v>
      </c>
      <c r="J77" s="95">
        <f t="shared" si="7"/>
        <v>-6.7970204841713219E-2</v>
      </c>
      <c r="K77" s="93">
        <f t="shared" si="8"/>
        <v>-365</v>
      </c>
      <c r="L77" s="96">
        <f t="shared" si="10"/>
        <v>5.7928232474725831E-3</v>
      </c>
      <c r="M77" s="42">
        <f t="shared" si="9"/>
        <v>60</v>
      </c>
      <c r="N77" s="42">
        <f t="shared" si="11"/>
        <v>27.823046468440225</v>
      </c>
    </row>
    <row r="78" spans="1:15">
      <c r="A78" s="41">
        <v>76</v>
      </c>
      <c r="B78" s="98" t="s">
        <v>76</v>
      </c>
      <c r="C78" s="31">
        <v>7871</v>
      </c>
      <c r="D78" s="31">
        <v>8422</v>
      </c>
      <c r="E78" s="31">
        <v>8376</v>
      </c>
      <c r="F78" s="31">
        <v>7879.8158435524301</v>
      </c>
      <c r="G78" s="31">
        <v>8411.1476786971998</v>
      </c>
      <c r="H78" s="31">
        <v>8386.9045035360705</v>
      </c>
      <c r="I78" s="95">
        <f t="shared" si="6"/>
        <v>2.8191616830960694E-3</v>
      </c>
      <c r="J78" s="95">
        <f t="shared" si="7"/>
        <v>6.4159573116503624E-2</v>
      </c>
      <c r="K78" s="93">
        <f t="shared" si="8"/>
        <v>505</v>
      </c>
      <c r="L78" s="96">
        <f t="shared" si="10"/>
        <v>-8.0147280547223417E-3</v>
      </c>
      <c r="M78" s="42">
        <f t="shared" si="9"/>
        <v>-46</v>
      </c>
      <c r="N78" s="42">
        <f t="shared" si="11"/>
        <v>-24.243175161129329</v>
      </c>
    </row>
    <row r="79" spans="1:15">
      <c r="A79" s="41">
        <v>77</v>
      </c>
      <c r="B79" s="98" t="s">
        <v>77</v>
      </c>
      <c r="C79" s="31">
        <v>10688</v>
      </c>
      <c r="D79" s="31">
        <v>9598</v>
      </c>
      <c r="E79" s="31">
        <v>9530</v>
      </c>
      <c r="F79" s="31">
        <v>10665.0101969809</v>
      </c>
      <c r="G79" s="31">
        <v>9490.8843874709892</v>
      </c>
      <c r="H79" s="31">
        <v>9509.8956394902198</v>
      </c>
      <c r="I79" s="95">
        <f t="shared" si="6"/>
        <v>3.207570539625781E-3</v>
      </c>
      <c r="J79" s="95">
        <f t="shared" si="7"/>
        <v>-0.10834580838323353</v>
      </c>
      <c r="K79" s="93">
        <f t="shared" si="8"/>
        <v>-1158</v>
      </c>
      <c r="L79" s="96">
        <f t="shared" si="10"/>
        <v>1.8378326905680142E-2</v>
      </c>
      <c r="M79" s="42">
        <f t="shared" si="9"/>
        <v>-68</v>
      </c>
      <c r="N79" s="42">
        <f t="shared" si="11"/>
        <v>19.011252019230596</v>
      </c>
    </row>
    <row r="80" spans="1:15">
      <c r="A80" s="41">
        <v>78</v>
      </c>
      <c r="B80" s="98" t="s">
        <v>78</v>
      </c>
      <c r="C80" s="31">
        <v>12100</v>
      </c>
      <c r="D80" s="31">
        <v>13607</v>
      </c>
      <c r="E80" s="31">
        <v>6000</v>
      </c>
      <c r="F80" s="31">
        <v>12100</v>
      </c>
      <c r="G80" s="31">
        <v>13607</v>
      </c>
      <c r="H80" s="31">
        <v>6000</v>
      </c>
      <c r="I80" s="95">
        <f t="shared" si="6"/>
        <v>2.0194567930487605E-3</v>
      </c>
      <c r="J80" s="95">
        <f t="shared" si="7"/>
        <v>-0.50413223140495866</v>
      </c>
      <c r="K80" s="93">
        <f t="shared" si="8"/>
        <v>-6100</v>
      </c>
      <c r="L80" s="96">
        <f t="shared" si="10"/>
        <v>9.6811566601596594E-2</v>
      </c>
      <c r="M80" s="42">
        <f t="shared" si="9"/>
        <v>-7607</v>
      </c>
      <c r="N80" s="42">
        <f t="shared" si="11"/>
        <v>-7607</v>
      </c>
    </row>
    <row r="81" spans="1:15">
      <c r="A81" s="41">
        <v>79</v>
      </c>
      <c r="B81" s="98" t="s">
        <v>79</v>
      </c>
      <c r="C81" s="31">
        <v>6149</v>
      </c>
      <c r="D81" s="31">
        <v>6035</v>
      </c>
      <c r="E81" s="31">
        <v>13168</v>
      </c>
      <c r="F81" s="31">
        <v>6148.99999999999</v>
      </c>
      <c r="G81" s="31">
        <v>6034.99999999999</v>
      </c>
      <c r="H81" s="31">
        <v>13168</v>
      </c>
      <c r="I81" s="95">
        <f t="shared" si="6"/>
        <v>4.4320345084776797E-3</v>
      </c>
      <c r="J81" s="95">
        <f t="shared" si="7"/>
        <v>1.1414864205561881</v>
      </c>
      <c r="K81" s="93">
        <f t="shared" si="8"/>
        <v>7019</v>
      </c>
      <c r="L81" s="96">
        <f t="shared" si="10"/>
        <v>-0.11139678458632894</v>
      </c>
      <c r="M81" s="42">
        <f t="shared" si="9"/>
        <v>7133</v>
      </c>
      <c r="N81" s="42">
        <f t="shared" si="11"/>
        <v>7133.00000000001</v>
      </c>
    </row>
    <row r="82" spans="1:15">
      <c r="A82" s="41">
        <v>80</v>
      </c>
      <c r="B82" s="98" t="s">
        <v>80</v>
      </c>
      <c r="C82" s="31">
        <v>18669</v>
      </c>
      <c r="D82" s="31">
        <v>18289</v>
      </c>
      <c r="E82" s="31">
        <v>18215</v>
      </c>
      <c r="F82" s="31">
        <v>18669</v>
      </c>
      <c r="G82" s="31">
        <v>18289</v>
      </c>
      <c r="H82" s="31">
        <v>18215</v>
      </c>
      <c r="I82" s="95">
        <f t="shared" si="6"/>
        <v>6.1307342475638623E-3</v>
      </c>
      <c r="J82" s="95">
        <f t="shared" si="7"/>
        <v>-2.4318388772831968E-2</v>
      </c>
      <c r="K82" s="93">
        <f t="shared" si="8"/>
        <v>-454</v>
      </c>
      <c r="L82" s="96">
        <f t="shared" si="10"/>
        <v>7.205319874938501E-3</v>
      </c>
      <c r="M82" s="42">
        <f t="shared" si="9"/>
        <v>-74</v>
      </c>
      <c r="N82" s="42">
        <f t="shared" si="11"/>
        <v>-74</v>
      </c>
    </row>
    <row r="83" spans="1:15">
      <c r="A83" s="41">
        <v>81</v>
      </c>
      <c r="B83" s="98" t="s">
        <v>81</v>
      </c>
      <c r="C83" s="31">
        <v>12767</v>
      </c>
      <c r="D83" s="31">
        <v>12340</v>
      </c>
      <c r="E83" s="31">
        <v>12315</v>
      </c>
      <c r="F83" s="31">
        <v>12767</v>
      </c>
      <c r="G83" s="31">
        <v>12340</v>
      </c>
      <c r="H83" s="31">
        <v>12315</v>
      </c>
      <c r="I83" s="95">
        <f t="shared" si="6"/>
        <v>4.1449350677325806E-3</v>
      </c>
      <c r="J83" s="95">
        <f t="shared" si="7"/>
        <v>-3.5403775358345733E-2</v>
      </c>
      <c r="K83" s="93">
        <f t="shared" si="8"/>
        <v>-452</v>
      </c>
      <c r="L83" s="96">
        <f t="shared" si="10"/>
        <v>7.1735783776920754E-3</v>
      </c>
      <c r="M83" s="42">
        <f t="shared" si="9"/>
        <v>-25</v>
      </c>
      <c r="N83" s="42">
        <f t="shared" si="11"/>
        <v>-25</v>
      </c>
    </row>
    <row r="84" spans="1:15" s="104" customFormat="1">
      <c r="A84" s="175" t="s">
        <v>255</v>
      </c>
      <c r="B84" s="175"/>
      <c r="C84" s="63">
        <v>3034105</v>
      </c>
      <c r="D84" s="63">
        <v>2982548</v>
      </c>
      <c r="E84" s="63">
        <v>2971096</v>
      </c>
      <c r="F84" s="63">
        <v>3024550.17476888</v>
      </c>
      <c r="G84" s="63">
        <v>2969924.1069975798</v>
      </c>
      <c r="H84" s="63">
        <v>2962106.2162648798</v>
      </c>
      <c r="I84" s="95">
        <f t="shared" si="6"/>
        <v>1</v>
      </c>
      <c r="J84" s="95">
        <f t="shared" si="7"/>
        <v>-2.0766914790358276E-2</v>
      </c>
      <c r="K84" s="93">
        <f t="shared" si="8"/>
        <v>-63009</v>
      </c>
      <c r="L84" s="96">
        <f t="shared" si="10"/>
        <v>1</v>
      </c>
      <c r="M84" s="106">
        <f t="shared" si="9"/>
        <v>-11452</v>
      </c>
      <c r="N84" s="42">
        <f t="shared" si="11"/>
        <v>-7817.8907327000052</v>
      </c>
      <c r="O84" s="17"/>
    </row>
    <row r="85" spans="1:15">
      <c r="C85" s="129"/>
      <c r="D85" s="128"/>
      <c r="E85" s="130"/>
      <c r="F85" s="134"/>
      <c r="G85" s="134"/>
      <c r="H85" s="134"/>
      <c r="L85" s="11"/>
    </row>
    <row r="86" spans="1:15">
      <c r="E86" s="134"/>
      <c r="F86" s="134"/>
    </row>
    <row r="87" spans="1:15">
      <c r="E87" s="134"/>
      <c r="F87" s="134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6"/>
  <sheetViews>
    <sheetView topLeftCell="N1" zoomScale="80" zoomScaleNormal="80" workbookViewId="0">
      <pane ySplit="2" topLeftCell="A3" activePane="bottomLeft" state="frozen"/>
      <selection pane="bottomLeft" activeCell="AA7" sqref="AA7"/>
    </sheetView>
  </sheetViews>
  <sheetFormatPr defaultColWidth="9.1796875" defaultRowHeight="14.5"/>
  <cols>
    <col min="1" max="1" width="13.7265625" style="4" bestFit="1" customWidth="1"/>
    <col min="2" max="2" width="34.453125" style="4" bestFit="1" customWidth="1"/>
    <col min="3" max="3" width="12" style="4" bestFit="1" customWidth="1"/>
    <col min="4" max="8" width="12" style="4" customWidth="1"/>
    <col min="9" max="9" width="17.81640625" style="4" customWidth="1"/>
    <col min="10" max="10" width="27.1796875" style="4" customWidth="1"/>
    <col min="11" max="11" width="26.453125" style="4" customWidth="1"/>
    <col min="12" max="12" width="20.453125" style="4" customWidth="1"/>
    <col min="13" max="14" width="23.453125" style="4" customWidth="1"/>
    <col min="15" max="16384" width="9.1796875" style="4"/>
  </cols>
  <sheetData>
    <row r="1" spans="1:14" ht="15" thickBot="1">
      <c r="C1" s="171" t="s">
        <v>163</v>
      </c>
      <c r="D1" s="171"/>
      <c r="E1" s="172"/>
      <c r="F1" s="173" t="s">
        <v>164</v>
      </c>
      <c r="G1" s="171"/>
      <c r="H1" s="172"/>
    </row>
    <row r="2" spans="1:14" ht="40" customHeight="1">
      <c r="A2" s="91" t="s">
        <v>167</v>
      </c>
      <c r="B2" s="90" t="s">
        <v>165</v>
      </c>
      <c r="C2" s="164">
        <v>42370</v>
      </c>
      <c r="D2" s="164">
        <v>42705</v>
      </c>
      <c r="E2" s="164">
        <v>42736</v>
      </c>
      <c r="F2" s="164">
        <v>42370</v>
      </c>
      <c r="G2" s="164">
        <v>42705</v>
      </c>
      <c r="H2" s="164">
        <v>42736</v>
      </c>
      <c r="I2" s="88" t="s">
        <v>288</v>
      </c>
      <c r="J2" s="88" t="s">
        <v>289</v>
      </c>
      <c r="K2" s="88" t="s">
        <v>290</v>
      </c>
      <c r="L2" s="88" t="s">
        <v>291</v>
      </c>
      <c r="M2" s="92" t="s">
        <v>292</v>
      </c>
      <c r="N2" s="155" t="s">
        <v>293</v>
      </c>
    </row>
    <row r="3" spans="1:14">
      <c r="A3" s="38">
        <v>1</v>
      </c>
      <c r="B3" s="83" t="s">
        <v>168</v>
      </c>
      <c r="C3" s="94">
        <v>16172</v>
      </c>
      <c r="D3" s="94">
        <v>16356</v>
      </c>
      <c r="E3" s="94">
        <v>16206</v>
      </c>
      <c r="F3" s="94">
        <v>16485.184760805299</v>
      </c>
      <c r="G3" s="94">
        <v>16515.6077019923</v>
      </c>
      <c r="H3" s="94">
        <v>16545.672771842801</v>
      </c>
      <c r="I3" s="95">
        <f t="shared" ref="I3:I34" si="0">E3/$E$91</f>
        <v>9.3803233161173592E-3</v>
      </c>
      <c r="J3" s="95">
        <f t="shared" ref="J3:J66" si="1">(E3-C3)/C3</f>
        <v>2.1023992085085334E-3</v>
      </c>
      <c r="K3" s="93">
        <f t="shared" ref="K3:K66" si="2">E3-C3</f>
        <v>34</v>
      </c>
      <c r="L3" s="96">
        <f>K3/$K$91</f>
        <v>1.9522278364722094E-3</v>
      </c>
      <c r="M3" s="94">
        <f t="shared" ref="M3:M66" si="3">E3-D3</f>
        <v>-150</v>
      </c>
      <c r="N3" s="94">
        <f>H3-G3</f>
        <v>30.065069850501459</v>
      </c>
    </row>
    <row r="4" spans="1:14">
      <c r="A4" s="38">
        <v>2</v>
      </c>
      <c r="B4" s="83" t="s">
        <v>169</v>
      </c>
      <c r="C4" s="94">
        <v>2875</v>
      </c>
      <c r="D4" s="94">
        <v>2994</v>
      </c>
      <c r="E4" s="94">
        <v>2475</v>
      </c>
      <c r="F4" s="94">
        <v>3192.1852896683099</v>
      </c>
      <c r="G4" s="94">
        <v>2817.8035046131399</v>
      </c>
      <c r="H4" s="94">
        <v>2763.8186346377402</v>
      </c>
      <c r="I4" s="95">
        <f t="shared" si="0"/>
        <v>1.4325743679742358E-3</v>
      </c>
      <c r="J4" s="95">
        <f t="shared" si="1"/>
        <v>-0.1391304347826087</v>
      </c>
      <c r="K4" s="93">
        <f t="shared" si="2"/>
        <v>-400</v>
      </c>
      <c r="L4" s="96">
        <f t="shared" ref="L4:L67" si="4">K4/$K$91</f>
        <v>-2.2967386311437757E-2</v>
      </c>
      <c r="M4" s="94">
        <f t="shared" si="3"/>
        <v>-519</v>
      </c>
      <c r="N4" s="94">
        <f t="shared" ref="N4:N67" si="5">H4-G4</f>
        <v>-53.984869975399761</v>
      </c>
    </row>
    <row r="5" spans="1:14">
      <c r="A5" s="38">
        <v>3</v>
      </c>
      <c r="B5" s="83" t="s">
        <v>170</v>
      </c>
      <c r="C5" s="94">
        <v>1167</v>
      </c>
      <c r="D5" s="94">
        <v>1223</v>
      </c>
      <c r="E5" s="94">
        <v>1204</v>
      </c>
      <c r="F5" s="94">
        <v>1156.89333761237</v>
      </c>
      <c r="G5" s="94">
        <v>1200.08755607834</v>
      </c>
      <c r="H5" s="94">
        <v>1196.0861717154301</v>
      </c>
      <c r="I5" s="95">
        <f t="shared" si="0"/>
        <v>6.9689678345090085E-4</v>
      </c>
      <c r="J5" s="95">
        <f t="shared" si="1"/>
        <v>3.1705227077977724E-2</v>
      </c>
      <c r="K5" s="93">
        <f t="shared" si="2"/>
        <v>37</v>
      </c>
      <c r="L5" s="96">
        <f t="shared" si="4"/>
        <v>2.1244832338079929E-3</v>
      </c>
      <c r="M5" s="94">
        <f t="shared" si="3"/>
        <v>-19</v>
      </c>
      <c r="N5" s="94">
        <f t="shared" si="5"/>
        <v>-4.0013843629099028</v>
      </c>
    </row>
    <row r="6" spans="1:14">
      <c r="A6" s="38">
        <v>5</v>
      </c>
      <c r="B6" s="83" t="s">
        <v>171</v>
      </c>
      <c r="C6" s="94">
        <v>636</v>
      </c>
      <c r="D6" s="94">
        <v>614</v>
      </c>
      <c r="E6" s="94">
        <v>628</v>
      </c>
      <c r="F6" s="94">
        <v>636</v>
      </c>
      <c r="G6" s="94">
        <v>614</v>
      </c>
      <c r="H6" s="94">
        <v>628</v>
      </c>
      <c r="I6" s="95">
        <f t="shared" si="0"/>
        <v>3.6349765781326063E-4</v>
      </c>
      <c r="J6" s="95">
        <f t="shared" si="1"/>
        <v>-1.2578616352201259E-2</v>
      </c>
      <c r="K6" s="93">
        <f t="shared" si="2"/>
        <v>-8</v>
      </c>
      <c r="L6" s="96">
        <f t="shared" si="4"/>
        <v>-4.5934772622875517E-4</v>
      </c>
      <c r="M6" s="94">
        <f t="shared" si="3"/>
        <v>14</v>
      </c>
      <c r="N6" s="94">
        <f t="shared" si="5"/>
        <v>14</v>
      </c>
    </row>
    <row r="7" spans="1:14" ht="15.75" customHeight="1">
      <c r="A7" s="38">
        <v>6</v>
      </c>
      <c r="B7" s="83" t="s">
        <v>172</v>
      </c>
      <c r="C7" s="94">
        <v>51</v>
      </c>
      <c r="D7" s="94">
        <v>44</v>
      </c>
      <c r="E7" s="94">
        <v>41</v>
      </c>
      <c r="F7" s="94">
        <v>50.4489659826842</v>
      </c>
      <c r="G7" s="94">
        <v>42.005333500535201</v>
      </c>
      <c r="H7" s="94">
        <v>40.453211253485797</v>
      </c>
      <c r="I7" s="95">
        <f t="shared" si="0"/>
        <v>2.3731534984623703E-5</v>
      </c>
      <c r="J7" s="95">
        <f t="shared" si="1"/>
        <v>-0.19607843137254902</v>
      </c>
      <c r="K7" s="93">
        <f t="shared" si="2"/>
        <v>-10</v>
      </c>
      <c r="L7" s="96">
        <f t="shared" si="4"/>
        <v>-5.7418465778594392E-4</v>
      </c>
      <c r="M7" s="94">
        <f t="shared" si="3"/>
        <v>-3</v>
      </c>
      <c r="N7" s="94">
        <f t="shared" si="5"/>
        <v>-1.5521222470494038</v>
      </c>
    </row>
    <row r="8" spans="1:14">
      <c r="A8" s="38">
        <v>7</v>
      </c>
      <c r="B8" s="83" t="s">
        <v>173</v>
      </c>
      <c r="C8" s="94">
        <v>882</v>
      </c>
      <c r="D8" s="94">
        <v>881</v>
      </c>
      <c r="E8" s="94">
        <v>879</v>
      </c>
      <c r="F8" s="94">
        <v>895.68031721754403</v>
      </c>
      <c r="G8" s="94">
        <v>871.32398448796505</v>
      </c>
      <c r="H8" s="94">
        <v>889.221990601774</v>
      </c>
      <c r="I8" s="95">
        <f t="shared" si="0"/>
        <v>5.0878095735327404E-4</v>
      </c>
      <c r="J8" s="95">
        <f t="shared" si="1"/>
        <v>-3.4013605442176869E-3</v>
      </c>
      <c r="K8" s="93">
        <f t="shared" si="2"/>
        <v>-3</v>
      </c>
      <c r="L8" s="96">
        <f t="shared" si="4"/>
        <v>-1.7225539733578318E-4</v>
      </c>
      <c r="M8" s="94">
        <f t="shared" si="3"/>
        <v>-2</v>
      </c>
      <c r="N8" s="94">
        <f t="shared" si="5"/>
        <v>17.898006113808947</v>
      </c>
    </row>
    <row r="9" spans="1:14">
      <c r="A9" s="38">
        <v>8</v>
      </c>
      <c r="B9" s="83" t="s">
        <v>174</v>
      </c>
      <c r="C9" s="94">
        <v>4526</v>
      </c>
      <c r="D9" s="94">
        <v>4760</v>
      </c>
      <c r="E9" s="94">
        <v>4624</v>
      </c>
      <c r="F9" s="94">
        <v>4664.8279158394998</v>
      </c>
      <c r="G9" s="94">
        <v>4757.0358261555402</v>
      </c>
      <c r="H9" s="94">
        <v>4764.8760239644498</v>
      </c>
      <c r="I9" s="95">
        <f t="shared" si="0"/>
        <v>2.67645409192439E-3</v>
      </c>
      <c r="J9" s="95">
        <f t="shared" si="1"/>
        <v>2.1652673442333185E-2</v>
      </c>
      <c r="K9" s="93">
        <f t="shared" si="2"/>
        <v>98</v>
      </c>
      <c r="L9" s="96">
        <f t="shared" si="4"/>
        <v>5.627009646302251E-3</v>
      </c>
      <c r="M9" s="94">
        <f t="shared" si="3"/>
        <v>-136</v>
      </c>
      <c r="N9" s="94">
        <f t="shared" si="5"/>
        <v>7.8401978089095792</v>
      </c>
    </row>
    <row r="10" spans="1:14">
      <c r="A10" s="38">
        <v>9</v>
      </c>
      <c r="B10" s="83" t="s">
        <v>175</v>
      </c>
      <c r="C10" s="94">
        <v>436</v>
      </c>
      <c r="D10" s="94">
        <v>522</v>
      </c>
      <c r="E10" s="94">
        <v>508</v>
      </c>
      <c r="F10" s="94">
        <v>452.14378968580701</v>
      </c>
      <c r="G10" s="94">
        <v>514.89107037328904</v>
      </c>
      <c r="H10" s="94">
        <v>520.339248738984</v>
      </c>
      <c r="I10" s="95">
        <f t="shared" si="0"/>
        <v>2.9403950663875223E-4</v>
      </c>
      <c r="J10" s="95">
        <f t="shared" si="1"/>
        <v>0.16513761467889909</v>
      </c>
      <c r="K10" s="93">
        <f t="shared" si="2"/>
        <v>72</v>
      </c>
      <c r="L10" s="96">
        <f t="shared" si="4"/>
        <v>4.1341295360587966E-3</v>
      </c>
      <c r="M10" s="94">
        <f t="shared" si="3"/>
        <v>-14</v>
      </c>
      <c r="N10" s="94">
        <f t="shared" si="5"/>
        <v>5.4481783656949574</v>
      </c>
    </row>
    <row r="11" spans="1:14">
      <c r="A11" s="97">
        <v>10</v>
      </c>
      <c r="B11" s="83" t="s">
        <v>176</v>
      </c>
      <c r="C11" s="93">
        <v>41572</v>
      </c>
      <c r="D11" s="93">
        <v>41896</v>
      </c>
      <c r="E11" s="94">
        <v>41681</v>
      </c>
      <c r="F11" s="94">
        <v>41726.375533315302</v>
      </c>
      <c r="G11" s="94">
        <v>41721.115079521798</v>
      </c>
      <c r="H11" s="94">
        <v>41796.997783727798</v>
      </c>
      <c r="I11" s="95">
        <f t="shared" si="0"/>
        <v>2.4125709992539036E-2</v>
      </c>
      <c r="J11" s="95">
        <f t="shared" si="1"/>
        <v>2.6219570865005292E-3</v>
      </c>
      <c r="K11" s="93">
        <f t="shared" si="2"/>
        <v>109</v>
      </c>
      <c r="L11" s="96">
        <f t="shared" si="4"/>
        <v>6.2586127698667894E-3</v>
      </c>
      <c r="M11" s="94">
        <f t="shared" si="3"/>
        <v>-215</v>
      </c>
      <c r="N11" s="94">
        <f t="shared" si="5"/>
        <v>75.882704206000199</v>
      </c>
    </row>
    <row r="12" spans="1:14">
      <c r="A12" s="97">
        <v>11</v>
      </c>
      <c r="B12" s="83" t="s">
        <v>177</v>
      </c>
      <c r="C12" s="93">
        <v>648</v>
      </c>
      <c r="D12" s="93">
        <v>658</v>
      </c>
      <c r="E12" s="94">
        <v>652</v>
      </c>
      <c r="F12" s="94">
        <v>648</v>
      </c>
      <c r="G12" s="94">
        <v>658</v>
      </c>
      <c r="H12" s="94">
        <v>652</v>
      </c>
      <c r="I12" s="95">
        <f t="shared" si="0"/>
        <v>3.7738928804816226E-4</v>
      </c>
      <c r="J12" s="95">
        <f t="shared" si="1"/>
        <v>6.1728395061728392E-3</v>
      </c>
      <c r="K12" s="93">
        <f t="shared" si="2"/>
        <v>4</v>
      </c>
      <c r="L12" s="96">
        <f t="shared" si="4"/>
        <v>2.2967386311437759E-4</v>
      </c>
      <c r="M12" s="94">
        <f t="shared" si="3"/>
        <v>-6</v>
      </c>
      <c r="N12" s="94">
        <f t="shared" si="5"/>
        <v>-6</v>
      </c>
    </row>
    <row r="13" spans="1:14">
      <c r="A13" s="97">
        <v>12</v>
      </c>
      <c r="B13" s="83" t="s">
        <v>178</v>
      </c>
      <c r="C13" s="93">
        <v>44</v>
      </c>
      <c r="D13" s="93">
        <v>49</v>
      </c>
      <c r="E13" s="94">
        <v>49</v>
      </c>
      <c r="F13" s="94">
        <v>44</v>
      </c>
      <c r="G13" s="94">
        <v>49</v>
      </c>
      <c r="H13" s="94">
        <v>49</v>
      </c>
      <c r="I13" s="95">
        <f t="shared" si="0"/>
        <v>2.8362078396257595E-5</v>
      </c>
      <c r="J13" s="95">
        <f t="shared" si="1"/>
        <v>0.11363636363636363</v>
      </c>
      <c r="K13" s="93">
        <f t="shared" si="2"/>
        <v>5</v>
      </c>
      <c r="L13" s="96">
        <f t="shared" si="4"/>
        <v>2.8709232889297196E-4</v>
      </c>
      <c r="M13" s="94">
        <f t="shared" si="3"/>
        <v>0</v>
      </c>
      <c r="N13" s="94">
        <f t="shared" si="5"/>
        <v>0</v>
      </c>
    </row>
    <row r="14" spans="1:14">
      <c r="A14" s="97">
        <v>13</v>
      </c>
      <c r="B14" s="83" t="s">
        <v>179</v>
      </c>
      <c r="C14" s="93">
        <v>16786</v>
      </c>
      <c r="D14" s="93">
        <v>16568</v>
      </c>
      <c r="E14" s="94">
        <v>16334</v>
      </c>
      <c r="F14" s="94">
        <v>16888.088439319599</v>
      </c>
      <c r="G14" s="94">
        <v>16472.4623279318</v>
      </c>
      <c r="H14" s="94">
        <v>16441.126040333002</v>
      </c>
      <c r="I14" s="95">
        <f t="shared" si="0"/>
        <v>9.4544120107035012E-3</v>
      </c>
      <c r="J14" s="95">
        <f t="shared" si="1"/>
        <v>-2.6927201239127844E-2</v>
      </c>
      <c r="K14" s="93">
        <f t="shared" si="2"/>
        <v>-452</v>
      </c>
      <c r="L14" s="96">
        <f t="shared" si="4"/>
        <v>-2.5953146531924667E-2</v>
      </c>
      <c r="M14" s="94">
        <f t="shared" si="3"/>
        <v>-234</v>
      </c>
      <c r="N14" s="94">
        <f t="shared" si="5"/>
        <v>-31.336287598798663</v>
      </c>
    </row>
    <row r="15" spans="1:14">
      <c r="A15" s="97">
        <v>14</v>
      </c>
      <c r="B15" s="83" t="s">
        <v>180</v>
      </c>
      <c r="C15" s="93">
        <v>32500</v>
      </c>
      <c r="D15" s="93">
        <v>32228</v>
      </c>
      <c r="E15" s="94">
        <v>31583</v>
      </c>
      <c r="F15" s="94">
        <v>32999.498973888498</v>
      </c>
      <c r="G15" s="94">
        <v>32108.274941129599</v>
      </c>
      <c r="H15" s="94">
        <v>32078.925211891601</v>
      </c>
      <c r="I15" s="95">
        <f t="shared" si="0"/>
        <v>1.8280806571204157E-2</v>
      </c>
      <c r="J15" s="95">
        <f t="shared" si="1"/>
        <v>-2.8215384615384614E-2</v>
      </c>
      <c r="K15" s="93">
        <f t="shared" si="2"/>
        <v>-917</v>
      </c>
      <c r="L15" s="96">
        <f t="shared" si="4"/>
        <v>-5.2652733118971062E-2</v>
      </c>
      <c r="M15" s="94">
        <f t="shared" si="3"/>
        <v>-645</v>
      </c>
      <c r="N15" s="94">
        <f t="shared" si="5"/>
        <v>-29.349729237997963</v>
      </c>
    </row>
    <row r="16" spans="1:14">
      <c r="A16" s="97">
        <v>15</v>
      </c>
      <c r="B16" s="83" t="s">
        <v>181</v>
      </c>
      <c r="C16" s="93">
        <v>6407</v>
      </c>
      <c r="D16" s="93">
        <v>6334</v>
      </c>
      <c r="E16" s="94">
        <v>6266</v>
      </c>
      <c r="F16" s="94">
        <v>6490.7477137961296</v>
      </c>
      <c r="G16" s="94">
        <v>6338.19859781584</v>
      </c>
      <c r="H16" s="94">
        <v>6348.5893428049703</v>
      </c>
      <c r="I16" s="95">
        <f t="shared" si="0"/>
        <v>3.6268731271622465E-3</v>
      </c>
      <c r="J16" s="95">
        <f t="shared" si="1"/>
        <v>-2.2007179647260809E-2</v>
      </c>
      <c r="K16" s="93">
        <f t="shared" si="2"/>
        <v>-141</v>
      </c>
      <c r="L16" s="96">
        <f t="shared" si="4"/>
        <v>-8.0960036747818095E-3</v>
      </c>
      <c r="M16" s="94">
        <f t="shared" si="3"/>
        <v>-68</v>
      </c>
      <c r="N16" s="94">
        <f t="shared" si="5"/>
        <v>10.390744989130326</v>
      </c>
    </row>
    <row r="17" spans="1:14">
      <c r="A17" s="97">
        <v>16</v>
      </c>
      <c r="B17" s="83" t="s">
        <v>182</v>
      </c>
      <c r="C17" s="93">
        <v>10525</v>
      </c>
      <c r="D17" s="93">
        <v>10385</v>
      </c>
      <c r="E17" s="94">
        <v>10199</v>
      </c>
      <c r="F17" s="94">
        <v>10624.6360969825</v>
      </c>
      <c r="G17" s="94">
        <v>10326.0353656024</v>
      </c>
      <c r="H17" s="94">
        <v>10292.681733937099</v>
      </c>
      <c r="I17" s="95">
        <f t="shared" si="0"/>
        <v>5.9033640319067597E-3</v>
      </c>
      <c r="J17" s="95">
        <f t="shared" si="1"/>
        <v>-3.0973871733966745E-2</v>
      </c>
      <c r="K17" s="93">
        <f t="shared" si="2"/>
        <v>-326</v>
      </c>
      <c r="L17" s="96">
        <f t="shared" si="4"/>
        <v>-1.8718419843821773E-2</v>
      </c>
      <c r="M17" s="94">
        <f t="shared" si="3"/>
        <v>-186</v>
      </c>
      <c r="N17" s="94">
        <f t="shared" si="5"/>
        <v>-33.353631665300782</v>
      </c>
    </row>
    <row r="18" spans="1:14">
      <c r="A18" s="97">
        <v>17</v>
      </c>
      <c r="B18" s="83" t="s">
        <v>183</v>
      </c>
      <c r="C18" s="93">
        <v>2379</v>
      </c>
      <c r="D18" s="93">
        <v>2435</v>
      </c>
      <c r="E18" s="94">
        <v>2416</v>
      </c>
      <c r="F18" s="94">
        <v>2384.1939852441401</v>
      </c>
      <c r="G18" s="94">
        <v>2418.8162545013502</v>
      </c>
      <c r="H18" s="94">
        <v>2421.19549229111</v>
      </c>
      <c r="I18" s="95">
        <f t="shared" si="0"/>
        <v>1.3984241103134358E-3</v>
      </c>
      <c r="J18" s="95">
        <f t="shared" si="1"/>
        <v>1.5552753257671291E-2</v>
      </c>
      <c r="K18" s="93">
        <f t="shared" si="2"/>
        <v>37</v>
      </c>
      <c r="L18" s="96">
        <f t="shared" si="4"/>
        <v>2.1244832338079929E-3</v>
      </c>
      <c r="M18" s="94">
        <f t="shared" si="3"/>
        <v>-19</v>
      </c>
      <c r="N18" s="94">
        <f t="shared" si="5"/>
        <v>2.3792377897598271</v>
      </c>
    </row>
    <row r="19" spans="1:14">
      <c r="A19" s="97">
        <v>18</v>
      </c>
      <c r="B19" s="83" t="s">
        <v>184</v>
      </c>
      <c r="C19" s="93">
        <v>8232</v>
      </c>
      <c r="D19" s="93">
        <v>7897</v>
      </c>
      <c r="E19" s="94">
        <v>7786</v>
      </c>
      <c r="F19" s="94">
        <v>8250.9501112776306</v>
      </c>
      <c r="G19" s="94">
        <v>7844.3014572950196</v>
      </c>
      <c r="H19" s="94">
        <v>7798.7479077184798</v>
      </c>
      <c r="I19" s="95">
        <f t="shared" si="0"/>
        <v>4.5066763753726863E-3</v>
      </c>
      <c r="J19" s="95">
        <f t="shared" si="1"/>
        <v>-5.4178814382896012E-2</v>
      </c>
      <c r="K19" s="93">
        <f t="shared" si="2"/>
        <v>-446</v>
      </c>
      <c r="L19" s="96">
        <f t="shared" si="4"/>
        <v>-2.56086357372531E-2</v>
      </c>
      <c r="M19" s="94">
        <f t="shared" si="3"/>
        <v>-111</v>
      </c>
      <c r="N19" s="94">
        <f t="shared" si="5"/>
        <v>-45.553549576539808</v>
      </c>
    </row>
    <row r="20" spans="1:14">
      <c r="A20" s="97">
        <v>19</v>
      </c>
      <c r="B20" s="83" t="s">
        <v>185</v>
      </c>
      <c r="C20" s="93">
        <v>297</v>
      </c>
      <c r="D20" s="93">
        <v>282</v>
      </c>
      <c r="E20" s="94">
        <v>271</v>
      </c>
      <c r="F20" s="94">
        <v>301.71730691264599</v>
      </c>
      <c r="G20" s="94">
        <v>280.191048032536</v>
      </c>
      <c r="H20" s="94">
        <v>275.51828700303798</v>
      </c>
      <c r="I20" s="95">
        <f t="shared" si="0"/>
        <v>1.5685965806909813E-4</v>
      </c>
      <c r="J20" s="95">
        <f t="shared" si="1"/>
        <v>-8.7542087542087546E-2</v>
      </c>
      <c r="K20" s="93">
        <f t="shared" si="2"/>
        <v>-26</v>
      </c>
      <c r="L20" s="96">
        <f t="shared" si="4"/>
        <v>-1.4928801102434544E-3</v>
      </c>
      <c r="M20" s="94">
        <f t="shared" si="3"/>
        <v>-11</v>
      </c>
      <c r="N20" s="94">
        <f t="shared" si="5"/>
        <v>-4.6727610294980195</v>
      </c>
    </row>
    <row r="21" spans="1:14">
      <c r="A21" s="97">
        <v>20</v>
      </c>
      <c r="B21" s="83" t="s">
        <v>186</v>
      </c>
      <c r="C21" s="93">
        <v>4351</v>
      </c>
      <c r="D21" s="93">
        <v>4389</v>
      </c>
      <c r="E21" s="94">
        <v>4383</v>
      </c>
      <c r="F21" s="94">
        <v>4362.8703226804901</v>
      </c>
      <c r="G21" s="94">
        <v>4372.7847287724799</v>
      </c>
      <c r="H21" s="94">
        <v>4394.2679120543398</v>
      </c>
      <c r="I21" s="95">
        <f t="shared" si="0"/>
        <v>2.5369589716489191E-3</v>
      </c>
      <c r="J21" s="95">
        <f t="shared" si="1"/>
        <v>7.3546311192829233E-3</v>
      </c>
      <c r="K21" s="93">
        <f t="shared" si="2"/>
        <v>32</v>
      </c>
      <c r="L21" s="96">
        <f t="shared" si="4"/>
        <v>1.8373909049150207E-3</v>
      </c>
      <c r="M21" s="94">
        <f t="shared" si="3"/>
        <v>-6</v>
      </c>
      <c r="N21" s="94">
        <f t="shared" si="5"/>
        <v>21.483183281859965</v>
      </c>
    </row>
    <row r="22" spans="1:14">
      <c r="A22" s="97">
        <v>21</v>
      </c>
      <c r="B22" s="83" t="s">
        <v>187</v>
      </c>
      <c r="C22" s="93">
        <v>342</v>
      </c>
      <c r="D22" s="93">
        <v>361</v>
      </c>
      <c r="E22" s="94">
        <v>359</v>
      </c>
      <c r="F22" s="94">
        <v>342</v>
      </c>
      <c r="G22" s="94">
        <v>361</v>
      </c>
      <c r="H22" s="94">
        <v>359</v>
      </c>
      <c r="I22" s="95">
        <f t="shared" si="0"/>
        <v>2.0779563559707095E-4</v>
      </c>
      <c r="J22" s="95">
        <f t="shared" si="1"/>
        <v>4.9707602339181284E-2</v>
      </c>
      <c r="K22" s="93">
        <f t="shared" si="2"/>
        <v>17</v>
      </c>
      <c r="L22" s="96">
        <f t="shared" si="4"/>
        <v>9.7611391823610469E-4</v>
      </c>
      <c r="M22" s="94">
        <f t="shared" si="3"/>
        <v>-2</v>
      </c>
      <c r="N22" s="94">
        <f t="shared" si="5"/>
        <v>-2</v>
      </c>
    </row>
    <row r="23" spans="1:14">
      <c r="A23" s="97">
        <v>22</v>
      </c>
      <c r="B23" s="83" t="s">
        <v>188</v>
      </c>
      <c r="C23" s="93">
        <v>12644</v>
      </c>
      <c r="D23" s="93">
        <v>12859</v>
      </c>
      <c r="E23" s="94">
        <v>12696</v>
      </c>
      <c r="F23" s="94">
        <v>12725.9043777068</v>
      </c>
      <c r="G23" s="94">
        <v>12780.6399225767</v>
      </c>
      <c r="H23" s="94">
        <v>12777.213299462899</v>
      </c>
      <c r="I23" s="95">
        <f t="shared" si="0"/>
        <v>7.3486723942629882E-3</v>
      </c>
      <c r="J23" s="95">
        <f t="shared" si="1"/>
        <v>4.1126225877886743E-3</v>
      </c>
      <c r="K23" s="93">
        <f t="shared" si="2"/>
        <v>52</v>
      </c>
      <c r="L23" s="96">
        <f t="shared" si="4"/>
        <v>2.9857602204869087E-3</v>
      </c>
      <c r="M23" s="94">
        <f t="shared" si="3"/>
        <v>-163</v>
      </c>
      <c r="N23" s="94">
        <f t="shared" si="5"/>
        <v>-3.4266231138008152</v>
      </c>
    </row>
    <row r="24" spans="1:14">
      <c r="A24" s="97">
        <v>23</v>
      </c>
      <c r="B24" s="83" t="s">
        <v>189</v>
      </c>
      <c r="C24" s="93">
        <v>13528</v>
      </c>
      <c r="D24" s="93">
        <v>13688</v>
      </c>
      <c r="E24" s="94">
        <v>13544</v>
      </c>
      <c r="F24" s="94">
        <v>13737.4150531545</v>
      </c>
      <c r="G24" s="94">
        <v>13712.4660885137</v>
      </c>
      <c r="H24" s="94">
        <v>13748.006617257301</v>
      </c>
      <c r="I24" s="95">
        <f t="shared" si="0"/>
        <v>7.8395099958961812E-3</v>
      </c>
      <c r="J24" s="95">
        <f t="shared" si="1"/>
        <v>1.1827321111768185E-3</v>
      </c>
      <c r="K24" s="93">
        <f t="shared" si="2"/>
        <v>16</v>
      </c>
      <c r="L24" s="96">
        <f t="shared" si="4"/>
        <v>9.1869545245751034E-4</v>
      </c>
      <c r="M24" s="94">
        <f t="shared" si="3"/>
        <v>-144</v>
      </c>
      <c r="N24" s="94">
        <f t="shared" si="5"/>
        <v>35.540528743600589</v>
      </c>
    </row>
    <row r="25" spans="1:14">
      <c r="A25" s="97">
        <v>24</v>
      </c>
      <c r="B25" s="83" t="s">
        <v>190</v>
      </c>
      <c r="C25" s="93">
        <v>7502</v>
      </c>
      <c r="D25" s="93">
        <v>7270</v>
      </c>
      <c r="E25" s="94">
        <v>7164</v>
      </c>
      <c r="F25" s="94">
        <v>7515.9720186176401</v>
      </c>
      <c r="G25" s="94">
        <v>7224.6052409213698</v>
      </c>
      <c r="H25" s="94">
        <v>7175.4322791983204</v>
      </c>
      <c r="I25" s="95">
        <f t="shared" si="0"/>
        <v>4.1466516251181511E-3</v>
      </c>
      <c r="J25" s="95">
        <f t="shared" si="1"/>
        <v>-4.505465209277526E-2</v>
      </c>
      <c r="K25" s="93">
        <f t="shared" si="2"/>
        <v>-338</v>
      </c>
      <c r="L25" s="96">
        <f t="shared" si="4"/>
        <v>-1.9407441433164904E-2</v>
      </c>
      <c r="M25" s="94">
        <f t="shared" si="3"/>
        <v>-106</v>
      </c>
      <c r="N25" s="94">
        <f t="shared" si="5"/>
        <v>-49.172961723049411</v>
      </c>
    </row>
    <row r="26" spans="1:14">
      <c r="A26" s="97">
        <v>25</v>
      </c>
      <c r="B26" s="83" t="s">
        <v>191</v>
      </c>
      <c r="C26" s="93">
        <v>35000</v>
      </c>
      <c r="D26" s="93">
        <v>35209</v>
      </c>
      <c r="E26" s="94">
        <v>34961</v>
      </c>
      <c r="F26" s="94">
        <v>35000</v>
      </c>
      <c r="G26" s="94">
        <v>35209</v>
      </c>
      <c r="H26" s="94">
        <v>34961</v>
      </c>
      <c r="I26" s="95">
        <f t="shared" si="0"/>
        <v>2.0236053526766568E-2</v>
      </c>
      <c r="J26" s="95">
        <f t="shared" si="1"/>
        <v>-1.1142857142857144E-3</v>
      </c>
      <c r="K26" s="93">
        <f t="shared" si="2"/>
        <v>-39</v>
      </c>
      <c r="L26" s="96">
        <f t="shared" si="4"/>
        <v>-2.2393201653651816E-3</v>
      </c>
      <c r="M26" s="94">
        <f t="shared" si="3"/>
        <v>-248</v>
      </c>
      <c r="N26" s="94">
        <f t="shared" si="5"/>
        <v>-248</v>
      </c>
    </row>
    <row r="27" spans="1:14">
      <c r="A27" s="97">
        <v>26</v>
      </c>
      <c r="B27" s="83" t="s">
        <v>192</v>
      </c>
      <c r="C27" s="93">
        <v>1654</v>
      </c>
      <c r="D27" s="93">
        <v>1659</v>
      </c>
      <c r="E27" s="94">
        <v>1636</v>
      </c>
      <c r="F27" s="94">
        <v>1664.3242736325501</v>
      </c>
      <c r="G27" s="94">
        <v>1650.6952299455099</v>
      </c>
      <c r="H27" s="94">
        <v>1646.1355933556499</v>
      </c>
      <c r="I27" s="95">
        <f t="shared" si="0"/>
        <v>9.469461276791311E-4</v>
      </c>
      <c r="J27" s="95">
        <f t="shared" si="1"/>
        <v>-1.0882708585247884E-2</v>
      </c>
      <c r="K27" s="93">
        <f t="shared" si="2"/>
        <v>-18</v>
      </c>
      <c r="L27" s="96">
        <f t="shared" si="4"/>
        <v>-1.0335323840146991E-3</v>
      </c>
      <c r="M27" s="94">
        <f t="shared" si="3"/>
        <v>-23</v>
      </c>
      <c r="N27" s="94">
        <f t="shared" si="5"/>
        <v>-4.5596365898600197</v>
      </c>
    </row>
    <row r="28" spans="1:14">
      <c r="A28" s="97">
        <v>27</v>
      </c>
      <c r="B28" s="83" t="s">
        <v>193</v>
      </c>
      <c r="C28" s="93">
        <v>5580</v>
      </c>
      <c r="D28" s="93">
        <v>5770</v>
      </c>
      <c r="E28" s="94">
        <v>5740</v>
      </c>
      <c r="F28" s="94">
        <v>5618.1810725560399</v>
      </c>
      <c r="G28" s="94">
        <v>5771.1501562271897</v>
      </c>
      <c r="H28" s="94">
        <v>5786.12141182906</v>
      </c>
      <c r="I28" s="95">
        <f t="shared" si="0"/>
        <v>3.3224148978473183E-3</v>
      </c>
      <c r="J28" s="95">
        <f t="shared" si="1"/>
        <v>2.8673835125448029E-2</v>
      </c>
      <c r="K28" s="93">
        <f t="shared" si="2"/>
        <v>160</v>
      </c>
      <c r="L28" s="96">
        <f t="shared" si="4"/>
        <v>9.1869545245751028E-3</v>
      </c>
      <c r="M28" s="94">
        <f t="shared" si="3"/>
        <v>-30</v>
      </c>
      <c r="N28" s="94">
        <f t="shared" si="5"/>
        <v>14.971255601870325</v>
      </c>
    </row>
    <row r="29" spans="1:14">
      <c r="A29" s="97">
        <v>28</v>
      </c>
      <c r="B29" s="83" t="s">
        <v>194</v>
      </c>
      <c r="C29" s="93">
        <v>9933</v>
      </c>
      <c r="D29" s="93">
        <v>10503</v>
      </c>
      <c r="E29" s="94">
        <v>10528</v>
      </c>
      <c r="F29" s="94">
        <v>9933</v>
      </c>
      <c r="G29" s="94">
        <v>10503</v>
      </c>
      <c r="H29" s="94">
        <v>10528</v>
      </c>
      <c r="I29" s="95">
        <f t="shared" si="0"/>
        <v>6.0937951297102035E-3</v>
      </c>
      <c r="J29" s="95">
        <f t="shared" si="1"/>
        <v>5.9901338971106416E-2</v>
      </c>
      <c r="K29" s="93">
        <f t="shared" si="2"/>
        <v>595</v>
      </c>
      <c r="L29" s="96">
        <f t="shared" si="4"/>
        <v>3.4163987138263664E-2</v>
      </c>
      <c r="M29" s="94">
        <f t="shared" si="3"/>
        <v>25</v>
      </c>
      <c r="N29" s="94">
        <f t="shared" si="5"/>
        <v>25</v>
      </c>
    </row>
    <row r="30" spans="1:14">
      <c r="A30" s="97">
        <v>29</v>
      </c>
      <c r="B30" s="83" t="s">
        <v>195</v>
      </c>
      <c r="C30" s="93">
        <v>3530</v>
      </c>
      <c r="D30" s="93">
        <v>3576</v>
      </c>
      <c r="E30" s="94">
        <v>3566</v>
      </c>
      <c r="F30" s="94">
        <v>3553.2984311066598</v>
      </c>
      <c r="G30" s="94">
        <v>3586.7141134386402</v>
      </c>
      <c r="H30" s="94">
        <v>3592.1887453786799</v>
      </c>
      <c r="I30" s="95">
        <f t="shared" si="0"/>
        <v>2.0640647257358078E-3</v>
      </c>
      <c r="J30" s="95">
        <f t="shared" si="1"/>
        <v>1.0198300283286119E-2</v>
      </c>
      <c r="K30" s="93">
        <f t="shared" si="2"/>
        <v>36</v>
      </c>
      <c r="L30" s="96">
        <f t="shared" si="4"/>
        <v>2.0670647680293983E-3</v>
      </c>
      <c r="M30" s="94">
        <f t="shared" si="3"/>
        <v>-10</v>
      </c>
      <c r="N30" s="94">
        <f t="shared" si="5"/>
        <v>5.4746319400396715</v>
      </c>
    </row>
    <row r="31" spans="1:14">
      <c r="A31" s="97">
        <v>30</v>
      </c>
      <c r="B31" s="83" t="s">
        <v>196</v>
      </c>
      <c r="C31" s="93">
        <v>1154</v>
      </c>
      <c r="D31" s="93">
        <v>1156</v>
      </c>
      <c r="E31" s="94">
        <v>1087</v>
      </c>
      <c r="F31" s="94">
        <v>1154</v>
      </c>
      <c r="G31" s="94">
        <v>1156</v>
      </c>
      <c r="H31" s="94">
        <v>1087</v>
      </c>
      <c r="I31" s="95">
        <f t="shared" si="0"/>
        <v>6.2917508605575523E-4</v>
      </c>
      <c r="J31" s="95">
        <f t="shared" si="1"/>
        <v>-5.8058925476603122E-2</v>
      </c>
      <c r="K31" s="93">
        <f t="shared" si="2"/>
        <v>-67</v>
      </c>
      <c r="L31" s="96">
        <f t="shared" si="4"/>
        <v>-3.8470372071658246E-3</v>
      </c>
      <c r="M31" s="94">
        <f t="shared" si="3"/>
        <v>-69</v>
      </c>
      <c r="N31" s="94">
        <f t="shared" si="5"/>
        <v>-69</v>
      </c>
    </row>
    <row r="32" spans="1:14">
      <c r="A32" s="97">
        <v>31</v>
      </c>
      <c r="B32" s="83" t="s">
        <v>197</v>
      </c>
      <c r="C32" s="93">
        <v>21187</v>
      </c>
      <c r="D32" s="93">
        <v>21446</v>
      </c>
      <c r="E32" s="94">
        <v>21294</v>
      </c>
      <c r="F32" s="94">
        <v>21331.022324211499</v>
      </c>
      <c r="G32" s="94">
        <v>21361.293341075499</v>
      </c>
      <c r="H32" s="94">
        <v>21419.894324976802</v>
      </c>
      <c r="I32" s="95">
        <f t="shared" si="0"/>
        <v>1.2325348925916515E-2</v>
      </c>
      <c r="J32" s="95">
        <f t="shared" si="1"/>
        <v>5.050266672959834E-3</v>
      </c>
      <c r="K32" s="93">
        <f t="shared" si="2"/>
        <v>107</v>
      </c>
      <c r="L32" s="96">
        <f t="shared" si="4"/>
        <v>6.1437758383096003E-3</v>
      </c>
      <c r="M32" s="94">
        <f t="shared" si="3"/>
        <v>-152</v>
      </c>
      <c r="N32" s="94">
        <f t="shared" si="5"/>
        <v>58.600983901302243</v>
      </c>
    </row>
    <row r="33" spans="1:14">
      <c r="A33" s="97">
        <v>32</v>
      </c>
      <c r="B33" s="83" t="s">
        <v>198</v>
      </c>
      <c r="C33" s="93">
        <v>6269</v>
      </c>
      <c r="D33" s="93">
        <v>6330</v>
      </c>
      <c r="E33" s="94">
        <v>6330</v>
      </c>
      <c r="F33" s="94">
        <v>6309.8858115246803</v>
      </c>
      <c r="G33" s="94">
        <v>6349.0619847019998</v>
      </c>
      <c r="H33" s="94">
        <v>6371.6430577567899</v>
      </c>
      <c r="I33" s="95">
        <f t="shared" si="0"/>
        <v>3.663917474455318E-3</v>
      </c>
      <c r="J33" s="95">
        <f t="shared" si="1"/>
        <v>9.7304195246450797E-3</v>
      </c>
      <c r="K33" s="93">
        <f t="shared" si="2"/>
        <v>61</v>
      </c>
      <c r="L33" s="96">
        <f t="shared" si="4"/>
        <v>3.5025264124942581E-3</v>
      </c>
      <c r="M33" s="94">
        <f t="shared" si="3"/>
        <v>0</v>
      </c>
      <c r="N33" s="94">
        <f t="shared" si="5"/>
        <v>22.581073054790068</v>
      </c>
    </row>
    <row r="34" spans="1:14">
      <c r="A34" s="97">
        <v>33</v>
      </c>
      <c r="B34" s="83" t="s">
        <v>199</v>
      </c>
      <c r="C34" s="93">
        <v>20365</v>
      </c>
      <c r="D34" s="93">
        <v>19736</v>
      </c>
      <c r="E34" s="94">
        <v>19409</v>
      </c>
      <c r="F34" s="94">
        <v>20436.519377409099</v>
      </c>
      <c r="G34" s="94">
        <v>19572.697823449998</v>
      </c>
      <c r="H34" s="94">
        <v>19483.7360325634</v>
      </c>
      <c r="I34" s="95">
        <f t="shared" si="0"/>
        <v>1.1234277134550278E-2</v>
      </c>
      <c r="J34" s="95">
        <f t="shared" si="1"/>
        <v>-4.694328504787626E-2</v>
      </c>
      <c r="K34" s="93">
        <f t="shared" si="2"/>
        <v>-956</v>
      </c>
      <c r="L34" s="96">
        <f t="shared" si="4"/>
        <v>-5.4892053284336245E-2</v>
      </c>
      <c r="M34" s="94">
        <f t="shared" si="3"/>
        <v>-327</v>
      </c>
      <c r="N34" s="94">
        <f t="shared" si="5"/>
        <v>-88.961790886598465</v>
      </c>
    </row>
    <row r="35" spans="1:14">
      <c r="A35" s="97">
        <v>35</v>
      </c>
      <c r="B35" s="83" t="s">
        <v>200</v>
      </c>
      <c r="C35" s="94">
        <v>18807</v>
      </c>
      <c r="D35" s="94">
        <v>17385</v>
      </c>
      <c r="E35" s="94">
        <v>16717</v>
      </c>
      <c r="F35" s="94">
        <v>18363.824143236801</v>
      </c>
      <c r="G35" s="94">
        <v>16902.6095408642</v>
      </c>
      <c r="H35" s="94">
        <v>16279.0273455605</v>
      </c>
      <c r="I35" s="95">
        <f t="shared" ref="I35:I66" si="6">E35/$E$91</f>
        <v>9.6760992765354738E-3</v>
      </c>
      <c r="J35" s="95">
        <f t="shared" si="1"/>
        <v>-0.11112883500824161</v>
      </c>
      <c r="K35" s="93">
        <f t="shared" si="2"/>
        <v>-2090</v>
      </c>
      <c r="L35" s="96">
        <f t="shared" si="4"/>
        <v>-0.12000459347726229</v>
      </c>
      <c r="M35" s="94">
        <f t="shared" si="3"/>
        <v>-668</v>
      </c>
      <c r="N35" s="94">
        <f t="shared" si="5"/>
        <v>-623.58219530369934</v>
      </c>
    </row>
    <row r="36" spans="1:14">
      <c r="A36" s="97">
        <v>36</v>
      </c>
      <c r="B36" s="83" t="s">
        <v>201</v>
      </c>
      <c r="C36" s="94">
        <v>862</v>
      </c>
      <c r="D36" s="94">
        <v>862</v>
      </c>
      <c r="E36" s="94">
        <v>827</v>
      </c>
      <c r="F36" s="94">
        <v>948.21500435862902</v>
      </c>
      <c r="G36" s="94">
        <v>902.54267816624804</v>
      </c>
      <c r="H36" s="94">
        <v>913.21740203724698</v>
      </c>
      <c r="I36" s="95">
        <f t="shared" si="6"/>
        <v>4.7868242517765369E-4</v>
      </c>
      <c r="J36" s="95">
        <f t="shared" si="1"/>
        <v>-4.0603248259860787E-2</v>
      </c>
      <c r="K36" s="93">
        <f t="shared" si="2"/>
        <v>-35</v>
      </c>
      <c r="L36" s="96">
        <f t="shared" si="4"/>
        <v>-2.0096463022508037E-3</v>
      </c>
      <c r="M36" s="94">
        <f t="shared" si="3"/>
        <v>-35</v>
      </c>
      <c r="N36" s="94">
        <f t="shared" si="5"/>
        <v>10.674723870998946</v>
      </c>
    </row>
    <row r="37" spans="1:14">
      <c r="A37" s="97">
        <v>37</v>
      </c>
      <c r="B37" s="83" t="s">
        <v>202</v>
      </c>
      <c r="C37" s="94">
        <v>450</v>
      </c>
      <c r="D37" s="94">
        <v>504</v>
      </c>
      <c r="E37" s="94">
        <v>458</v>
      </c>
      <c r="F37" s="94">
        <v>475.28182670033499</v>
      </c>
      <c r="G37" s="94">
        <v>499.87516716771398</v>
      </c>
      <c r="H37" s="94">
        <v>483.30226368412201</v>
      </c>
      <c r="I37" s="95">
        <f t="shared" si="6"/>
        <v>2.650986103160404E-4</v>
      </c>
      <c r="J37" s="95">
        <f t="shared" si="1"/>
        <v>1.7777777777777778E-2</v>
      </c>
      <c r="K37" s="93">
        <f t="shared" si="2"/>
        <v>8</v>
      </c>
      <c r="L37" s="96">
        <f t="shared" si="4"/>
        <v>4.5934772622875517E-4</v>
      </c>
      <c r="M37" s="94">
        <f t="shared" si="3"/>
        <v>-46</v>
      </c>
      <c r="N37" s="94">
        <f t="shared" si="5"/>
        <v>-16.572903483591972</v>
      </c>
    </row>
    <row r="38" spans="1:14">
      <c r="A38" s="97">
        <v>38</v>
      </c>
      <c r="B38" s="83" t="s">
        <v>203</v>
      </c>
      <c r="C38" s="94">
        <v>3274</v>
      </c>
      <c r="D38" s="94">
        <v>3311</v>
      </c>
      <c r="E38" s="94">
        <v>3305</v>
      </c>
      <c r="F38" s="94">
        <v>3274</v>
      </c>
      <c r="G38" s="94">
        <v>3311</v>
      </c>
      <c r="H38" s="94">
        <v>3305</v>
      </c>
      <c r="I38" s="95">
        <f t="shared" si="6"/>
        <v>1.9129932469312521E-3</v>
      </c>
      <c r="J38" s="95">
        <f t="shared" si="1"/>
        <v>9.4685400122174711E-3</v>
      </c>
      <c r="K38" s="93">
        <f t="shared" si="2"/>
        <v>31</v>
      </c>
      <c r="L38" s="96">
        <f t="shared" si="4"/>
        <v>1.7799724391364263E-3</v>
      </c>
      <c r="M38" s="94">
        <f t="shared" si="3"/>
        <v>-6</v>
      </c>
      <c r="N38" s="94">
        <f t="shared" si="5"/>
        <v>-6</v>
      </c>
    </row>
    <row r="39" spans="1:14">
      <c r="A39" s="97">
        <v>39</v>
      </c>
      <c r="B39" s="83" t="s">
        <v>204</v>
      </c>
      <c r="C39" s="94">
        <v>134</v>
      </c>
      <c r="D39" s="94">
        <v>116</v>
      </c>
      <c r="E39" s="94">
        <v>120</v>
      </c>
      <c r="F39" s="94">
        <v>134</v>
      </c>
      <c r="G39" s="94">
        <v>116</v>
      </c>
      <c r="H39" s="94">
        <v>120</v>
      </c>
      <c r="I39" s="95">
        <f t="shared" si="6"/>
        <v>6.9458151174508402E-5</v>
      </c>
      <c r="J39" s="95">
        <f t="shared" si="1"/>
        <v>-0.1044776119402985</v>
      </c>
      <c r="K39" s="93">
        <f t="shared" si="2"/>
        <v>-14</v>
      </c>
      <c r="L39" s="96">
        <f t="shared" si="4"/>
        <v>-8.0385852090032153E-4</v>
      </c>
      <c r="M39" s="94">
        <f t="shared" si="3"/>
        <v>4</v>
      </c>
      <c r="N39" s="94">
        <f t="shared" si="5"/>
        <v>4</v>
      </c>
    </row>
    <row r="40" spans="1:14">
      <c r="A40" s="97">
        <v>41</v>
      </c>
      <c r="B40" s="83" t="s">
        <v>205</v>
      </c>
      <c r="C40" s="94">
        <v>118908</v>
      </c>
      <c r="D40" s="94">
        <v>126915</v>
      </c>
      <c r="E40" s="94">
        <v>117562</v>
      </c>
      <c r="F40" s="94">
        <v>126256.038360046</v>
      </c>
      <c r="G40" s="94">
        <v>126047.12391912899</v>
      </c>
      <c r="H40" s="94">
        <v>126078.851508803</v>
      </c>
      <c r="I40" s="95">
        <f t="shared" si="6"/>
        <v>6.8046993069812961E-2</v>
      </c>
      <c r="J40" s="95">
        <f t="shared" si="1"/>
        <v>-1.1319675715679349E-2</v>
      </c>
      <c r="K40" s="93">
        <f t="shared" si="2"/>
        <v>-1346</v>
      </c>
      <c r="L40" s="96">
        <f t="shared" si="4"/>
        <v>-7.728525493798806E-2</v>
      </c>
      <c r="M40" s="94">
        <f t="shared" si="3"/>
        <v>-9353</v>
      </c>
      <c r="N40" s="94">
        <f t="shared" si="5"/>
        <v>31.727589674002957</v>
      </c>
    </row>
    <row r="41" spans="1:14">
      <c r="A41" s="97">
        <v>42</v>
      </c>
      <c r="B41" s="83" t="s">
        <v>206</v>
      </c>
      <c r="C41" s="94">
        <v>13213</v>
      </c>
      <c r="D41" s="94">
        <v>14438</v>
      </c>
      <c r="E41" s="94">
        <v>12913</v>
      </c>
      <c r="F41" s="94">
        <v>15052.5397382054</v>
      </c>
      <c r="G41" s="94">
        <v>14526.759845422301</v>
      </c>
      <c r="H41" s="94">
        <v>14738.0294509419</v>
      </c>
      <c r="I41" s="95">
        <f t="shared" si="6"/>
        <v>7.4742758843035573E-3</v>
      </c>
      <c r="J41" s="95">
        <f t="shared" si="1"/>
        <v>-2.2704911829259062E-2</v>
      </c>
      <c r="K41" s="93">
        <f t="shared" si="2"/>
        <v>-300</v>
      </c>
      <c r="L41" s="96">
        <f t="shared" si="4"/>
        <v>-1.7225539733578318E-2</v>
      </c>
      <c r="M41" s="94">
        <f t="shared" si="3"/>
        <v>-1525</v>
      </c>
      <c r="N41" s="94">
        <f t="shared" si="5"/>
        <v>211.26960551959928</v>
      </c>
    </row>
    <row r="42" spans="1:14">
      <c r="A42" s="97">
        <v>43</v>
      </c>
      <c r="B42" s="83" t="s">
        <v>207</v>
      </c>
      <c r="C42" s="94">
        <v>52395</v>
      </c>
      <c r="D42" s="94">
        <v>54637</v>
      </c>
      <c r="E42" s="94">
        <v>52699</v>
      </c>
      <c r="F42" s="94">
        <v>54108.184676655103</v>
      </c>
      <c r="G42" s="94">
        <v>54077.178367943998</v>
      </c>
      <c r="H42" s="94">
        <v>54356.002643150598</v>
      </c>
      <c r="I42" s="95">
        <f t="shared" si="6"/>
        <v>3.0503125906211816E-2</v>
      </c>
      <c r="J42" s="95">
        <f t="shared" si="1"/>
        <v>5.8020803511785474E-3</v>
      </c>
      <c r="K42" s="93">
        <f t="shared" si="2"/>
        <v>304</v>
      </c>
      <c r="L42" s="96">
        <f t="shared" si="4"/>
        <v>1.7455213596692696E-2</v>
      </c>
      <c r="M42" s="94">
        <f t="shared" si="3"/>
        <v>-1938</v>
      </c>
      <c r="N42" s="94">
        <f t="shared" si="5"/>
        <v>278.82427520659985</v>
      </c>
    </row>
    <row r="43" spans="1:14">
      <c r="A43" s="97">
        <v>45</v>
      </c>
      <c r="B43" s="83" t="s">
        <v>208</v>
      </c>
      <c r="C43" s="94">
        <v>45518</v>
      </c>
      <c r="D43" s="94">
        <v>48279</v>
      </c>
      <c r="E43" s="94">
        <v>48510</v>
      </c>
      <c r="F43" s="94">
        <v>45518</v>
      </c>
      <c r="G43" s="94">
        <v>48279</v>
      </c>
      <c r="H43" s="94">
        <v>48510</v>
      </c>
      <c r="I43" s="95">
        <f t="shared" si="6"/>
        <v>2.8078457612295018E-2</v>
      </c>
      <c r="J43" s="95">
        <f t="shared" si="1"/>
        <v>6.5732237796036735E-2</v>
      </c>
      <c r="K43" s="93">
        <f t="shared" si="2"/>
        <v>2992</v>
      </c>
      <c r="L43" s="96">
        <f t="shared" si="4"/>
        <v>0.17179604960955444</v>
      </c>
      <c r="M43" s="94">
        <f t="shared" si="3"/>
        <v>231</v>
      </c>
      <c r="N43" s="94">
        <f t="shared" si="5"/>
        <v>231</v>
      </c>
    </row>
    <row r="44" spans="1:14">
      <c r="A44" s="97">
        <v>46</v>
      </c>
      <c r="B44" s="83" t="s">
        <v>209</v>
      </c>
      <c r="C44" s="94">
        <v>121495</v>
      </c>
      <c r="D44" s="94">
        <v>127028</v>
      </c>
      <c r="E44" s="94">
        <v>126598</v>
      </c>
      <c r="F44" s="94">
        <v>122291.56358470699</v>
      </c>
      <c r="G44" s="94">
        <v>126693.906526818</v>
      </c>
      <c r="H44" s="94">
        <v>127424.1331562</v>
      </c>
      <c r="I44" s="95">
        <f t="shared" si="6"/>
        <v>7.3277191853253446E-2</v>
      </c>
      <c r="J44" s="95">
        <f t="shared" si="1"/>
        <v>4.2001728466192025E-2</v>
      </c>
      <c r="K44" s="93">
        <f t="shared" si="2"/>
        <v>5103</v>
      </c>
      <c r="L44" s="96">
        <f t="shared" si="4"/>
        <v>0.29300643086816719</v>
      </c>
      <c r="M44" s="94">
        <f t="shared" si="3"/>
        <v>-430</v>
      </c>
      <c r="N44" s="94">
        <f t="shared" si="5"/>
        <v>730.22662938199937</v>
      </c>
    </row>
    <row r="45" spans="1:14">
      <c r="A45" s="97">
        <v>47</v>
      </c>
      <c r="B45" s="83" t="s">
        <v>210</v>
      </c>
      <c r="C45" s="94">
        <v>294711</v>
      </c>
      <c r="D45" s="94">
        <v>300820</v>
      </c>
      <c r="E45" s="94">
        <v>300202</v>
      </c>
      <c r="F45" s="94">
        <v>297125.41073131398</v>
      </c>
      <c r="G45" s="94">
        <v>301199.25954847899</v>
      </c>
      <c r="H45" s="94">
        <v>302564.83978768502</v>
      </c>
      <c r="I45" s="95">
        <f t="shared" si="6"/>
        <v>0.17376229915741476</v>
      </c>
      <c r="J45" s="95">
        <f t="shared" si="1"/>
        <v>1.8631812182103823E-2</v>
      </c>
      <c r="K45" s="93">
        <f t="shared" si="2"/>
        <v>5491</v>
      </c>
      <c r="L45" s="96">
        <f t="shared" si="4"/>
        <v>0.31528479559026185</v>
      </c>
      <c r="M45" s="94">
        <f t="shared" si="3"/>
        <v>-618</v>
      </c>
      <c r="N45" s="94">
        <f t="shared" si="5"/>
        <v>1365.5802392060286</v>
      </c>
    </row>
    <row r="46" spans="1:14">
      <c r="A46" s="97">
        <v>49</v>
      </c>
      <c r="B46" s="83" t="s">
        <v>211</v>
      </c>
      <c r="C46" s="94">
        <v>120194</v>
      </c>
      <c r="D46" s="94">
        <v>120950</v>
      </c>
      <c r="E46" s="94">
        <v>119593</v>
      </c>
      <c r="F46" s="94">
        <v>119952.048030138</v>
      </c>
      <c r="G46" s="94">
        <v>118796.891021162</v>
      </c>
      <c r="H46" s="94">
        <v>118768.10528406801</v>
      </c>
      <c r="I46" s="95">
        <f t="shared" si="6"/>
        <v>6.9222572278441516E-2</v>
      </c>
      <c r="J46" s="95">
        <f t="shared" si="1"/>
        <v>-5.0002495964856812E-3</v>
      </c>
      <c r="K46" s="93">
        <f t="shared" si="2"/>
        <v>-601</v>
      </c>
      <c r="L46" s="96">
        <f t="shared" si="4"/>
        <v>-3.4508497932935235E-2</v>
      </c>
      <c r="M46" s="94">
        <f t="shared" si="3"/>
        <v>-1357</v>
      </c>
      <c r="N46" s="94">
        <f t="shared" si="5"/>
        <v>-28.785737093989155</v>
      </c>
    </row>
    <row r="47" spans="1:14">
      <c r="A47" s="97">
        <v>50</v>
      </c>
      <c r="B47" s="83" t="s">
        <v>212</v>
      </c>
      <c r="C47" s="94">
        <v>2243</v>
      </c>
      <c r="D47" s="94">
        <v>2212</v>
      </c>
      <c r="E47" s="94">
        <v>2150</v>
      </c>
      <c r="F47" s="94">
        <v>2492.66487848303</v>
      </c>
      <c r="G47" s="94">
        <v>2411.3876325630899</v>
      </c>
      <c r="H47" s="94">
        <v>2397.3991286116302</v>
      </c>
      <c r="I47" s="95">
        <f t="shared" si="6"/>
        <v>1.2444585418766088E-3</v>
      </c>
      <c r="J47" s="95">
        <f t="shared" si="1"/>
        <v>-4.1462327240303166E-2</v>
      </c>
      <c r="K47" s="93">
        <f t="shared" si="2"/>
        <v>-93</v>
      </c>
      <c r="L47" s="96">
        <f t="shared" si="4"/>
        <v>-5.339917317409279E-3</v>
      </c>
      <c r="M47" s="94">
        <f t="shared" si="3"/>
        <v>-62</v>
      </c>
      <c r="N47" s="94">
        <f t="shared" si="5"/>
        <v>-13.988503951459734</v>
      </c>
    </row>
    <row r="48" spans="1:14">
      <c r="A48" s="97">
        <v>51</v>
      </c>
      <c r="B48" s="83" t="s">
        <v>213</v>
      </c>
      <c r="C48" s="94">
        <v>301</v>
      </c>
      <c r="D48" s="94">
        <v>288</v>
      </c>
      <c r="E48" s="94">
        <v>280</v>
      </c>
      <c r="F48" s="94">
        <v>302.89841848159699</v>
      </c>
      <c r="G48" s="94">
        <v>286.97268266522099</v>
      </c>
      <c r="H48" s="94">
        <v>281.898615268453</v>
      </c>
      <c r="I48" s="95">
        <f t="shared" si="6"/>
        <v>1.6206901940718626E-4</v>
      </c>
      <c r="J48" s="95">
        <f t="shared" si="1"/>
        <v>-6.9767441860465115E-2</v>
      </c>
      <c r="K48" s="93">
        <f t="shared" si="2"/>
        <v>-21</v>
      </c>
      <c r="L48" s="96">
        <f t="shared" si="4"/>
        <v>-1.2057877813504824E-3</v>
      </c>
      <c r="M48" s="94">
        <f t="shared" si="3"/>
        <v>-8</v>
      </c>
      <c r="N48" s="94">
        <f t="shared" si="5"/>
        <v>-5.0740673967679868</v>
      </c>
    </row>
    <row r="49" spans="1:14">
      <c r="A49" s="97">
        <v>52</v>
      </c>
      <c r="B49" s="83" t="s">
        <v>214</v>
      </c>
      <c r="C49" s="94">
        <v>18342</v>
      </c>
      <c r="D49" s="94">
        <v>18527</v>
      </c>
      <c r="E49" s="94">
        <v>18482</v>
      </c>
      <c r="F49" s="94">
        <v>18382.029680749201</v>
      </c>
      <c r="G49" s="94">
        <v>18445.444332306201</v>
      </c>
      <c r="H49" s="94">
        <v>18507.022481344698</v>
      </c>
      <c r="I49" s="95">
        <f t="shared" si="6"/>
        <v>1.0697712916727201E-2</v>
      </c>
      <c r="J49" s="95">
        <f t="shared" si="1"/>
        <v>7.6327554247083195E-3</v>
      </c>
      <c r="K49" s="93">
        <f t="shared" si="2"/>
        <v>140</v>
      </c>
      <c r="L49" s="96">
        <f t="shared" si="4"/>
        <v>8.0385852090032149E-3</v>
      </c>
      <c r="M49" s="94">
        <f t="shared" si="3"/>
        <v>-45</v>
      </c>
      <c r="N49" s="94">
        <f t="shared" si="5"/>
        <v>61.578149038497941</v>
      </c>
    </row>
    <row r="50" spans="1:14">
      <c r="A50" s="97">
        <v>53</v>
      </c>
      <c r="B50" s="83" t="s">
        <v>215</v>
      </c>
      <c r="C50" s="94">
        <v>2705</v>
      </c>
      <c r="D50" s="94">
        <v>2580</v>
      </c>
      <c r="E50" s="94">
        <v>2559</v>
      </c>
      <c r="F50" s="94">
        <v>2705</v>
      </c>
      <c r="G50" s="94">
        <v>2580</v>
      </c>
      <c r="H50" s="94">
        <v>2559</v>
      </c>
      <c r="I50" s="95">
        <f t="shared" si="6"/>
        <v>1.4811950737963916E-3</v>
      </c>
      <c r="J50" s="95">
        <f t="shared" si="1"/>
        <v>-5.3974121996303144E-2</v>
      </c>
      <c r="K50" s="93">
        <f t="shared" si="2"/>
        <v>-146</v>
      </c>
      <c r="L50" s="96">
        <f t="shared" si="4"/>
        <v>-8.3830960036747823E-3</v>
      </c>
      <c r="M50" s="94">
        <f t="shared" si="3"/>
        <v>-21</v>
      </c>
      <c r="N50" s="94">
        <f t="shared" si="5"/>
        <v>-21</v>
      </c>
    </row>
    <row r="51" spans="1:14">
      <c r="A51" s="97">
        <v>55</v>
      </c>
      <c r="B51" s="83" t="s">
        <v>216</v>
      </c>
      <c r="C51" s="94">
        <v>17481</v>
      </c>
      <c r="D51" s="94">
        <v>17304</v>
      </c>
      <c r="E51" s="94">
        <v>17174</v>
      </c>
      <c r="F51" s="94">
        <v>18004.674763638701</v>
      </c>
      <c r="G51" s="94">
        <v>17594.1326480223</v>
      </c>
      <c r="H51" s="94">
        <v>17653.036543242899</v>
      </c>
      <c r="I51" s="95">
        <f t="shared" si="6"/>
        <v>9.9406190689250596E-3</v>
      </c>
      <c r="J51" s="95">
        <f t="shared" si="1"/>
        <v>-1.7561924375035752E-2</v>
      </c>
      <c r="K51" s="93">
        <f t="shared" si="2"/>
        <v>-307</v>
      </c>
      <c r="L51" s="96">
        <f t="shared" si="4"/>
        <v>-1.7627468994028478E-2</v>
      </c>
      <c r="M51" s="94">
        <f t="shared" si="3"/>
        <v>-130</v>
      </c>
      <c r="N51" s="94">
        <f t="shared" si="5"/>
        <v>58.903895220599225</v>
      </c>
    </row>
    <row r="52" spans="1:14">
      <c r="A52" s="97">
        <v>56</v>
      </c>
      <c r="B52" s="83" t="s">
        <v>217</v>
      </c>
      <c r="C52" s="94">
        <v>104246</v>
      </c>
      <c r="D52" s="94">
        <v>109416</v>
      </c>
      <c r="E52" s="94">
        <v>109135</v>
      </c>
      <c r="F52" s="94">
        <v>104372.317866835</v>
      </c>
      <c r="G52" s="94">
        <v>108507.266158324</v>
      </c>
      <c r="H52" s="94">
        <v>109235.334502461</v>
      </c>
      <c r="I52" s="95">
        <f t="shared" si="6"/>
        <v>6.3169294403583112E-2</v>
      </c>
      <c r="J52" s="95">
        <f t="shared" si="1"/>
        <v>4.6898681963816358E-2</v>
      </c>
      <c r="K52" s="93">
        <f t="shared" si="2"/>
        <v>4889</v>
      </c>
      <c r="L52" s="96">
        <f t="shared" si="4"/>
        <v>0.28071887919154798</v>
      </c>
      <c r="M52" s="94">
        <f t="shared" si="3"/>
        <v>-281</v>
      </c>
      <c r="N52" s="94">
        <f t="shared" si="5"/>
        <v>728.06834413700562</v>
      </c>
    </row>
    <row r="53" spans="1:14">
      <c r="A53" s="97">
        <v>58</v>
      </c>
      <c r="B53" s="83" t="s">
        <v>218</v>
      </c>
      <c r="C53" s="94">
        <v>2582</v>
      </c>
      <c r="D53" s="94">
        <v>2567</v>
      </c>
      <c r="E53" s="94">
        <v>2581</v>
      </c>
      <c r="F53" s="94">
        <v>2580.6996454168402</v>
      </c>
      <c r="G53" s="94">
        <v>2561.6691290163299</v>
      </c>
      <c r="H53" s="94">
        <v>2579.6996459188599</v>
      </c>
      <c r="I53" s="95">
        <f t="shared" si="6"/>
        <v>1.4939290681783848E-3</v>
      </c>
      <c r="J53" s="95">
        <f t="shared" si="1"/>
        <v>-3.8729666924864449E-4</v>
      </c>
      <c r="K53" s="93">
        <f t="shared" si="2"/>
        <v>-1</v>
      </c>
      <c r="L53" s="96">
        <f t="shared" si="4"/>
        <v>-5.7418465778594396E-5</v>
      </c>
      <c r="M53" s="94">
        <f t="shared" si="3"/>
        <v>14</v>
      </c>
      <c r="N53" s="94">
        <f t="shared" si="5"/>
        <v>18.030516902530053</v>
      </c>
    </row>
    <row r="54" spans="1:14">
      <c r="A54" s="97">
        <v>59</v>
      </c>
      <c r="B54" s="83" t="s">
        <v>219</v>
      </c>
      <c r="C54" s="94">
        <v>1978</v>
      </c>
      <c r="D54" s="94">
        <v>1987</v>
      </c>
      <c r="E54" s="94">
        <v>1999</v>
      </c>
      <c r="F54" s="94">
        <v>1978</v>
      </c>
      <c r="G54" s="94">
        <v>1987</v>
      </c>
      <c r="H54" s="94">
        <v>1999</v>
      </c>
      <c r="I54" s="95">
        <f t="shared" si="6"/>
        <v>1.157057034982019E-3</v>
      </c>
      <c r="J54" s="95">
        <f t="shared" si="1"/>
        <v>1.0616784630940344E-2</v>
      </c>
      <c r="K54" s="93">
        <f t="shared" si="2"/>
        <v>21</v>
      </c>
      <c r="L54" s="96">
        <f t="shared" si="4"/>
        <v>1.2057877813504824E-3</v>
      </c>
      <c r="M54" s="94">
        <f t="shared" si="3"/>
        <v>12</v>
      </c>
      <c r="N54" s="94">
        <f t="shared" si="5"/>
        <v>12</v>
      </c>
    </row>
    <row r="55" spans="1:14">
      <c r="A55" s="97">
        <v>60</v>
      </c>
      <c r="B55" s="83" t="s">
        <v>220</v>
      </c>
      <c r="C55" s="94">
        <v>822</v>
      </c>
      <c r="D55" s="94">
        <v>833</v>
      </c>
      <c r="E55" s="94">
        <v>836</v>
      </c>
      <c r="F55" s="94">
        <v>822</v>
      </c>
      <c r="G55" s="94">
        <v>833</v>
      </c>
      <c r="H55" s="94">
        <v>836</v>
      </c>
      <c r="I55" s="95">
        <f t="shared" si="6"/>
        <v>4.8389178651574182E-4</v>
      </c>
      <c r="J55" s="95">
        <f t="shared" si="1"/>
        <v>1.7031630170316302E-2</v>
      </c>
      <c r="K55" s="93">
        <f t="shared" si="2"/>
        <v>14</v>
      </c>
      <c r="L55" s="96">
        <f t="shared" si="4"/>
        <v>8.0385852090032153E-4</v>
      </c>
      <c r="M55" s="94">
        <f t="shared" si="3"/>
        <v>3</v>
      </c>
      <c r="N55" s="94">
        <f t="shared" si="5"/>
        <v>3</v>
      </c>
    </row>
    <row r="56" spans="1:14">
      <c r="A56" s="97">
        <v>61</v>
      </c>
      <c r="B56" s="83" t="s">
        <v>221</v>
      </c>
      <c r="C56" s="94">
        <v>3240</v>
      </c>
      <c r="D56" s="94">
        <v>3125</v>
      </c>
      <c r="E56" s="94">
        <v>3109</v>
      </c>
      <c r="F56" s="94">
        <v>3240</v>
      </c>
      <c r="G56" s="94">
        <v>3125</v>
      </c>
      <c r="H56" s="94">
        <v>3109</v>
      </c>
      <c r="I56" s="95">
        <f t="shared" si="6"/>
        <v>1.7995449333462216E-3</v>
      </c>
      <c r="J56" s="95">
        <f t="shared" si="1"/>
        <v>-4.0432098765432099E-2</v>
      </c>
      <c r="K56" s="93">
        <f t="shared" si="2"/>
        <v>-131</v>
      </c>
      <c r="L56" s="96">
        <f t="shared" si="4"/>
        <v>-7.5218190169958656E-3</v>
      </c>
      <c r="M56" s="94">
        <f t="shared" si="3"/>
        <v>-16</v>
      </c>
      <c r="N56" s="94">
        <f t="shared" si="5"/>
        <v>-16</v>
      </c>
    </row>
    <row r="57" spans="1:14">
      <c r="A57" s="97">
        <v>62</v>
      </c>
      <c r="B57" s="83" t="s">
        <v>222</v>
      </c>
      <c r="C57" s="94">
        <v>7086</v>
      </c>
      <c r="D57" s="94">
        <v>7659</v>
      </c>
      <c r="E57" s="94">
        <v>7681</v>
      </c>
      <c r="F57" s="94">
        <v>7086</v>
      </c>
      <c r="G57" s="94">
        <v>7659</v>
      </c>
      <c r="H57" s="94">
        <v>7681</v>
      </c>
      <c r="I57" s="95">
        <f t="shared" si="6"/>
        <v>4.4459004930949919E-3</v>
      </c>
      <c r="J57" s="95">
        <f t="shared" si="1"/>
        <v>8.3968388371436636E-2</v>
      </c>
      <c r="K57" s="93">
        <f t="shared" si="2"/>
        <v>595</v>
      </c>
      <c r="L57" s="96">
        <f t="shared" si="4"/>
        <v>3.4163987138263664E-2</v>
      </c>
      <c r="M57" s="94">
        <f t="shared" si="3"/>
        <v>22</v>
      </c>
      <c r="N57" s="94">
        <f t="shared" si="5"/>
        <v>22</v>
      </c>
    </row>
    <row r="58" spans="1:14">
      <c r="A58" s="97">
        <v>63</v>
      </c>
      <c r="B58" s="83" t="s">
        <v>223</v>
      </c>
      <c r="C58" s="94">
        <v>1783</v>
      </c>
      <c r="D58" s="94">
        <v>1751</v>
      </c>
      <c r="E58" s="94">
        <v>1755</v>
      </c>
      <c r="F58" s="94">
        <v>1783</v>
      </c>
      <c r="G58" s="94">
        <v>1751</v>
      </c>
      <c r="H58" s="94">
        <v>1755</v>
      </c>
      <c r="I58" s="95">
        <f t="shared" si="6"/>
        <v>1.0158254609271852E-3</v>
      </c>
      <c r="J58" s="95">
        <f t="shared" si="1"/>
        <v>-1.5703869882220976E-2</v>
      </c>
      <c r="K58" s="93">
        <f t="shared" si="2"/>
        <v>-28</v>
      </c>
      <c r="L58" s="96">
        <f t="shared" si="4"/>
        <v>-1.6077170418006431E-3</v>
      </c>
      <c r="M58" s="94">
        <f t="shared" si="3"/>
        <v>4</v>
      </c>
      <c r="N58" s="94">
        <f t="shared" si="5"/>
        <v>4</v>
      </c>
    </row>
    <row r="59" spans="1:14">
      <c r="A59" s="97">
        <v>64</v>
      </c>
      <c r="B59" s="83" t="s">
        <v>224</v>
      </c>
      <c r="C59" s="94">
        <v>7701</v>
      </c>
      <c r="D59" s="94">
        <v>7409</v>
      </c>
      <c r="E59" s="94">
        <v>7243</v>
      </c>
      <c r="F59" s="94">
        <v>7701</v>
      </c>
      <c r="G59" s="94">
        <v>7409</v>
      </c>
      <c r="H59" s="94">
        <v>7243</v>
      </c>
      <c r="I59" s="95">
        <f t="shared" si="6"/>
        <v>4.1923782413080361E-3</v>
      </c>
      <c r="J59" s="95">
        <f t="shared" si="1"/>
        <v>-5.9472795740812878E-2</v>
      </c>
      <c r="K59" s="93">
        <f t="shared" si="2"/>
        <v>-458</v>
      </c>
      <c r="L59" s="96">
        <f t="shared" si="4"/>
        <v>-2.6297657326596235E-2</v>
      </c>
      <c r="M59" s="94">
        <f t="shared" si="3"/>
        <v>-166</v>
      </c>
      <c r="N59" s="94">
        <f t="shared" si="5"/>
        <v>-166</v>
      </c>
    </row>
    <row r="60" spans="1:14">
      <c r="A60" s="97">
        <v>65</v>
      </c>
      <c r="B60" s="83" t="s">
        <v>225</v>
      </c>
      <c r="C60" s="94">
        <v>4081</v>
      </c>
      <c r="D60" s="94">
        <v>3972</v>
      </c>
      <c r="E60" s="94">
        <v>3938</v>
      </c>
      <c r="F60" s="94">
        <v>4085.99885815579</v>
      </c>
      <c r="G60" s="94">
        <v>3974.02574948238</v>
      </c>
      <c r="H60" s="94">
        <v>3938.1888813219498</v>
      </c>
      <c r="I60" s="95">
        <f t="shared" si="6"/>
        <v>2.2793849943767838E-3</v>
      </c>
      <c r="J60" s="95">
        <f t="shared" si="1"/>
        <v>-3.5040431266846361E-2</v>
      </c>
      <c r="K60" s="93">
        <f t="shared" si="2"/>
        <v>-143</v>
      </c>
      <c r="L60" s="96">
        <f t="shared" si="4"/>
        <v>-8.2108406063389986E-3</v>
      </c>
      <c r="M60" s="94">
        <f t="shared" si="3"/>
        <v>-34</v>
      </c>
      <c r="N60" s="94">
        <f t="shared" si="5"/>
        <v>-35.836868160430186</v>
      </c>
    </row>
    <row r="61" spans="1:14">
      <c r="A61" s="97">
        <v>66</v>
      </c>
      <c r="B61" s="83" t="s">
        <v>226</v>
      </c>
      <c r="C61" s="94">
        <v>11048</v>
      </c>
      <c r="D61" s="94">
        <v>11403</v>
      </c>
      <c r="E61" s="94">
        <v>11444</v>
      </c>
      <c r="F61" s="94">
        <v>11027.723948114301</v>
      </c>
      <c r="G61" s="94">
        <v>11363.4873417872</v>
      </c>
      <c r="H61" s="94">
        <v>11423.723935227001</v>
      </c>
      <c r="I61" s="95">
        <f t="shared" si="6"/>
        <v>6.6239923503422843E-3</v>
      </c>
      <c r="J61" s="95">
        <f t="shared" si="1"/>
        <v>3.5843591600289645E-2</v>
      </c>
      <c r="K61" s="93">
        <f t="shared" si="2"/>
        <v>396</v>
      </c>
      <c r="L61" s="96">
        <f t="shared" si="4"/>
        <v>2.2737712448323382E-2</v>
      </c>
      <c r="M61" s="94">
        <f t="shared" si="3"/>
        <v>41</v>
      </c>
      <c r="N61" s="94">
        <f t="shared" si="5"/>
        <v>60.236593439800345</v>
      </c>
    </row>
    <row r="62" spans="1:14">
      <c r="A62" s="97">
        <v>68</v>
      </c>
      <c r="B62" s="83" t="s">
        <v>227</v>
      </c>
      <c r="C62" s="94">
        <v>48053</v>
      </c>
      <c r="D62" s="94">
        <v>52594</v>
      </c>
      <c r="E62" s="94">
        <v>53751</v>
      </c>
      <c r="F62" s="94">
        <v>48134.168865040498</v>
      </c>
      <c r="G62" s="94">
        <v>52596.115625382401</v>
      </c>
      <c r="H62" s="94">
        <v>53790.210079944503</v>
      </c>
      <c r="I62" s="95">
        <f t="shared" si="6"/>
        <v>3.1112042364841674E-2</v>
      </c>
      <c r="J62" s="95">
        <f t="shared" si="1"/>
        <v>0.11857740411628827</v>
      </c>
      <c r="K62" s="93">
        <f t="shared" si="2"/>
        <v>5698</v>
      </c>
      <c r="L62" s="96">
        <f t="shared" si="4"/>
        <v>0.32717041800643087</v>
      </c>
      <c r="M62" s="94">
        <f t="shared" si="3"/>
        <v>1157</v>
      </c>
      <c r="N62" s="94">
        <f t="shared" si="5"/>
        <v>1194.0944545621023</v>
      </c>
    </row>
    <row r="63" spans="1:14">
      <c r="A63" s="97">
        <v>69</v>
      </c>
      <c r="B63" s="83" t="s">
        <v>228</v>
      </c>
      <c r="C63" s="94">
        <v>45611</v>
      </c>
      <c r="D63" s="94">
        <v>46335</v>
      </c>
      <c r="E63" s="94">
        <v>46726</v>
      </c>
      <c r="F63" s="94">
        <v>45611</v>
      </c>
      <c r="G63" s="94">
        <v>46335</v>
      </c>
      <c r="H63" s="94">
        <v>46726</v>
      </c>
      <c r="I63" s="95">
        <f t="shared" si="6"/>
        <v>2.704584643150066E-2</v>
      </c>
      <c r="J63" s="95">
        <f t="shared" si="1"/>
        <v>2.4445857358970424E-2</v>
      </c>
      <c r="K63" s="93">
        <f t="shared" si="2"/>
        <v>1115</v>
      </c>
      <c r="L63" s="96">
        <f t="shared" si="4"/>
        <v>6.4021589343132748E-2</v>
      </c>
      <c r="M63" s="94">
        <f t="shared" si="3"/>
        <v>391</v>
      </c>
      <c r="N63" s="94">
        <f t="shared" si="5"/>
        <v>391</v>
      </c>
    </row>
    <row r="64" spans="1:14">
      <c r="A64" s="97">
        <v>70</v>
      </c>
      <c r="B64" s="83" t="s">
        <v>229</v>
      </c>
      <c r="C64" s="94">
        <v>21498</v>
      </c>
      <c r="D64" s="94">
        <v>20797</v>
      </c>
      <c r="E64" s="94">
        <v>20427</v>
      </c>
      <c r="F64" s="94">
        <v>21609.0653987068</v>
      </c>
      <c r="G64" s="94">
        <v>20628.8920487674</v>
      </c>
      <c r="H64" s="94">
        <v>20524.545300947801</v>
      </c>
      <c r="I64" s="95">
        <f t="shared" si="6"/>
        <v>1.1823513783680692E-2</v>
      </c>
      <c r="J64" s="95">
        <f t="shared" si="1"/>
        <v>-4.9818587775607034E-2</v>
      </c>
      <c r="K64" s="93">
        <f t="shared" si="2"/>
        <v>-1071</v>
      </c>
      <c r="L64" s="96">
        <f t="shared" si="4"/>
        <v>-6.1495176848874601E-2</v>
      </c>
      <c r="M64" s="94">
        <f t="shared" si="3"/>
        <v>-370</v>
      </c>
      <c r="N64" s="94">
        <f t="shared" si="5"/>
        <v>-104.34674781959984</v>
      </c>
    </row>
    <row r="65" spans="1:14">
      <c r="A65" s="97">
        <v>71</v>
      </c>
      <c r="B65" s="83" t="s">
        <v>230</v>
      </c>
      <c r="C65" s="94">
        <v>21746</v>
      </c>
      <c r="D65" s="94">
        <v>22909</v>
      </c>
      <c r="E65" s="94">
        <v>22700</v>
      </c>
      <c r="F65" s="94">
        <v>21943.183890476201</v>
      </c>
      <c r="G65" s="94">
        <v>22825.420130798899</v>
      </c>
      <c r="H65" s="94">
        <v>22904.460658203599</v>
      </c>
      <c r="I65" s="95">
        <f t="shared" si="6"/>
        <v>1.3139166930511172E-2</v>
      </c>
      <c r="J65" s="95">
        <f t="shared" si="1"/>
        <v>4.3870137036696406E-2</v>
      </c>
      <c r="K65" s="93">
        <f t="shared" si="2"/>
        <v>954</v>
      </c>
      <c r="L65" s="96">
        <f t="shared" si="4"/>
        <v>5.4777216352779053E-2</v>
      </c>
      <c r="M65" s="94">
        <f t="shared" si="3"/>
        <v>-209</v>
      </c>
      <c r="N65" s="94">
        <f t="shared" si="5"/>
        <v>79.040527404700697</v>
      </c>
    </row>
    <row r="66" spans="1:14">
      <c r="A66" s="97">
        <v>72</v>
      </c>
      <c r="B66" s="83" t="s">
        <v>231</v>
      </c>
      <c r="C66" s="94">
        <v>877</v>
      </c>
      <c r="D66" s="94">
        <v>868</v>
      </c>
      <c r="E66" s="94">
        <v>866</v>
      </c>
      <c r="F66" s="94">
        <v>894.24791742559898</v>
      </c>
      <c r="G66" s="94">
        <v>873.80599085278095</v>
      </c>
      <c r="H66" s="94">
        <v>883.44438915332103</v>
      </c>
      <c r="I66" s="95">
        <f t="shared" si="6"/>
        <v>5.0125632430936891E-4</v>
      </c>
      <c r="J66" s="95">
        <f t="shared" si="1"/>
        <v>-1.2542759407069556E-2</v>
      </c>
      <c r="K66" s="93">
        <f t="shared" si="2"/>
        <v>-11</v>
      </c>
      <c r="L66" s="96">
        <f t="shared" si="4"/>
        <v>-6.3160312356453838E-4</v>
      </c>
      <c r="M66" s="94">
        <f t="shared" si="3"/>
        <v>-2</v>
      </c>
      <c r="N66" s="94">
        <f t="shared" si="5"/>
        <v>9.6383983005400751</v>
      </c>
    </row>
    <row r="67" spans="1:14">
      <c r="A67" s="97">
        <v>73</v>
      </c>
      <c r="B67" s="83" t="s">
        <v>232</v>
      </c>
      <c r="C67" s="94">
        <v>7043</v>
      </c>
      <c r="D67" s="94">
        <v>7116</v>
      </c>
      <c r="E67" s="94">
        <v>7082</v>
      </c>
      <c r="F67" s="94">
        <v>7132.3870817409797</v>
      </c>
      <c r="G67" s="94">
        <v>7136.4607159744501</v>
      </c>
      <c r="H67" s="94">
        <v>7163.6080484285103</v>
      </c>
      <c r="I67" s="95">
        <f t="shared" ref="I67:I91" si="7">E67/$E$91</f>
        <v>4.0991885551489035E-3</v>
      </c>
      <c r="J67" s="95">
        <f t="shared" ref="J67:J90" si="8">(E67-C67)/C67</f>
        <v>5.5374130342183726E-3</v>
      </c>
      <c r="K67" s="93">
        <f t="shared" ref="K67:K90" si="9">E67-C67</f>
        <v>39</v>
      </c>
      <c r="L67" s="96">
        <f t="shared" si="4"/>
        <v>2.2393201653651816E-3</v>
      </c>
      <c r="M67" s="94">
        <f t="shared" ref="M67:M90" si="10">E67-D67</f>
        <v>-34</v>
      </c>
      <c r="N67" s="94">
        <f t="shared" si="5"/>
        <v>27.147332454060233</v>
      </c>
    </row>
    <row r="68" spans="1:14">
      <c r="A68" s="97">
        <v>74</v>
      </c>
      <c r="B68" s="83" t="s">
        <v>233</v>
      </c>
      <c r="C68" s="94">
        <v>6988</v>
      </c>
      <c r="D68" s="94">
        <v>7549</v>
      </c>
      <c r="E68" s="94">
        <v>7574</v>
      </c>
      <c r="F68" s="94">
        <v>7192.5703163096196</v>
      </c>
      <c r="G68" s="94">
        <v>7688.2313406372596</v>
      </c>
      <c r="H68" s="94">
        <v>7791.8512595312604</v>
      </c>
      <c r="I68" s="95">
        <f t="shared" si="7"/>
        <v>4.3839669749643883E-3</v>
      </c>
      <c r="J68" s="95">
        <f t="shared" si="8"/>
        <v>8.3858042358328569E-2</v>
      </c>
      <c r="K68" s="93">
        <f t="shared" si="9"/>
        <v>586</v>
      </c>
      <c r="L68" s="96">
        <f t="shared" ref="L68:L91" si="11">K68/$K$91</f>
        <v>3.3647220946256315E-2</v>
      </c>
      <c r="M68" s="94">
        <f t="shared" si="10"/>
        <v>25</v>
      </c>
      <c r="N68" s="94">
        <f t="shared" ref="N68:N91" si="12">H68-G68</f>
        <v>103.61991889400088</v>
      </c>
    </row>
    <row r="69" spans="1:14">
      <c r="A69" s="97">
        <v>75</v>
      </c>
      <c r="B69" s="83" t="s">
        <v>234</v>
      </c>
      <c r="C69" s="94">
        <v>2125</v>
      </c>
      <c r="D69" s="94">
        <v>2198</v>
      </c>
      <c r="E69" s="94">
        <v>2199</v>
      </c>
      <c r="F69" s="94">
        <v>2125</v>
      </c>
      <c r="G69" s="94">
        <v>2198</v>
      </c>
      <c r="H69" s="94">
        <v>2199</v>
      </c>
      <c r="I69" s="95">
        <f t="shared" si="7"/>
        <v>1.2728206202728663E-3</v>
      </c>
      <c r="J69" s="95">
        <f t="shared" si="8"/>
        <v>3.4823529411764705E-2</v>
      </c>
      <c r="K69" s="93">
        <f t="shared" si="9"/>
        <v>74</v>
      </c>
      <c r="L69" s="96">
        <f t="shared" si="11"/>
        <v>4.2489664676159857E-3</v>
      </c>
      <c r="M69" s="94">
        <f t="shared" si="10"/>
        <v>1</v>
      </c>
      <c r="N69" s="94">
        <f t="shared" si="12"/>
        <v>1</v>
      </c>
    </row>
    <row r="70" spans="1:14">
      <c r="A70" s="97">
        <v>77</v>
      </c>
      <c r="B70" s="83" t="s">
        <v>235</v>
      </c>
      <c r="C70" s="94">
        <v>5614</v>
      </c>
      <c r="D70" s="94">
        <v>5645</v>
      </c>
      <c r="E70" s="94">
        <v>5467</v>
      </c>
      <c r="F70" s="94">
        <v>5614</v>
      </c>
      <c r="G70" s="94">
        <v>5645</v>
      </c>
      <c r="H70" s="94">
        <v>5467</v>
      </c>
      <c r="I70" s="95">
        <f t="shared" si="7"/>
        <v>3.1643976039253115E-3</v>
      </c>
      <c r="J70" s="95">
        <f t="shared" si="8"/>
        <v>-2.6184538653366583E-2</v>
      </c>
      <c r="K70" s="93">
        <f t="shared" si="9"/>
        <v>-147</v>
      </c>
      <c r="L70" s="96">
        <f t="shared" si="11"/>
        <v>-8.4405144694533769E-3</v>
      </c>
      <c r="M70" s="94">
        <f t="shared" si="10"/>
        <v>-178</v>
      </c>
      <c r="N70" s="94">
        <f t="shared" si="12"/>
        <v>-178</v>
      </c>
    </row>
    <row r="71" spans="1:14">
      <c r="A71" s="97">
        <v>78</v>
      </c>
      <c r="B71" s="83" t="s">
        <v>236</v>
      </c>
      <c r="C71" s="94">
        <v>1353</v>
      </c>
      <c r="D71" s="94">
        <v>1690</v>
      </c>
      <c r="E71" s="94">
        <v>1741</v>
      </c>
      <c r="F71" s="94">
        <v>1355.59079222685</v>
      </c>
      <c r="G71" s="94">
        <v>1700.08963438773</v>
      </c>
      <c r="H71" s="94">
        <v>1742.36653274071</v>
      </c>
      <c r="I71" s="95">
        <f t="shared" si="7"/>
        <v>1.0077220099568259E-3</v>
      </c>
      <c r="J71" s="95">
        <f t="shared" si="8"/>
        <v>0.28677014042867699</v>
      </c>
      <c r="K71" s="93">
        <f t="shared" si="9"/>
        <v>388</v>
      </c>
      <c r="L71" s="96">
        <f t="shared" si="11"/>
        <v>2.2278364722094626E-2</v>
      </c>
      <c r="M71" s="94">
        <f t="shared" si="10"/>
        <v>51</v>
      </c>
      <c r="N71" s="94">
        <f t="shared" si="12"/>
        <v>42.27689835297997</v>
      </c>
    </row>
    <row r="72" spans="1:14">
      <c r="A72" s="97">
        <v>79</v>
      </c>
      <c r="B72" s="83" t="s">
        <v>237</v>
      </c>
      <c r="C72" s="94">
        <v>7949</v>
      </c>
      <c r="D72" s="94">
        <v>7857</v>
      </c>
      <c r="E72" s="94">
        <v>7805</v>
      </c>
      <c r="F72" s="94">
        <v>8126.25616617989</v>
      </c>
      <c r="G72" s="94">
        <v>7989.0160182904101</v>
      </c>
      <c r="H72" s="94">
        <v>7990.8000475250601</v>
      </c>
      <c r="I72" s="95">
        <f t="shared" si="7"/>
        <v>4.5176739159753171E-3</v>
      </c>
      <c r="J72" s="95">
        <f t="shared" si="8"/>
        <v>-1.8115486224682349E-2</v>
      </c>
      <c r="K72" s="93">
        <f t="shared" si="9"/>
        <v>-144</v>
      </c>
      <c r="L72" s="96">
        <f t="shared" si="11"/>
        <v>-8.2682590721175932E-3</v>
      </c>
      <c r="M72" s="94">
        <f t="shared" si="10"/>
        <v>-52</v>
      </c>
      <c r="N72" s="94">
        <f t="shared" si="12"/>
        <v>1.7840292346500064</v>
      </c>
    </row>
    <row r="73" spans="1:14">
      <c r="A73" s="97">
        <v>80</v>
      </c>
      <c r="B73" s="83" t="s">
        <v>238</v>
      </c>
      <c r="C73" s="94">
        <v>20088</v>
      </c>
      <c r="D73" s="94">
        <v>20453</v>
      </c>
      <c r="E73" s="94">
        <v>20452</v>
      </c>
      <c r="F73" s="94">
        <v>20209.0291045388</v>
      </c>
      <c r="G73" s="94">
        <v>20404.490845832501</v>
      </c>
      <c r="H73" s="94">
        <v>20571.4186415605</v>
      </c>
      <c r="I73" s="95">
        <f t="shared" si="7"/>
        <v>1.1837984231842048E-2</v>
      </c>
      <c r="J73" s="95">
        <f t="shared" si="8"/>
        <v>1.8120270808442852E-2</v>
      </c>
      <c r="K73" s="93">
        <f t="shared" si="9"/>
        <v>364</v>
      </c>
      <c r="L73" s="96">
        <f t="shared" si="11"/>
        <v>2.0900321543408359E-2</v>
      </c>
      <c r="M73" s="94">
        <f t="shared" si="10"/>
        <v>-1</v>
      </c>
      <c r="N73" s="94">
        <f t="shared" si="12"/>
        <v>166.92779572799918</v>
      </c>
    </row>
    <row r="74" spans="1:14">
      <c r="A74" s="97">
        <v>81</v>
      </c>
      <c r="B74" s="83" t="s">
        <v>239</v>
      </c>
      <c r="C74" s="94">
        <v>53623</v>
      </c>
      <c r="D74" s="94">
        <v>54521</v>
      </c>
      <c r="E74" s="94">
        <v>51621</v>
      </c>
      <c r="F74" s="94">
        <v>53664.695248149299</v>
      </c>
      <c r="G74" s="94">
        <v>52290.652861522998</v>
      </c>
      <c r="H74" s="94">
        <v>51898.223406575598</v>
      </c>
      <c r="I74" s="95">
        <f t="shared" si="7"/>
        <v>2.9879160181494148E-2</v>
      </c>
      <c r="J74" s="95">
        <f t="shared" si="8"/>
        <v>-3.7334725770658113E-2</v>
      </c>
      <c r="K74" s="93">
        <f t="shared" si="9"/>
        <v>-2002</v>
      </c>
      <c r="L74" s="96">
        <f t="shared" si="11"/>
        <v>-0.11495176848874598</v>
      </c>
      <c r="M74" s="94">
        <f t="shared" si="10"/>
        <v>-2900</v>
      </c>
      <c r="N74" s="94">
        <f t="shared" si="12"/>
        <v>-392.42945494739979</v>
      </c>
    </row>
    <row r="75" spans="1:14">
      <c r="A75" s="97">
        <v>82</v>
      </c>
      <c r="B75" s="83" t="s">
        <v>240</v>
      </c>
      <c r="C75" s="94">
        <v>51535</v>
      </c>
      <c r="D75" s="94">
        <v>50525</v>
      </c>
      <c r="E75" s="94">
        <v>50323</v>
      </c>
      <c r="F75" s="94">
        <v>51614.108920264502</v>
      </c>
      <c r="G75" s="94">
        <v>50333.027776310599</v>
      </c>
      <c r="H75" s="94">
        <v>50372.278171508398</v>
      </c>
      <c r="I75" s="95">
        <f t="shared" si="7"/>
        <v>2.912785451295655E-2</v>
      </c>
      <c r="J75" s="95">
        <f t="shared" si="8"/>
        <v>-2.3517997477442515E-2</v>
      </c>
      <c r="K75" s="93">
        <f t="shared" si="9"/>
        <v>-1212</v>
      </c>
      <c r="L75" s="96">
        <f t="shared" si="11"/>
        <v>-6.9591180523656412E-2</v>
      </c>
      <c r="M75" s="94">
        <f t="shared" si="10"/>
        <v>-202</v>
      </c>
      <c r="N75" s="94">
        <f t="shared" si="12"/>
        <v>39.250395197799662</v>
      </c>
    </row>
    <row r="76" spans="1:14">
      <c r="A76" s="97">
        <v>84</v>
      </c>
      <c r="B76" s="83" t="s">
        <v>166</v>
      </c>
      <c r="C76" s="94">
        <v>1632</v>
      </c>
      <c r="D76" s="94">
        <v>2994</v>
      </c>
      <c r="E76" s="94">
        <v>2966</v>
      </c>
      <c r="F76" s="94">
        <v>1631.30506095694</v>
      </c>
      <c r="G76" s="94">
        <v>2990.3395413066901</v>
      </c>
      <c r="H76" s="94">
        <v>2959.9774415756301</v>
      </c>
      <c r="I76" s="95">
        <f t="shared" si="7"/>
        <v>1.7167739698632659E-3</v>
      </c>
      <c r="J76" s="95">
        <f t="shared" si="8"/>
        <v>0.81740196078431371</v>
      </c>
      <c r="K76" s="93">
        <f t="shared" si="9"/>
        <v>1334</v>
      </c>
      <c r="L76" s="96">
        <f t="shared" si="11"/>
        <v>7.6596233348644918E-2</v>
      </c>
      <c r="M76" s="94">
        <f t="shared" si="10"/>
        <v>-28</v>
      </c>
      <c r="N76" s="94">
        <f t="shared" si="12"/>
        <v>-30.362099731059971</v>
      </c>
    </row>
    <row r="77" spans="1:14">
      <c r="A77" s="97">
        <v>85</v>
      </c>
      <c r="B77" s="83" t="s">
        <v>241</v>
      </c>
      <c r="C77" s="94">
        <v>31507</v>
      </c>
      <c r="D77" s="94">
        <v>34848</v>
      </c>
      <c r="E77" s="94">
        <v>36461</v>
      </c>
      <c r="F77" s="94">
        <v>30290.303187755901</v>
      </c>
      <c r="G77" s="94">
        <v>32955.923738159203</v>
      </c>
      <c r="H77" s="94">
        <v>34638.664679110501</v>
      </c>
      <c r="I77" s="95">
        <f t="shared" si="7"/>
        <v>2.1104280416447921E-2</v>
      </c>
      <c r="J77" s="95">
        <f t="shared" si="8"/>
        <v>0.15723490018091218</v>
      </c>
      <c r="K77" s="93">
        <f t="shared" si="9"/>
        <v>4954</v>
      </c>
      <c r="L77" s="96">
        <f t="shared" si="11"/>
        <v>0.28445107946715664</v>
      </c>
      <c r="M77" s="94">
        <f t="shared" si="10"/>
        <v>1613</v>
      </c>
      <c r="N77" s="94">
        <f t="shared" si="12"/>
        <v>1682.7409409512984</v>
      </c>
    </row>
    <row r="78" spans="1:14">
      <c r="A78" s="97">
        <v>86</v>
      </c>
      <c r="B78" s="83" t="s">
        <v>242</v>
      </c>
      <c r="C78" s="94">
        <v>22446</v>
      </c>
      <c r="D78" s="94">
        <v>23206</v>
      </c>
      <c r="E78" s="94">
        <v>23394</v>
      </c>
      <c r="F78" s="94">
        <v>22446</v>
      </c>
      <c r="G78" s="94">
        <v>23206</v>
      </c>
      <c r="H78" s="94">
        <v>23394</v>
      </c>
      <c r="I78" s="95">
        <f t="shared" si="7"/>
        <v>1.3540866571470411E-2</v>
      </c>
      <c r="J78" s="95">
        <f t="shared" si="8"/>
        <v>4.2234696605185779E-2</v>
      </c>
      <c r="K78" s="93">
        <f t="shared" si="9"/>
        <v>948</v>
      </c>
      <c r="L78" s="96">
        <f t="shared" si="11"/>
        <v>5.4432705558107489E-2</v>
      </c>
      <c r="M78" s="94">
        <f t="shared" si="10"/>
        <v>188</v>
      </c>
      <c r="N78" s="94">
        <f t="shared" si="12"/>
        <v>188</v>
      </c>
    </row>
    <row r="79" spans="1:14">
      <c r="A79" s="97">
        <v>87</v>
      </c>
      <c r="B79" s="83" t="s">
        <v>243</v>
      </c>
      <c r="C79" s="94">
        <v>1571</v>
      </c>
      <c r="D79" s="94">
        <v>1490</v>
      </c>
      <c r="E79" s="94">
        <v>1494</v>
      </c>
      <c r="F79" s="94">
        <v>1564.74638543783</v>
      </c>
      <c r="G79" s="94">
        <v>1495.6816909245799</v>
      </c>
      <c r="H79" s="94">
        <v>1484.4447305567301</v>
      </c>
      <c r="I79" s="95">
        <f t="shared" si="7"/>
        <v>8.6475398212262954E-4</v>
      </c>
      <c r="J79" s="95">
        <f t="shared" si="8"/>
        <v>-4.9013367281985999E-2</v>
      </c>
      <c r="K79" s="93">
        <f t="shared" si="9"/>
        <v>-77</v>
      </c>
      <c r="L79" s="96">
        <f t="shared" si="11"/>
        <v>-4.4212218649517685E-3</v>
      </c>
      <c r="M79" s="94">
        <f t="shared" si="10"/>
        <v>4</v>
      </c>
      <c r="N79" s="94">
        <f t="shared" si="12"/>
        <v>-11.236960367849861</v>
      </c>
    </row>
    <row r="80" spans="1:14">
      <c r="A80" s="97">
        <v>88</v>
      </c>
      <c r="B80" s="83" t="s">
        <v>244</v>
      </c>
      <c r="C80" s="94">
        <v>4284</v>
      </c>
      <c r="D80" s="94">
        <v>4551</v>
      </c>
      <c r="E80" s="94">
        <v>4625</v>
      </c>
      <c r="F80" s="94">
        <v>4245.89931616166</v>
      </c>
      <c r="G80" s="94">
        <v>4506.55810290303</v>
      </c>
      <c r="H80" s="94">
        <v>4585.9983285437002</v>
      </c>
      <c r="I80" s="95">
        <f t="shared" si="7"/>
        <v>2.6770329098508446E-3</v>
      </c>
      <c r="J80" s="95">
        <f t="shared" si="8"/>
        <v>7.9598506069094299E-2</v>
      </c>
      <c r="K80" s="93">
        <f t="shared" si="9"/>
        <v>341</v>
      </c>
      <c r="L80" s="96">
        <f t="shared" si="11"/>
        <v>1.957969683050069E-2</v>
      </c>
      <c r="M80" s="94">
        <f t="shared" si="10"/>
        <v>74</v>
      </c>
      <c r="N80" s="94">
        <f t="shared" si="12"/>
        <v>79.440225640670178</v>
      </c>
    </row>
    <row r="81" spans="1:15">
      <c r="A81" s="97">
        <v>90</v>
      </c>
      <c r="B81" s="83" t="s">
        <v>245</v>
      </c>
      <c r="C81" s="94">
        <v>1437</v>
      </c>
      <c r="D81" s="94">
        <v>1451</v>
      </c>
      <c r="E81" s="94">
        <v>1404</v>
      </c>
      <c r="F81" s="94">
        <v>1462.3576957601199</v>
      </c>
      <c r="G81" s="94">
        <v>1458.1002327183601</v>
      </c>
      <c r="H81" s="94">
        <v>1429.4354394540101</v>
      </c>
      <c r="I81" s="95">
        <f t="shared" si="7"/>
        <v>8.1266036874174828E-4</v>
      </c>
      <c r="J81" s="95">
        <f t="shared" si="8"/>
        <v>-2.2964509394572025E-2</v>
      </c>
      <c r="K81" s="93">
        <f t="shared" si="9"/>
        <v>-33</v>
      </c>
      <c r="L81" s="96">
        <f t="shared" si="11"/>
        <v>-1.894809370693615E-3</v>
      </c>
      <c r="M81" s="94">
        <f t="shared" si="10"/>
        <v>-47</v>
      </c>
      <c r="N81" s="94">
        <f t="shared" si="12"/>
        <v>-28.66479326435001</v>
      </c>
      <c r="O81" s="8"/>
    </row>
    <row r="82" spans="1:15">
      <c r="A82" s="97">
        <v>91</v>
      </c>
      <c r="B82" s="83" t="s">
        <v>246</v>
      </c>
      <c r="C82" s="94">
        <v>362</v>
      </c>
      <c r="D82" s="94">
        <v>388</v>
      </c>
      <c r="E82" s="94">
        <v>289</v>
      </c>
      <c r="F82" s="94">
        <v>362</v>
      </c>
      <c r="G82" s="94">
        <v>388</v>
      </c>
      <c r="H82" s="94">
        <v>289</v>
      </c>
      <c r="I82" s="95">
        <f t="shared" si="7"/>
        <v>1.6727838074527437E-4</v>
      </c>
      <c r="J82" s="95">
        <f t="shared" si="8"/>
        <v>-0.20165745856353592</v>
      </c>
      <c r="K82" s="93">
        <f t="shared" si="9"/>
        <v>-73</v>
      </c>
      <c r="L82" s="96">
        <f t="shared" si="11"/>
        <v>-4.1915480018373912E-3</v>
      </c>
      <c r="M82" s="94">
        <f t="shared" si="10"/>
        <v>-99</v>
      </c>
      <c r="N82" s="94">
        <f t="shared" si="12"/>
        <v>-99</v>
      </c>
    </row>
    <row r="83" spans="1:15">
      <c r="A83" s="97">
        <v>92</v>
      </c>
      <c r="B83" s="83" t="s">
        <v>247</v>
      </c>
      <c r="C83" s="94">
        <v>3936</v>
      </c>
      <c r="D83" s="94">
        <v>3713</v>
      </c>
      <c r="E83" s="94">
        <v>3610</v>
      </c>
      <c r="F83" s="94">
        <v>3935.99999999999</v>
      </c>
      <c r="G83" s="94">
        <v>3713</v>
      </c>
      <c r="H83" s="94">
        <v>3610</v>
      </c>
      <c r="I83" s="95">
        <f t="shared" si="7"/>
        <v>2.0895327144997942E-3</v>
      </c>
      <c r="J83" s="95">
        <f t="shared" si="8"/>
        <v>-8.282520325203252E-2</v>
      </c>
      <c r="K83" s="93">
        <f t="shared" si="9"/>
        <v>-326</v>
      </c>
      <c r="L83" s="96">
        <f t="shared" si="11"/>
        <v>-1.8718419843821773E-2</v>
      </c>
      <c r="M83" s="94">
        <f t="shared" si="10"/>
        <v>-103</v>
      </c>
      <c r="N83" s="94">
        <f t="shared" si="12"/>
        <v>-103</v>
      </c>
    </row>
    <row r="84" spans="1:15">
      <c r="A84" s="97">
        <v>93</v>
      </c>
      <c r="B84" s="83" t="s">
        <v>248</v>
      </c>
      <c r="C84" s="94">
        <v>6968</v>
      </c>
      <c r="D84" s="94">
        <v>7322</v>
      </c>
      <c r="E84" s="94">
        <v>7312</v>
      </c>
      <c r="F84" s="94">
        <v>7169.5809499141997</v>
      </c>
      <c r="G84" s="94">
        <v>7447.9999996524903</v>
      </c>
      <c r="H84" s="94">
        <v>7490.6915072658003</v>
      </c>
      <c r="I84" s="95">
        <f t="shared" si="7"/>
        <v>4.2323166782333782E-3</v>
      </c>
      <c r="J84" s="95">
        <f t="shared" si="8"/>
        <v>4.9368541905855337E-2</v>
      </c>
      <c r="K84" s="93">
        <f t="shared" si="9"/>
        <v>344</v>
      </c>
      <c r="L84" s="96">
        <f t="shared" si="11"/>
        <v>1.9751952227836472E-2</v>
      </c>
      <c r="M84" s="94">
        <f t="shared" si="10"/>
        <v>-10</v>
      </c>
      <c r="N84" s="94">
        <f t="shared" si="12"/>
        <v>42.691507613310023</v>
      </c>
    </row>
    <row r="85" spans="1:15">
      <c r="A85" s="97">
        <v>94</v>
      </c>
      <c r="B85" s="83" t="s">
        <v>249</v>
      </c>
      <c r="C85" s="94">
        <v>10267</v>
      </c>
      <c r="D85" s="94">
        <v>10158</v>
      </c>
      <c r="E85" s="94">
        <v>10273</v>
      </c>
      <c r="F85" s="94">
        <v>10267</v>
      </c>
      <c r="G85" s="94">
        <v>10158</v>
      </c>
      <c r="H85" s="94">
        <v>10273</v>
      </c>
      <c r="I85" s="95">
        <f t="shared" si="7"/>
        <v>5.9461965584643728E-3</v>
      </c>
      <c r="J85" s="95">
        <f t="shared" si="8"/>
        <v>5.8439661049965912E-4</v>
      </c>
      <c r="K85" s="93">
        <f t="shared" si="9"/>
        <v>6</v>
      </c>
      <c r="L85" s="96">
        <f t="shared" si="11"/>
        <v>3.4451079467156636E-4</v>
      </c>
      <c r="M85" s="94">
        <f t="shared" si="10"/>
        <v>115</v>
      </c>
      <c r="N85" s="94">
        <f t="shared" si="12"/>
        <v>115</v>
      </c>
    </row>
    <row r="86" spans="1:15">
      <c r="A86" s="97">
        <v>95</v>
      </c>
      <c r="B86" s="83" t="s">
        <v>250</v>
      </c>
      <c r="C86" s="94">
        <v>11602</v>
      </c>
      <c r="D86" s="94">
        <v>11679</v>
      </c>
      <c r="E86" s="94">
        <v>11586</v>
      </c>
      <c r="F86" s="94">
        <v>11602</v>
      </c>
      <c r="G86" s="94">
        <v>11679</v>
      </c>
      <c r="H86" s="94">
        <v>11586</v>
      </c>
      <c r="I86" s="95">
        <f t="shared" si="7"/>
        <v>6.7061844958987852E-3</v>
      </c>
      <c r="J86" s="95">
        <f t="shared" si="8"/>
        <v>-1.3790725736941907E-3</v>
      </c>
      <c r="K86" s="93">
        <f t="shared" si="9"/>
        <v>-16</v>
      </c>
      <c r="L86" s="96">
        <f t="shared" si="11"/>
        <v>-9.1869545245751034E-4</v>
      </c>
      <c r="M86" s="94">
        <f t="shared" si="10"/>
        <v>-93</v>
      </c>
      <c r="N86" s="94">
        <f t="shared" si="12"/>
        <v>-93</v>
      </c>
    </row>
    <row r="87" spans="1:15">
      <c r="A87" s="97">
        <v>96</v>
      </c>
      <c r="B87" s="83" t="s">
        <v>251</v>
      </c>
      <c r="C87" s="94">
        <v>28042</v>
      </c>
      <c r="D87" s="94">
        <v>28737</v>
      </c>
      <c r="E87" s="94">
        <v>28386</v>
      </c>
      <c r="F87" s="94">
        <v>28627.124009159499</v>
      </c>
      <c r="G87" s="94">
        <v>28848.7084561064</v>
      </c>
      <c r="H87" s="94">
        <v>28898.420075994902</v>
      </c>
      <c r="I87" s="95">
        <f t="shared" si="7"/>
        <v>1.643032566032996E-2</v>
      </c>
      <c r="J87" s="95">
        <f t="shared" si="8"/>
        <v>1.2267313315740675E-2</v>
      </c>
      <c r="K87" s="93">
        <f t="shared" si="9"/>
        <v>344</v>
      </c>
      <c r="L87" s="96">
        <f t="shared" si="11"/>
        <v>1.9751952227836472E-2</v>
      </c>
      <c r="M87" s="94">
        <f t="shared" si="10"/>
        <v>-351</v>
      </c>
      <c r="N87" s="94">
        <f t="shared" si="12"/>
        <v>49.711619888501446</v>
      </c>
    </row>
    <row r="88" spans="1:15">
      <c r="A88" s="97">
        <v>97</v>
      </c>
      <c r="B88" s="83" t="s">
        <v>252</v>
      </c>
      <c r="C88" s="94">
        <v>26300</v>
      </c>
      <c r="D88" s="94">
        <v>20343</v>
      </c>
      <c r="E88" s="94">
        <v>19827</v>
      </c>
      <c r="F88" s="94">
        <v>26300</v>
      </c>
      <c r="G88" s="94">
        <v>20343</v>
      </c>
      <c r="H88" s="94">
        <v>19827</v>
      </c>
      <c r="I88" s="95">
        <f t="shared" si="7"/>
        <v>1.1476223027808149E-2</v>
      </c>
      <c r="J88" s="95">
        <f t="shared" si="8"/>
        <v>-0.24612167300380228</v>
      </c>
      <c r="K88" s="93">
        <f t="shared" si="9"/>
        <v>-6473</v>
      </c>
      <c r="L88" s="96">
        <f t="shared" si="11"/>
        <v>-0.37166972898484152</v>
      </c>
      <c r="M88" s="94">
        <f t="shared" si="10"/>
        <v>-516</v>
      </c>
      <c r="N88" s="94">
        <f t="shared" si="12"/>
        <v>-516</v>
      </c>
    </row>
    <row r="89" spans="1:15">
      <c r="A89" s="97">
        <v>98</v>
      </c>
      <c r="B89" s="83" t="s">
        <v>253</v>
      </c>
      <c r="C89" s="94">
        <v>518</v>
      </c>
      <c r="D89" s="94">
        <v>474</v>
      </c>
      <c r="E89" s="94">
        <v>464</v>
      </c>
      <c r="F89" s="94">
        <v>518</v>
      </c>
      <c r="G89" s="94">
        <v>474</v>
      </c>
      <c r="H89" s="94">
        <v>464</v>
      </c>
      <c r="I89" s="95">
        <f t="shared" si="7"/>
        <v>2.685715178747658E-4</v>
      </c>
      <c r="J89" s="95">
        <f t="shared" si="8"/>
        <v>-0.10424710424710425</v>
      </c>
      <c r="K89" s="93">
        <f t="shared" si="9"/>
        <v>-54</v>
      </c>
      <c r="L89" s="96">
        <f t="shared" si="11"/>
        <v>-3.1005971520440974E-3</v>
      </c>
      <c r="M89" s="94">
        <f t="shared" si="10"/>
        <v>-10</v>
      </c>
      <c r="N89" s="94">
        <f t="shared" si="12"/>
        <v>-10</v>
      </c>
    </row>
    <row r="90" spans="1:15">
      <c r="A90" s="97">
        <v>99</v>
      </c>
      <c r="B90" s="83" t="s">
        <v>254</v>
      </c>
      <c r="C90" s="94">
        <v>494</v>
      </c>
      <c r="D90" s="94">
        <v>473</v>
      </c>
      <c r="E90" s="94">
        <v>465</v>
      </c>
      <c r="F90" s="94">
        <v>494.5634465983</v>
      </c>
      <c r="G90" s="94">
        <v>472.58511382604797</v>
      </c>
      <c r="H90" s="94">
        <v>465.530305777823</v>
      </c>
      <c r="I90" s="95">
        <f t="shared" si="7"/>
        <v>2.6915033580122001E-4</v>
      </c>
      <c r="J90" s="95">
        <f t="shared" si="8"/>
        <v>-5.8704453441295545E-2</v>
      </c>
      <c r="K90" s="93">
        <f t="shared" si="9"/>
        <v>-29</v>
      </c>
      <c r="L90" s="96">
        <f t="shared" si="11"/>
        <v>-1.6651355075792374E-3</v>
      </c>
      <c r="M90" s="94">
        <f t="shared" si="10"/>
        <v>-8</v>
      </c>
      <c r="N90" s="94">
        <f t="shared" si="12"/>
        <v>-7.0548080482249702</v>
      </c>
    </row>
    <row r="91" spans="1:15" s="104" customFormat="1">
      <c r="A91" s="170" t="s">
        <v>255</v>
      </c>
      <c r="B91" s="170"/>
      <c r="C91" s="63">
        <v>1710243</v>
      </c>
      <c r="D91" s="63">
        <v>1749240</v>
      </c>
      <c r="E91" s="63">
        <v>1727659</v>
      </c>
      <c r="F91" s="63">
        <v>1726812.6680481101</v>
      </c>
      <c r="G91" s="63">
        <v>1738937.5526914401</v>
      </c>
      <c r="H91" s="63">
        <v>1741854.90499199</v>
      </c>
      <c r="I91" s="95">
        <f t="shared" si="7"/>
        <v>1</v>
      </c>
      <c r="J91" s="95">
        <f>(E91-C91)/C91</f>
        <v>1.0183348214259612E-2</v>
      </c>
      <c r="K91" s="93">
        <f>E91-C91</f>
        <v>17416</v>
      </c>
      <c r="L91" s="96">
        <f t="shared" si="11"/>
        <v>1</v>
      </c>
      <c r="M91" s="93">
        <f>E91-D91</f>
        <v>-21581</v>
      </c>
      <c r="N91" s="94">
        <f t="shared" si="12"/>
        <v>2917.3523005498573</v>
      </c>
      <c r="O91" s="17"/>
    </row>
    <row r="92" spans="1:15">
      <c r="C92" s="119"/>
      <c r="D92" s="119"/>
      <c r="E92" s="122"/>
      <c r="F92" s="134"/>
      <c r="G92" s="134"/>
      <c r="H92" s="134"/>
    </row>
    <row r="93" spans="1:15">
      <c r="C93" s="120"/>
      <c r="D93" s="118"/>
      <c r="E93" s="121"/>
      <c r="F93" s="121"/>
      <c r="G93" s="121"/>
      <c r="H93" s="121"/>
    </row>
    <row r="94" spans="1:15">
      <c r="C94" s="119"/>
      <c r="D94" s="119"/>
      <c r="E94" s="122"/>
      <c r="F94" s="134"/>
      <c r="G94" s="134"/>
      <c r="H94" s="134"/>
    </row>
    <row r="95" spans="1:15">
      <c r="C95" s="119"/>
      <c r="D95" s="119"/>
      <c r="E95" s="122"/>
      <c r="F95" s="134"/>
      <c r="G95" s="134"/>
      <c r="H95" s="134"/>
    </row>
    <row r="96" spans="1:15">
      <c r="C96" s="119"/>
      <c r="D96" s="120"/>
      <c r="E96" s="120"/>
      <c r="F96" s="134"/>
      <c r="G96" s="134"/>
      <c r="H96" s="134"/>
    </row>
  </sheetData>
  <mergeCells count="3">
    <mergeCell ref="A91:B91"/>
    <mergeCell ref="C1:E1"/>
    <mergeCell ref="F1:H1"/>
  </mergeCells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44"/>
  <sheetViews>
    <sheetView topLeftCell="M1" zoomScale="80" zoomScaleNormal="80" workbookViewId="0">
      <pane ySplit="2" topLeftCell="A3" activePane="bottomLeft" state="frozen"/>
      <selection pane="bottomLeft" activeCell="S9" sqref="S9"/>
    </sheetView>
  </sheetViews>
  <sheetFormatPr defaultColWidth="9.1796875" defaultRowHeight="14.5"/>
  <cols>
    <col min="1" max="1" width="12.7265625" style="4" bestFit="1" customWidth="1"/>
    <col min="2" max="2" width="16.453125" style="4" bestFit="1" customWidth="1"/>
    <col min="3" max="8" width="12" style="4" customWidth="1"/>
    <col min="9" max="9" width="19.1796875" style="4" customWidth="1"/>
    <col min="10" max="11" width="33.1796875" style="4" customWidth="1"/>
    <col min="12" max="12" width="18.453125" style="4" customWidth="1"/>
    <col min="13" max="14" width="33.1796875" style="4" customWidth="1"/>
    <col min="15" max="16384" width="9.1796875" style="4"/>
  </cols>
  <sheetData>
    <row r="1" spans="1:15" ht="15" thickBot="1">
      <c r="C1" s="171" t="s">
        <v>163</v>
      </c>
      <c r="D1" s="171"/>
      <c r="E1" s="172"/>
      <c r="F1" s="173" t="s">
        <v>164</v>
      </c>
      <c r="G1" s="171"/>
      <c r="H1" s="172"/>
    </row>
    <row r="2" spans="1:15" ht="43.5">
      <c r="A2" s="88" t="s">
        <v>257</v>
      </c>
      <c r="B2" s="89" t="s">
        <v>258</v>
      </c>
      <c r="C2" s="164">
        <v>42370</v>
      </c>
      <c r="D2" s="164">
        <v>42705</v>
      </c>
      <c r="E2" s="164">
        <v>42736</v>
      </c>
      <c r="F2" s="164">
        <v>42370</v>
      </c>
      <c r="G2" s="164">
        <v>42705</v>
      </c>
      <c r="H2" s="164">
        <v>42736</v>
      </c>
      <c r="I2" s="88" t="s">
        <v>273</v>
      </c>
      <c r="J2" s="88" t="s">
        <v>289</v>
      </c>
      <c r="K2" s="88" t="s">
        <v>290</v>
      </c>
      <c r="L2" s="88" t="s">
        <v>294</v>
      </c>
      <c r="M2" s="92" t="s">
        <v>292</v>
      </c>
      <c r="N2" s="155" t="s">
        <v>293</v>
      </c>
    </row>
    <row r="3" spans="1:15">
      <c r="A3" s="41">
        <v>1</v>
      </c>
      <c r="B3" s="98" t="s">
        <v>1</v>
      </c>
      <c r="C3" s="94">
        <v>38776</v>
      </c>
      <c r="D3" s="94">
        <v>39616</v>
      </c>
      <c r="E3" s="94">
        <v>39254</v>
      </c>
      <c r="F3" s="94">
        <v>38968.454678599199</v>
      </c>
      <c r="G3" s="94">
        <v>39248.954286104898</v>
      </c>
      <c r="H3" s="94">
        <v>39365.989642716799</v>
      </c>
      <c r="I3" s="95">
        <f t="shared" ref="I3:I66" si="0">E3/$E$84</f>
        <v>2.2720918885034604E-2</v>
      </c>
      <c r="J3" s="95">
        <f t="shared" ref="J3:J66" si="1">(E3-C3)/C3</f>
        <v>1.2327212708892098E-2</v>
      </c>
      <c r="K3" s="93">
        <f t="shared" ref="K3:K66" si="2">E3-C3</f>
        <v>478</v>
      </c>
      <c r="L3" s="96">
        <f>K3/$K$84</f>
        <v>2.7446026642168123E-2</v>
      </c>
      <c r="M3" s="94">
        <f t="shared" ref="M3:M66" si="3">E3-D3</f>
        <v>-362</v>
      </c>
      <c r="N3" s="94">
        <f>H3-G3</f>
        <v>117.03535661190108</v>
      </c>
      <c r="O3" s="7"/>
    </row>
    <row r="4" spans="1:15">
      <c r="A4" s="41">
        <v>2</v>
      </c>
      <c r="B4" s="98" t="s">
        <v>2</v>
      </c>
      <c r="C4" s="94">
        <v>5999</v>
      </c>
      <c r="D4" s="94">
        <v>6586</v>
      </c>
      <c r="E4" s="94">
        <v>6450</v>
      </c>
      <c r="F4" s="94">
        <v>6119.0719201043103</v>
      </c>
      <c r="G4" s="94">
        <v>6489.1018936622304</v>
      </c>
      <c r="H4" s="94">
        <v>6549.82730285865</v>
      </c>
      <c r="I4" s="95">
        <f t="shared" si="0"/>
        <v>3.7333756256298263E-3</v>
      </c>
      <c r="J4" s="95">
        <f t="shared" si="1"/>
        <v>7.5179196532755455E-2</v>
      </c>
      <c r="K4" s="93">
        <f t="shared" si="2"/>
        <v>451</v>
      </c>
      <c r="L4" s="96">
        <f t="shared" ref="L4:L67" si="4">K4/$K$84</f>
        <v>2.5895728066146071E-2</v>
      </c>
      <c r="M4" s="94">
        <f t="shared" si="3"/>
        <v>-136</v>
      </c>
      <c r="N4" s="94">
        <f t="shared" ref="N4:N67" si="5">H4-G4</f>
        <v>60.725409196419605</v>
      </c>
      <c r="O4" s="7"/>
    </row>
    <row r="5" spans="1:15">
      <c r="A5" s="41">
        <v>3</v>
      </c>
      <c r="B5" s="98" t="s">
        <v>3</v>
      </c>
      <c r="C5" s="94">
        <v>12022</v>
      </c>
      <c r="D5" s="94">
        <v>12487</v>
      </c>
      <c r="E5" s="94">
        <v>12138</v>
      </c>
      <c r="F5" s="94">
        <v>12258.775873115799</v>
      </c>
      <c r="G5" s="94">
        <v>12321.8002219094</v>
      </c>
      <c r="H5" s="94">
        <v>12379.797426606099</v>
      </c>
      <c r="I5" s="95">
        <f t="shared" si="0"/>
        <v>7.0256919913015241E-3</v>
      </c>
      <c r="J5" s="95">
        <f t="shared" si="1"/>
        <v>9.6489768757278323E-3</v>
      </c>
      <c r="K5" s="93">
        <f t="shared" si="2"/>
        <v>116</v>
      </c>
      <c r="L5" s="96">
        <f t="shared" si="4"/>
        <v>6.6605420303169497E-3</v>
      </c>
      <c r="M5" s="94">
        <f t="shared" si="3"/>
        <v>-349</v>
      </c>
      <c r="N5" s="94">
        <f t="shared" si="5"/>
        <v>57.997204696699555</v>
      </c>
      <c r="O5" s="7"/>
    </row>
    <row r="6" spans="1:15">
      <c r="A6" s="41">
        <v>4</v>
      </c>
      <c r="B6" s="98" t="s">
        <v>4</v>
      </c>
      <c r="C6" s="94">
        <v>2311</v>
      </c>
      <c r="D6" s="94">
        <v>2492</v>
      </c>
      <c r="E6" s="94">
        <v>2428</v>
      </c>
      <c r="F6" s="94">
        <v>2366.34169026578</v>
      </c>
      <c r="G6" s="94">
        <v>2464.45428981036</v>
      </c>
      <c r="H6" s="94">
        <v>2485.5945520223099</v>
      </c>
      <c r="I6" s="95">
        <f t="shared" si="0"/>
        <v>1.4053699254308865E-3</v>
      </c>
      <c r="J6" s="95">
        <f t="shared" si="1"/>
        <v>5.0627434011250541E-2</v>
      </c>
      <c r="K6" s="93">
        <f t="shared" si="2"/>
        <v>117</v>
      </c>
      <c r="L6" s="96">
        <f t="shared" si="4"/>
        <v>6.7179604960955442E-3</v>
      </c>
      <c r="M6" s="94">
        <f t="shared" si="3"/>
        <v>-64</v>
      </c>
      <c r="N6" s="94">
        <f t="shared" si="5"/>
        <v>21.140262211949903</v>
      </c>
      <c r="O6" s="7"/>
    </row>
    <row r="7" spans="1:15">
      <c r="A7" s="41">
        <v>5</v>
      </c>
      <c r="B7" s="98" t="s">
        <v>5</v>
      </c>
      <c r="C7" s="94">
        <v>5402</v>
      </c>
      <c r="D7" s="94">
        <v>5661</v>
      </c>
      <c r="E7" s="94">
        <v>5531</v>
      </c>
      <c r="F7" s="94">
        <v>5504.88931502784</v>
      </c>
      <c r="G7" s="94">
        <v>5591.8018208712701</v>
      </c>
      <c r="H7" s="94">
        <v>5627.2001027988899</v>
      </c>
      <c r="I7" s="95">
        <f t="shared" si="0"/>
        <v>3.2014419512183829E-3</v>
      </c>
      <c r="J7" s="95">
        <f t="shared" si="1"/>
        <v>2.3880044427989633E-2</v>
      </c>
      <c r="K7" s="93">
        <f t="shared" si="2"/>
        <v>129</v>
      </c>
      <c r="L7" s="96">
        <f t="shared" si="4"/>
        <v>7.4069820854386773E-3</v>
      </c>
      <c r="M7" s="94">
        <f t="shared" si="3"/>
        <v>-130</v>
      </c>
      <c r="N7" s="94">
        <f t="shared" si="5"/>
        <v>35.398281927619792</v>
      </c>
      <c r="O7" s="7"/>
    </row>
    <row r="8" spans="1:15">
      <c r="A8" s="41">
        <v>6</v>
      </c>
      <c r="B8" s="98" t="s">
        <v>6</v>
      </c>
      <c r="C8" s="94">
        <v>135508</v>
      </c>
      <c r="D8" s="94">
        <v>136176</v>
      </c>
      <c r="E8" s="94">
        <v>134909</v>
      </c>
      <c r="F8" s="94">
        <v>136204.46099150501</v>
      </c>
      <c r="G8" s="94">
        <v>135402.13381477501</v>
      </c>
      <c r="H8" s="94">
        <v>135587.413083383</v>
      </c>
      <c r="I8" s="95">
        <f t="shared" si="0"/>
        <v>7.808774764001461E-2</v>
      </c>
      <c r="J8" s="95">
        <f t="shared" si="1"/>
        <v>-4.4204032234259234E-3</v>
      </c>
      <c r="K8" s="93">
        <f t="shared" si="2"/>
        <v>-599</v>
      </c>
      <c r="L8" s="96">
        <f t="shared" si="4"/>
        <v>-3.4393661001378042E-2</v>
      </c>
      <c r="M8" s="94">
        <f t="shared" si="3"/>
        <v>-1267</v>
      </c>
      <c r="N8" s="94">
        <f t="shared" si="5"/>
        <v>185.27926860799198</v>
      </c>
      <c r="O8" s="7"/>
    </row>
    <row r="9" spans="1:15">
      <c r="A9" s="41">
        <v>7</v>
      </c>
      <c r="B9" s="98" t="s">
        <v>7</v>
      </c>
      <c r="C9" s="94">
        <v>66661</v>
      </c>
      <c r="D9" s="94">
        <v>66156</v>
      </c>
      <c r="E9" s="94">
        <v>65292</v>
      </c>
      <c r="F9" s="94">
        <v>68739.4152700376</v>
      </c>
      <c r="G9" s="94">
        <v>67108.792614058999</v>
      </c>
      <c r="H9" s="94">
        <v>67119.765871344804</v>
      </c>
      <c r="I9" s="95">
        <f t="shared" si="0"/>
        <v>3.7792180054050016E-2</v>
      </c>
      <c r="J9" s="95">
        <f t="shared" si="1"/>
        <v>-2.0536745623377987E-2</v>
      </c>
      <c r="K9" s="93">
        <f t="shared" si="2"/>
        <v>-1369</v>
      </c>
      <c r="L9" s="96">
        <f t="shared" si="4"/>
        <v>-7.860587965089573E-2</v>
      </c>
      <c r="M9" s="94">
        <f t="shared" si="3"/>
        <v>-864</v>
      </c>
      <c r="N9" s="94">
        <f t="shared" si="5"/>
        <v>10.973257285804721</v>
      </c>
      <c r="O9" s="7"/>
    </row>
    <row r="10" spans="1:15">
      <c r="A10" s="41">
        <v>8</v>
      </c>
      <c r="B10" s="98" t="s">
        <v>8</v>
      </c>
      <c r="C10" s="94">
        <v>3369</v>
      </c>
      <c r="D10" s="94">
        <v>3672</v>
      </c>
      <c r="E10" s="94">
        <v>3620</v>
      </c>
      <c r="F10" s="94">
        <v>3433.6655543054198</v>
      </c>
      <c r="G10" s="94">
        <v>3626.8524040498401</v>
      </c>
      <c r="H10" s="94">
        <v>3686.7675572694998</v>
      </c>
      <c r="I10" s="95">
        <f t="shared" si="0"/>
        <v>2.0953208937643368E-3</v>
      </c>
      <c r="J10" s="95">
        <f t="shared" si="1"/>
        <v>7.4502819827842084E-2</v>
      </c>
      <c r="K10" s="93">
        <f t="shared" si="2"/>
        <v>251</v>
      </c>
      <c r="L10" s="96">
        <f t="shared" si="4"/>
        <v>1.4412034910427193E-2</v>
      </c>
      <c r="M10" s="94">
        <f t="shared" si="3"/>
        <v>-52</v>
      </c>
      <c r="N10" s="94">
        <f t="shared" si="5"/>
        <v>59.915153219659715</v>
      </c>
      <c r="O10" s="7"/>
    </row>
    <row r="11" spans="1:15">
      <c r="A11" s="41">
        <v>9</v>
      </c>
      <c r="B11" s="98" t="s">
        <v>9</v>
      </c>
      <c r="C11" s="94">
        <v>25217</v>
      </c>
      <c r="D11" s="94">
        <v>25783</v>
      </c>
      <c r="E11" s="94">
        <v>25581</v>
      </c>
      <c r="F11" s="94">
        <v>25656.287748390499</v>
      </c>
      <c r="G11" s="94">
        <v>25928.020400362599</v>
      </c>
      <c r="H11" s="94">
        <v>26011.1570401524</v>
      </c>
      <c r="I11" s="95">
        <f t="shared" si="0"/>
        <v>1.4806741376625828E-2</v>
      </c>
      <c r="J11" s="95">
        <f t="shared" si="1"/>
        <v>1.4434706745449498E-2</v>
      </c>
      <c r="K11" s="93">
        <f t="shared" si="2"/>
        <v>364</v>
      </c>
      <c r="L11" s="96">
        <f t="shared" si="4"/>
        <v>2.0900321543408359E-2</v>
      </c>
      <c r="M11" s="94">
        <f t="shared" si="3"/>
        <v>-202</v>
      </c>
      <c r="N11" s="94">
        <f t="shared" si="5"/>
        <v>83.136639789801848</v>
      </c>
      <c r="O11" s="7"/>
    </row>
    <row r="12" spans="1:15">
      <c r="A12" s="41">
        <v>10</v>
      </c>
      <c r="B12" s="98" t="s">
        <v>10</v>
      </c>
      <c r="C12" s="94">
        <v>26841</v>
      </c>
      <c r="D12" s="94">
        <v>27631</v>
      </c>
      <c r="E12" s="94">
        <v>27336</v>
      </c>
      <c r="F12" s="94">
        <v>27077.908751088598</v>
      </c>
      <c r="G12" s="94">
        <v>27431.837040953</v>
      </c>
      <c r="H12" s="94">
        <v>27501.892758816499</v>
      </c>
      <c r="I12" s="95">
        <f t="shared" si="0"/>
        <v>1.5822566837553013E-2</v>
      </c>
      <c r="J12" s="95">
        <f t="shared" si="1"/>
        <v>1.8441935844417123E-2</v>
      </c>
      <c r="K12" s="93">
        <f t="shared" si="2"/>
        <v>495</v>
      </c>
      <c r="L12" s="96">
        <f t="shared" si="4"/>
        <v>2.8422140560404225E-2</v>
      </c>
      <c r="M12" s="94">
        <f t="shared" si="3"/>
        <v>-295</v>
      </c>
      <c r="N12" s="94">
        <f t="shared" si="5"/>
        <v>70.055717863499012</v>
      </c>
      <c r="O12" s="7"/>
    </row>
    <row r="13" spans="1:15">
      <c r="A13" s="41">
        <v>11</v>
      </c>
      <c r="B13" s="98" t="s">
        <v>11</v>
      </c>
      <c r="C13" s="94">
        <v>4376</v>
      </c>
      <c r="D13" s="94">
        <v>4559</v>
      </c>
      <c r="E13" s="94">
        <v>4483</v>
      </c>
      <c r="F13" s="94">
        <v>4426.3048104955096</v>
      </c>
      <c r="G13" s="94">
        <v>4509.0117553949303</v>
      </c>
      <c r="H13" s="94">
        <v>4531.3553025808797</v>
      </c>
      <c r="I13" s="95">
        <f t="shared" si="0"/>
        <v>2.5948407642943428E-3</v>
      </c>
      <c r="J13" s="95">
        <f t="shared" si="1"/>
        <v>2.4451553930530164E-2</v>
      </c>
      <c r="K13" s="93">
        <f t="shared" si="2"/>
        <v>107</v>
      </c>
      <c r="L13" s="96">
        <f t="shared" si="4"/>
        <v>6.1437758383096003E-3</v>
      </c>
      <c r="M13" s="94">
        <f t="shared" si="3"/>
        <v>-76</v>
      </c>
      <c r="N13" s="94">
        <f t="shared" si="5"/>
        <v>22.343547185949319</v>
      </c>
      <c r="O13" s="7"/>
    </row>
    <row r="14" spans="1:15">
      <c r="A14" s="41">
        <v>12</v>
      </c>
      <c r="B14" s="98" t="s">
        <v>12</v>
      </c>
      <c r="C14" s="94">
        <v>1934</v>
      </c>
      <c r="D14" s="94">
        <v>2241</v>
      </c>
      <c r="E14" s="94">
        <v>2117</v>
      </c>
      <c r="F14" s="94">
        <v>2108.64556812402</v>
      </c>
      <c r="G14" s="94">
        <v>2256.9888123666101</v>
      </c>
      <c r="H14" s="94">
        <v>2309.4972794856999</v>
      </c>
      <c r="I14" s="95">
        <f t="shared" si="0"/>
        <v>1.2253575503036189E-3</v>
      </c>
      <c r="J14" s="95">
        <f t="shared" si="1"/>
        <v>9.4622543950361945E-2</v>
      </c>
      <c r="K14" s="93">
        <f t="shared" si="2"/>
        <v>183</v>
      </c>
      <c r="L14" s="96">
        <f t="shared" si="4"/>
        <v>1.0507579237482774E-2</v>
      </c>
      <c r="M14" s="94">
        <f t="shared" si="3"/>
        <v>-124</v>
      </c>
      <c r="N14" s="94">
        <f t="shared" si="5"/>
        <v>52.508467119089801</v>
      </c>
      <c r="O14" s="7"/>
    </row>
    <row r="15" spans="1:15">
      <c r="A15" s="41">
        <v>13</v>
      </c>
      <c r="B15" s="98" t="s">
        <v>13</v>
      </c>
      <c r="C15" s="94">
        <v>2375</v>
      </c>
      <c r="D15" s="94">
        <v>2581</v>
      </c>
      <c r="E15" s="94">
        <v>2525</v>
      </c>
      <c r="F15" s="94">
        <v>2456.9094302990802</v>
      </c>
      <c r="G15" s="94">
        <v>2545.8402439502802</v>
      </c>
      <c r="H15" s="94">
        <v>2587.03773660362</v>
      </c>
      <c r="I15" s="95">
        <f t="shared" si="0"/>
        <v>1.4615152642969474E-3</v>
      </c>
      <c r="J15" s="95">
        <f t="shared" si="1"/>
        <v>6.3157894736842107E-2</v>
      </c>
      <c r="K15" s="93">
        <f t="shared" si="2"/>
        <v>150</v>
      </c>
      <c r="L15" s="96">
        <f t="shared" si="4"/>
        <v>8.6127698667891588E-3</v>
      </c>
      <c r="M15" s="94">
        <f t="shared" si="3"/>
        <v>-56</v>
      </c>
      <c r="N15" s="94">
        <f t="shared" si="5"/>
        <v>41.19749265333985</v>
      </c>
      <c r="O15" s="7"/>
    </row>
    <row r="16" spans="1:15">
      <c r="A16" s="41">
        <v>14</v>
      </c>
      <c r="B16" s="98" t="s">
        <v>14</v>
      </c>
      <c r="C16" s="94">
        <v>6938</v>
      </c>
      <c r="D16" s="94">
        <v>6940</v>
      </c>
      <c r="E16" s="94">
        <v>6770</v>
      </c>
      <c r="F16" s="94">
        <v>7018.0353580491001</v>
      </c>
      <c r="G16" s="94">
        <v>6875.6322998871001</v>
      </c>
      <c r="H16" s="94">
        <v>6864.91203018742</v>
      </c>
      <c r="I16" s="95">
        <f t="shared" si="0"/>
        <v>3.9185973620951822E-3</v>
      </c>
      <c r="J16" s="95">
        <f t="shared" si="1"/>
        <v>-2.4214471029115017E-2</v>
      </c>
      <c r="K16" s="93">
        <f t="shared" si="2"/>
        <v>-168</v>
      </c>
      <c r="L16" s="96">
        <f t="shared" si="4"/>
        <v>-9.6463022508038593E-3</v>
      </c>
      <c r="M16" s="94">
        <f t="shared" si="3"/>
        <v>-170</v>
      </c>
      <c r="N16" s="94">
        <f t="shared" si="5"/>
        <v>-10.720269699680102</v>
      </c>
      <c r="O16" s="7"/>
    </row>
    <row r="17" spans="1:15">
      <c r="A17" s="41">
        <v>15</v>
      </c>
      <c r="B17" s="98" t="s">
        <v>15</v>
      </c>
      <c r="C17" s="94">
        <v>5673</v>
      </c>
      <c r="D17" s="94">
        <v>5753</v>
      </c>
      <c r="E17" s="94">
        <v>5595</v>
      </c>
      <c r="F17" s="94">
        <v>5739.2146393637804</v>
      </c>
      <c r="G17" s="94">
        <v>5688.7600465215201</v>
      </c>
      <c r="H17" s="94">
        <v>5665.05613726107</v>
      </c>
      <c r="I17" s="95">
        <f t="shared" si="0"/>
        <v>3.2384862985114539E-3</v>
      </c>
      <c r="J17" s="95">
        <f t="shared" si="1"/>
        <v>-1.3749338974087784E-2</v>
      </c>
      <c r="K17" s="93">
        <f t="shared" si="2"/>
        <v>-78</v>
      </c>
      <c r="L17" s="96">
        <f t="shared" si="4"/>
        <v>-4.4786403307303631E-3</v>
      </c>
      <c r="M17" s="94">
        <f t="shared" si="3"/>
        <v>-158</v>
      </c>
      <c r="N17" s="94">
        <f t="shared" si="5"/>
        <v>-23.703909260450018</v>
      </c>
      <c r="O17" s="7"/>
    </row>
    <row r="18" spans="1:15">
      <c r="A18" s="41">
        <v>16</v>
      </c>
      <c r="B18" s="98" t="s">
        <v>16</v>
      </c>
      <c r="C18" s="94">
        <v>70660</v>
      </c>
      <c r="D18" s="94">
        <v>72627</v>
      </c>
      <c r="E18" s="94">
        <v>71925</v>
      </c>
      <c r="F18" s="94">
        <v>71068.464001751199</v>
      </c>
      <c r="G18" s="94">
        <v>72111.669259431801</v>
      </c>
      <c r="H18" s="94">
        <v>72251.153664501006</v>
      </c>
      <c r="I18" s="95">
        <f t="shared" si="0"/>
        <v>4.163147936022097E-2</v>
      </c>
      <c r="J18" s="95">
        <f t="shared" si="1"/>
        <v>1.7902632323804131E-2</v>
      </c>
      <c r="K18" s="93">
        <f t="shared" si="2"/>
        <v>1265</v>
      </c>
      <c r="L18" s="96">
        <f t="shared" si="4"/>
        <v>7.2634359209921909E-2</v>
      </c>
      <c r="M18" s="94">
        <f t="shared" si="3"/>
        <v>-702</v>
      </c>
      <c r="N18" s="94">
        <f t="shared" si="5"/>
        <v>139.48440506920451</v>
      </c>
      <c r="O18" s="6"/>
    </row>
    <row r="19" spans="1:15">
      <c r="A19" s="41">
        <v>17</v>
      </c>
      <c r="B19" s="98" t="s">
        <v>17</v>
      </c>
      <c r="C19" s="94">
        <v>13251</v>
      </c>
      <c r="D19" s="94">
        <v>13820</v>
      </c>
      <c r="E19" s="94">
        <v>13575</v>
      </c>
      <c r="F19" s="94">
        <v>13401.745192373501</v>
      </c>
      <c r="G19" s="94">
        <v>13704.020432089001</v>
      </c>
      <c r="H19" s="94">
        <v>13732.344213681599</v>
      </c>
      <c r="I19" s="95">
        <f t="shared" si="0"/>
        <v>7.8574533516162625E-3</v>
      </c>
      <c r="J19" s="95">
        <f t="shared" si="1"/>
        <v>2.4450984831333483E-2</v>
      </c>
      <c r="K19" s="93">
        <f t="shared" si="2"/>
        <v>324</v>
      </c>
      <c r="L19" s="96">
        <f t="shared" si="4"/>
        <v>1.8603582912264584E-2</v>
      </c>
      <c r="M19" s="94">
        <f t="shared" si="3"/>
        <v>-245</v>
      </c>
      <c r="N19" s="94">
        <f t="shared" si="5"/>
        <v>28.323781592598607</v>
      </c>
    </row>
    <row r="20" spans="1:15">
      <c r="A20" s="41">
        <v>18</v>
      </c>
      <c r="B20" s="98" t="s">
        <v>18</v>
      </c>
      <c r="C20" s="94">
        <v>2851</v>
      </c>
      <c r="D20" s="94">
        <v>2989</v>
      </c>
      <c r="E20" s="94">
        <v>2908</v>
      </c>
      <c r="F20" s="94">
        <v>2917.51566773786</v>
      </c>
      <c r="G20" s="94">
        <v>2975.41732152332</v>
      </c>
      <c r="H20" s="94">
        <v>2981.0821881259099</v>
      </c>
      <c r="I20" s="95">
        <f t="shared" si="0"/>
        <v>1.6832025301289201E-3</v>
      </c>
      <c r="J20" s="95">
        <f t="shared" si="1"/>
        <v>1.999298491757278E-2</v>
      </c>
      <c r="K20" s="93">
        <f t="shared" si="2"/>
        <v>57</v>
      </c>
      <c r="L20" s="96">
        <f t="shared" si="4"/>
        <v>3.2728525493798807E-3</v>
      </c>
      <c r="M20" s="94">
        <f t="shared" si="3"/>
        <v>-81</v>
      </c>
      <c r="N20" s="94">
        <f t="shared" si="5"/>
        <v>5.6648666025898819</v>
      </c>
    </row>
    <row r="21" spans="1:15">
      <c r="A21" s="41">
        <v>19</v>
      </c>
      <c r="B21" s="98" t="s">
        <v>19</v>
      </c>
      <c r="C21" s="94">
        <v>7952</v>
      </c>
      <c r="D21" s="94">
        <v>8280</v>
      </c>
      <c r="E21" s="94">
        <v>8107</v>
      </c>
      <c r="F21" s="94">
        <v>8077.54117828991</v>
      </c>
      <c r="G21" s="94">
        <v>8184.9927260703398</v>
      </c>
      <c r="H21" s="94">
        <v>8215.3550785988791</v>
      </c>
      <c r="I21" s="95">
        <f t="shared" si="0"/>
        <v>4.6924769297644964E-3</v>
      </c>
      <c r="J21" s="95">
        <f t="shared" si="1"/>
        <v>1.9491951710261569E-2</v>
      </c>
      <c r="K21" s="93">
        <f t="shared" si="2"/>
        <v>155</v>
      </c>
      <c r="L21" s="96">
        <f t="shared" si="4"/>
        <v>8.8998621956821317E-3</v>
      </c>
      <c r="M21" s="94">
        <f t="shared" si="3"/>
        <v>-173</v>
      </c>
      <c r="N21" s="94">
        <f t="shared" si="5"/>
        <v>30.362352528539304</v>
      </c>
    </row>
    <row r="22" spans="1:15">
      <c r="A22" s="41">
        <v>20</v>
      </c>
      <c r="B22" s="98" t="s">
        <v>20</v>
      </c>
      <c r="C22" s="94">
        <v>23859</v>
      </c>
      <c r="D22" s="94">
        <v>24187</v>
      </c>
      <c r="E22" s="94">
        <v>23917</v>
      </c>
      <c r="F22" s="94">
        <v>24108.132261262199</v>
      </c>
      <c r="G22" s="94">
        <v>24049.619822645102</v>
      </c>
      <c r="H22" s="94">
        <v>24081.645227713299</v>
      </c>
      <c r="I22" s="95">
        <f t="shared" si="0"/>
        <v>1.3843588347005978E-2</v>
      </c>
      <c r="J22" s="95">
        <f t="shared" si="1"/>
        <v>2.4309484890397753E-3</v>
      </c>
      <c r="K22" s="93">
        <f t="shared" si="2"/>
        <v>58</v>
      </c>
      <c r="L22" s="96">
        <f t="shared" si="4"/>
        <v>3.3302710151584748E-3</v>
      </c>
      <c r="M22" s="94">
        <f t="shared" si="3"/>
        <v>-270</v>
      </c>
      <c r="N22" s="94">
        <f t="shared" si="5"/>
        <v>32.02540506819787</v>
      </c>
    </row>
    <row r="23" spans="1:15">
      <c r="A23" s="41">
        <v>21</v>
      </c>
      <c r="B23" s="98" t="s">
        <v>21</v>
      </c>
      <c r="C23" s="94">
        <v>12870</v>
      </c>
      <c r="D23" s="94">
        <v>13899</v>
      </c>
      <c r="E23" s="94">
        <v>13747</v>
      </c>
      <c r="F23" s="94">
        <v>13036.923148326799</v>
      </c>
      <c r="G23" s="94">
        <v>13724.1309692513</v>
      </c>
      <c r="H23" s="94">
        <v>13864.814189344401</v>
      </c>
      <c r="I23" s="95">
        <f t="shared" si="0"/>
        <v>7.9570100349663914E-3</v>
      </c>
      <c r="J23" s="95">
        <f t="shared" si="1"/>
        <v>6.8142968142968149E-2</v>
      </c>
      <c r="K23" s="93">
        <f t="shared" si="2"/>
        <v>877</v>
      </c>
      <c r="L23" s="96">
        <f t="shared" si="4"/>
        <v>5.0355994487827287E-2</v>
      </c>
      <c r="M23" s="94">
        <f t="shared" si="3"/>
        <v>-152</v>
      </c>
      <c r="N23" s="94">
        <f t="shared" si="5"/>
        <v>140.68322009310032</v>
      </c>
    </row>
    <row r="24" spans="1:15">
      <c r="A24" s="41">
        <v>22</v>
      </c>
      <c r="B24" s="98" t="s">
        <v>22</v>
      </c>
      <c r="C24" s="94">
        <v>9224</v>
      </c>
      <c r="D24" s="94">
        <v>9326</v>
      </c>
      <c r="E24" s="94">
        <v>9142</v>
      </c>
      <c r="F24" s="94">
        <v>9267.3851064451501</v>
      </c>
      <c r="G24" s="94">
        <v>9187.3470020063305</v>
      </c>
      <c r="H24" s="94">
        <v>9185.1327893019406</v>
      </c>
      <c r="I24" s="95">
        <f t="shared" si="0"/>
        <v>5.2915534836446313E-3</v>
      </c>
      <c r="J24" s="95">
        <f t="shared" si="1"/>
        <v>-8.8898525585429308E-3</v>
      </c>
      <c r="K24" s="93">
        <f t="shared" si="2"/>
        <v>-82</v>
      </c>
      <c r="L24" s="96">
        <f t="shared" si="4"/>
        <v>-4.7083141938447405E-3</v>
      </c>
      <c r="M24" s="94">
        <f t="shared" si="3"/>
        <v>-184</v>
      </c>
      <c r="N24" s="94">
        <f t="shared" si="5"/>
        <v>-2.2142127043898654</v>
      </c>
    </row>
    <row r="25" spans="1:15">
      <c r="A25" s="41">
        <v>23</v>
      </c>
      <c r="B25" s="98" t="s">
        <v>23</v>
      </c>
      <c r="C25" s="94">
        <v>6872</v>
      </c>
      <c r="D25" s="94">
        <v>7281</v>
      </c>
      <c r="E25" s="94">
        <v>7020</v>
      </c>
      <c r="F25" s="94">
        <v>7075.7770117256796</v>
      </c>
      <c r="G25" s="94">
        <v>7207.6592697794104</v>
      </c>
      <c r="H25" s="94">
        <v>7229.2324745637698</v>
      </c>
      <c r="I25" s="95">
        <f t="shared" si="0"/>
        <v>4.063301843708741E-3</v>
      </c>
      <c r="J25" s="95">
        <f t="shared" si="1"/>
        <v>2.1536670547147845E-2</v>
      </c>
      <c r="K25" s="93">
        <f t="shared" si="2"/>
        <v>148</v>
      </c>
      <c r="L25" s="96">
        <f t="shared" si="4"/>
        <v>8.4979329352319714E-3</v>
      </c>
      <c r="M25" s="94">
        <f t="shared" si="3"/>
        <v>-261</v>
      </c>
      <c r="N25" s="94">
        <f t="shared" si="5"/>
        <v>21.573204784359405</v>
      </c>
    </row>
    <row r="26" spans="1:15">
      <c r="A26" s="41">
        <v>24</v>
      </c>
      <c r="B26" s="98" t="s">
        <v>24</v>
      </c>
      <c r="C26" s="94">
        <v>3204</v>
      </c>
      <c r="D26" s="94">
        <v>3539</v>
      </c>
      <c r="E26" s="94">
        <v>3367</v>
      </c>
      <c r="F26" s="94">
        <v>3383.3154981723501</v>
      </c>
      <c r="G26" s="94">
        <v>3548.3821574649</v>
      </c>
      <c r="H26" s="94">
        <v>3551.2417105172399</v>
      </c>
      <c r="I26" s="95">
        <f t="shared" si="0"/>
        <v>1.9488799583714147E-3</v>
      </c>
      <c r="J26" s="95">
        <f t="shared" si="1"/>
        <v>5.0873907615480649E-2</v>
      </c>
      <c r="K26" s="93">
        <f t="shared" si="2"/>
        <v>163</v>
      </c>
      <c r="L26" s="96">
        <f t="shared" si="4"/>
        <v>9.3592099219108865E-3</v>
      </c>
      <c r="M26" s="94">
        <f t="shared" si="3"/>
        <v>-172</v>
      </c>
      <c r="N26" s="94">
        <f t="shared" si="5"/>
        <v>2.8595530523398338</v>
      </c>
    </row>
    <row r="27" spans="1:15">
      <c r="A27" s="41">
        <v>25</v>
      </c>
      <c r="B27" s="98" t="s">
        <v>25</v>
      </c>
      <c r="C27" s="94">
        <v>9198</v>
      </c>
      <c r="D27" s="94">
        <v>9831</v>
      </c>
      <c r="E27" s="94">
        <v>9632</v>
      </c>
      <c r="F27" s="94">
        <v>9287.0965443569203</v>
      </c>
      <c r="G27" s="94">
        <v>9672.94714215983</v>
      </c>
      <c r="H27" s="94">
        <v>9719.0492267794707</v>
      </c>
      <c r="I27" s="95">
        <f t="shared" si="0"/>
        <v>5.5751742676072068E-3</v>
      </c>
      <c r="J27" s="95">
        <f t="shared" si="1"/>
        <v>4.7184170471841702E-2</v>
      </c>
      <c r="K27" s="93">
        <f t="shared" si="2"/>
        <v>434</v>
      </c>
      <c r="L27" s="96">
        <f t="shared" si="4"/>
        <v>2.4919614147909969E-2</v>
      </c>
      <c r="M27" s="94">
        <f t="shared" si="3"/>
        <v>-199</v>
      </c>
      <c r="N27" s="94">
        <f t="shared" si="5"/>
        <v>46.102084619640664</v>
      </c>
    </row>
    <row r="28" spans="1:15">
      <c r="A28" s="41">
        <v>26</v>
      </c>
      <c r="B28" s="98" t="s">
        <v>26</v>
      </c>
      <c r="C28" s="94">
        <v>19225</v>
      </c>
      <c r="D28" s="94">
        <v>19716</v>
      </c>
      <c r="E28" s="94">
        <v>19349</v>
      </c>
      <c r="F28" s="94">
        <v>19400.006211506901</v>
      </c>
      <c r="G28" s="94">
        <v>19505.137285957098</v>
      </c>
      <c r="H28" s="94">
        <v>19525.766675827799</v>
      </c>
      <c r="I28" s="95">
        <f t="shared" si="0"/>
        <v>1.1199548058963024E-2</v>
      </c>
      <c r="J28" s="95">
        <f t="shared" si="1"/>
        <v>6.4499349804941486E-3</v>
      </c>
      <c r="K28" s="93">
        <f t="shared" si="2"/>
        <v>124</v>
      </c>
      <c r="L28" s="96">
        <f t="shared" si="4"/>
        <v>7.1198897565457053E-3</v>
      </c>
      <c r="M28" s="94">
        <f t="shared" si="3"/>
        <v>-367</v>
      </c>
      <c r="N28" s="94">
        <f t="shared" si="5"/>
        <v>20.629389870700834</v>
      </c>
    </row>
    <row r="29" spans="1:15">
      <c r="A29" s="41">
        <v>27</v>
      </c>
      <c r="B29" s="98" t="s">
        <v>27</v>
      </c>
      <c r="C29" s="94">
        <v>31672</v>
      </c>
      <c r="D29" s="94">
        <v>32016</v>
      </c>
      <c r="E29" s="94">
        <v>31805</v>
      </c>
      <c r="F29" s="94">
        <v>31722.343981317001</v>
      </c>
      <c r="G29" s="94">
        <v>31845.2650747558</v>
      </c>
      <c r="H29" s="94">
        <v>31851.1517317463</v>
      </c>
      <c r="I29" s="95">
        <f t="shared" si="0"/>
        <v>1.8409304150876996E-2</v>
      </c>
      <c r="J29" s="95">
        <f t="shared" si="1"/>
        <v>4.1992927506946196E-3</v>
      </c>
      <c r="K29" s="93">
        <f t="shared" si="2"/>
        <v>133</v>
      </c>
      <c r="L29" s="96">
        <f t="shared" si="4"/>
        <v>7.6366559485530547E-3</v>
      </c>
      <c r="M29" s="94">
        <f t="shared" si="3"/>
        <v>-211</v>
      </c>
      <c r="N29" s="94">
        <f t="shared" si="5"/>
        <v>5.8866569905003416</v>
      </c>
    </row>
    <row r="30" spans="1:15">
      <c r="A30" s="41">
        <v>28</v>
      </c>
      <c r="B30" s="98" t="s">
        <v>28</v>
      </c>
      <c r="C30" s="94">
        <v>7553</v>
      </c>
      <c r="D30" s="94">
        <v>8167</v>
      </c>
      <c r="E30" s="94">
        <v>7978</v>
      </c>
      <c r="F30" s="94">
        <v>7628.3526573197996</v>
      </c>
      <c r="G30" s="94">
        <v>7959.7324467405197</v>
      </c>
      <c r="H30" s="94">
        <v>8036.1955771621497</v>
      </c>
      <c r="I30" s="95">
        <f t="shared" si="0"/>
        <v>4.6178094172519002E-3</v>
      </c>
      <c r="J30" s="95">
        <f t="shared" si="1"/>
        <v>5.626903217264663E-2</v>
      </c>
      <c r="K30" s="93">
        <f t="shared" si="2"/>
        <v>425</v>
      </c>
      <c r="L30" s="96">
        <f t="shared" si="4"/>
        <v>2.4402847955902619E-2</v>
      </c>
      <c r="M30" s="94">
        <f t="shared" si="3"/>
        <v>-189</v>
      </c>
      <c r="N30" s="94">
        <f t="shared" si="5"/>
        <v>76.463130421630012</v>
      </c>
    </row>
    <row r="31" spans="1:15">
      <c r="A31" s="41">
        <v>29</v>
      </c>
      <c r="B31" s="98" t="s">
        <v>29</v>
      </c>
      <c r="C31" s="94">
        <v>1942</v>
      </c>
      <c r="D31" s="94">
        <v>2161</v>
      </c>
      <c r="E31" s="94">
        <v>2026</v>
      </c>
      <c r="F31" s="94">
        <v>2104.6711151363002</v>
      </c>
      <c r="G31" s="94">
        <v>2193.8252712707099</v>
      </c>
      <c r="H31" s="94">
        <v>2202.02011086017</v>
      </c>
      <c r="I31" s="95">
        <f t="shared" si="0"/>
        <v>1.1726851189962834E-3</v>
      </c>
      <c r="J31" s="95">
        <f t="shared" si="1"/>
        <v>4.325437693099897E-2</v>
      </c>
      <c r="K31" s="93">
        <f t="shared" si="2"/>
        <v>84</v>
      </c>
      <c r="L31" s="96">
        <f t="shared" si="4"/>
        <v>4.8231511254019296E-3</v>
      </c>
      <c r="M31" s="94">
        <f t="shared" si="3"/>
        <v>-135</v>
      </c>
      <c r="N31" s="94">
        <f t="shared" si="5"/>
        <v>8.1948395894601163</v>
      </c>
    </row>
    <row r="32" spans="1:15">
      <c r="A32" s="41">
        <v>30</v>
      </c>
      <c r="B32" s="98" t="s">
        <v>30</v>
      </c>
      <c r="C32" s="94">
        <v>1151</v>
      </c>
      <c r="D32" s="94">
        <v>1251</v>
      </c>
      <c r="E32" s="94">
        <v>1228</v>
      </c>
      <c r="F32" s="94">
        <v>1245.29394606861</v>
      </c>
      <c r="G32" s="94">
        <v>1235.52646974146</v>
      </c>
      <c r="H32" s="94">
        <v>1328.5502451811999</v>
      </c>
      <c r="I32" s="95">
        <f t="shared" si="0"/>
        <v>7.1078841368580259E-4</v>
      </c>
      <c r="J32" s="95">
        <f t="shared" si="1"/>
        <v>6.6898349261511725E-2</v>
      </c>
      <c r="K32" s="93">
        <f t="shared" si="2"/>
        <v>77</v>
      </c>
      <c r="L32" s="96">
        <f t="shared" si="4"/>
        <v>4.4212218649517685E-3</v>
      </c>
      <c r="M32" s="94">
        <f t="shared" si="3"/>
        <v>-23</v>
      </c>
      <c r="N32" s="94">
        <f t="shared" si="5"/>
        <v>93.023775439739893</v>
      </c>
    </row>
    <row r="33" spans="1:14">
      <c r="A33" s="41">
        <v>31</v>
      </c>
      <c r="B33" s="98" t="s">
        <v>31</v>
      </c>
      <c r="C33" s="94">
        <v>21004</v>
      </c>
      <c r="D33" s="94">
        <v>21815</v>
      </c>
      <c r="E33" s="94">
        <v>21641</v>
      </c>
      <c r="F33" s="94">
        <v>21123.432257512599</v>
      </c>
      <c r="G33" s="94">
        <v>21615.790955635999</v>
      </c>
      <c r="H33" s="94">
        <v>21747.3716066255</v>
      </c>
      <c r="I33" s="95">
        <f t="shared" si="0"/>
        <v>1.2526198746396135E-2</v>
      </c>
      <c r="J33" s="95">
        <f t="shared" si="1"/>
        <v>3.0327556655875072E-2</v>
      </c>
      <c r="K33" s="93">
        <f t="shared" si="2"/>
        <v>637</v>
      </c>
      <c r="L33" s="96">
        <f t="shared" si="4"/>
        <v>3.6575562700964633E-2</v>
      </c>
      <c r="M33" s="94">
        <f t="shared" si="3"/>
        <v>-174</v>
      </c>
      <c r="N33" s="94">
        <f t="shared" si="5"/>
        <v>131.58065098950101</v>
      </c>
    </row>
    <row r="34" spans="1:14">
      <c r="A34" s="41">
        <v>32</v>
      </c>
      <c r="B34" s="98" t="s">
        <v>32</v>
      </c>
      <c r="C34" s="94">
        <v>8398</v>
      </c>
      <c r="D34" s="94">
        <v>8827</v>
      </c>
      <c r="E34" s="94">
        <v>8612</v>
      </c>
      <c r="F34" s="94">
        <v>8484.1133545409102</v>
      </c>
      <c r="G34" s="94">
        <v>8723.5277389308703</v>
      </c>
      <c r="H34" s="94">
        <v>8725.7856729742907</v>
      </c>
      <c r="I34" s="95">
        <f t="shared" si="0"/>
        <v>4.9847799826238859E-3</v>
      </c>
      <c r="J34" s="95">
        <f t="shared" si="1"/>
        <v>2.5482257680400095E-2</v>
      </c>
      <c r="K34" s="93">
        <f t="shared" si="2"/>
        <v>214</v>
      </c>
      <c r="L34" s="96">
        <f t="shared" si="4"/>
        <v>1.2287551676619201E-2</v>
      </c>
      <c r="M34" s="94">
        <f t="shared" si="3"/>
        <v>-215</v>
      </c>
      <c r="N34" s="94">
        <f t="shared" si="5"/>
        <v>2.2579340434203914</v>
      </c>
    </row>
    <row r="35" spans="1:14">
      <c r="A35" s="41">
        <v>33</v>
      </c>
      <c r="B35" s="98" t="s">
        <v>33</v>
      </c>
      <c r="C35" s="94">
        <v>34365</v>
      </c>
      <c r="D35" s="94">
        <v>35367</v>
      </c>
      <c r="E35" s="94">
        <v>35007</v>
      </c>
      <c r="F35" s="94">
        <v>34617.3921357992</v>
      </c>
      <c r="G35" s="94">
        <v>35111.989965835099</v>
      </c>
      <c r="H35" s="94">
        <v>35220.472882704198</v>
      </c>
      <c r="I35" s="95">
        <f t="shared" si="0"/>
        <v>2.026267915138346E-2</v>
      </c>
      <c r="J35" s="95">
        <f t="shared" si="1"/>
        <v>1.8681798341335661E-2</v>
      </c>
      <c r="K35" s="93">
        <f t="shared" si="2"/>
        <v>642</v>
      </c>
      <c r="L35" s="96">
        <f t="shared" si="4"/>
        <v>3.6862655029857604E-2</v>
      </c>
      <c r="M35" s="94">
        <f t="shared" si="3"/>
        <v>-360</v>
      </c>
      <c r="N35" s="94">
        <f t="shared" si="5"/>
        <v>108.48291686909943</v>
      </c>
    </row>
    <row r="36" spans="1:14">
      <c r="A36" s="41">
        <v>34</v>
      </c>
      <c r="B36" s="98" t="s">
        <v>34</v>
      </c>
      <c r="C36" s="94">
        <v>499969</v>
      </c>
      <c r="D36" s="94">
        <v>499031</v>
      </c>
      <c r="E36" s="94">
        <v>494995</v>
      </c>
      <c r="F36" s="94">
        <v>501422.67803438898</v>
      </c>
      <c r="G36" s="94">
        <v>496461.56204707501</v>
      </c>
      <c r="H36" s="94">
        <v>496159.56999980903</v>
      </c>
      <c r="I36" s="95">
        <f t="shared" si="0"/>
        <v>0.28651197950521484</v>
      </c>
      <c r="J36" s="95">
        <f t="shared" si="1"/>
        <v>-9.9486168142424829E-3</v>
      </c>
      <c r="K36" s="93">
        <f t="shared" si="2"/>
        <v>-4974</v>
      </c>
      <c r="L36" s="96">
        <f t="shared" si="4"/>
        <v>-0.28559944878272853</v>
      </c>
      <c r="M36" s="94">
        <f t="shared" si="3"/>
        <v>-4036</v>
      </c>
      <c r="N36" s="94">
        <f t="shared" si="5"/>
        <v>-301.99204726598691</v>
      </c>
    </row>
    <row r="37" spans="1:14">
      <c r="A37" s="41">
        <v>35</v>
      </c>
      <c r="B37" s="98" t="s">
        <v>35</v>
      </c>
      <c r="C37" s="94">
        <v>119869</v>
      </c>
      <c r="D37" s="94">
        <v>121655</v>
      </c>
      <c r="E37" s="94">
        <v>120607</v>
      </c>
      <c r="F37" s="94">
        <v>120288.649024428</v>
      </c>
      <c r="G37" s="94">
        <v>120876.18238991901</v>
      </c>
      <c r="H37" s="94">
        <v>120971.198078399</v>
      </c>
      <c r="I37" s="95">
        <f t="shared" si="0"/>
        <v>6.9809493655866112E-2</v>
      </c>
      <c r="J37" s="95">
        <f t="shared" si="1"/>
        <v>6.1567210871868458E-3</v>
      </c>
      <c r="K37" s="93">
        <f t="shared" si="2"/>
        <v>738</v>
      </c>
      <c r="L37" s="96">
        <f t="shared" si="4"/>
        <v>4.2374827744602661E-2</v>
      </c>
      <c r="M37" s="94">
        <f t="shared" si="3"/>
        <v>-1048</v>
      </c>
      <c r="N37" s="94">
        <f t="shared" si="5"/>
        <v>95.015688479994424</v>
      </c>
    </row>
    <row r="38" spans="1:14">
      <c r="A38" s="41">
        <v>36</v>
      </c>
      <c r="B38" s="98" t="s">
        <v>36</v>
      </c>
      <c r="C38" s="94">
        <v>2678</v>
      </c>
      <c r="D38" s="94">
        <v>2890</v>
      </c>
      <c r="E38" s="94">
        <v>2774</v>
      </c>
      <c r="F38" s="94">
        <v>2780.4571835224401</v>
      </c>
      <c r="G38" s="94">
        <v>2874.9314871353599</v>
      </c>
      <c r="H38" s="94">
        <v>2880.9146650066</v>
      </c>
      <c r="I38" s="95">
        <f t="shared" si="0"/>
        <v>1.6056409279840524E-3</v>
      </c>
      <c r="J38" s="95">
        <f t="shared" si="1"/>
        <v>3.5847647498132934E-2</v>
      </c>
      <c r="K38" s="93">
        <f t="shared" si="2"/>
        <v>96</v>
      </c>
      <c r="L38" s="96">
        <f t="shared" si="4"/>
        <v>5.5121727147450618E-3</v>
      </c>
      <c r="M38" s="94">
        <f t="shared" si="3"/>
        <v>-116</v>
      </c>
      <c r="N38" s="94">
        <f t="shared" si="5"/>
        <v>5.9831778712400592</v>
      </c>
    </row>
    <row r="39" spans="1:14">
      <c r="A39" s="41">
        <v>37</v>
      </c>
      <c r="B39" s="98" t="s">
        <v>37</v>
      </c>
      <c r="C39" s="94">
        <v>6632</v>
      </c>
      <c r="D39" s="94">
        <v>7164</v>
      </c>
      <c r="E39" s="94">
        <v>6966</v>
      </c>
      <c r="F39" s="94">
        <v>6789.7318410842399</v>
      </c>
      <c r="G39" s="94">
        <v>7078.2509678447605</v>
      </c>
      <c r="H39" s="94">
        <v>7128.7724144020904</v>
      </c>
      <c r="I39" s="95">
        <f t="shared" si="0"/>
        <v>4.032045675680212E-3</v>
      </c>
      <c r="J39" s="95">
        <f t="shared" si="1"/>
        <v>5.0361881785283474E-2</v>
      </c>
      <c r="K39" s="93">
        <f t="shared" si="2"/>
        <v>334</v>
      </c>
      <c r="L39" s="96">
        <f t="shared" si="4"/>
        <v>1.9177767570050529E-2</v>
      </c>
      <c r="M39" s="94">
        <f t="shared" si="3"/>
        <v>-198</v>
      </c>
      <c r="N39" s="94">
        <f t="shared" si="5"/>
        <v>50.521446557329909</v>
      </c>
    </row>
    <row r="40" spans="1:14">
      <c r="A40" s="41">
        <v>38</v>
      </c>
      <c r="B40" s="98" t="s">
        <v>38</v>
      </c>
      <c r="C40" s="94">
        <v>28706</v>
      </c>
      <c r="D40" s="94">
        <v>29648</v>
      </c>
      <c r="E40" s="94">
        <v>29095</v>
      </c>
      <c r="F40" s="94">
        <v>29023.304837845601</v>
      </c>
      <c r="G40" s="94">
        <v>29331.772483214299</v>
      </c>
      <c r="H40" s="94">
        <v>29367.6724792475</v>
      </c>
      <c r="I40" s="95">
        <f t="shared" si="0"/>
        <v>1.6840707570186016E-2</v>
      </c>
      <c r="J40" s="95">
        <f t="shared" si="1"/>
        <v>1.3551173970598481E-2</v>
      </c>
      <c r="K40" s="93">
        <f t="shared" si="2"/>
        <v>389</v>
      </c>
      <c r="L40" s="96">
        <f t="shared" si="4"/>
        <v>2.2335783187873218E-2</v>
      </c>
      <c r="M40" s="94">
        <f t="shared" si="3"/>
        <v>-553</v>
      </c>
      <c r="N40" s="94">
        <f t="shared" si="5"/>
        <v>35.899996033200296</v>
      </c>
    </row>
    <row r="41" spans="1:14">
      <c r="A41" s="41">
        <v>39</v>
      </c>
      <c r="B41" s="98" t="s">
        <v>39</v>
      </c>
      <c r="C41" s="94">
        <v>7699</v>
      </c>
      <c r="D41" s="94">
        <v>7954</v>
      </c>
      <c r="E41" s="94">
        <v>7764</v>
      </c>
      <c r="F41" s="94">
        <v>7785.0449393019499</v>
      </c>
      <c r="G41" s="94">
        <v>7851.4774955570301</v>
      </c>
      <c r="H41" s="94">
        <v>7856.4570386078904</v>
      </c>
      <c r="I41" s="95">
        <f t="shared" si="0"/>
        <v>4.4939423809906929E-3</v>
      </c>
      <c r="J41" s="95">
        <f t="shared" si="1"/>
        <v>8.4426548902454858E-3</v>
      </c>
      <c r="K41" s="93">
        <f t="shared" si="2"/>
        <v>65</v>
      </c>
      <c r="L41" s="96">
        <f t="shared" si="4"/>
        <v>3.7322002756086359E-3</v>
      </c>
      <c r="M41" s="94">
        <f t="shared" si="3"/>
        <v>-190</v>
      </c>
      <c r="N41" s="94">
        <f t="shared" si="5"/>
        <v>4.9795430508602294</v>
      </c>
    </row>
    <row r="42" spans="1:14">
      <c r="A42" s="41">
        <v>40</v>
      </c>
      <c r="B42" s="98" t="s">
        <v>40</v>
      </c>
      <c r="C42" s="94">
        <v>3592</v>
      </c>
      <c r="D42" s="94">
        <v>3756</v>
      </c>
      <c r="E42" s="94">
        <v>3624</v>
      </c>
      <c r="F42" s="94">
        <v>3662.0936461689298</v>
      </c>
      <c r="G42" s="94">
        <v>3695.82333861098</v>
      </c>
      <c r="H42" s="94">
        <v>3696.3457340352402</v>
      </c>
      <c r="I42" s="95">
        <f t="shared" si="0"/>
        <v>2.0976361654701536E-3</v>
      </c>
      <c r="J42" s="95">
        <f t="shared" si="1"/>
        <v>8.9086859688195987E-3</v>
      </c>
      <c r="K42" s="93">
        <f t="shared" si="2"/>
        <v>32</v>
      </c>
      <c r="L42" s="96">
        <f t="shared" si="4"/>
        <v>1.8373909049150207E-3</v>
      </c>
      <c r="M42" s="94">
        <f t="shared" si="3"/>
        <v>-132</v>
      </c>
      <c r="N42" s="94">
        <f t="shared" si="5"/>
        <v>0.52239542426013941</v>
      </c>
    </row>
    <row r="43" spans="1:14">
      <c r="A43" s="41">
        <v>41</v>
      </c>
      <c r="B43" s="98" t="s">
        <v>41</v>
      </c>
      <c r="C43" s="94">
        <v>42133</v>
      </c>
      <c r="D43" s="94">
        <v>43917</v>
      </c>
      <c r="E43" s="94">
        <v>43450</v>
      </c>
      <c r="F43" s="94">
        <v>42394.9232411997</v>
      </c>
      <c r="G43" s="94">
        <v>43684.282400380202</v>
      </c>
      <c r="H43" s="94">
        <v>43777.312238324099</v>
      </c>
      <c r="I43" s="95">
        <f t="shared" si="0"/>
        <v>2.5149638904436583E-2</v>
      </c>
      <c r="J43" s="95">
        <f t="shared" si="1"/>
        <v>3.1258158687964305E-2</v>
      </c>
      <c r="K43" s="93">
        <f t="shared" si="2"/>
        <v>1317</v>
      </c>
      <c r="L43" s="96">
        <f t="shared" si="4"/>
        <v>7.5620119430408819E-2</v>
      </c>
      <c r="M43" s="94">
        <f t="shared" si="3"/>
        <v>-467</v>
      </c>
      <c r="N43" s="94">
        <f t="shared" si="5"/>
        <v>93.029837943897292</v>
      </c>
    </row>
    <row r="44" spans="1:14">
      <c r="A44" s="41">
        <v>42</v>
      </c>
      <c r="B44" s="98" t="s">
        <v>42</v>
      </c>
      <c r="C44" s="94">
        <v>41881</v>
      </c>
      <c r="D44" s="94">
        <v>43400</v>
      </c>
      <c r="E44" s="94">
        <v>42623</v>
      </c>
      <c r="F44" s="94">
        <v>42338.125163066499</v>
      </c>
      <c r="G44" s="94">
        <v>42992.314316968703</v>
      </c>
      <c r="H44" s="94">
        <v>43106.925849086903</v>
      </c>
      <c r="I44" s="95">
        <f t="shared" si="0"/>
        <v>2.4670956479258929E-2</v>
      </c>
      <c r="J44" s="95">
        <f t="shared" si="1"/>
        <v>1.7716864449272941E-2</v>
      </c>
      <c r="K44" s="93">
        <f t="shared" si="2"/>
        <v>742</v>
      </c>
      <c r="L44" s="96">
        <f t="shared" si="4"/>
        <v>4.2604501607717039E-2</v>
      </c>
      <c r="M44" s="94">
        <f t="shared" si="3"/>
        <v>-777</v>
      </c>
      <c r="N44" s="94">
        <f t="shared" si="5"/>
        <v>114.61153211820056</v>
      </c>
    </row>
    <row r="45" spans="1:14">
      <c r="A45" s="41">
        <v>43</v>
      </c>
      <c r="B45" s="98" t="s">
        <v>43</v>
      </c>
      <c r="C45" s="94">
        <v>9877</v>
      </c>
      <c r="D45" s="94">
        <v>10180</v>
      </c>
      <c r="E45" s="94">
        <v>9939</v>
      </c>
      <c r="F45" s="94">
        <v>10041.6558128614</v>
      </c>
      <c r="G45" s="94">
        <v>10078.7327873876</v>
      </c>
      <c r="H45" s="94">
        <v>10103.382868727</v>
      </c>
      <c r="I45" s="95">
        <f t="shared" si="0"/>
        <v>5.752871371028658E-3</v>
      </c>
      <c r="J45" s="95">
        <f t="shared" si="1"/>
        <v>6.2772096790523436E-3</v>
      </c>
      <c r="K45" s="93">
        <f t="shared" si="2"/>
        <v>62</v>
      </c>
      <c r="L45" s="96">
        <f t="shared" si="4"/>
        <v>3.5599448782728527E-3</v>
      </c>
      <c r="M45" s="94">
        <f t="shared" si="3"/>
        <v>-241</v>
      </c>
      <c r="N45" s="94">
        <f t="shared" si="5"/>
        <v>24.650081339399549</v>
      </c>
    </row>
    <row r="46" spans="1:14">
      <c r="A46" s="41">
        <v>44</v>
      </c>
      <c r="B46" s="98" t="s">
        <v>44</v>
      </c>
      <c r="C46" s="94">
        <v>10544</v>
      </c>
      <c r="D46" s="94">
        <v>11280</v>
      </c>
      <c r="E46" s="94">
        <v>11100</v>
      </c>
      <c r="F46" s="94">
        <v>10640.0044202961</v>
      </c>
      <c r="G46" s="94">
        <v>11112.8139495017</v>
      </c>
      <c r="H46" s="94">
        <v>11198.052700314</v>
      </c>
      <c r="I46" s="95">
        <f t="shared" si="0"/>
        <v>6.4248789836420265E-3</v>
      </c>
      <c r="J46" s="95">
        <f t="shared" si="1"/>
        <v>5.273141122913505E-2</v>
      </c>
      <c r="K46" s="93">
        <f t="shared" si="2"/>
        <v>556</v>
      </c>
      <c r="L46" s="96">
        <f t="shared" si="4"/>
        <v>3.1924666972898481E-2</v>
      </c>
      <c r="M46" s="94">
        <f t="shared" si="3"/>
        <v>-180</v>
      </c>
      <c r="N46" s="94">
        <f t="shared" si="5"/>
        <v>85.238750812299259</v>
      </c>
    </row>
    <row r="47" spans="1:14">
      <c r="A47" s="41">
        <v>45</v>
      </c>
      <c r="B47" s="98" t="s">
        <v>45</v>
      </c>
      <c r="C47" s="94">
        <v>26005</v>
      </c>
      <c r="D47" s="94">
        <v>26688</v>
      </c>
      <c r="E47" s="94">
        <v>26363</v>
      </c>
      <c r="F47" s="94">
        <v>26076.485948219</v>
      </c>
      <c r="G47" s="94">
        <v>26336.596649437401</v>
      </c>
      <c r="H47" s="94">
        <v>26403.605519504799</v>
      </c>
      <c r="I47" s="95">
        <f t="shared" si="0"/>
        <v>1.525937699511304E-2</v>
      </c>
      <c r="J47" s="95">
        <f t="shared" si="1"/>
        <v>1.3766583349355894E-2</v>
      </c>
      <c r="K47" s="93">
        <f t="shared" si="2"/>
        <v>358</v>
      </c>
      <c r="L47" s="96">
        <f t="shared" si="4"/>
        <v>2.0555810748736792E-2</v>
      </c>
      <c r="M47" s="94">
        <f t="shared" si="3"/>
        <v>-325</v>
      </c>
      <c r="N47" s="94">
        <f t="shared" si="5"/>
        <v>67.008870067398675</v>
      </c>
    </row>
    <row r="48" spans="1:14">
      <c r="A48" s="41">
        <v>46</v>
      </c>
      <c r="B48" s="98" t="s">
        <v>46</v>
      </c>
      <c r="C48" s="94">
        <v>13590</v>
      </c>
      <c r="D48" s="94">
        <v>14713</v>
      </c>
      <c r="E48" s="94">
        <v>14519</v>
      </c>
      <c r="F48" s="94">
        <v>13836.0076847869</v>
      </c>
      <c r="G48" s="94">
        <v>14611.852978683</v>
      </c>
      <c r="H48" s="94">
        <v>14755.2306176284</v>
      </c>
      <c r="I48" s="95">
        <f t="shared" si="0"/>
        <v>8.403857474189062E-3</v>
      </c>
      <c r="J48" s="95">
        <f t="shared" si="1"/>
        <v>6.8359087564385579E-2</v>
      </c>
      <c r="K48" s="93">
        <f t="shared" si="2"/>
        <v>929</v>
      </c>
      <c r="L48" s="96">
        <f t="shared" si="4"/>
        <v>5.3341754708314197E-2</v>
      </c>
      <c r="M48" s="94">
        <f t="shared" si="3"/>
        <v>-194</v>
      </c>
      <c r="N48" s="94">
        <f t="shared" si="5"/>
        <v>143.37763894539967</v>
      </c>
    </row>
    <row r="49" spans="1:14">
      <c r="A49" s="41">
        <v>47</v>
      </c>
      <c r="B49" s="98" t="s">
        <v>47</v>
      </c>
      <c r="C49" s="94">
        <v>4878</v>
      </c>
      <c r="D49" s="94">
        <v>5282</v>
      </c>
      <c r="E49" s="94">
        <v>5215</v>
      </c>
      <c r="F49" s="94">
        <v>4910.9592474318797</v>
      </c>
      <c r="G49" s="94">
        <v>5160.69099419945</v>
      </c>
      <c r="H49" s="94">
        <v>5233.5466050954401</v>
      </c>
      <c r="I49" s="95">
        <f t="shared" si="0"/>
        <v>3.0185354864588438E-3</v>
      </c>
      <c r="J49" s="95">
        <f t="shared" si="1"/>
        <v>6.9085690856908563E-2</v>
      </c>
      <c r="K49" s="93">
        <f t="shared" si="2"/>
        <v>337</v>
      </c>
      <c r="L49" s="96">
        <f t="shared" si="4"/>
        <v>1.9350022967386311E-2</v>
      </c>
      <c r="M49" s="94">
        <f t="shared" si="3"/>
        <v>-67</v>
      </c>
      <c r="N49" s="94">
        <f t="shared" si="5"/>
        <v>72.855610895990139</v>
      </c>
    </row>
    <row r="50" spans="1:14">
      <c r="A50" s="41">
        <v>48</v>
      </c>
      <c r="B50" s="98" t="s">
        <v>48</v>
      </c>
      <c r="C50" s="94">
        <v>32197</v>
      </c>
      <c r="D50" s="94">
        <v>32580</v>
      </c>
      <c r="E50" s="94">
        <v>32026</v>
      </c>
      <c r="F50" s="94">
        <v>33678.196501371604</v>
      </c>
      <c r="G50" s="94">
        <v>33338.052772270901</v>
      </c>
      <c r="H50" s="94">
        <v>33393.471229193703</v>
      </c>
      <c r="I50" s="95">
        <f t="shared" si="0"/>
        <v>1.8537222912623382E-2</v>
      </c>
      <c r="J50" s="95">
        <f t="shared" si="1"/>
        <v>-5.3110538248905175E-3</v>
      </c>
      <c r="K50" s="93">
        <f t="shared" si="2"/>
        <v>-171</v>
      </c>
      <c r="L50" s="96">
        <f t="shared" si="4"/>
        <v>-9.8185576481396412E-3</v>
      </c>
      <c r="M50" s="94">
        <f t="shared" si="3"/>
        <v>-554</v>
      </c>
      <c r="N50" s="94">
        <f t="shared" si="5"/>
        <v>55.418456922801852</v>
      </c>
    </row>
    <row r="51" spans="1:14">
      <c r="A51" s="41">
        <v>49</v>
      </c>
      <c r="B51" s="98" t="s">
        <v>49</v>
      </c>
      <c r="C51" s="94">
        <v>1937</v>
      </c>
      <c r="D51" s="94">
        <v>2166</v>
      </c>
      <c r="E51" s="94">
        <v>2094</v>
      </c>
      <c r="F51" s="94">
        <v>2022.5816689436399</v>
      </c>
      <c r="G51" s="94">
        <v>2171.3118528349801</v>
      </c>
      <c r="H51" s="94">
        <v>2187.2297190514601</v>
      </c>
      <c r="I51" s="95">
        <f t="shared" si="0"/>
        <v>1.2120447379951715E-3</v>
      </c>
      <c r="J51" s="95">
        <f t="shared" si="1"/>
        <v>8.1053175012906556E-2</v>
      </c>
      <c r="K51" s="93">
        <f t="shared" si="2"/>
        <v>157</v>
      </c>
      <c r="L51" s="96">
        <f t="shared" si="4"/>
        <v>9.0146991272393208E-3</v>
      </c>
      <c r="M51" s="94">
        <f t="shared" si="3"/>
        <v>-72</v>
      </c>
      <c r="N51" s="94">
        <f t="shared" si="5"/>
        <v>15.917866216479979</v>
      </c>
    </row>
    <row r="52" spans="1:14">
      <c r="A52" s="41">
        <v>50</v>
      </c>
      <c r="B52" s="98" t="s">
        <v>50</v>
      </c>
      <c r="C52" s="94">
        <v>5759</v>
      </c>
      <c r="D52" s="94">
        <v>5877</v>
      </c>
      <c r="E52" s="94">
        <v>5748</v>
      </c>
      <c r="F52" s="94">
        <v>5917.8432475194304</v>
      </c>
      <c r="G52" s="94">
        <v>5890.3665222401596</v>
      </c>
      <c r="H52" s="94">
        <v>5914.7918254074102</v>
      </c>
      <c r="I52" s="95">
        <f t="shared" si="0"/>
        <v>3.3270454412589519E-3</v>
      </c>
      <c r="J52" s="95">
        <f t="shared" si="1"/>
        <v>-1.9100538287897205E-3</v>
      </c>
      <c r="K52" s="93">
        <f t="shared" si="2"/>
        <v>-11</v>
      </c>
      <c r="L52" s="96">
        <f t="shared" si="4"/>
        <v>-6.3160312356453838E-4</v>
      </c>
      <c r="M52" s="94">
        <f t="shared" si="3"/>
        <v>-129</v>
      </c>
      <c r="N52" s="94">
        <f t="shared" si="5"/>
        <v>24.425303167250604</v>
      </c>
    </row>
    <row r="53" spans="1:14">
      <c r="A53" s="41">
        <v>51</v>
      </c>
      <c r="B53" s="98" t="s">
        <v>51</v>
      </c>
      <c r="C53" s="94">
        <v>5290</v>
      </c>
      <c r="D53" s="94">
        <v>5648</v>
      </c>
      <c r="E53" s="94">
        <v>5512</v>
      </c>
      <c r="F53" s="94">
        <v>5437.7199629021598</v>
      </c>
      <c r="G53" s="94">
        <v>5612.7129808415802</v>
      </c>
      <c r="H53" s="94">
        <v>5661.3535337479698</v>
      </c>
      <c r="I53" s="95">
        <f t="shared" si="0"/>
        <v>3.1904444106157521E-3</v>
      </c>
      <c r="J53" s="95">
        <f t="shared" si="1"/>
        <v>4.1965973534971647E-2</v>
      </c>
      <c r="K53" s="93">
        <f t="shared" si="2"/>
        <v>222</v>
      </c>
      <c r="L53" s="96">
        <f t="shared" si="4"/>
        <v>1.2746899402847955E-2</v>
      </c>
      <c r="M53" s="94">
        <f t="shared" si="3"/>
        <v>-136</v>
      </c>
      <c r="N53" s="94">
        <f t="shared" si="5"/>
        <v>48.64055290638953</v>
      </c>
    </row>
    <row r="54" spans="1:14">
      <c r="A54" s="41">
        <v>52</v>
      </c>
      <c r="B54" s="98" t="s">
        <v>52</v>
      </c>
      <c r="C54" s="94">
        <v>11207</v>
      </c>
      <c r="D54" s="94">
        <v>11962</v>
      </c>
      <c r="E54" s="94">
        <v>11780</v>
      </c>
      <c r="F54" s="94">
        <v>11285.126109140199</v>
      </c>
      <c r="G54" s="94">
        <v>11782.6039875118</v>
      </c>
      <c r="H54" s="94">
        <v>11849.836025599099</v>
      </c>
      <c r="I54" s="95">
        <f t="shared" si="0"/>
        <v>6.8184751736309075E-3</v>
      </c>
      <c r="J54" s="95">
        <f t="shared" si="1"/>
        <v>5.1128758811457127E-2</v>
      </c>
      <c r="K54" s="93">
        <f t="shared" si="2"/>
        <v>573</v>
      </c>
      <c r="L54" s="96">
        <f t="shared" si="4"/>
        <v>3.2900780891134587E-2</v>
      </c>
      <c r="M54" s="94">
        <f t="shared" si="3"/>
        <v>-182</v>
      </c>
      <c r="N54" s="94">
        <f t="shared" si="5"/>
        <v>67.232038087298861</v>
      </c>
    </row>
    <row r="55" spans="1:14">
      <c r="A55" s="41">
        <v>53</v>
      </c>
      <c r="B55" s="98" t="s">
        <v>53</v>
      </c>
      <c r="C55" s="94">
        <v>6036</v>
      </c>
      <c r="D55" s="94">
        <v>6448</v>
      </c>
      <c r="E55" s="94">
        <v>6381</v>
      </c>
      <c r="F55" s="94">
        <v>6069.8003795068298</v>
      </c>
      <c r="G55" s="94">
        <v>6327.2356253652297</v>
      </c>
      <c r="H55" s="94">
        <v>6389.9512488073196</v>
      </c>
      <c r="I55" s="95">
        <f t="shared" si="0"/>
        <v>3.6934371887044838E-3</v>
      </c>
      <c r="J55" s="95">
        <f t="shared" si="1"/>
        <v>5.7157057654075548E-2</v>
      </c>
      <c r="K55" s="93">
        <f t="shared" si="2"/>
        <v>345</v>
      </c>
      <c r="L55" s="96">
        <f t="shared" si="4"/>
        <v>1.9809370693615068E-2</v>
      </c>
      <c r="M55" s="94">
        <f t="shared" si="3"/>
        <v>-67</v>
      </c>
      <c r="N55" s="94">
        <f t="shared" si="5"/>
        <v>62.715623442089964</v>
      </c>
    </row>
    <row r="56" spans="1:14">
      <c r="A56" s="41">
        <v>54</v>
      </c>
      <c r="B56" s="98" t="s">
        <v>54</v>
      </c>
      <c r="C56" s="94">
        <v>21337</v>
      </c>
      <c r="D56" s="94">
        <v>22055</v>
      </c>
      <c r="E56" s="94">
        <v>21820</v>
      </c>
      <c r="F56" s="94">
        <v>21448.199197830902</v>
      </c>
      <c r="G56" s="94">
        <v>21920.731624083499</v>
      </c>
      <c r="H56" s="94">
        <v>21976.929590433199</v>
      </c>
      <c r="I56" s="95">
        <f t="shared" si="0"/>
        <v>1.2629807155231444E-2</v>
      </c>
      <c r="J56" s="95">
        <f t="shared" si="1"/>
        <v>2.2636734311290246E-2</v>
      </c>
      <c r="K56" s="93">
        <f t="shared" si="2"/>
        <v>483</v>
      </c>
      <c r="L56" s="96">
        <f t="shared" si="4"/>
        <v>2.7733118971061094E-2</v>
      </c>
      <c r="M56" s="94">
        <f t="shared" si="3"/>
        <v>-235</v>
      </c>
      <c r="N56" s="94">
        <f t="shared" si="5"/>
        <v>56.197966349700437</v>
      </c>
    </row>
    <row r="57" spans="1:14">
      <c r="A57" s="41">
        <v>55</v>
      </c>
      <c r="B57" s="98" t="s">
        <v>55</v>
      </c>
      <c r="C57" s="94">
        <v>23305</v>
      </c>
      <c r="D57" s="94">
        <v>24136</v>
      </c>
      <c r="E57" s="94">
        <v>23815</v>
      </c>
      <c r="F57" s="94">
        <v>23416.330082579301</v>
      </c>
      <c r="G57" s="94">
        <v>23821.242758516</v>
      </c>
      <c r="H57" s="94">
        <v>23923.086108122701</v>
      </c>
      <c r="I57" s="95">
        <f t="shared" si="0"/>
        <v>1.3784548918507646E-2</v>
      </c>
      <c r="J57" s="95">
        <f t="shared" si="1"/>
        <v>2.1883715940785239E-2</v>
      </c>
      <c r="K57" s="93">
        <f t="shared" si="2"/>
        <v>510</v>
      </c>
      <c r="L57" s="96">
        <f t="shared" si="4"/>
        <v>2.9283417547083142E-2</v>
      </c>
      <c r="M57" s="94">
        <f t="shared" si="3"/>
        <v>-321</v>
      </c>
      <c r="N57" s="94">
        <f t="shared" si="5"/>
        <v>101.84334960670094</v>
      </c>
    </row>
    <row r="58" spans="1:14">
      <c r="A58" s="41">
        <v>56</v>
      </c>
      <c r="B58" s="98" t="s">
        <v>56</v>
      </c>
      <c r="C58" s="94">
        <v>1959</v>
      </c>
      <c r="D58" s="94">
        <v>2155</v>
      </c>
      <c r="E58" s="94">
        <v>2087</v>
      </c>
      <c r="F58" s="94">
        <v>2006.1618534143199</v>
      </c>
      <c r="G58" s="94">
        <v>2119.85920367777</v>
      </c>
      <c r="H58" s="94">
        <v>2136.1889566733298</v>
      </c>
      <c r="I58" s="95">
        <f t="shared" si="0"/>
        <v>1.2079930125099918E-3</v>
      </c>
      <c r="J58" s="95">
        <f t="shared" si="1"/>
        <v>6.5339458907605924E-2</v>
      </c>
      <c r="K58" s="93">
        <f t="shared" si="2"/>
        <v>128</v>
      </c>
      <c r="L58" s="96">
        <f t="shared" si="4"/>
        <v>7.3495636196600827E-3</v>
      </c>
      <c r="M58" s="94">
        <f t="shared" si="3"/>
        <v>-68</v>
      </c>
      <c r="N58" s="94">
        <f t="shared" si="5"/>
        <v>16.329752995559829</v>
      </c>
    </row>
    <row r="59" spans="1:14">
      <c r="A59" s="41">
        <v>57</v>
      </c>
      <c r="B59" s="98" t="s">
        <v>57</v>
      </c>
      <c r="C59" s="94">
        <v>3747</v>
      </c>
      <c r="D59" s="94">
        <v>3929</v>
      </c>
      <c r="E59" s="94">
        <v>3864</v>
      </c>
      <c r="F59" s="94">
        <v>3831.7877450682399</v>
      </c>
      <c r="G59" s="94">
        <v>3875.8700535284202</v>
      </c>
      <c r="H59" s="94">
        <v>3954.4937427050099</v>
      </c>
      <c r="I59" s="95">
        <f t="shared" si="0"/>
        <v>2.2365524678191703E-3</v>
      </c>
      <c r="J59" s="95">
        <f t="shared" si="1"/>
        <v>3.122497998398719E-2</v>
      </c>
      <c r="K59" s="93">
        <f t="shared" si="2"/>
        <v>117</v>
      </c>
      <c r="L59" s="96">
        <f t="shared" si="4"/>
        <v>6.7179604960955442E-3</v>
      </c>
      <c r="M59" s="94">
        <f t="shared" si="3"/>
        <v>-65</v>
      </c>
      <c r="N59" s="94">
        <f t="shared" si="5"/>
        <v>78.623689176589778</v>
      </c>
    </row>
    <row r="60" spans="1:14">
      <c r="A60" s="41">
        <v>58</v>
      </c>
      <c r="B60" s="98" t="s">
        <v>58</v>
      </c>
      <c r="C60" s="94">
        <v>8706</v>
      </c>
      <c r="D60" s="94">
        <v>9493</v>
      </c>
      <c r="E60" s="94">
        <v>9061</v>
      </c>
      <c r="F60" s="94">
        <v>9092.8832581360693</v>
      </c>
      <c r="G60" s="94">
        <v>9430.8697883389705</v>
      </c>
      <c r="H60" s="94">
        <v>9473.6728636757307</v>
      </c>
      <c r="I60" s="95">
        <f t="shared" si="0"/>
        <v>5.2446692316018379E-3</v>
      </c>
      <c r="J60" s="95">
        <f t="shared" si="1"/>
        <v>4.0776475993567651E-2</v>
      </c>
      <c r="K60" s="93">
        <f t="shared" si="2"/>
        <v>355</v>
      </c>
      <c r="L60" s="96">
        <f t="shared" si="4"/>
        <v>2.038355535140101E-2</v>
      </c>
      <c r="M60" s="94">
        <f t="shared" si="3"/>
        <v>-432</v>
      </c>
      <c r="N60" s="94">
        <f t="shared" si="5"/>
        <v>42.80307533676023</v>
      </c>
    </row>
    <row r="61" spans="1:14">
      <c r="A61" s="41">
        <v>59</v>
      </c>
      <c r="B61" s="98" t="s">
        <v>59</v>
      </c>
      <c r="C61" s="94">
        <v>21890</v>
      </c>
      <c r="D61" s="94">
        <v>23000</v>
      </c>
      <c r="E61" s="94">
        <v>22651</v>
      </c>
      <c r="F61" s="94">
        <v>22118.7208232376</v>
      </c>
      <c r="G61" s="94">
        <v>22846.3813324699</v>
      </c>
      <c r="H61" s="94">
        <v>22923.025179386299</v>
      </c>
      <c r="I61" s="95">
        <f t="shared" si="0"/>
        <v>1.3110804852114914E-2</v>
      </c>
      <c r="J61" s="95">
        <f t="shared" si="1"/>
        <v>3.4764732754682504E-2</v>
      </c>
      <c r="K61" s="93">
        <f t="shared" si="2"/>
        <v>761</v>
      </c>
      <c r="L61" s="96">
        <f t="shared" si="4"/>
        <v>4.3695452457510338E-2</v>
      </c>
      <c r="M61" s="94">
        <f t="shared" si="3"/>
        <v>-349</v>
      </c>
      <c r="N61" s="94">
        <f t="shared" si="5"/>
        <v>76.643846916398616</v>
      </c>
    </row>
    <row r="62" spans="1:14">
      <c r="A62" s="41">
        <v>60</v>
      </c>
      <c r="B62" s="98" t="s">
        <v>60</v>
      </c>
      <c r="C62" s="94">
        <v>7581</v>
      </c>
      <c r="D62" s="94">
        <v>8116</v>
      </c>
      <c r="E62" s="94">
        <v>7963</v>
      </c>
      <c r="F62" s="94">
        <v>7741.8518849683696</v>
      </c>
      <c r="G62" s="94">
        <v>8058.0761356386602</v>
      </c>
      <c r="H62" s="94">
        <v>8104.09342105825</v>
      </c>
      <c r="I62" s="95">
        <f t="shared" si="0"/>
        <v>4.6091271483550862E-3</v>
      </c>
      <c r="J62" s="95">
        <f t="shared" si="1"/>
        <v>5.0389130721540693E-2</v>
      </c>
      <c r="K62" s="93">
        <f t="shared" si="2"/>
        <v>382</v>
      </c>
      <c r="L62" s="96">
        <f t="shared" si="4"/>
        <v>2.1933853927423058E-2</v>
      </c>
      <c r="M62" s="94">
        <f t="shared" si="3"/>
        <v>-153</v>
      </c>
      <c r="N62" s="94">
        <f t="shared" si="5"/>
        <v>46.017285419589825</v>
      </c>
    </row>
    <row r="63" spans="1:14">
      <c r="A63" s="41">
        <v>61</v>
      </c>
      <c r="B63" s="98" t="s">
        <v>61</v>
      </c>
      <c r="C63" s="94">
        <v>15944</v>
      </c>
      <c r="D63" s="94">
        <v>17160</v>
      </c>
      <c r="E63" s="94">
        <v>16998</v>
      </c>
      <c r="F63" s="94">
        <v>16078.7212871965</v>
      </c>
      <c r="G63" s="94">
        <v>16920.186134776599</v>
      </c>
      <c r="H63" s="94">
        <v>17083.419866824399</v>
      </c>
      <c r="I63" s="95">
        <f t="shared" si="0"/>
        <v>9.8387471138691139E-3</v>
      </c>
      <c r="J63" s="95">
        <f t="shared" si="1"/>
        <v>6.6106372303060712E-2</v>
      </c>
      <c r="K63" s="93">
        <f t="shared" si="2"/>
        <v>1054</v>
      </c>
      <c r="L63" s="96">
        <f t="shared" si="4"/>
        <v>6.0519062930638495E-2</v>
      </c>
      <c r="M63" s="94">
        <f t="shared" si="3"/>
        <v>-162</v>
      </c>
      <c r="N63" s="94">
        <f t="shared" si="5"/>
        <v>163.2337320478</v>
      </c>
    </row>
    <row r="64" spans="1:14">
      <c r="A64" s="41">
        <v>62</v>
      </c>
      <c r="B64" s="98" t="s">
        <v>62</v>
      </c>
      <c r="C64" s="94">
        <v>1060</v>
      </c>
      <c r="D64" s="94">
        <v>1161</v>
      </c>
      <c r="E64" s="94">
        <v>1094</v>
      </c>
      <c r="F64" s="94">
        <v>1173.6646534961901</v>
      </c>
      <c r="G64" s="94">
        <v>1182.40667329402</v>
      </c>
      <c r="H64" s="94">
        <v>1210.4925377679001</v>
      </c>
      <c r="I64" s="95">
        <f t="shared" si="0"/>
        <v>6.332268115409349E-4</v>
      </c>
      <c r="J64" s="95">
        <f t="shared" si="1"/>
        <v>3.2075471698113207E-2</v>
      </c>
      <c r="K64" s="93">
        <f t="shared" si="2"/>
        <v>34</v>
      </c>
      <c r="L64" s="96">
        <f t="shared" si="4"/>
        <v>1.9522278364722094E-3</v>
      </c>
      <c r="M64" s="94">
        <f t="shared" si="3"/>
        <v>-67</v>
      </c>
      <c r="N64" s="94">
        <f t="shared" si="5"/>
        <v>28.085864473880065</v>
      </c>
    </row>
    <row r="65" spans="1:14">
      <c r="A65" s="41">
        <v>63</v>
      </c>
      <c r="B65" s="98" t="s">
        <v>63</v>
      </c>
      <c r="C65" s="94">
        <v>11521</v>
      </c>
      <c r="D65" s="94">
        <v>12130</v>
      </c>
      <c r="E65" s="94">
        <v>12001</v>
      </c>
      <c r="F65" s="94">
        <v>11538.7960231777</v>
      </c>
      <c r="G65" s="94">
        <v>11907.254459764399</v>
      </c>
      <c r="H65" s="94">
        <v>11999.955524311301</v>
      </c>
      <c r="I65" s="95">
        <f t="shared" si="0"/>
        <v>6.9463939353772942E-3</v>
      </c>
      <c r="J65" s="95">
        <f t="shared" si="1"/>
        <v>4.1663050082458117E-2</v>
      </c>
      <c r="K65" s="93">
        <f t="shared" si="2"/>
        <v>480</v>
      </c>
      <c r="L65" s="96">
        <f t="shared" si="4"/>
        <v>2.7560863573725312E-2</v>
      </c>
      <c r="M65" s="94">
        <f t="shared" si="3"/>
        <v>-129</v>
      </c>
      <c r="N65" s="94">
        <f t="shared" si="5"/>
        <v>92.701064546901762</v>
      </c>
    </row>
    <row r="66" spans="1:14">
      <c r="A66" s="41">
        <v>64</v>
      </c>
      <c r="B66" s="98" t="s">
        <v>64</v>
      </c>
      <c r="C66" s="94">
        <v>8084</v>
      </c>
      <c r="D66" s="94">
        <v>8352</v>
      </c>
      <c r="E66" s="94">
        <v>8191</v>
      </c>
      <c r="F66" s="94">
        <v>8131.9857474214996</v>
      </c>
      <c r="G66" s="94">
        <v>8203.2563726783992</v>
      </c>
      <c r="H66" s="94">
        <v>8237.9233218303598</v>
      </c>
      <c r="I66" s="95">
        <f t="shared" si="0"/>
        <v>4.7410976355866524E-3</v>
      </c>
      <c r="J66" s="95">
        <f t="shared" si="1"/>
        <v>1.3236021771400297E-2</v>
      </c>
      <c r="K66" s="93">
        <f t="shared" si="2"/>
        <v>107</v>
      </c>
      <c r="L66" s="96">
        <f t="shared" si="4"/>
        <v>6.1437758383096003E-3</v>
      </c>
      <c r="M66" s="94">
        <f t="shared" si="3"/>
        <v>-161</v>
      </c>
      <c r="N66" s="94">
        <f t="shared" si="5"/>
        <v>34.66694915196058</v>
      </c>
    </row>
    <row r="67" spans="1:14">
      <c r="A67" s="41">
        <v>65</v>
      </c>
      <c r="B67" s="98" t="s">
        <v>65</v>
      </c>
      <c r="C67" s="94">
        <v>6788</v>
      </c>
      <c r="D67" s="94">
        <v>7990</v>
      </c>
      <c r="E67" s="94">
        <v>7949</v>
      </c>
      <c r="F67" s="94">
        <v>6931.5940876694904</v>
      </c>
      <c r="G67" s="94">
        <v>7959.1869374083299</v>
      </c>
      <c r="H67" s="94">
        <v>8083.1281350406598</v>
      </c>
      <c r="I67" s="95">
        <f t="shared" ref="I67:I84" si="6">E67/$E$84</f>
        <v>4.6010236973847273E-3</v>
      </c>
      <c r="J67" s="95">
        <f t="shared" ref="J67:J84" si="7">(E67-C67)/C67</f>
        <v>0.17103712433706542</v>
      </c>
      <c r="K67" s="93">
        <f t="shared" ref="K67:K84" si="8">E67-C67</f>
        <v>1161</v>
      </c>
      <c r="L67" s="96">
        <f t="shared" si="4"/>
        <v>6.6662838768948088E-2</v>
      </c>
      <c r="M67" s="94">
        <f t="shared" ref="M67:M84" si="9">E67-D67</f>
        <v>-41</v>
      </c>
      <c r="N67" s="94">
        <f t="shared" si="5"/>
        <v>123.94119763232993</v>
      </c>
    </row>
    <row r="68" spans="1:14">
      <c r="A68" s="41">
        <v>66</v>
      </c>
      <c r="B68" s="98" t="s">
        <v>66</v>
      </c>
      <c r="C68" s="94">
        <v>5315</v>
      </c>
      <c r="D68" s="94">
        <v>5671</v>
      </c>
      <c r="E68" s="94">
        <v>5504</v>
      </c>
      <c r="F68" s="94">
        <v>5464.2989540813296</v>
      </c>
      <c r="G68" s="94">
        <v>5625.5493163224901</v>
      </c>
      <c r="H68" s="94">
        <v>5664.2198556775002</v>
      </c>
      <c r="I68" s="95">
        <f t="shared" si="6"/>
        <v>3.1858138672041184E-3</v>
      </c>
      <c r="J68" s="95">
        <f t="shared" si="7"/>
        <v>3.5559736594543742E-2</v>
      </c>
      <c r="K68" s="93">
        <f t="shared" si="8"/>
        <v>189</v>
      </c>
      <c r="L68" s="96">
        <f t="shared" ref="L68:L84" si="10">K68/$K$84</f>
        <v>1.0852090032154342E-2</v>
      </c>
      <c r="M68" s="94">
        <f t="shared" si="9"/>
        <v>-167</v>
      </c>
      <c r="N68" s="94">
        <f t="shared" ref="N68:N84" si="11">H68-G68</f>
        <v>38.670539355010078</v>
      </c>
    </row>
    <row r="69" spans="1:14">
      <c r="A69" s="41">
        <v>67</v>
      </c>
      <c r="B69" s="98" t="s">
        <v>67</v>
      </c>
      <c r="C69" s="94">
        <v>10614</v>
      </c>
      <c r="D69" s="94">
        <v>10920</v>
      </c>
      <c r="E69" s="94">
        <v>10808</v>
      </c>
      <c r="F69" s="94">
        <v>10650.603650913101</v>
      </c>
      <c r="G69" s="94">
        <v>10760.357628685901</v>
      </c>
      <c r="H69" s="94">
        <v>10826.312414769</v>
      </c>
      <c r="I69" s="95">
        <f t="shared" si="6"/>
        <v>6.2558641491173893E-3</v>
      </c>
      <c r="J69" s="95">
        <f t="shared" si="7"/>
        <v>1.8277746372715283E-2</v>
      </c>
      <c r="K69" s="93">
        <f t="shared" si="8"/>
        <v>194</v>
      </c>
      <c r="L69" s="96">
        <f t="shared" si="10"/>
        <v>1.1139182361047313E-2</v>
      </c>
      <c r="M69" s="94">
        <f t="shared" si="9"/>
        <v>-112</v>
      </c>
      <c r="N69" s="94">
        <f t="shared" si="11"/>
        <v>65.954786083098952</v>
      </c>
    </row>
    <row r="70" spans="1:14">
      <c r="A70" s="41">
        <v>68</v>
      </c>
      <c r="B70" s="98" t="s">
        <v>68</v>
      </c>
      <c r="C70" s="94">
        <v>6151</v>
      </c>
      <c r="D70" s="94">
        <v>6725</v>
      </c>
      <c r="E70" s="94">
        <v>6552</v>
      </c>
      <c r="F70" s="94">
        <v>6302.5449470788799</v>
      </c>
      <c r="G70" s="94">
        <v>6657.0096532841899</v>
      </c>
      <c r="H70" s="94">
        <v>6717.9606000911099</v>
      </c>
      <c r="I70" s="95">
        <f t="shared" si="6"/>
        <v>3.7924150541281585E-3</v>
      </c>
      <c r="J70" s="95">
        <f t="shared" si="7"/>
        <v>6.5192651601365628E-2</v>
      </c>
      <c r="K70" s="93">
        <f t="shared" si="8"/>
        <v>401</v>
      </c>
      <c r="L70" s="96">
        <f t="shared" si="10"/>
        <v>2.3024804777216353E-2</v>
      </c>
      <c r="M70" s="94">
        <f t="shared" si="9"/>
        <v>-173</v>
      </c>
      <c r="N70" s="94">
        <f t="shared" si="11"/>
        <v>60.950946806920001</v>
      </c>
    </row>
    <row r="71" spans="1:14">
      <c r="A71" s="41">
        <v>69</v>
      </c>
      <c r="B71" s="98" t="s">
        <v>69</v>
      </c>
      <c r="C71" s="94">
        <v>1036</v>
      </c>
      <c r="D71" s="94">
        <v>1090</v>
      </c>
      <c r="E71" s="94">
        <v>1063</v>
      </c>
      <c r="F71" s="94">
        <v>1089.36792289601</v>
      </c>
      <c r="G71" s="94">
        <v>1098.33357486058</v>
      </c>
      <c r="H71" s="94">
        <v>1113.6793450978601</v>
      </c>
      <c r="I71" s="95">
        <f t="shared" si="6"/>
        <v>6.152834558208535E-4</v>
      </c>
      <c r="J71" s="95">
        <f t="shared" si="7"/>
        <v>2.6061776061776062E-2</v>
      </c>
      <c r="K71" s="93">
        <f t="shared" si="8"/>
        <v>27</v>
      </c>
      <c r="L71" s="96">
        <f t="shared" si="10"/>
        <v>1.5502985760220487E-3</v>
      </c>
      <c r="M71" s="94">
        <f t="shared" si="9"/>
        <v>-27</v>
      </c>
      <c r="N71" s="94">
        <f t="shared" si="11"/>
        <v>15.345770237280021</v>
      </c>
    </row>
    <row r="72" spans="1:14">
      <c r="A72" s="41">
        <v>70</v>
      </c>
      <c r="B72" s="98" t="s">
        <v>70</v>
      </c>
      <c r="C72" s="94">
        <v>3987</v>
      </c>
      <c r="D72" s="94">
        <v>4301</v>
      </c>
      <c r="E72" s="94">
        <v>4175</v>
      </c>
      <c r="F72" s="94">
        <v>4096.38038533707</v>
      </c>
      <c r="G72" s="94">
        <v>4251.6863246123103</v>
      </c>
      <c r="H72" s="94">
        <v>4282.41357356771</v>
      </c>
      <c r="I72" s="95">
        <f t="shared" si="6"/>
        <v>2.4165648429464379E-3</v>
      </c>
      <c r="J72" s="95">
        <f t="shared" si="7"/>
        <v>4.7153248056182595E-2</v>
      </c>
      <c r="K72" s="93">
        <f t="shared" si="8"/>
        <v>188</v>
      </c>
      <c r="L72" s="96">
        <f t="shared" si="10"/>
        <v>1.0794671566375747E-2</v>
      </c>
      <c r="M72" s="94">
        <f t="shared" si="9"/>
        <v>-126</v>
      </c>
      <c r="N72" s="94">
        <f t="shared" si="11"/>
        <v>30.727248955399773</v>
      </c>
    </row>
    <row r="73" spans="1:14">
      <c r="A73" s="41">
        <v>71</v>
      </c>
      <c r="B73" s="98" t="s">
        <v>71</v>
      </c>
      <c r="C73" s="94">
        <v>4546</v>
      </c>
      <c r="D73" s="94">
        <v>4744</v>
      </c>
      <c r="E73" s="94">
        <v>4652</v>
      </c>
      <c r="F73" s="94">
        <v>4593.7400786743501</v>
      </c>
      <c r="G73" s="94">
        <v>4676.3059617653698</v>
      </c>
      <c r="H73" s="94">
        <v>4692.7775870036203</v>
      </c>
      <c r="I73" s="95">
        <f t="shared" si="6"/>
        <v>2.6926609938651086E-3</v>
      </c>
      <c r="J73" s="95">
        <f t="shared" si="7"/>
        <v>2.3317201935767709E-2</v>
      </c>
      <c r="K73" s="93">
        <f t="shared" si="8"/>
        <v>106</v>
      </c>
      <c r="L73" s="96">
        <f t="shared" si="10"/>
        <v>6.0863573725310057E-3</v>
      </c>
      <c r="M73" s="94">
        <f t="shared" si="9"/>
        <v>-92</v>
      </c>
      <c r="N73" s="94">
        <f t="shared" si="11"/>
        <v>16.471625238250454</v>
      </c>
    </row>
    <row r="74" spans="1:14">
      <c r="A74" s="41">
        <v>72</v>
      </c>
      <c r="B74" s="98" t="s">
        <v>72</v>
      </c>
      <c r="C74" s="94">
        <v>3477</v>
      </c>
      <c r="D74" s="94">
        <v>3789</v>
      </c>
      <c r="E74" s="94">
        <v>3722</v>
      </c>
      <c r="F74" s="94">
        <v>3546.0136443132001</v>
      </c>
      <c r="G74" s="94">
        <v>3756.7495321916099</v>
      </c>
      <c r="H74" s="94">
        <v>3791.3020861554101</v>
      </c>
      <c r="I74" s="95">
        <f t="shared" si="6"/>
        <v>2.1543603222626689E-3</v>
      </c>
      <c r="J74" s="95">
        <f t="shared" si="7"/>
        <v>7.046304285303423E-2</v>
      </c>
      <c r="K74" s="93">
        <f t="shared" si="8"/>
        <v>245</v>
      </c>
      <c r="L74" s="96">
        <f t="shared" si="10"/>
        <v>1.4067524115755627E-2</v>
      </c>
      <c r="M74" s="94">
        <f t="shared" si="9"/>
        <v>-67</v>
      </c>
      <c r="N74" s="94">
        <f t="shared" si="11"/>
        <v>34.552553963800165</v>
      </c>
    </row>
    <row r="75" spans="1:14">
      <c r="A75" s="41">
        <v>73</v>
      </c>
      <c r="B75" s="98" t="s">
        <v>73</v>
      </c>
      <c r="C75" s="94">
        <v>1216</v>
      </c>
      <c r="D75" s="94">
        <v>2152</v>
      </c>
      <c r="E75" s="94">
        <v>2155</v>
      </c>
      <c r="F75" s="94">
        <v>1215.9019168418099</v>
      </c>
      <c r="G75" s="94">
        <v>2106.5819981331301</v>
      </c>
      <c r="H75" s="94">
        <v>2146.0564956173698</v>
      </c>
      <c r="I75" s="95">
        <f t="shared" si="6"/>
        <v>1.2473526315088799E-3</v>
      </c>
      <c r="J75" s="95">
        <f t="shared" si="7"/>
        <v>0.77220394736842102</v>
      </c>
      <c r="K75" s="93">
        <f t="shared" si="8"/>
        <v>939</v>
      </c>
      <c r="L75" s="96">
        <f t="shared" si="10"/>
        <v>5.3915939366100139E-2</v>
      </c>
      <c r="M75" s="94">
        <f t="shared" si="9"/>
        <v>3</v>
      </c>
      <c r="N75" s="94">
        <f t="shared" si="11"/>
        <v>39.474497484239691</v>
      </c>
    </row>
    <row r="76" spans="1:14">
      <c r="A76" s="41">
        <v>74</v>
      </c>
      <c r="B76" s="98" t="s">
        <v>74</v>
      </c>
      <c r="C76" s="94">
        <v>3913</v>
      </c>
      <c r="D76" s="94">
        <v>4077</v>
      </c>
      <c r="E76" s="94">
        <v>3950</v>
      </c>
      <c r="F76" s="94">
        <v>4007.3695825446298</v>
      </c>
      <c r="G76" s="94">
        <v>4042.10496357701</v>
      </c>
      <c r="H76" s="94">
        <v>4042.1920035723001</v>
      </c>
      <c r="I76" s="95">
        <f t="shared" si="6"/>
        <v>2.2863308094942347E-3</v>
      </c>
      <c r="J76" s="95">
        <f t="shared" si="7"/>
        <v>9.4556606184513156E-3</v>
      </c>
      <c r="K76" s="93">
        <f t="shared" si="8"/>
        <v>37</v>
      </c>
      <c r="L76" s="96">
        <f t="shared" si="10"/>
        <v>2.1244832338079929E-3</v>
      </c>
      <c r="M76" s="94">
        <f t="shared" si="9"/>
        <v>-127</v>
      </c>
      <c r="N76" s="94">
        <f t="shared" si="11"/>
        <v>8.7039995290069783E-2</v>
      </c>
    </row>
    <row r="77" spans="1:14">
      <c r="A77" s="41">
        <v>75</v>
      </c>
      <c r="B77" s="98" t="s">
        <v>75</v>
      </c>
      <c r="C77" s="94">
        <v>1095</v>
      </c>
      <c r="D77" s="94">
        <v>1201</v>
      </c>
      <c r="E77" s="94">
        <v>1169</v>
      </c>
      <c r="F77" s="94">
        <v>1138.9978251059699</v>
      </c>
      <c r="G77" s="94">
        <v>1183.68847235099</v>
      </c>
      <c r="H77" s="94">
        <v>1210.26174881166</v>
      </c>
      <c r="I77" s="95">
        <f t="shared" si="6"/>
        <v>6.7663815602500262E-4</v>
      </c>
      <c r="J77" s="95">
        <f t="shared" si="7"/>
        <v>6.7579908675799091E-2</v>
      </c>
      <c r="K77" s="93">
        <f t="shared" si="8"/>
        <v>74</v>
      </c>
      <c r="L77" s="96">
        <f t="shared" si="10"/>
        <v>4.2489664676159857E-3</v>
      </c>
      <c r="M77" s="94">
        <f t="shared" si="9"/>
        <v>-32</v>
      </c>
      <c r="N77" s="94">
        <f t="shared" si="11"/>
        <v>26.573276460670058</v>
      </c>
    </row>
    <row r="78" spans="1:14">
      <c r="A78" s="41">
        <v>76</v>
      </c>
      <c r="B78" s="98" t="s">
        <v>76</v>
      </c>
      <c r="C78" s="94">
        <v>1590</v>
      </c>
      <c r="D78" s="94">
        <v>1774</v>
      </c>
      <c r="E78" s="94">
        <v>1732</v>
      </c>
      <c r="F78" s="94">
        <v>1664.9061566964001</v>
      </c>
      <c r="G78" s="94">
        <v>1763.30046545971</v>
      </c>
      <c r="H78" s="94">
        <v>1807.86494617944</v>
      </c>
      <c r="I78" s="95">
        <f t="shared" si="6"/>
        <v>1.0025126486187378E-3</v>
      </c>
      <c r="J78" s="95">
        <f t="shared" si="7"/>
        <v>8.9308176100628925E-2</v>
      </c>
      <c r="K78" s="93">
        <f t="shared" si="8"/>
        <v>142</v>
      </c>
      <c r="L78" s="96">
        <f t="shared" si="10"/>
        <v>8.153422140560404E-3</v>
      </c>
      <c r="M78" s="94">
        <f t="shared" si="9"/>
        <v>-42</v>
      </c>
      <c r="N78" s="94">
        <f t="shared" si="11"/>
        <v>44.56448071973</v>
      </c>
    </row>
    <row r="79" spans="1:14">
      <c r="A79" s="41">
        <v>77</v>
      </c>
      <c r="B79" s="98" t="s">
        <v>77</v>
      </c>
      <c r="C79" s="94">
        <v>6484</v>
      </c>
      <c r="D79" s="94">
        <v>6728</v>
      </c>
      <c r="E79" s="94">
        <v>6623</v>
      </c>
      <c r="F79" s="94">
        <v>6574.3609272309996</v>
      </c>
      <c r="G79" s="94">
        <v>6730.8718984378002</v>
      </c>
      <c r="H79" s="94">
        <v>6730.45780208418</v>
      </c>
      <c r="I79" s="95">
        <f t="shared" si="6"/>
        <v>3.8335111269064094E-3</v>
      </c>
      <c r="J79" s="95">
        <f t="shared" si="7"/>
        <v>2.1437384330660086E-2</v>
      </c>
      <c r="K79" s="93">
        <f t="shared" si="8"/>
        <v>139</v>
      </c>
      <c r="L79" s="96">
        <f t="shared" si="10"/>
        <v>7.9811667432246203E-3</v>
      </c>
      <c r="M79" s="94">
        <f t="shared" si="9"/>
        <v>-105</v>
      </c>
      <c r="N79" s="94">
        <f t="shared" si="11"/>
        <v>-0.41409635362015251</v>
      </c>
    </row>
    <row r="80" spans="1:14">
      <c r="A80" s="41">
        <v>78</v>
      </c>
      <c r="B80" s="98" t="s">
        <v>78</v>
      </c>
      <c r="C80" s="94">
        <v>4983</v>
      </c>
      <c r="D80" s="94">
        <v>5154</v>
      </c>
      <c r="E80" s="94">
        <v>5055</v>
      </c>
      <c r="F80" s="94">
        <v>5054.8449932111398</v>
      </c>
      <c r="G80" s="94">
        <v>5092.47738382439</v>
      </c>
      <c r="H80" s="94">
        <v>5114.8704114750799</v>
      </c>
      <c r="I80" s="95">
        <f t="shared" si="6"/>
        <v>2.9259246182261663E-3</v>
      </c>
      <c r="J80" s="95">
        <f t="shared" si="7"/>
        <v>1.4449127031908489E-2</v>
      </c>
      <c r="K80" s="93">
        <f t="shared" si="8"/>
        <v>72</v>
      </c>
      <c r="L80" s="96">
        <f t="shared" si="10"/>
        <v>4.1341295360587966E-3</v>
      </c>
      <c r="M80" s="94">
        <f t="shared" si="9"/>
        <v>-99</v>
      </c>
      <c r="N80" s="94">
        <f t="shared" si="11"/>
        <v>22.393027650689874</v>
      </c>
    </row>
    <row r="81" spans="1:14">
      <c r="A81" s="41">
        <v>79</v>
      </c>
      <c r="B81" s="98" t="s">
        <v>79</v>
      </c>
      <c r="C81" s="94">
        <v>1526</v>
      </c>
      <c r="D81" s="94">
        <v>1507</v>
      </c>
      <c r="E81" s="94">
        <v>1484</v>
      </c>
      <c r="F81" s="94">
        <v>1523.2731655401101</v>
      </c>
      <c r="G81" s="94">
        <v>1471.97300732343</v>
      </c>
      <c r="H81" s="94">
        <v>1481.4925849020001</v>
      </c>
      <c r="I81" s="95">
        <f t="shared" si="6"/>
        <v>8.5896580285808714E-4</v>
      </c>
      <c r="J81" s="95">
        <f t="shared" si="7"/>
        <v>-2.7522935779816515E-2</v>
      </c>
      <c r="K81" s="93">
        <f t="shared" si="8"/>
        <v>-42</v>
      </c>
      <c r="L81" s="96">
        <f t="shared" si="10"/>
        <v>-2.4115755627009648E-3</v>
      </c>
      <c r="M81" s="94">
        <f t="shared" si="9"/>
        <v>-23</v>
      </c>
      <c r="N81" s="94">
        <f t="shared" si="11"/>
        <v>9.5195775785700789</v>
      </c>
    </row>
    <row r="82" spans="1:14">
      <c r="A82" s="41">
        <v>80</v>
      </c>
      <c r="B82" s="98" t="s">
        <v>80</v>
      </c>
      <c r="C82" s="94">
        <v>6037</v>
      </c>
      <c r="D82" s="94">
        <v>6450</v>
      </c>
      <c r="E82" s="94">
        <v>6470</v>
      </c>
      <c r="F82" s="94">
        <v>6036.0105774056301</v>
      </c>
      <c r="G82" s="94">
        <v>6369.4613422093798</v>
      </c>
      <c r="H82" s="94">
        <v>6464.6724396570899</v>
      </c>
      <c r="I82" s="95">
        <f t="shared" si="6"/>
        <v>3.7449519841589109E-3</v>
      </c>
      <c r="J82" s="95">
        <f t="shared" si="7"/>
        <v>7.1724366407155876E-2</v>
      </c>
      <c r="K82" s="93">
        <f t="shared" si="8"/>
        <v>433</v>
      </c>
      <c r="L82" s="96">
        <f t="shared" si="10"/>
        <v>2.4862195682131372E-2</v>
      </c>
      <c r="M82" s="94">
        <f t="shared" si="9"/>
        <v>20</v>
      </c>
      <c r="N82" s="94">
        <f t="shared" si="11"/>
        <v>95.211097447710017</v>
      </c>
    </row>
    <row r="83" spans="1:14">
      <c r="A83" s="41">
        <v>81</v>
      </c>
      <c r="B83" s="98" t="s">
        <v>81</v>
      </c>
      <c r="C83" s="94">
        <v>7219</v>
      </c>
      <c r="D83" s="94">
        <v>7608</v>
      </c>
      <c r="E83" s="94">
        <v>7461</v>
      </c>
      <c r="F83" s="94">
        <v>7297.0368325490199</v>
      </c>
      <c r="G83" s="94">
        <v>7539.0723949903504</v>
      </c>
      <c r="H83" s="94">
        <v>7559.2269364049098</v>
      </c>
      <c r="I83" s="95">
        <f t="shared" si="6"/>
        <v>4.3185605492750594E-3</v>
      </c>
      <c r="J83" s="95">
        <f t="shared" si="7"/>
        <v>3.3522648566283418E-2</v>
      </c>
      <c r="K83" s="93">
        <f t="shared" si="8"/>
        <v>242</v>
      </c>
      <c r="L83" s="96">
        <f t="shared" si="10"/>
        <v>1.3895268718419843E-2</v>
      </c>
      <c r="M83" s="94">
        <f t="shared" si="9"/>
        <v>-147</v>
      </c>
      <c r="N83" s="94">
        <f t="shared" si="11"/>
        <v>20.15454141455939</v>
      </c>
    </row>
    <row r="84" spans="1:14" s="104" customFormat="1">
      <c r="A84" s="175" t="s">
        <v>255</v>
      </c>
      <c r="B84" s="175"/>
      <c r="C84" s="65">
        <v>1710243</v>
      </c>
      <c r="D84" s="65">
        <v>1749240</v>
      </c>
      <c r="E84" s="65">
        <v>1727659</v>
      </c>
      <c r="F84" s="65">
        <v>1726812.6680481101</v>
      </c>
      <c r="G84" s="65">
        <v>1738937.5526914401</v>
      </c>
      <c r="H84" s="65">
        <v>1741854.90499199</v>
      </c>
      <c r="I84" s="95">
        <f t="shared" si="6"/>
        <v>1</v>
      </c>
      <c r="J84" s="95">
        <f t="shared" si="7"/>
        <v>1.0183348214259612E-2</v>
      </c>
      <c r="K84" s="93">
        <f t="shared" si="8"/>
        <v>17416</v>
      </c>
      <c r="L84" s="96">
        <f t="shared" si="10"/>
        <v>1</v>
      </c>
      <c r="M84" s="93">
        <f t="shared" si="9"/>
        <v>-21581</v>
      </c>
      <c r="N84" s="94">
        <f t="shared" si="11"/>
        <v>2917.3523005498573</v>
      </c>
    </row>
    <row r="85" spans="1:14">
      <c r="C85" s="131"/>
      <c r="D85" s="131"/>
      <c r="E85" s="132"/>
      <c r="F85" s="134"/>
      <c r="G85" s="134"/>
      <c r="H85" s="134"/>
      <c r="I85" s="56"/>
      <c r="L85" s="11"/>
    </row>
    <row r="86" spans="1:14">
      <c r="C86" s="120"/>
      <c r="D86" s="120"/>
      <c r="E86" s="120"/>
      <c r="F86" s="120"/>
      <c r="G86" s="120"/>
      <c r="H86" s="120"/>
      <c r="L86" s="11"/>
    </row>
    <row r="87" spans="1:14">
      <c r="C87" s="131"/>
      <c r="D87" s="131"/>
      <c r="E87" s="132"/>
      <c r="F87" s="134"/>
      <c r="G87" s="134"/>
      <c r="H87" s="134"/>
      <c r="L87" s="11"/>
    </row>
    <row r="88" spans="1:14">
      <c r="C88" s="131"/>
      <c r="D88" s="131"/>
      <c r="E88" s="132"/>
      <c r="F88" s="134"/>
      <c r="G88" s="134"/>
      <c r="H88" s="134"/>
      <c r="L88" s="11"/>
    </row>
    <row r="89" spans="1:14">
      <c r="C89" s="131"/>
      <c r="D89" s="131"/>
      <c r="E89" s="132"/>
      <c r="F89" s="134"/>
      <c r="G89" s="134"/>
      <c r="H89" s="134"/>
      <c r="L89" s="11"/>
    </row>
    <row r="90" spans="1:14">
      <c r="C90" s="131"/>
      <c r="D90" s="131"/>
      <c r="E90" s="132"/>
      <c r="F90" s="134"/>
      <c r="G90" s="134"/>
      <c r="H90" s="134"/>
      <c r="L90" s="11"/>
    </row>
    <row r="91" spans="1:14">
      <c r="C91" s="131"/>
      <c r="D91" s="131"/>
      <c r="E91" s="132"/>
      <c r="F91" s="134"/>
      <c r="G91" s="134"/>
      <c r="H91" s="134"/>
    </row>
    <row r="92" spans="1:14">
      <c r="C92" s="131"/>
      <c r="D92" s="131"/>
      <c r="E92" s="132"/>
      <c r="F92" s="134"/>
      <c r="G92" s="134"/>
      <c r="H92" s="134"/>
    </row>
    <row r="93" spans="1:14">
      <c r="C93" s="131"/>
      <c r="D93" s="131"/>
      <c r="E93" s="132"/>
      <c r="F93" s="134"/>
      <c r="G93" s="134"/>
      <c r="H93" s="134"/>
    </row>
    <row r="94" spans="1:14">
      <c r="C94" s="131"/>
      <c r="D94" s="131"/>
      <c r="E94" s="132"/>
      <c r="F94" s="134"/>
      <c r="G94" s="134"/>
      <c r="H94" s="134"/>
    </row>
    <row r="95" spans="1:14">
      <c r="C95" s="131"/>
      <c r="D95" s="131"/>
      <c r="E95" s="132"/>
      <c r="F95" s="134"/>
      <c r="G95" s="134"/>
      <c r="H95" s="134"/>
    </row>
    <row r="96" spans="1:14">
      <c r="C96" s="131"/>
      <c r="D96" s="131"/>
      <c r="E96" s="132"/>
      <c r="F96" s="134"/>
      <c r="G96" s="134"/>
      <c r="H96" s="134"/>
    </row>
    <row r="97" spans="3:9">
      <c r="C97" s="131"/>
      <c r="D97" s="131"/>
      <c r="E97" s="132"/>
      <c r="F97" s="134"/>
      <c r="G97" s="134"/>
      <c r="H97" s="134"/>
    </row>
    <row r="98" spans="3:9">
      <c r="C98" s="131"/>
      <c r="D98" s="131"/>
      <c r="E98" s="132"/>
      <c r="F98" s="134"/>
      <c r="G98" s="134"/>
      <c r="H98" s="134"/>
    </row>
    <row r="99" spans="3:9">
      <c r="C99" s="131"/>
      <c r="D99" s="131"/>
      <c r="E99" s="132"/>
      <c r="F99" s="134"/>
      <c r="G99" s="134"/>
      <c r="H99" s="134"/>
    </row>
    <row r="100" spans="3:9">
      <c r="C100" s="131"/>
      <c r="D100" s="131"/>
      <c r="E100" s="132"/>
      <c r="F100" s="134"/>
      <c r="G100" s="134"/>
      <c r="H100" s="134"/>
    </row>
    <row r="101" spans="3:9">
      <c r="C101" s="131"/>
      <c r="D101" s="131"/>
      <c r="E101" s="132"/>
      <c r="F101" s="134"/>
      <c r="G101" s="134"/>
      <c r="H101" s="134"/>
    </row>
    <row r="102" spans="3:9">
      <c r="C102" s="131"/>
      <c r="D102" s="131"/>
      <c r="E102" s="132"/>
      <c r="F102" s="134"/>
      <c r="G102" s="134"/>
      <c r="H102" s="134"/>
      <c r="I102" s="10"/>
    </row>
    <row r="103" spans="3:9">
      <c r="C103" s="131"/>
      <c r="D103" s="131"/>
      <c r="E103" s="132"/>
      <c r="F103" s="134"/>
      <c r="G103" s="134"/>
      <c r="H103" s="134"/>
    </row>
    <row r="104" spans="3:9">
      <c r="C104" s="131"/>
      <c r="D104" s="131"/>
      <c r="E104" s="132"/>
      <c r="F104" s="134"/>
      <c r="G104" s="134"/>
      <c r="H104" s="134"/>
    </row>
    <row r="105" spans="3:9">
      <c r="C105" s="131"/>
      <c r="D105" s="131"/>
      <c r="E105" s="132"/>
      <c r="F105" s="134"/>
      <c r="G105" s="134"/>
      <c r="H105" s="134"/>
    </row>
    <row r="106" spans="3:9">
      <c r="C106" s="131"/>
      <c r="D106" s="131"/>
      <c r="E106" s="132"/>
      <c r="F106" s="134"/>
      <c r="G106" s="134"/>
      <c r="H106" s="134"/>
    </row>
    <row r="107" spans="3:9">
      <c r="C107" s="131"/>
      <c r="D107" s="131"/>
      <c r="E107" s="132"/>
      <c r="F107" s="134"/>
      <c r="G107" s="134"/>
      <c r="H107" s="134"/>
    </row>
    <row r="108" spans="3:9">
      <c r="C108" s="131"/>
      <c r="D108" s="131"/>
      <c r="E108" s="132"/>
      <c r="F108" s="134"/>
      <c r="G108" s="134"/>
      <c r="H108" s="134"/>
    </row>
    <row r="109" spans="3:9">
      <c r="C109" s="131"/>
      <c r="D109" s="131"/>
      <c r="E109" s="132"/>
      <c r="F109" s="134"/>
      <c r="G109" s="134"/>
      <c r="H109" s="134"/>
    </row>
    <row r="110" spans="3:9">
      <c r="C110" s="131"/>
      <c r="D110" s="131"/>
      <c r="E110" s="132"/>
      <c r="F110" s="134"/>
      <c r="G110" s="134"/>
      <c r="H110" s="134"/>
    </row>
    <row r="111" spans="3:9">
      <c r="C111" s="131"/>
      <c r="D111" s="131"/>
      <c r="E111" s="132"/>
      <c r="F111" s="134"/>
      <c r="G111" s="134"/>
      <c r="H111" s="134"/>
    </row>
    <row r="112" spans="3:9">
      <c r="C112" s="131"/>
      <c r="D112" s="131"/>
      <c r="E112" s="132"/>
      <c r="F112" s="134"/>
      <c r="G112" s="134"/>
      <c r="H112" s="134"/>
    </row>
    <row r="113" spans="3:8">
      <c r="C113" s="131"/>
      <c r="D113" s="131"/>
      <c r="E113" s="132"/>
      <c r="F113" s="134"/>
      <c r="G113" s="134"/>
      <c r="H113" s="134"/>
    </row>
    <row r="114" spans="3:8">
      <c r="C114" s="131"/>
      <c r="D114" s="131"/>
      <c r="E114" s="132"/>
      <c r="F114" s="134"/>
      <c r="G114" s="134"/>
      <c r="H114" s="134"/>
    </row>
    <row r="115" spans="3:8">
      <c r="C115" s="131"/>
      <c r="D115" s="131"/>
      <c r="E115" s="132"/>
      <c r="F115" s="134"/>
      <c r="G115" s="134"/>
      <c r="H115" s="134"/>
    </row>
    <row r="116" spans="3:8">
      <c r="C116" s="131"/>
      <c r="D116" s="131"/>
      <c r="E116" s="132"/>
      <c r="F116" s="134"/>
      <c r="G116" s="134"/>
      <c r="H116" s="134"/>
    </row>
    <row r="117" spans="3:8">
      <c r="C117" s="131"/>
      <c r="D117" s="131"/>
      <c r="E117" s="132"/>
      <c r="F117" s="134"/>
      <c r="G117" s="134"/>
      <c r="H117" s="134"/>
    </row>
    <row r="118" spans="3:8">
      <c r="C118" s="131"/>
      <c r="D118" s="131"/>
      <c r="E118" s="132"/>
      <c r="F118" s="134"/>
      <c r="G118" s="134"/>
      <c r="H118" s="134"/>
    </row>
    <row r="119" spans="3:8">
      <c r="C119" s="131"/>
      <c r="D119" s="131"/>
      <c r="E119" s="132"/>
      <c r="F119" s="134"/>
      <c r="G119" s="134"/>
      <c r="H119" s="134"/>
    </row>
    <row r="120" spans="3:8">
      <c r="C120" s="131"/>
      <c r="D120" s="131"/>
      <c r="E120" s="132"/>
      <c r="F120" s="134"/>
      <c r="G120" s="134"/>
      <c r="H120" s="134"/>
    </row>
    <row r="121" spans="3:8">
      <c r="C121" s="131"/>
      <c r="D121" s="131"/>
      <c r="E121" s="132"/>
      <c r="F121" s="134"/>
      <c r="G121" s="134"/>
      <c r="H121" s="134"/>
    </row>
    <row r="122" spans="3:8">
      <c r="C122" s="131"/>
      <c r="D122" s="131"/>
      <c r="E122" s="132"/>
      <c r="F122" s="134"/>
      <c r="G122" s="134"/>
      <c r="H122" s="134"/>
    </row>
    <row r="123" spans="3:8">
      <c r="C123" s="131"/>
      <c r="D123" s="131"/>
      <c r="E123" s="132"/>
      <c r="F123" s="134"/>
      <c r="G123" s="134"/>
      <c r="H123" s="134"/>
    </row>
    <row r="124" spans="3:8">
      <c r="C124" s="131"/>
      <c r="D124" s="131"/>
      <c r="E124" s="132"/>
      <c r="F124" s="134"/>
      <c r="G124" s="134"/>
      <c r="H124" s="134"/>
    </row>
    <row r="125" spans="3:8">
      <c r="C125" s="131"/>
      <c r="D125" s="131"/>
      <c r="E125" s="132"/>
      <c r="F125" s="134"/>
      <c r="G125" s="134"/>
      <c r="H125" s="134"/>
    </row>
    <row r="126" spans="3:8">
      <c r="C126" s="131"/>
      <c r="D126" s="131"/>
      <c r="E126" s="132"/>
      <c r="F126" s="134"/>
      <c r="G126" s="134"/>
      <c r="H126" s="134"/>
    </row>
    <row r="127" spans="3:8">
      <c r="C127" s="131"/>
      <c r="D127" s="131"/>
      <c r="E127" s="132"/>
      <c r="F127" s="134"/>
      <c r="G127" s="134"/>
      <c r="H127" s="134"/>
    </row>
    <row r="128" spans="3:8">
      <c r="C128" s="131"/>
      <c r="D128" s="131"/>
      <c r="E128" s="132"/>
      <c r="F128" s="134"/>
      <c r="G128" s="134"/>
      <c r="H128" s="134"/>
    </row>
    <row r="129" spans="3:8">
      <c r="C129" s="131"/>
      <c r="D129" s="131"/>
      <c r="E129" s="132"/>
      <c r="F129" s="134"/>
      <c r="G129" s="134"/>
      <c r="H129" s="134"/>
    </row>
    <row r="130" spans="3:8">
      <c r="C130" s="131"/>
      <c r="D130" s="131"/>
      <c r="E130" s="132"/>
      <c r="F130" s="134"/>
      <c r="G130" s="134"/>
      <c r="H130" s="134"/>
    </row>
    <row r="131" spans="3:8">
      <c r="C131" s="131"/>
      <c r="D131" s="131"/>
      <c r="E131" s="132"/>
      <c r="F131" s="134"/>
      <c r="G131" s="134"/>
      <c r="H131" s="134"/>
    </row>
    <row r="132" spans="3:8">
      <c r="C132" s="131"/>
      <c r="D132" s="131"/>
      <c r="E132" s="132"/>
      <c r="F132" s="134"/>
      <c r="G132" s="134"/>
      <c r="H132" s="134"/>
    </row>
    <row r="133" spans="3:8">
      <c r="C133" s="131"/>
      <c r="D133" s="131"/>
      <c r="E133" s="132"/>
      <c r="F133" s="134"/>
      <c r="G133" s="134"/>
      <c r="H133" s="134"/>
    </row>
    <row r="134" spans="3:8">
      <c r="C134" s="131"/>
      <c r="D134" s="131"/>
      <c r="E134" s="132"/>
      <c r="F134" s="134"/>
      <c r="G134" s="134"/>
      <c r="H134" s="134"/>
    </row>
    <row r="135" spans="3:8">
      <c r="C135" s="131"/>
      <c r="D135" s="131"/>
      <c r="E135" s="132"/>
      <c r="F135" s="134"/>
      <c r="G135" s="134"/>
      <c r="H135" s="134"/>
    </row>
    <row r="136" spans="3:8">
      <c r="C136" s="131"/>
      <c r="D136" s="131"/>
      <c r="E136" s="132"/>
      <c r="F136" s="134"/>
      <c r="G136" s="134"/>
      <c r="H136" s="134"/>
    </row>
    <row r="137" spans="3:8">
      <c r="C137" s="131"/>
      <c r="D137" s="131"/>
      <c r="E137" s="132"/>
      <c r="F137" s="134"/>
      <c r="G137" s="134"/>
      <c r="H137" s="134"/>
    </row>
    <row r="138" spans="3:8">
      <c r="C138" s="131"/>
      <c r="D138" s="131"/>
      <c r="E138" s="132"/>
      <c r="F138" s="134"/>
      <c r="G138" s="134"/>
      <c r="H138" s="134"/>
    </row>
    <row r="139" spans="3:8">
      <c r="C139" s="131"/>
      <c r="D139" s="131"/>
      <c r="E139" s="132"/>
      <c r="F139" s="134"/>
      <c r="G139" s="134"/>
      <c r="H139" s="134"/>
    </row>
    <row r="140" spans="3:8">
      <c r="C140" s="131"/>
      <c r="D140" s="131"/>
      <c r="E140" s="132"/>
      <c r="F140" s="134"/>
      <c r="G140" s="134"/>
      <c r="H140" s="134"/>
    </row>
    <row r="141" spans="3:8">
      <c r="C141" s="131"/>
      <c r="D141" s="131"/>
      <c r="E141" s="132"/>
      <c r="F141" s="134"/>
      <c r="G141" s="134"/>
      <c r="H141" s="134"/>
    </row>
    <row r="142" spans="3:8">
      <c r="C142" s="131"/>
      <c r="D142" s="131"/>
      <c r="E142" s="132"/>
      <c r="F142" s="134"/>
      <c r="G142" s="134"/>
      <c r="H142" s="134"/>
    </row>
    <row r="143" spans="3:8">
      <c r="C143" s="131"/>
      <c r="D143" s="131"/>
      <c r="E143" s="132"/>
      <c r="F143" s="134"/>
      <c r="G143" s="134"/>
      <c r="H143" s="134"/>
    </row>
    <row r="144" spans="3:8">
      <c r="C144" s="14"/>
      <c r="D144" s="14"/>
      <c r="E144" s="14"/>
      <c r="F144" s="14"/>
      <c r="G144" s="14"/>
      <c r="H144" s="14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20</vt:i4>
      </vt:variant>
    </vt:vector>
  </HeadingPairs>
  <TitlesOfParts>
    <vt:vector size="20" baseType="lpstr">
      <vt:lpstr>INDEX</vt:lpstr>
      <vt:lpstr>4a_Sector</vt:lpstr>
      <vt:lpstr>4a_Manufacturing_Sector</vt:lpstr>
      <vt:lpstr>4a_Provinces</vt:lpstr>
      <vt:lpstr>4b_Tradesmen</vt:lpstr>
      <vt:lpstr>4b_Agriculture</vt:lpstr>
      <vt:lpstr>4c_Public </vt:lpstr>
      <vt:lpstr>4a_Company_Sector</vt:lpstr>
      <vt:lpstr>4a_Company_Provinces</vt:lpstr>
      <vt:lpstr>4a_Female_Sector</vt:lpstr>
      <vt:lpstr>4a_Female_Manufacturing_Sector</vt:lpstr>
      <vt:lpstr>4a_Female_Provinces</vt:lpstr>
      <vt:lpstr>Unemployment compensation app. </vt:lpstr>
      <vt:lpstr>Unemployment compensation</vt:lpstr>
      <vt:lpstr>Average_Daily_Earning_Sector</vt:lpstr>
      <vt:lpstr>Average_Daily_Earning_Provinces</vt:lpstr>
      <vt:lpstr>SME_Company_Provinces</vt:lpstr>
      <vt:lpstr>SME_Company_Sector</vt:lpstr>
      <vt:lpstr>SME_Employee_Provinces</vt:lpstr>
      <vt:lpstr>SME_Employee_Sector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ASUS 10</cp:lastModifiedBy>
  <dcterms:created xsi:type="dcterms:W3CDTF">2011-08-11T09:01:00Z</dcterms:created>
  <dcterms:modified xsi:type="dcterms:W3CDTF">2017-04-28T10:48:46Z</dcterms:modified>
</cp:coreProperties>
</file>