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0" windowWidth="21140" windowHeight="13380"/>
  </bookViews>
  <sheets>
    <sheet name="INDEX" sheetId="1" r:id="rId1"/>
    <sheet name="4a-4b-4c" sheetId="7" r:id="rId2"/>
    <sheet name="4a ( Old-New)" sheetId="2" r:id="rId3"/>
    <sheet name="4a_Companies_Sector" sheetId="3" r:id="rId4"/>
    <sheet name="4a_Companies_Provinces" sheetId="4" r:id="rId5"/>
    <sheet name="SME_Sector" sheetId="5" r:id="rId6"/>
    <sheet name="SME_Provinces" sheetId="6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H84" i="4"/>
  <c r="I84" i="4"/>
  <c r="G84" i="4"/>
  <c r="F84" i="4"/>
  <c r="H83" i="4"/>
  <c r="I83" i="4"/>
  <c r="G83" i="4"/>
  <c r="F83" i="4"/>
  <c r="H82" i="4"/>
  <c r="I82" i="4"/>
  <c r="G82" i="4"/>
  <c r="F82" i="4"/>
  <c r="H81" i="4"/>
  <c r="I81" i="4"/>
  <c r="G81" i="4"/>
  <c r="F81" i="4"/>
  <c r="H80" i="4"/>
  <c r="I80" i="4"/>
  <c r="G80" i="4"/>
  <c r="F80" i="4"/>
  <c r="H79" i="4"/>
  <c r="I79" i="4"/>
  <c r="G79" i="4"/>
  <c r="F79" i="4"/>
  <c r="H78" i="4"/>
  <c r="I78" i="4"/>
  <c r="G78" i="4"/>
  <c r="F78" i="4"/>
  <c r="H77" i="4"/>
  <c r="I77" i="4"/>
  <c r="G77" i="4"/>
  <c r="F77" i="4"/>
  <c r="H76" i="4"/>
  <c r="I76" i="4"/>
  <c r="G76" i="4"/>
  <c r="F76" i="4"/>
  <c r="H75" i="4"/>
  <c r="I75" i="4"/>
  <c r="G75" i="4"/>
  <c r="F75" i="4"/>
  <c r="H74" i="4"/>
  <c r="I74" i="4"/>
  <c r="G74" i="4"/>
  <c r="F74" i="4"/>
  <c r="H73" i="4"/>
  <c r="I73" i="4"/>
  <c r="G73" i="4"/>
  <c r="F73" i="4"/>
  <c r="H72" i="4"/>
  <c r="I72" i="4"/>
  <c r="G72" i="4"/>
  <c r="F72" i="4"/>
  <c r="H71" i="4"/>
  <c r="I71" i="4"/>
  <c r="G71" i="4"/>
  <c r="F71" i="4"/>
  <c r="H70" i="4"/>
  <c r="I70" i="4"/>
  <c r="G70" i="4"/>
  <c r="F70" i="4"/>
  <c r="H69" i="4"/>
  <c r="I69" i="4"/>
  <c r="G69" i="4"/>
  <c r="F69" i="4"/>
  <c r="H68" i="4"/>
  <c r="I68" i="4"/>
  <c r="G68" i="4"/>
  <c r="F68" i="4"/>
  <c r="H67" i="4"/>
  <c r="I67" i="4"/>
  <c r="G67" i="4"/>
  <c r="F67" i="4"/>
  <c r="H66" i="4"/>
  <c r="I66" i="4"/>
  <c r="G66" i="4"/>
  <c r="F66" i="4"/>
  <c r="H65" i="4"/>
  <c r="I65" i="4"/>
  <c r="G65" i="4"/>
  <c r="F65" i="4"/>
  <c r="H64" i="4"/>
  <c r="I64" i="4"/>
  <c r="G64" i="4"/>
  <c r="F64" i="4"/>
  <c r="H63" i="4"/>
  <c r="I63" i="4"/>
  <c r="G63" i="4"/>
  <c r="F63" i="4"/>
  <c r="H62" i="4"/>
  <c r="I62" i="4"/>
  <c r="G62" i="4"/>
  <c r="F62" i="4"/>
  <c r="H61" i="4"/>
  <c r="I61" i="4"/>
  <c r="G61" i="4"/>
  <c r="F61" i="4"/>
  <c r="H60" i="4"/>
  <c r="I60" i="4"/>
  <c r="G60" i="4"/>
  <c r="F60" i="4"/>
  <c r="H59" i="4"/>
  <c r="I59" i="4"/>
  <c r="G59" i="4"/>
  <c r="F59" i="4"/>
  <c r="H58" i="4"/>
  <c r="I58" i="4"/>
  <c r="G58" i="4"/>
  <c r="F58" i="4"/>
  <c r="H57" i="4"/>
  <c r="I57" i="4"/>
  <c r="G57" i="4"/>
  <c r="F57" i="4"/>
  <c r="H56" i="4"/>
  <c r="I56" i="4"/>
  <c r="G56" i="4"/>
  <c r="F56" i="4"/>
  <c r="H55" i="4"/>
  <c r="I55" i="4"/>
  <c r="G55" i="4"/>
  <c r="F55" i="4"/>
  <c r="H54" i="4"/>
  <c r="I54" i="4"/>
  <c r="G54" i="4"/>
  <c r="F54" i="4"/>
  <c r="H53" i="4"/>
  <c r="I53" i="4"/>
  <c r="G53" i="4"/>
  <c r="F53" i="4"/>
  <c r="H52" i="4"/>
  <c r="I52" i="4"/>
  <c r="G52" i="4"/>
  <c r="F52" i="4"/>
  <c r="H51" i="4"/>
  <c r="I51" i="4"/>
  <c r="G51" i="4"/>
  <c r="F51" i="4"/>
  <c r="H50" i="4"/>
  <c r="I50" i="4"/>
  <c r="G50" i="4"/>
  <c r="F50" i="4"/>
  <c r="H49" i="4"/>
  <c r="I49" i="4"/>
  <c r="G49" i="4"/>
  <c r="F49" i="4"/>
  <c r="H48" i="4"/>
  <c r="I48" i="4"/>
  <c r="G48" i="4"/>
  <c r="F48" i="4"/>
  <c r="H47" i="4"/>
  <c r="I47" i="4"/>
  <c r="G47" i="4"/>
  <c r="F47" i="4"/>
  <c r="H46" i="4"/>
  <c r="I46" i="4"/>
  <c r="G46" i="4"/>
  <c r="F46" i="4"/>
  <c r="H45" i="4"/>
  <c r="I45" i="4"/>
  <c r="G45" i="4"/>
  <c r="F45" i="4"/>
  <c r="H44" i="4"/>
  <c r="I44" i="4"/>
  <c r="G44" i="4"/>
  <c r="F44" i="4"/>
  <c r="H43" i="4"/>
  <c r="I43" i="4"/>
  <c r="G43" i="4"/>
  <c r="F43" i="4"/>
  <c r="H42" i="4"/>
  <c r="I42" i="4"/>
  <c r="G42" i="4"/>
  <c r="F42" i="4"/>
  <c r="H41" i="4"/>
  <c r="I41" i="4"/>
  <c r="G41" i="4"/>
  <c r="F41" i="4"/>
  <c r="H40" i="4"/>
  <c r="I40" i="4"/>
  <c r="G40" i="4"/>
  <c r="F40" i="4"/>
  <c r="H39" i="4"/>
  <c r="I39" i="4"/>
  <c r="G39" i="4"/>
  <c r="F39" i="4"/>
  <c r="H38" i="4"/>
  <c r="I38" i="4"/>
  <c r="G38" i="4"/>
  <c r="F38" i="4"/>
  <c r="H37" i="4"/>
  <c r="I37" i="4"/>
  <c r="G37" i="4"/>
  <c r="F37" i="4"/>
  <c r="H36" i="4"/>
  <c r="I36" i="4"/>
  <c r="G36" i="4"/>
  <c r="F36" i="4"/>
  <c r="H35" i="4"/>
  <c r="I35" i="4"/>
  <c r="G35" i="4"/>
  <c r="F35" i="4"/>
  <c r="H34" i="4"/>
  <c r="I34" i="4"/>
  <c r="G34" i="4"/>
  <c r="F34" i="4"/>
  <c r="H33" i="4"/>
  <c r="I33" i="4"/>
  <c r="G33" i="4"/>
  <c r="F33" i="4"/>
  <c r="H32" i="4"/>
  <c r="I32" i="4"/>
  <c r="G32" i="4"/>
  <c r="F32" i="4"/>
  <c r="H31" i="4"/>
  <c r="I31" i="4"/>
  <c r="G31" i="4"/>
  <c r="F31" i="4"/>
  <c r="H30" i="4"/>
  <c r="I30" i="4"/>
  <c r="G30" i="4"/>
  <c r="F30" i="4"/>
  <c r="H29" i="4"/>
  <c r="I29" i="4"/>
  <c r="G29" i="4"/>
  <c r="F29" i="4"/>
  <c r="H28" i="4"/>
  <c r="I28" i="4"/>
  <c r="G28" i="4"/>
  <c r="F28" i="4"/>
  <c r="H27" i="4"/>
  <c r="I27" i="4"/>
  <c r="G27" i="4"/>
  <c r="F27" i="4"/>
  <c r="H26" i="4"/>
  <c r="I26" i="4"/>
  <c r="G26" i="4"/>
  <c r="F26" i="4"/>
  <c r="H25" i="4"/>
  <c r="I25" i="4"/>
  <c r="G25" i="4"/>
  <c r="F25" i="4"/>
  <c r="H24" i="4"/>
  <c r="I24" i="4"/>
  <c r="G24" i="4"/>
  <c r="F24" i="4"/>
  <c r="H23" i="4"/>
  <c r="I23" i="4"/>
  <c r="G23" i="4"/>
  <c r="F23" i="4"/>
  <c r="H22" i="4"/>
  <c r="I22" i="4"/>
  <c r="G22" i="4"/>
  <c r="F22" i="4"/>
  <c r="H21" i="4"/>
  <c r="I21" i="4"/>
  <c r="G21" i="4"/>
  <c r="F21" i="4"/>
  <c r="H20" i="4"/>
  <c r="I20" i="4"/>
  <c r="G20" i="4"/>
  <c r="F20" i="4"/>
  <c r="H19" i="4"/>
  <c r="I19" i="4"/>
  <c r="G19" i="4"/>
  <c r="F19" i="4"/>
  <c r="H18" i="4"/>
  <c r="I18" i="4"/>
  <c r="G18" i="4"/>
  <c r="F18" i="4"/>
  <c r="H17" i="4"/>
  <c r="I17" i="4"/>
  <c r="G17" i="4"/>
  <c r="F17" i="4"/>
  <c r="H16" i="4"/>
  <c r="I16" i="4"/>
  <c r="G16" i="4"/>
  <c r="F16" i="4"/>
  <c r="H15" i="4"/>
  <c r="I15" i="4"/>
  <c r="G15" i="4"/>
  <c r="F15" i="4"/>
  <c r="H14" i="4"/>
  <c r="I14" i="4"/>
  <c r="G14" i="4"/>
  <c r="F14" i="4"/>
  <c r="H13" i="4"/>
  <c r="I13" i="4"/>
  <c r="G13" i="4"/>
  <c r="F13" i="4"/>
  <c r="H12" i="4"/>
  <c r="I12" i="4"/>
  <c r="G12" i="4"/>
  <c r="F12" i="4"/>
  <c r="H11" i="4"/>
  <c r="I11" i="4"/>
  <c r="G11" i="4"/>
  <c r="F11" i="4"/>
  <c r="H10" i="4"/>
  <c r="I10" i="4"/>
  <c r="G10" i="4"/>
  <c r="F10" i="4"/>
  <c r="H9" i="4"/>
  <c r="I9" i="4"/>
  <c r="G9" i="4"/>
  <c r="F9" i="4"/>
  <c r="H8" i="4"/>
  <c r="I8" i="4"/>
  <c r="G8" i="4"/>
  <c r="F8" i="4"/>
  <c r="H7" i="4"/>
  <c r="I7" i="4"/>
  <c r="G7" i="4"/>
  <c r="F7" i="4"/>
  <c r="H6" i="4"/>
  <c r="I6" i="4"/>
  <c r="G6" i="4"/>
  <c r="F6" i="4"/>
  <c r="H5" i="4"/>
  <c r="I5" i="4"/>
  <c r="G5" i="4"/>
  <c r="F5" i="4"/>
  <c r="H4" i="4"/>
  <c r="I4" i="4"/>
  <c r="G4" i="4"/>
  <c r="F4" i="4"/>
  <c r="H3" i="4"/>
  <c r="I3" i="4"/>
  <c r="G3" i="4"/>
  <c r="F3" i="4"/>
  <c r="H91" i="3"/>
  <c r="I91" i="3"/>
  <c r="G91" i="3"/>
  <c r="F91" i="3"/>
  <c r="H90" i="3"/>
  <c r="G90" i="3"/>
  <c r="F90" i="3"/>
  <c r="H89" i="3"/>
  <c r="G89" i="3"/>
  <c r="F89" i="3"/>
  <c r="H88" i="3"/>
  <c r="G88" i="3"/>
  <c r="F88" i="3"/>
  <c r="H87" i="3"/>
  <c r="I87" i="3"/>
  <c r="G87" i="3"/>
  <c r="F87" i="3"/>
  <c r="H86" i="3"/>
  <c r="I86" i="3"/>
  <c r="G86" i="3"/>
  <c r="F86" i="3"/>
  <c r="H85" i="3"/>
  <c r="G85" i="3"/>
  <c r="F85" i="3"/>
  <c r="H84" i="3"/>
  <c r="G84" i="3"/>
  <c r="F84" i="3"/>
  <c r="H83" i="3"/>
  <c r="I83" i="3"/>
  <c r="G83" i="3"/>
  <c r="F83" i="3"/>
  <c r="H82" i="3"/>
  <c r="G82" i="3"/>
  <c r="F82" i="3"/>
  <c r="H81" i="3"/>
  <c r="I81" i="3"/>
  <c r="G81" i="3"/>
  <c r="F81" i="3"/>
  <c r="H80" i="3"/>
  <c r="G80" i="3"/>
  <c r="F80" i="3"/>
  <c r="H79" i="3"/>
  <c r="I79" i="3"/>
  <c r="G79" i="3"/>
  <c r="F79" i="3"/>
  <c r="H78" i="3"/>
  <c r="I78" i="3"/>
  <c r="G78" i="3"/>
  <c r="F78" i="3"/>
  <c r="H77" i="3"/>
  <c r="G77" i="3"/>
  <c r="F77" i="3"/>
  <c r="H76" i="3"/>
  <c r="G76" i="3"/>
  <c r="F76" i="3"/>
  <c r="H75" i="3"/>
  <c r="I75" i="3"/>
  <c r="G75" i="3"/>
  <c r="F75" i="3"/>
  <c r="H74" i="3"/>
  <c r="I74" i="3"/>
  <c r="G74" i="3"/>
  <c r="F74" i="3"/>
  <c r="H73" i="3"/>
  <c r="I73" i="3"/>
  <c r="G73" i="3"/>
  <c r="F73" i="3"/>
  <c r="H72" i="3"/>
  <c r="G72" i="3"/>
  <c r="F72" i="3"/>
  <c r="H71" i="3"/>
  <c r="I71" i="3"/>
  <c r="G71" i="3"/>
  <c r="F71" i="3"/>
  <c r="H70" i="3"/>
  <c r="I70" i="3"/>
  <c r="G70" i="3"/>
  <c r="F70" i="3"/>
  <c r="H69" i="3"/>
  <c r="I69" i="3"/>
  <c r="G69" i="3"/>
  <c r="F69" i="3"/>
  <c r="H68" i="3"/>
  <c r="G68" i="3"/>
  <c r="F68" i="3"/>
  <c r="H67" i="3"/>
  <c r="I67" i="3"/>
  <c r="G67" i="3"/>
  <c r="F67" i="3"/>
  <c r="H66" i="3"/>
  <c r="I66" i="3"/>
  <c r="G66" i="3"/>
  <c r="F66" i="3"/>
  <c r="H65" i="3"/>
  <c r="I65" i="3"/>
  <c r="G65" i="3"/>
  <c r="F65" i="3"/>
  <c r="H64" i="3"/>
  <c r="G64" i="3"/>
  <c r="F64" i="3"/>
  <c r="H63" i="3"/>
  <c r="I63" i="3"/>
  <c r="G63" i="3"/>
  <c r="F63" i="3"/>
  <c r="H62" i="3"/>
  <c r="I62" i="3"/>
  <c r="G62" i="3"/>
  <c r="F62" i="3"/>
  <c r="H61" i="3"/>
  <c r="I61" i="3"/>
  <c r="G61" i="3"/>
  <c r="F61" i="3"/>
  <c r="H60" i="3"/>
  <c r="G60" i="3"/>
  <c r="F60" i="3"/>
  <c r="H59" i="3"/>
  <c r="I59" i="3"/>
  <c r="G59" i="3"/>
  <c r="F59" i="3"/>
  <c r="H58" i="3"/>
  <c r="I58" i="3"/>
  <c r="G58" i="3"/>
  <c r="F58" i="3"/>
  <c r="H57" i="3"/>
  <c r="I57" i="3"/>
  <c r="G57" i="3"/>
  <c r="F57" i="3"/>
  <c r="H56" i="3"/>
  <c r="I56" i="3"/>
  <c r="G56" i="3"/>
  <c r="F56" i="3"/>
  <c r="H55" i="3"/>
  <c r="I55" i="3"/>
  <c r="G55" i="3"/>
  <c r="F55" i="3"/>
  <c r="H54" i="3"/>
  <c r="I54" i="3"/>
  <c r="G54" i="3"/>
  <c r="F54" i="3"/>
  <c r="H53" i="3"/>
  <c r="I53" i="3"/>
  <c r="G53" i="3"/>
  <c r="F53" i="3"/>
  <c r="H52" i="3"/>
  <c r="I52" i="3"/>
  <c r="G52" i="3"/>
  <c r="F52" i="3"/>
  <c r="H51" i="3"/>
  <c r="I51" i="3"/>
  <c r="G51" i="3"/>
  <c r="F51" i="3"/>
  <c r="H50" i="3"/>
  <c r="I50" i="3"/>
  <c r="G50" i="3"/>
  <c r="F50" i="3"/>
  <c r="H49" i="3"/>
  <c r="I49" i="3"/>
  <c r="G49" i="3"/>
  <c r="F49" i="3"/>
  <c r="H48" i="3"/>
  <c r="I48" i="3"/>
  <c r="G48" i="3"/>
  <c r="F48" i="3"/>
  <c r="H47" i="3"/>
  <c r="I47" i="3"/>
  <c r="G47" i="3"/>
  <c r="F47" i="3"/>
  <c r="H46" i="3"/>
  <c r="I46" i="3"/>
  <c r="G46" i="3"/>
  <c r="F46" i="3"/>
  <c r="H45" i="3"/>
  <c r="I45" i="3"/>
  <c r="G45" i="3"/>
  <c r="F45" i="3"/>
  <c r="H44" i="3"/>
  <c r="I44" i="3"/>
  <c r="G44" i="3"/>
  <c r="F44" i="3"/>
  <c r="H43" i="3"/>
  <c r="I43" i="3"/>
  <c r="G43" i="3"/>
  <c r="F43" i="3"/>
  <c r="H42" i="3"/>
  <c r="I42" i="3"/>
  <c r="G42" i="3"/>
  <c r="F42" i="3"/>
  <c r="H41" i="3"/>
  <c r="I41" i="3"/>
  <c r="G41" i="3"/>
  <c r="F41" i="3"/>
  <c r="H40" i="3"/>
  <c r="I40" i="3"/>
  <c r="G40" i="3"/>
  <c r="F40" i="3"/>
  <c r="H39" i="3"/>
  <c r="I39" i="3"/>
  <c r="G39" i="3"/>
  <c r="F39" i="3"/>
  <c r="H38" i="3"/>
  <c r="I38" i="3"/>
  <c r="G38" i="3"/>
  <c r="F38" i="3"/>
  <c r="H37" i="3"/>
  <c r="I37" i="3"/>
  <c r="G37" i="3"/>
  <c r="F37" i="3"/>
  <c r="H36" i="3"/>
  <c r="I36" i="3"/>
  <c r="G36" i="3"/>
  <c r="F36" i="3"/>
  <c r="H35" i="3"/>
  <c r="I35" i="3"/>
  <c r="G35" i="3"/>
  <c r="F35" i="3"/>
  <c r="H34" i="3"/>
  <c r="I34" i="3"/>
  <c r="G34" i="3"/>
  <c r="F34" i="3"/>
  <c r="H33" i="3"/>
  <c r="I33" i="3"/>
  <c r="G33" i="3"/>
  <c r="F33" i="3"/>
  <c r="H32" i="3"/>
  <c r="I32" i="3"/>
  <c r="G32" i="3"/>
  <c r="F32" i="3"/>
  <c r="H31" i="3"/>
  <c r="I31" i="3"/>
  <c r="G31" i="3"/>
  <c r="F31" i="3"/>
  <c r="H30" i="3"/>
  <c r="I30" i="3"/>
  <c r="G30" i="3"/>
  <c r="F30" i="3"/>
  <c r="H29" i="3"/>
  <c r="I29" i="3"/>
  <c r="G29" i="3"/>
  <c r="F29" i="3"/>
  <c r="H28" i="3"/>
  <c r="I28" i="3"/>
  <c r="G28" i="3"/>
  <c r="F28" i="3"/>
  <c r="H27" i="3"/>
  <c r="I27" i="3"/>
  <c r="G27" i="3"/>
  <c r="F27" i="3"/>
  <c r="H26" i="3"/>
  <c r="I26" i="3"/>
  <c r="G26" i="3"/>
  <c r="F26" i="3"/>
  <c r="H25" i="3"/>
  <c r="I25" i="3"/>
  <c r="G25" i="3"/>
  <c r="F25" i="3"/>
  <c r="H24" i="3"/>
  <c r="I24" i="3"/>
  <c r="G24" i="3"/>
  <c r="F24" i="3"/>
  <c r="H23" i="3"/>
  <c r="I23" i="3"/>
  <c r="G23" i="3"/>
  <c r="F23" i="3"/>
  <c r="H22" i="3"/>
  <c r="I22" i="3"/>
  <c r="G22" i="3"/>
  <c r="F22" i="3"/>
  <c r="H21" i="3"/>
  <c r="I21" i="3"/>
  <c r="G21" i="3"/>
  <c r="F21" i="3"/>
  <c r="H20" i="3"/>
  <c r="I20" i="3"/>
  <c r="G20" i="3"/>
  <c r="F20" i="3"/>
  <c r="H19" i="3"/>
  <c r="I19" i="3"/>
  <c r="G19" i="3"/>
  <c r="F19" i="3"/>
  <c r="H18" i="3"/>
  <c r="I18" i="3"/>
  <c r="G18" i="3"/>
  <c r="F18" i="3"/>
  <c r="H17" i="3"/>
  <c r="I17" i="3"/>
  <c r="G17" i="3"/>
  <c r="F17" i="3"/>
  <c r="H16" i="3"/>
  <c r="I16" i="3"/>
  <c r="G16" i="3"/>
  <c r="F16" i="3"/>
  <c r="H15" i="3"/>
  <c r="I15" i="3"/>
  <c r="G15" i="3"/>
  <c r="F15" i="3"/>
  <c r="H14" i="3"/>
  <c r="I14" i="3"/>
  <c r="G14" i="3"/>
  <c r="F14" i="3"/>
  <c r="H13" i="3"/>
  <c r="I13" i="3"/>
  <c r="G13" i="3"/>
  <c r="F13" i="3"/>
  <c r="H12" i="3"/>
  <c r="I12" i="3"/>
  <c r="G12" i="3"/>
  <c r="F12" i="3"/>
  <c r="H11" i="3"/>
  <c r="I11" i="3"/>
  <c r="G11" i="3"/>
  <c r="H10" i="3"/>
  <c r="I10" i="3"/>
  <c r="G10" i="3"/>
  <c r="F10" i="3"/>
  <c r="H9" i="3"/>
  <c r="I9" i="3"/>
  <c r="G9" i="3"/>
  <c r="F9" i="3"/>
  <c r="H8" i="3"/>
  <c r="I8" i="3"/>
  <c r="G8" i="3"/>
  <c r="F8" i="3"/>
  <c r="H7" i="3"/>
  <c r="I7" i="3"/>
  <c r="G7" i="3"/>
  <c r="F7" i="3"/>
  <c r="H6" i="3"/>
  <c r="I6" i="3"/>
  <c r="G6" i="3"/>
  <c r="F6" i="3"/>
  <c r="H5" i="3"/>
  <c r="I5" i="3"/>
  <c r="G5" i="3"/>
  <c r="F5" i="3"/>
  <c r="H4" i="3"/>
  <c r="I4" i="3"/>
  <c r="G4" i="3"/>
  <c r="F4" i="3"/>
  <c r="H3" i="3"/>
  <c r="I3" i="3"/>
  <c r="G3" i="3"/>
  <c r="F3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2" i="1"/>
</calcChain>
</file>

<file path=xl/sharedStrings.xml><?xml version="1.0" encoding="utf-8"?>
<sst xmlns="http://schemas.openxmlformats.org/spreadsheetml/2006/main" count="383" uniqueCount="224">
  <si>
    <t xml:space="preserve">HAM PETROL VE DOĞALGAZ ÇIKARIMI     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</si>
  <si>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</si>
  <si>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</si>
  <si>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</si>
  <si>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</si>
  <si>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</si>
  <si>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</si>
  <si>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</si>
  <si>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</si>
  <si>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</si>
  <si>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</si>
  <si>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</si>
  <si>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</si>
  <si>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</si>
  <si>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</si>
  <si>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</si>
  <si>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</si>
  <si>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</si>
  <si>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</si>
  <si>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</si>
  <si>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</si>
  <si>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</si>
  <si>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</si>
  <si>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</si>
  <si>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</si>
  <si>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</si>
  <si>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</si>
  <si>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</si>
  <si>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</si>
  <si>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</si>
  <si>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</si>
  <si>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</si>
  <si>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</si>
  <si>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</si>
  <si>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</si>
  <si>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</si>
  <si>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</si>
  <si>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</si>
  <si>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</si>
  <si>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</si>
  <si>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</si>
  <si>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</si>
  <si>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</si>
  <si>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</si>
  <si>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</si>
  <si>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</si>
  <si>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</si>
  <si>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</si>
  <si>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</si>
  <si>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</si>
  <si>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</si>
  <si>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</si>
  <si>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</si>
  <si>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</si>
  <si>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</si>
  <si>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</si>
  <si>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</si>
  <si>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</si>
  <si>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</si>
  <si>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</si>
  <si>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</si>
  <si>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</si>
  <si>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</si>
  <si>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</si>
  <si>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</si>
  <si>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</si>
  <si>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</si>
  <si>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</si>
  <si>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</si>
  <si>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</si>
  <si>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</si>
  <si>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</si>
  <si>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</si>
  <si>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</si>
  <si>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</si>
  <si>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</si>
  <si>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</si>
  <si>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</si>
  <si>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</si>
  <si>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</si>
  <si>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</si>
  <si>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</si>
  <si>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Months</t>
  </si>
  <si>
    <t>4a_index</t>
  </si>
  <si>
    <t>4c_index</t>
  </si>
  <si>
    <t xml:space="preserve">Total Registered Employment </t>
  </si>
  <si>
    <t>ACTIVITY CLASSIFICATION</t>
  </si>
  <si>
    <t xml:space="preserve">CROP AND ANIMAL PRODUCTION       </t>
  </si>
  <si>
    <t>CODES OF ACTIVITY</t>
  </si>
  <si>
    <t xml:space="preserve">FORESTRY AND LOGGING </t>
  </si>
  <si>
    <t>FISHING AND AQUACULTURE</t>
  </si>
  <si>
    <t xml:space="preserve">MINING OF COAL AND LIGNITE  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</si>
  <si>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</si>
  <si>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</si>
  <si>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</si>
  <si>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</si>
  <si>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</si>
  <si>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</si>
  <si>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</si>
  <si>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</si>
  <si>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</si>
  <si>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</si>
  <si>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</si>
  <si>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</si>
  <si>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MINING SUPPORT SERVICE ACTIVITIES </t>
  </si>
  <si>
    <t>MANUFACTURE OF TEXTILES</t>
  </si>
  <si>
    <t>MANUFACTURE OF WEARING APPAREL</t>
  </si>
  <si>
    <t>PRİNTİNG AND REPRODUCTİON OF RECORDED MEDIA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</si>
  <si>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</si>
  <si>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</si>
  <si>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</si>
  <si>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</si>
  <si>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</si>
  <si>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</si>
  <si>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</si>
  <si>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</si>
  <si>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</si>
  <si>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</si>
  <si>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</si>
  <si>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</si>
  <si>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</si>
  <si>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</si>
  <si>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MANUFACTURE OF COKE AND REFINED PETROLEUM PRODUCTS</t>
  </si>
  <si>
    <t>MANUFACTURE OF CHEMICALS AND CHEMICAL PRODUCTS</t>
  </si>
  <si>
    <t>MANUFACTURE OF BASIC PHARMACEUTICAL PRODUCTS AND PHARMACEUTICAL PREPARATIONS </t>
  </si>
  <si>
    <t>MANUFACTURE OF RUBBER AND PLASTIC PRODUCTS </t>
  </si>
  <si>
    <t>MANUFACTURE OF OTHER NON-METALLIC MINERAL PRODUCTS</t>
  </si>
  <si>
    <t>MANUFACTURE OF BASIC METALS</t>
  </si>
  <si>
    <t>MANUFACTURE OF FABRICATED METAL PRODUCTS, EXCEPT MACHINERY AND EQUIPMENT </t>
  </si>
  <si>
    <t>MANUFACTURE OF COMPUTER, ELECTRONIC AND OPTİÜCAL PRODUCTS </t>
  </si>
  <si>
    <t>MANUFACTURE OF ELECTRİCAL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</si>
  <si>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</si>
  <si>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</si>
  <si>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</si>
  <si>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</si>
  <si>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</si>
  <si>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</si>
  <si>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</si>
  <si>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</si>
  <si>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</si>
  <si>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</si>
  <si>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</si>
  <si>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</si>
  <si>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</si>
  <si>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</si>
  <si>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</si>
  <si>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</si>
  <si>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</si>
  <si>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</si>
  <si>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</si>
  <si>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</si>
  <si>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</si>
  <si>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</si>
  <si>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</si>
  <si>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</si>
  <si>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</si>
  <si>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</si>
  <si>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</si>
  <si>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</si>
  <si>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</si>
  <si>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</si>
  <si>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</si>
  <si>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</si>
  <si>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</si>
  <si>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</si>
  <si>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</si>
  <si>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</si>
  <si>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</si>
  <si>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</si>
  <si>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</si>
  <si>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</si>
  <si>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</si>
  <si>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</si>
  <si>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</si>
  <si>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</si>
  <si>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</si>
  <si>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</si>
  <si>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</si>
  <si>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PUBLIC ADMINISTRATION AND DEFENCE; COMPULSORY SOCIAL SECURITY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</si>
  <si>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</si>
  <si>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</si>
  <si>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</si>
  <si>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</si>
  <si>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</si>
  <si>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</si>
  <si>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</si>
  <si>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</si>
  <si>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</si>
  <si>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</si>
  <si>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</si>
  <si>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</si>
  <si>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</si>
  <si>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</si>
  <si>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Share of Sectors (April 2017)</t>
  </si>
  <si>
    <t>4/a _New Series</t>
  </si>
  <si>
    <t>4/a_Old Series</t>
  </si>
  <si>
    <t>PROVINCES CODE</t>
  </si>
  <si>
    <t>PROVINCES</t>
  </si>
  <si>
    <t>Unadjusted Series</t>
  </si>
  <si>
    <t>Share of Provinces (April 2017)</t>
  </si>
  <si>
    <t>Share of Provinces in The Increase (%) (April 2017)</t>
  </si>
  <si>
    <t>TOTAL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</si>
  <si>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</si>
  <si>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</si>
  <si>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</si>
  <si>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</si>
  <si>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</si>
  <si>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T O TAL</t>
  </si>
  <si>
    <t>4b_index</t>
  </si>
  <si>
    <t>Difference of The Number of Companies (April 2017 - April 2016)</t>
  </si>
  <si>
    <t>The Number of  Registered Workers (4a)_SA</t>
  </si>
  <si>
    <t>The Number of  Registered Workers (4a)</t>
  </si>
  <si>
    <t>The Number of Registered Public Employees (4c)</t>
  </si>
  <si>
    <t>The Number of Registered Public Employee(4c)_SA</t>
  </si>
  <si>
    <t>Percentage Change of The Number of Companies (April 2017 - April 2016)</t>
  </si>
  <si>
    <t>Percentage Change in the  Number of Companies (SME) (April 2017 - April 2016)</t>
  </si>
  <si>
    <t>Difference in the Number of Companies (SME) (April 2017 - April 2016)</t>
  </si>
  <si>
    <t>Percentage Change in the Number of Companies (SME) (April 2017 - April 2016)</t>
  </si>
  <si>
    <t>Percentage Change in the Number of Employees (April 2017 - April 2016)</t>
  </si>
  <si>
    <t>Difference in the Number of Employees (April 2017 - April 2016)</t>
  </si>
  <si>
    <t>Share of Sectors in the Increase (%) (April 2017)</t>
  </si>
  <si>
    <t>The Number of  Registered Tradesmen and Farmers (4b)</t>
  </si>
  <si>
    <t>The Number of Registered Tradesmen and Farmers (4b)_SA</t>
  </si>
  <si>
    <t>The number of  Registered Public Employees (4c)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</si>
</sst>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₺_-;\-* #,##0.00\ _₺_-;_-* &quot;-&quot;??\ _₺_-;_-@_-"/>
    <numFmt numFmtId="165" formatCode="#,##0.0"/>
    <numFmt numFmtId="166" formatCode="0.0%"/>
    <numFmt numFmtId="167" formatCode="#,##0;[Red]#,##0"/>
    <numFmt numFmtId="168" formatCode="#,##0_ ;\-#,##0\ "/>
    <numFmt numFmtId="169" formatCode="[$-409]mmm\-yy;@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7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3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1" xfId="0" applyNumberFormat="1" applyFont="1" applyFill="1" applyBorder="1"/>
    <xf numFmtId="3" fontId="0" fillId="0" borderId="1" xfId="0" applyNumberFormat="1" applyFont="1" applyBorder="1"/>
    <xf numFmtId="3" fontId="0" fillId="0" borderId="1" xfId="0" applyNumberFormat="1" applyBorder="1"/>
    <xf numFmtId="0" fontId="0" fillId="2" borderId="1" xfId="0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3" quotePrefix="1" applyNumberFormat="1" applyFont="1" applyFill="1" applyBorder="1" applyAlignment="1">
      <alignment horizontal="center" vertical="top"/>
    </xf>
    <xf numFmtId="0" fontId="7" fillId="0" borderId="1" xfId="3" applyFont="1" applyFill="1" applyBorder="1" applyAlignment="1">
      <alignment vertical="center"/>
    </xf>
    <xf numFmtId="166" fontId="3" fillId="0" borderId="1" xfId="0" applyNumberFormat="1" applyFont="1" applyFill="1" applyBorder="1"/>
    <xf numFmtId="166" fontId="3" fillId="0" borderId="1" xfId="1" applyNumberFormat="1" applyFont="1" applyFill="1" applyBorder="1"/>
    <xf numFmtId="0" fontId="6" fillId="0" borderId="1" xfId="3" quotePrefix="1" applyFont="1" applyFill="1" applyBorder="1" applyAlignment="1">
      <alignment horizontal="center" vertical="top"/>
    </xf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4" applyFont="1" applyFill="1" applyBorder="1" applyAlignment="1">
      <alignment horizontal="center"/>
    </xf>
    <xf numFmtId="0" fontId="7" fillId="0" borderId="1" xfId="4" applyFont="1" applyFill="1" applyBorder="1"/>
    <xf numFmtId="0" fontId="8" fillId="0" borderId="0" xfId="4" applyFont="1" applyBorder="1"/>
    <xf numFmtId="0" fontId="3" fillId="0" borderId="0" xfId="0" applyFont="1" applyBorder="1"/>
    <xf numFmtId="0" fontId="8" fillId="0" borderId="0" xfId="4" applyFont="1" applyFill="1" applyBorder="1"/>
    <xf numFmtId="167" fontId="4" fillId="0" borderId="1" xfId="0" applyNumberFormat="1" applyFont="1" applyFill="1" applyBorder="1"/>
    <xf numFmtId="166" fontId="3" fillId="0" borderId="0" xfId="0" applyNumberFormat="1" applyFont="1" applyFill="1" applyBorder="1"/>
    <xf numFmtId="9" fontId="3" fillId="0" borderId="0" xfId="1" applyFont="1" applyBorder="1"/>
    <xf numFmtId="166" fontId="3" fillId="0" borderId="0" xfId="1" applyNumberFormat="1" applyFont="1"/>
    <xf numFmtId="167" fontId="3" fillId="0" borderId="0" xfId="0" applyNumberFormat="1" applyFont="1"/>
    <xf numFmtId="0" fontId="10" fillId="0" borderId="1" xfId="3" quotePrefix="1" applyNumberFormat="1" applyFont="1" applyFill="1" applyBorder="1" applyAlignment="1">
      <alignment horizontal="center" vertical="top"/>
    </xf>
    <xf numFmtId="0" fontId="8" fillId="0" borderId="1" xfId="3" applyFont="1" applyFill="1" applyBorder="1" applyAlignment="1">
      <alignment vertical="center"/>
    </xf>
    <xf numFmtId="168" fontId="5" fillId="0" borderId="1" xfId="5" applyNumberFormat="1" applyBorder="1"/>
    <xf numFmtId="166" fontId="0" fillId="0" borderId="1" xfId="1" applyNumberFormat="1" applyFont="1" applyBorder="1"/>
    <xf numFmtId="168" fontId="0" fillId="0" borderId="1" xfId="0" applyNumberFormat="1" applyBorder="1"/>
    <xf numFmtId="0" fontId="10" fillId="0" borderId="1" xfId="3" quotePrefix="1" applyFont="1" applyFill="1" applyBorder="1" applyAlignment="1">
      <alignment horizontal="center" vertical="top"/>
    </xf>
    <xf numFmtId="168" fontId="12" fillId="0" borderId="1" xfId="5" applyNumberFormat="1" applyFont="1" applyFill="1" applyBorder="1"/>
    <xf numFmtId="166" fontId="0" fillId="0" borderId="1" xfId="1" applyNumberFormat="1" applyFont="1" applyFill="1" applyBorder="1"/>
    <xf numFmtId="168" fontId="0" fillId="0" borderId="1" xfId="0" applyNumberFormat="1" applyFill="1" applyBorder="1"/>
    <xf numFmtId="0" fontId="0" fillId="0" borderId="0" xfId="0" applyFill="1"/>
    <xf numFmtId="168" fontId="0" fillId="0" borderId="0" xfId="0" applyNumberFormat="1"/>
    <xf numFmtId="168" fontId="12" fillId="0" borderId="0" xfId="5" applyNumberFormat="1" applyFont="1" applyFill="1" applyBorder="1"/>
    <xf numFmtId="1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4" applyFont="1" applyFill="1" applyBorder="1" applyAlignment="1">
      <alignment horizontal="center"/>
    </xf>
    <xf numFmtId="0" fontId="8" fillId="0" borderId="1" xfId="4" applyFont="1" applyFill="1" applyBorder="1"/>
    <xf numFmtId="17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17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/>
    <xf numFmtId="3" fontId="3" fillId="0" borderId="0" xfId="0" applyNumberFormat="1" applyFont="1" applyBorder="1"/>
    <xf numFmtId="169" fontId="4" fillId="2" borderId="4" xfId="0" applyNumberFormat="1" applyFont="1" applyFill="1" applyBorder="1" applyAlignment="1">
      <alignment horizontal="center" vertical="center"/>
    </xf>
    <xf numFmtId="166" fontId="3" fillId="0" borderId="0" xfId="1" applyNumberFormat="1" applyFont="1" applyBorder="1"/>
    <xf numFmtId="169" fontId="0" fillId="0" borderId="0" xfId="0" applyNumberFormat="1" applyBorder="1"/>
    <xf numFmtId="169" fontId="0" fillId="0" borderId="0" xfId="0" applyNumberFormat="1" applyFill="1" applyBorder="1"/>
    <xf numFmtId="169" fontId="3" fillId="0" borderId="1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horizontal="right"/>
    </xf>
    <xf numFmtId="169" fontId="3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 vertical="top" wrapText="1"/>
    </xf>
    <xf numFmtId="0" fontId="10" fillId="0" borderId="1" xfId="4" applyFont="1" applyFill="1" applyBorder="1" applyAlignment="1">
      <alignment horizontal="center"/>
    </xf>
  </cellXfs>
  <cellStyles count="6">
    <cellStyle name="Comma" xfId="2" builtinId="3"/>
    <cellStyle name="Normal" xfId="0" builtinId="0"/>
    <cellStyle name="Normal 104" xfId="5"/>
    <cellStyle name="Normal 2" xfId="4"/>
    <cellStyle name="Normal_Sayfa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'4a ( Old-New)'!$B$1</c:f>
              <c:strCache>
                <c:ptCount val="1"/>
                <c:pt idx="0">
                  <c:v>4/a _New Series</c:v>
                </c:pt>
              </c:strCache>
            </c:strRef>
          </c:tx>
          <c:marker>
            <c:symbol val="none"/>
          </c:marker>
          <c:cat>
            <c:numRef>
              <c:f>'4a ( Old-New)'!$A$2:$A$50</c:f>
              <c:numCache>
                <c:formatCode>[$-409]mmm\-yy;@</c:formatCode>
                <c:ptCount val="49"/>
                <c:pt idx="0">
                  <c:v>41275.0</c:v>
                </c:pt>
                <c:pt idx="1">
                  <c:v>41306.0</c:v>
                </c:pt>
                <c:pt idx="2">
                  <c:v>41334.0</c:v>
                </c:pt>
                <c:pt idx="3">
                  <c:v>41365.0</c:v>
                </c:pt>
                <c:pt idx="4">
                  <c:v>41395.0</c:v>
                </c:pt>
                <c:pt idx="5">
                  <c:v>41426.0</c:v>
                </c:pt>
                <c:pt idx="6">
                  <c:v>41456.0</c:v>
                </c:pt>
                <c:pt idx="7">
                  <c:v>41487.0</c:v>
                </c:pt>
                <c:pt idx="8">
                  <c:v>41518.0</c:v>
                </c:pt>
                <c:pt idx="9">
                  <c:v>41548.0</c:v>
                </c:pt>
                <c:pt idx="10">
                  <c:v>41579.0</c:v>
                </c:pt>
                <c:pt idx="11">
                  <c:v>41609.0</c:v>
                </c:pt>
                <c:pt idx="12">
                  <c:v>41640.0</c:v>
                </c:pt>
                <c:pt idx="13">
                  <c:v>41671.0</c:v>
                </c:pt>
                <c:pt idx="14">
                  <c:v>41699.0</c:v>
                </c:pt>
                <c:pt idx="15">
                  <c:v>41730.0</c:v>
                </c:pt>
                <c:pt idx="16">
                  <c:v>41760.0</c:v>
                </c:pt>
                <c:pt idx="17">
                  <c:v>41791.0</c:v>
                </c:pt>
                <c:pt idx="18">
                  <c:v>41821.0</c:v>
                </c:pt>
                <c:pt idx="19">
                  <c:v>41852.0</c:v>
                </c:pt>
                <c:pt idx="20">
                  <c:v>41883.0</c:v>
                </c:pt>
                <c:pt idx="21">
                  <c:v>41913.0</c:v>
                </c:pt>
                <c:pt idx="22">
                  <c:v>41944.0</c:v>
                </c:pt>
                <c:pt idx="23">
                  <c:v>41974.0</c:v>
                </c:pt>
                <c:pt idx="24">
                  <c:v>42005.0</c:v>
                </c:pt>
                <c:pt idx="25">
                  <c:v>42036.0</c:v>
                </c:pt>
                <c:pt idx="26">
                  <c:v>42064.0</c:v>
                </c:pt>
                <c:pt idx="27">
                  <c:v>42095.0</c:v>
                </c:pt>
                <c:pt idx="28">
                  <c:v>42125.0</c:v>
                </c:pt>
                <c:pt idx="29">
                  <c:v>42156.0</c:v>
                </c:pt>
                <c:pt idx="30">
                  <c:v>42186.0</c:v>
                </c:pt>
                <c:pt idx="31">
                  <c:v>42217.0</c:v>
                </c:pt>
                <c:pt idx="32">
                  <c:v>42248.0</c:v>
                </c:pt>
                <c:pt idx="33">
                  <c:v>42278.0</c:v>
                </c:pt>
                <c:pt idx="34">
                  <c:v>42309.0</c:v>
                </c:pt>
                <c:pt idx="35">
                  <c:v>42339.0</c:v>
                </c:pt>
                <c:pt idx="36">
                  <c:v>42370.0</c:v>
                </c:pt>
                <c:pt idx="37">
                  <c:v>42401.0</c:v>
                </c:pt>
                <c:pt idx="38">
                  <c:v>42430.0</c:v>
                </c:pt>
                <c:pt idx="39">
                  <c:v>42461.0</c:v>
                </c:pt>
                <c:pt idx="40">
                  <c:v>42491.0</c:v>
                </c:pt>
                <c:pt idx="41">
                  <c:v>42522.0</c:v>
                </c:pt>
                <c:pt idx="42">
                  <c:v>42552.0</c:v>
                </c:pt>
                <c:pt idx="43">
                  <c:v>42583.0</c:v>
                </c:pt>
                <c:pt idx="44">
                  <c:v>42614.0</c:v>
                </c:pt>
                <c:pt idx="45">
                  <c:v>42644.0</c:v>
                </c:pt>
                <c:pt idx="46">
                  <c:v>42675.0</c:v>
                </c:pt>
                <c:pt idx="47">
                  <c:v>42705.0</c:v>
                </c:pt>
                <c:pt idx="48">
                  <c:v>42736.0</c:v>
                </c:pt>
              </c:numCache>
            </c:numRef>
          </c:cat>
          <c:val>
            <c:numRef>
              <c:f>'4a ( Old-New)'!$B$2:$B$50</c:f>
              <c:numCache>
                <c:formatCode>#,##0</c:formatCode>
                <c:ptCount val="49"/>
                <c:pt idx="0">
                  <c:v>1.1698045E7</c:v>
                </c:pt>
                <c:pt idx="1">
                  <c:v>1.1620928E7</c:v>
                </c:pt>
                <c:pt idx="2">
                  <c:v>1.1896801E7</c:v>
                </c:pt>
                <c:pt idx="3">
                  <c:v>1.2132681E7</c:v>
                </c:pt>
                <c:pt idx="4">
                  <c:v>1.2216079E7</c:v>
                </c:pt>
                <c:pt idx="5">
                  <c:v>1.2274403E7</c:v>
                </c:pt>
                <c:pt idx="6">
                  <c:v>1.2200031E7</c:v>
                </c:pt>
                <c:pt idx="7">
                  <c:v>1.223688E7</c:v>
                </c:pt>
                <c:pt idx="8">
                  <c:v>1.2523723E7</c:v>
                </c:pt>
                <c:pt idx="9">
                  <c:v>1.2297151E7</c:v>
                </c:pt>
                <c:pt idx="10">
                  <c:v>1.2433976E7</c:v>
                </c:pt>
                <c:pt idx="11">
                  <c:v>1.2363785E7</c:v>
                </c:pt>
                <c:pt idx="12">
                  <c:v>1.2329012E7</c:v>
                </c:pt>
                <c:pt idx="13">
                  <c:v>1.2355589E7</c:v>
                </c:pt>
                <c:pt idx="14">
                  <c:v>1.256631E7</c:v>
                </c:pt>
                <c:pt idx="15">
                  <c:v>1.2730077E7</c:v>
                </c:pt>
                <c:pt idx="16">
                  <c:v>1.2922571E7</c:v>
                </c:pt>
                <c:pt idx="17">
                  <c:v>1.303429E7</c:v>
                </c:pt>
                <c:pt idx="18">
                  <c:v>1.2701507E7</c:v>
                </c:pt>
                <c:pt idx="19">
                  <c:v>1.2884711E7</c:v>
                </c:pt>
                <c:pt idx="20">
                  <c:v>1.3155308E7</c:v>
                </c:pt>
                <c:pt idx="21">
                  <c:v>1.3072609E7</c:v>
                </c:pt>
                <c:pt idx="22">
                  <c:v>1.3100694E7</c:v>
                </c:pt>
                <c:pt idx="23">
                  <c:v>1.309323E7</c:v>
                </c:pt>
                <c:pt idx="24">
                  <c:v>1.2913416E7</c:v>
                </c:pt>
                <c:pt idx="25">
                  <c:v>1.2851205E7</c:v>
                </c:pt>
                <c:pt idx="26">
                  <c:v>1.3148326E7</c:v>
                </c:pt>
                <c:pt idx="27">
                  <c:v>1.3451823E7</c:v>
                </c:pt>
                <c:pt idx="28">
                  <c:v>1.3585611E7</c:v>
                </c:pt>
                <c:pt idx="29">
                  <c:v>1.3596512E7</c:v>
                </c:pt>
                <c:pt idx="30">
                  <c:v>1.3318215E7</c:v>
                </c:pt>
                <c:pt idx="31">
                  <c:v>1.3566414E7</c:v>
                </c:pt>
                <c:pt idx="32">
                  <c:v>1.3489364E7</c:v>
                </c:pt>
                <c:pt idx="33">
                  <c:v>1.3741124E7</c:v>
                </c:pt>
                <c:pt idx="34">
                  <c:v>1.3755572E7</c:v>
                </c:pt>
                <c:pt idx="35">
                  <c:v>1.3713717E7</c:v>
                </c:pt>
                <c:pt idx="36">
                  <c:v>1.3352629E7</c:v>
                </c:pt>
                <c:pt idx="37">
                  <c:v>1.3258741E7</c:v>
                </c:pt>
                <c:pt idx="38">
                  <c:v>1.350333E7</c:v>
                </c:pt>
                <c:pt idx="39">
                  <c:v>1.36659E7</c:v>
                </c:pt>
                <c:pt idx="40">
                  <c:v>1.3696518E7</c:v>
                </c:pt>
                <c:pt idx="41">
                  <c:v>1.3686743E7</c:v>
                </c:pt>
                <c:pt idx="42">
                  <c:v>1.3362031E7</c:v>
                </c:pt>
                <c:pt idx="43">
                  <c:v>1.3471407E7</c:v>
                </c:pt>
                <c:pt idx="44">
                  <c:v>1.3470684E7</c:v>
                </c:pt>
                <c:pt idx="45">
                  <c:v>1.3660465E7</c:v>
                </c:pt>
                <c:pt idx="46">
                  <c:v>1.3583875E7</c:v>
                </c:pt>
                <c:pt idx="47">
                  <c:v>1.3415843E7</c:v>
                </c:pt>
                <c:pt idx="48">
                  <c:v>1.3115945E7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'4a ( Old-New)'!$C$1</c:f>
              <c:strCache>
                <c:ptCount val="1"/>
                <c:pt idx="0">
                  <c:v>4/a_Old Series</c:v>
                </c:pt>
              </c:strCache>
            </c:strRef>
          </c:tx>
          <c:marker>
            <c:symbol val="none"/>
          </c:marker>
          <c:cat>
            <c:numRef>
              <c:f>'4a ( Old-New)'!$A$2:$A$50</c:f>
              <c:numCache>
                <c:formatCode>[$-409]mmm\-yy;@</c:formatCode>
                <c:ptCount val="49"/>
                <c:pt idx="0">
                  <c:v>41275.0</c:v>
                </c:pt>
                <c:pt idx="1">
                  <c:v>41306.0</c:v>
                </c:pt>
                <c:pt idx="2">
                  <c:v>41334.0</c:v>
                </c:pt>
                <c:pt idx="3">
                  <c:v>41365.0</c:v>
                </c:pt>
                <c:pt idx="4">
                  <c:v>41395.0</c:v>
                </c:pt>
                <c:pt idx="5">
                  <c:v>41426.0</c:v>
                </c:pt>
                <c:pt idx="6">
                  <c:v>41456.0</c:v>
                </c:pt>
                <c:pt idx="7">
                  <c:v>41487.0</c:v>
                </c:pt>
                <c:pt idx="8">
                  <c:v>41518.0</c:v>
                </c:pt>
                <c:pt idx="9">
                  <c:v>41548.0</c:v>
                </c:pt>
                <c:pt idx="10">
                  <c:v>41579.0</c:v>
                </c:pt>
                <c:pt idx="11">
                  <c:v>41609.0</c:v>
                </c:pt>
                <c:pt idx="12">
                  <c:v>41640.0</c:v>
                </c:pt>
                <c:pt idx="13">
                  <c:v>41671.0</c:v>
                </c:pt>
                <c:pt idx="14">
                  <c:v>41699.0</c:v>
                </c:pt>
                <c:pt idx="15">
                  <c:v>41730.0</c:v>
                </c:pt>
                <c:pt idx="16">
                  <c:v>41760.0</c:v>
                </c:pt>
                <c:pt idx="17">
                  <c:v>41791.0</c:v>
                </c:pt>
                <c:pt idx="18">
                  <c:v>41821.0</c:v>
                </c:pt>
                <c:pt idx="19">
                  <c:v>41852.0</c:v>
                </c:pt>
                <c:pt idx="20">
                  <c:v>41883.0</c:v>
                </c:pt>
                <c:pt idx="21">
                  <c:v>41913.0</c:v>
                </c:pt>
                <c:pt idx="22">
                  <c:v>41944.0</c:v>
                </c:pt>
                <c:pt idx="23">
                  <c:v>41974.0</c:v>
                </c:pt>
                <c:pt idx="24">
                  <c:v>42005.0</c:v>
                </c:pt>
                <c:pt idx="25">
                  <c:v>42036.0</c:v>
                </c:pt>
                <c:pt idx="26">
                  <c:v>42064.0</c:v>
                </c:pt>
                <c:pt idx="27">
                  <c:v>42095.0</c:v>
                </c:pt>
                <c:pt idx="28">
                  <c:v>42125.0</c:v>
                </c:pt>
                <c:pt idx="29">
                  <c:v>42156.0</c:v>
                </c:pt>
                <c:pt idx="30">
                  <c:v>42186.0</c:v>
                </c:pt>
                <c:pt idx="31">
                  <c:v>42217.0</c:v>
                </c:pt>
                <c:pt idx="32">
                  <c:v>42248.0</c:v>
                </c:pt>
                <c:pt idx="33">
                  <c:v>42278.0</c:v>
                </c:pt>
                <c:pt idx="34">
                  <c:v>42309.0</c:v>
                </c:pt>
                <c:pt idx="35">
                  <c:v>42339.0</c:v>
                </c:pt>
                <c:pt idx="36">
                  <c:v>42370.0</c:v>
                </c:pt>
                <c:pt idx="37">
                  <c:v>42401.0</c:v>
                </c:pt>
                <c:pt idx="38">
                  <c:v>42430.0</c:v>
                </c:pt>
                <c:pt idx="39">
                  <c:v>42461.0</c:v>
                </c:pt>
                <c:pt idx="40">
                  <c:v>42491.0</c:v>
                </c:pt>
                <c:pt idx="41">
                  <c:v>42522.0</c:v>
                </c:pt>
                <c:pt idx="42">
                  <c:v>42552.0</c:v>
                </c:pt>
                <c:pt idx="43">
                  <c:v>42583.0</c:v>
                </c:pt>
                <c:pt idx="44">
                  <c:v>42614.0</c:v>
                </c:pt>
                <c:pt idx="45">
                  <c:v>42644.0</c:v>
                </c:pt>
                <c:pt idx="46">
                  <c:v>42675.0</c:v>
                </c:pt>
                <c:pt idx="47">
                  <c:v>42705.0</c:v>
                </c:pt>
                <c:pt idx="48">
                  <c:v>42736.0</c:v>
                </c:pt>
              </c:numCache>
            </c:numRef>
          </c:cat>
          <c:val>
            <c:numRef>
              <c:f>'4a ( Old-New)'!$C$2:$C$50</c:f>
              <c:numCache>
                <c:formatCode>#,##0</c:formatCode>
                <c:ptCount val="49"/>
                <c:pt idx="0">
                  <c:v>1.1818115E7</c:v>
                </c:pt>
                <c:pt idx="1">
                  <c:v>1.1748042E7</c:v>
                </c:pt>
                <c:pt idx="2">
                  <c:v>1.203085E7</c:v>
                </c:pt>
                <c:pt idx="3">
                  <c:v>1.2262422E7</c:v>
                </c:pt>
                <c:pt idx="4">
                  <c:v>1.2354071E7</c:v>
                </c:pt>
                <c:pt idx="5">
                  <c:v>1.2561253E7</c:v>
                </c:pt>
                <c:pt idx="6">
                  <c:v>1.2615267E7</c:v>
                </c:pt>
                <c:pt idx="7">
                  <c:v>1.2542642E7</c:v>
                </c:pt>
                <c:pt idx="8">
                  <c:v>1.2679379E7</c:v>
                </c:pt>
                <c:pt idx="9">
                  <c:v>1.2412998E7</c:v>
                </c:pt>
                <c:pt idx="10">
                  <c:v>1.2557625E7</c:v>
                </c:pt>
                <c:pt idx="11">
                  <c:v>1.2484113E7</c:v>
                </c:pt>
                <c:pt idx="12">
                  <c:v>1.2447958E7</c:v>
                </c:pt>
                <c:pt idx="13">
                  <c:v>1.2486017E7</c:v>
                </c:pt>
                <c:pt idx="14">
                  <c:v>1.2700185E7</c:v>
                </c:pt>
                <c:pt idx="15">
                  <c:v>1.2868737E7</c:v>
                </c:pt>
                <c:pt idx="16">
                  <c:v>1.3068558E7</c:v>
                </c:pt>
                <c:pt idx="17">
                  <c:v>1.3351474E7</c:v>
                </c:pt>
                <c:pt idx="18">
                  <c:v>1.3109755E7</c:v>
                </c:pt>
                <c:pt idx="19">
                  <c:v>1.3212186E7</c:v>
                </c:pt>
                <c:pt idx="20">
                  <c:v>1.3321597E7</c:v>
                </c:pt>
                <c:pt idx="21" formatCode="#,##0;[Red]#,##0">
                  <c:v>1.3211467E7</c:v>
                </c:pt>
                <c:pt idx="22">
                  <c:v>1.323737E7</c:v>
                </c:pt>
                <c:pt idx="23">
                  <c:v>1.3240122E7</c:v>
                </c:pt>
                <c:pt idx="24">
                  <c:v>1.3058277E7</c:v>
                </c:pt>
                <c:pt idx="25">
                  <c:v>1.3019198E7</c:v>
                </c:pt>
                <c:pt idx="26">
                  <c:v>1.3328128E7</c:v>
                </c:pt>
                <c:pt idx="27">
                  <c:v>1.3681271E7</c:v>
                </c:pt>
                <c:pt idx="28">
                  <c:v>1.3830442E7</c:v>
                </c:pt>
                <c:pt idx="29">
                  <c:v>1.4033585E7</c:v>
                </c:pt>
                <c:pt idx="30">
                  <c:v>1.3891275E7</c:v>
                </c:pt>
                <c:pt idx="31">
                  <c:v>1.4021397E7</c:v>
                </c:pt>
                <c:pt idx="32">
                  <c:v>1.3761913E7</c:v>
                </c:pt>
                <c:pt idx="33">
                  <c:v>1.4004735E7</c:v>
                </c:pt>
                <c:pt idx="34">
                  <c:v>1.4040015E7</c:v>
                </c:pt>
                <c:pt idx="35">
                  <c:v>1.3999398E7</c:v>
                </c:pt>
                <c:pt idx="36">
                  <c:v>1.3620794E7</c:v>
                </c:pt>
                <c:pt idx="37">
                  <c:v>1.3575109E7</c:v>
                </c:pt>
                <c:pt idx="38">
                  <c:v>1.3866804E7</c:v>
                </c:pt>
                <c:pt idx="39">
                  <c:v>1.4069873E7</c:v>
                </c:pt>
                <c:pt idx="40">
                  <c:v>1.4143311E7</c:v>
                </c:pt>
                <c:pt idx="41">
                  <c:v>1.427528E7</c:v>
                </c:pt>
                <c:pt idx="42">
                  <c:v>1.4067498E7</c:v>
                </c:pt>
                <c:pt idx="43">
                  <c:v>1.4059476E7</c:v>
                </c:pt>
                <c:pt idx="44">
                  <c:v>1.3813234E7</c:v>
                </c:pt>
                <c:pt idx="45">
                  <c:v>1.396296E7</c:v>
                </c:pt>
                <c:pt idx="46">
                  <c:v>1.3900383E7</c:v>
                </c:pt>
                <c:pt idx="47">
                  <c:v>1.3775188E7</c:v>
                </c:pt>
                <c:pt idx="48">
                  <c:v>1.3932664E7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945512"/>
        <c:axId val="2108984152"/>
      </c:lineChart>
      <c:lineChart>
        <c:grouping val="standard"/>
        <c:varyColors val="0"/>
        <c:ser>
          <c:idx val="2"/>
          <c:order val="2"/>
          <c:tx>
            <c:strRef>
              <c:f>'4a ( Old-New)'!#REF!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'4a ( Old-New)'!$A$2:$A$50</c:f>
              <c:numCache>
                <c:formatCode>[$-409]mmm\-yy;@</c:formatCode>
                <c:ptCount val="49"/>
                <c:pt idx="0">
                  <c:v>41275.0</c:v>
                </c:pt>
                <c:pt idx="1">
                  <c:v>41306.0</c:v>
                </c:pt>
                <c:pt idx="2">
                  <c:v>41334.0</c:v>
                </c:pt>
                <c:pt idx="3">
                  <c:v>41365.0</c:v>
                </c:pt>
                <c:pt idx="4">
                  <c:v>41395.0</c:v>
                </c:pt>
                <c:pt idx="5">
                  <c:v>41426.0</c:v>
                </c:pt>
                <c:pt idx="6">
                  <c:v>41456.0</c:v>
                </c:pt>
                <c:pt idx="7">
                  <c:v>41487.0</c:v>
                </c:pt>
                <c:pt idx="8">
                  <c:v>41518.0</c:v>
                </c:pt>
                <c:pt idx="9">
                  <c:v>41548.0</c:v>
                </c:pt>
                <c:pt idx="10">
                  <c:v>41579.0</c:v>
                </c:pt>
                <c:pt idx="11">
                  <c:v>41609.0</c:v>
                </c:pt>
                <c:pt idx="12">
                  <c:v>41640.0</c:v>
                </c:pt>
                <c:pt idx="13">
                  <c:v>41671.0</c:v>
                </c:pt>
                <c:pt idx="14">
                  <c:v>41699.0</c:v>
                </c:pt>
                <c:pt idx="15">
                  <c:v>41730.0</c:v>
                </c:pt>
                <c:pt idx="16">
                  <c:v>41760.0</c:v>
                </c:pt>
                <c:pt idx="17">
                  <c:v>41791.0</c:v>
                </c:pt>
                <c:pt idx="18">
                  <c:v>41821.0</c:v>
                </c:pt>
                <c:pt idx="19">
                  <c:v>41852.0</c:v>
                </c:pt>
                <c:pt idx="20">
                  <c:v>41883.0</c:v>
                </c:pt>
                <c:pt idx="21">
                  <c:v>41913.0</c:v>
                </c:pt>
                <c:pt idx="22">
                  <c:v>41944.0</c:v>
                </c:pt>
                <c:pt idx="23">
                  <c:v>41974.0</c:v>
                </c:pt>
                <c:pt idx="24">
                  <c:v>42005.0</c:v>
                </c:pt>
                <c:pt idx="25">
                  <c:v>42036.0</c:v>
                </c:pt>
                <c:pt idx="26">
                  <c:v>42064.0</c:v>
                </c:pt>
                <c:pt idx="27">
                  <c:v>42095.0</c:v>
                </c:pt>
                <c:pt idx="28">
                  <c:v>42125.0</c:v>
                </c:pt>
                <c:pt idx="29">
                  <c:v>42156.0</c:v>
                </c:pt>
                <c:pt idx="30">
                  <c:v>42186.0</c:v>
                </c:pt>
                <c:pt idx="31">
                  <c:v>42217.0</c:v>
                </c:pt>
                <c:pt idx="32">
                  <c:v>42248.0</c:v>
                </c:pt>
                <c:pt idx="33">
                  <c:v>42278.0</c:v>
                </c:pt>
                <c:pt idx="34">
                  <c:v>42309.0</c:v>
                </c:pt>
                <c:pt idx="35">
                  <c:v>42339.0</c:v>
                </c:pt>
                <c:pt idx="36">
                  <c:v>42370.0</c:v>
                </c:pt>
                <c:pt idx="37">
                  <c:v>42401.0</c:v>
                </c:pt>
                <c:pt idx="38">
                  <c:v>42430.0</c:v>
                </c:pt>
                <c:pt idx="39">
                  <c:v>42461.0</c:v>
                </c:pt>
                <c:pt idx="40">
                  <c:v>42491.0</c:v>
                </c:pt>
                <c:pt idx="41">
                  <c:v>42522.0</c:v>
                </c:pt>
                <c:pt idx="42">
                  <c:v>42552.0</c:v>
                </c:pt>
                <c:pt idx="43">
                  <c:v>42583.0</c:v>
                </c:pt>
                <c:pt idx="44">
                  <c:v>42614.0</c:v>
                </c:pt>
                <c:pt idx="45">
                  <c:v>42644.0</c:v>
                </c:pt>
                <c:pt idx="46">
                  <c:v>42675.0</c:v>
                </c:pt>
                <c:pt idx="47">
                  <c:v>42705.0</c:v>
                </c:pt>
                <c:pt idx="48">
                  <c:v>42736.0</c:v>
                </c:pt>
              </c:numCache>
            </c:numRef>
          </c:cat>
          <c:val>
            <c:numRef>
              <c:f>'4a ( Old-New)'!#REF!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240712"/>
        <c:axId val="2120238200"/>
      </c:lineChart>
      <c:dateAx>
        <c:axId val="210894551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2108984152"/>
        <c:crosses val="autoZero"/>
        <c:auto val="1"/>
        <c:lblOffset val="100"/>
        <c:baseTimeUnit val="months"/>
      </c:dateAx>
      <c:valAx>
        <c:axId val="2108984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108945512"/>
        <c:crosses val="autoZero"/>
        <c:crossBetween val="between"/>
      </c:valAx>
      <c:valAx>
        <c:axId val="21202382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20240712"/>
        <c:crosses val="max"/>
        <c:crossBetween val="between"/>
      </c:valAx>
      <c:dateAx>
        <c:axId val="212024071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12023820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29</xdr:row>
      <xdr:rowOff>90487</xdr:rowOff>
    </xdr:from>
    <xdr:to>
      <xdr:col>15</xdr:col>
      <xdr:colOff>361950</xdr:colOff>
      <xdr:row>43</xdr:row>
      <xdr:rowOff>166687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M56"/>
  <sheetViews>
    <sheetView tabSelected="1" workbookViewId="0">
      <selection activeCell="F2" sqref="F2"/>
    </sheetView>
  </sheetViews>
  <sheetFormatPr baseColWidth="10" defaultColWidth="8.83203125" defaultRowHeight="14" x14ac:dyDescent="0"/>
  <cols>
    <col min="2" max="2" width="10.1640625" bestFit="1" customWidth="1"/>
    <col min="3" max="3" width="10.1640625" customWidth="1"/>
    <col min="4" max="4" width="9.33203125" bestFit="1" customWidth="1"/>
    <col min="5" max="5" width="9.33203125" customWidth="1"/>
    <col min="6" max="6" width="9.33203125" bestFit="1" customWidth="1"/>
    <col min="7" max="7" width="8.6640625" customWidth="1"/>
    <col min="8" max="8" width="10.1640625" bestFit="1" customWidth="1"/>
  </cols>
  <sheetData>
    <row r="1" spans="1:8" ht="112">
      <c r="A1" s="1" t="s">
        <v>82</v>
      </c>
      <c r="B1" s="1" t="s">
        <v>211</v>
      </c>
      <c r="C1" s="1" t="s">
        <v>83</v>
      </c>
      <c r="D1" s="1" t="s">
        <v>221</v>
      </c>
      <c r="E1" s="1" t="s">
        <v>208</v>
      </c>
      <c r="F1" s="1" t="s">
        <v>223</v>
      </c>
      <c r="G1" s="1" t="s">
        <v>84</v>
      </c>
      <c r="H1" s="1" t="s">
        <v>85</v>
      </c>
    </row>
    <row r="2" spans="1:8">
      <c r="A2" s="66">
        <v>41275</v>
      </c>
      <c r="B2" s="2">
        <v>11698045</v>
      </c>
      <c r="C2" s="3">
        <f>(B2/$B$2)*100</f>
        <v>100</v>
      </c>
      <c r="D2" s="2">
        <v>2963719</v>
      </c>
      <c r="E2" s="3">
        <f>(D2/$D$2)*100</f>
        <v>100</v>
      </c>
      <c r="F2" s="2">
        <v>2667984</v>
      </c>
      <c r="G2" s="3">
        <f>(F2/$F$2*100)</f>
        <v>100</v>
      </c>
      <c r="H2" s="2">
        <f t="shared" ref="H2:H33" si="0">SUM(B2:F2)</f>
        <v>17329948</v>
      </c>
    </row>
    <row r="3" spans="1:8">
      <c r="A3" s="66">
        <v>41306</v>
      </c>
      <c r="B3" s="2">
        <v>11620928</v>
      </c>
      <c r="C3" s="3">
        <f t="shared" ref="C3:C53" si="1">(B3/$B$2)*100</f>
        <v>99.340770188522953</v>
      </c>
      <c r="D3" s="2">
        <v>2969232</v>
      </c>
      <c r="E3" s="3">
        <f t="shared" ref="E3:E53" si="2">(D3/$D$2)*100</f>
        <v>100.18601628561952</v>
      </c>
      <c r="F3" s="2">
        <v>2670744</v>
      </c>
      <c r="G3" s="3">
        <f t="shared" ref="G3:G53" si="3">(F3/$F$2*100)</f>
        <v>100.10344889624525</v>
      </c>
      <c r="H3" s="2">
        <f t="shared" si="0"/>
        <v>17261103.526786476</v>
      </c>
    </row>
    <row r="4" spans="1:8">
      <c r="A4" s="66">
        <v>41334</v>
      </c>
      <c r="B4" s="2">
        <v>11896801</v>
      </c>
      <c r="C4" s="3">
        <f t="shared" si="1"/>
        <v>101.69905313238236</v>
      </c>
      <c r="D4" s="2">
        <v>2973096</v>
      </c>
      <c r="E4" s="3">
        <f t="shared" si="2"/>
        <v>100.31639301836645</v>
      </c>
      <c r="F4" s="2">
        <v>2651342</v>
      </c>
      <c r="G4" s="3">
        <f t="shared" si="3"/>
        <v>99.376233140828433</v>
      </c>
      <c r="H4" s="2">
        <f t="shared" si="0"/>
        <v>17521441.015446149</v>
      </c>
    </row>
    <row r="5" spans="1:8">
      <c r="A5" s="66">
        <v>41365</v>
      </c>
      <c r="B5" s="2">
        <v>12132681</v>
      </c>
      <c r="C5" s="3">
        <f t="shared" si="1"/>
        <v>103.71545843771331</v>
      </c>
      <c r="D5" s="2">
        <v>2976760</v>
      </c>
      <c r="E5" s="3">
        <f t="shared" si="2"/>
        <v>100.44002147302089</v>
      </c>
      <c r="F5" s="2">
        <v>2649513</v>
      </c>
      <c r="G5" s="3">
        <f t="shared" si="3"/>
        <v>99.307679506323879</v>
      </c>
      <c r="H5" s="2">
        <f t="shared" si="0"/>
        <v>17759158.155479912</v>
      </c>
    </row>
    <row r="6" spans="1:8">
      <c r="A6" s="66">
        <v>41395</v>
      </c>
      <c r="B6" s="2">
        <v>12216079</v>
      </c>
      <c r="C6" s="3">
        <f t="shared" si="1"/>
        <v>104.42838098160847</v>
      </c>
      <c r="D6" s="2">
        <v>2981302</v>
      </c>
      <c r="E6" s="3">
        <f t="shared" si="2"/>
        <v>100.59327486850135</v>
      </c>
      <c r="F6" s="2">
        <v>2650756</v>
      </c>
      <c r="G6" s="3">
        <f t="shared" si="3"/>
        <v>99.354268991118388</v>
      </c>
      <c r="H6" s="2">
        <f t="shared" si="0"/>
        <v>17848342.02165585</v>
      </c>
    </row>
    <row r="7" spans="1:8">
      <c r="A7" s="66">
        <v>41426</v>
      </c>
      <c r="B7" s="2">
        <v>12274403</v>
      </c>
      <c r="C7" s="3">
        <f t="shared" si="1"/>
        <v>104.92696001767816</v>
      </c>
      <c r="D7" s="2">
        <v>2974355</v>
      </c>
      <c r="E7" s="3">
        <f t="shared" si="2"/>
        <v>100.35887342895869</v>
      </c>
      <c r="F7" s="2">
        <v>2663305</v>
      </c>
      <c r="G7" s="3">
        <f t="shared" si="3"/>
        <v>99.82462413567697</v>
      </c>
      <c r="H7" s="2">
        <f t="shared" si="0"/>
        <v>17912268.285833448</v>
      </c>
    </row>
    <row r="8" spans="1:8">
      <c r="A8" s="66">
        <v>41456</v>
      </c>
      <c r="B8" s="2">
        <v>12200031</v>
      </c>
      <c r="C8" s="3">
        <f t="shared" si="1"/>
        <v>104.29119566560054</v>
      </c>
      <c r="D8" s="2">
        <v>2970694</v>
      </c>
      <c r="E8" s="3">
        <f t="shared" si="2"/>
        <v>100.23534619847563</v>
      </c>
      <c r="F8" s="2">
        <v>2668898</v>
      </c>
      <c r="G8" s="3">
        <f t="shared" si="3"/>
        <v>100.03425807651021</v>
      </c>
      <c r="H8" s="2">
        <f t="shared" si="0"/>
        <v>17839827.526541866</v>
      </c>
    </row>
    <row r="9" spans="1:8">
      <c r="A9" s="66">
        <v>41487</v>
      </c>
      <c r="B9" s="2">
        <v>12236880</v>
      </c>
      <c r="C9" s="3">
        <f t="shared" si="1"/>
        <v>104.60619701839069</v>
      </c>
      <c r="D9" s="2">
        <v>2931681</v>
      </c>
      <c r="E9" s="3">
        <f t="shared" si="2"/>
        <v>98.91899333236384</v>
      </c>
      <c r="F9" s="2">
        <v>2663081</v>
      </c>
      <c r="G9" s="3">
        <f t="shared" si="3"/>
        <v>99.816228283228085</v>
      </c>
      <c r="H9" s="2">
        <f t="shared" si="0"/>
        <v>17831845.52519035</v>
      </c>
    </row>
    <row r="10" spans="1:8">
      <c r="A10" s="66">
        <v>41518</v>
      </c>
      <c r="B10" s="2">
        <v>12523723</v>
      </c>
      <c r="C10" s="3">
        <f t="shared" si="1"/>
        <v>107.05825631547836</v>
      </c>
      <c r="D10" s="2">
        <v>2883080</v>
      </c>
      <c r="E10" s="3">
        <f t="shared" si="2"/>
        <v>97.279128014497999</v>
      </c>
      <c r="F10" s="2">
        <v>2707070</v>
      </c>
      <c r="G10" s="3">
        <f t="shared" si="3"/>
        <v>101.46500128936304</v>
      </c>
      <c r="H10" s="2">
        <f t="shared" si="0"/>
        <v>18114077.337384328</v>
      </c>
    </row>
    <row r="11" spans="1:8">
      <c r="A11" s="66">
        <v>41548</v>
      </c>
      <c r="B11" s="2">
        <v>12297151</v>
      </c>
      <c r="C11" s="3">
        <f t="shared" si="1"/>
        <v>105.12141986118193</v>
      </c>
      <c r="D11" s="2">
        <v>2856746</v>
      </c>
      <c r="E11" s="3">
        <f t="shared" si="2"/>
        <v>96.390582238059679</v>
      </c>
      <c r="F11" s="2">
        <v>2756891</v>
      </c>
      <c r="G11" s="3">
        <f t="shared" si="3"/>
        <v>103.33236631104235</v>
      </c>
      <c r="H11" s="2">
        <f t="shared" si="0"/>
        <v>17910989.512002099</v>
      </c>
    </row>
    <row r="12" spans="1:8">
      <c r="A12" s="66">
        <v>41579</v>
      </c>
      <c r="B12" s="2">
        <v>12433976</v>
      </c>
      <c r="C12" s="3">
        <f t="shared" si="1"/>
        <v>106.29105974545318</v>
      </c>
      <c r="D12" s="2">
        <v>2800861</v>
      </c>
      <c r="E12" s="3">
        <f t="shared" si="2"/>
        <v>94.504944632065317</v>
      </c>
      <c r="F12" s="2">
        <v>2766055</v>
      </c>
      <c r="G12" s="3">
        <f t="shared" si="3"/>
        <v>103.6758466317639</v>
      </c>
      <c r="H12" s="2">
        <f t="shared" si="0"/>
        <v>18001092.796004377</v>
      </c>
    </row>
    <row r="13" spans="1:8">
      <c r="A13" s="66">
        <v>41609</v>
      </c>
      <c r="B13" s="2">
        <v>12363785</v>
      </c>
      <c r="C13" s="3">
        <f t="shared" si="1"/>
        <v>105.69103640822036</v>
      </c>
      <c r="D13" s="2">
        <v>2760917</v>
      </c>
      <c r="E13" s="3">
        <f t="shared" si="2"/>
        <v>93.157178531432976</v>
      </c>
      <c r="F13" s="2">
        <v>2822178</v>
      </c>
      <c r="G13" s="3">
        <f t="shared" si="3"/>
        <v>105.77941996653652</v>
      </c>
      <c r="H13" s="2">
        <f t="shared" si="0"/>
        <v>17947078.848214939</v>
      </c>
    </row>
    <row r="14" spans="1:8">
      <c r="A14" s="66">
        <v>41640</v>
      </c>
      <c r="B14" s="2">
        <v>12329012</v>
      </c>
      <c r="C14" s="3">
        <f t="shared" si="1"/>
        <v>105.39378161051698</v>
      </c>
      <c r="D14" s="2">
        <v>2720965</v>
      </c>
      <c r="E14" s="3">
        <f t="shared" si="2"/>
        <v>91.809142499676923</v>
      </c>
      <c r="F14" s="2">
        <v>2838873</v>
      </c>
      <c r="G14" s="3">
        <f t="shared" si="3"/>
        <v>106.40517334436788</v>
      </c>
      <c r="H14" s="2">
        <f t="shared" si="0"/>
        <v>17889047.20292411</v>
      </c>
    </row>
    <row r="15" spans="1:8">
      <c r="A15" s="66">
        <v>41671</v>
      </c>
      <c r="B15" s="2">
        <v>12355589</v>
      </c>
      <c r="C15" s="3">
        <f t="shared" si="1"/>
        <v>105.62097341906276</v>
      </c>
      <c r="D15" s="2">
        <v>2855300</v>
      </c>
      <c r="E15" s="3">
        <f t="shared" si="2"/>
        <v>96.341792187450963</v>
      </c>
      <c r="F15" s="2">
        <v>2836699</v>
      </c>
      <c r="G15" s="3">
        <f t="shared" si="3"/>
        <v>106.32368859783267</v>
      </c>
      <c r="H15" s="2">
        <f t="shared" si="0"/>
        <v>18047789.962765604</v>
      </c>
    </row>
    <row r="16" spans="1:8">
      <c r="A16" s="66">
        <v>41699</v>
      </c>
      <c r="B16" s="2">
        <v>12566310</v>
      </c>
      <c r="C16" s="3">
        <f t="shared" si="1"/>
        <v>107.42230859942836</v>
      </c>
      <c r="D16" s="2">
        <v>2871284</v>
      </c>
      <c r="E16" s="3">
        <f t="shared" si="2"/>
        <v>96.881114572602868</v>
      </c>
      <c r="F16" s="2">
        <v>2849623</v>
      </c>
      <c r="G16" s="3">
        <f t="shared" si="3"/>
        <v>106.80809929894633</v>
      </c>
      <c r="H16" s="2">
        <f t="shared" si="0"/>
        <v>18287421.303423174</v>
      </c>
    </row>
    <row r="17" spans="1:13">
      <c r="A17" s="66">
        <v>41730</v>
      </c>
      <c r="B17" s="2">
        <v>12730077</v>
      </c>
      <c r="C17" s="3">
        <f t="shared" si="1"/>
        <v>108.8222604717284</v>
      </c>
      <c r="D17" s="2">
        <v>2815090</v>
      </c>
      <c r="E17" s="3">
        <f t="shared" si="2"/>
        <v>94.985050876955611</v>
      </c>
      <c r="F17" s="2">
        <v>2844868</v>
      </c>
      <c r="G17" s="3">
        <f t="shared" si="3"/>
        <v>106.62987484182813</v>
      </c>
      <c r="H17" s="2">
        <f t="shared" si="0"/>
        <v>18390238.807311349</v>
      </c>
    </row>
    <row r="18" spans="1:13">
      <c r="A18" s="66">
        <v>41760</v>
      </c>
      <c r="B18" s="2">
        <v>12922571</v>
      </c>
      <c r="C18" s="3">
        <f t="shared" si="1"/>
        <v>110.46778329199452</v>
      </c>
      <c r="D18" s="2">
        <v>2815276</v>
      </c>
      <c r="E18" s="3">
        <f t="shared" si="2"/>
        <v>94.991326775581626</v>
      </c>
      <c r="F18" s="2">
        <v>2849314</v>
      </c>
      <c r="G18" s="3">
        <f t="shared" si="3"/>
        <v>106.79651752034496</v>
      </c>
      <c r="H18" s="2">
        <f t="shared" si="0"/>
        <v>18587366.459110066</v>
      </c>
    </row>
    <row r="19" spans="1:13">
      <c r="A19" s="66">
        <v>41791</v>
      </c>
      <c r="B19" s="2">
        <v>13034290</v>
      </c>
      <c r="C19" s="3">
        <f t="shared" si="1"/>
        <v>111.42280611845825</v>
      </c>
      <c r="D19" s="2">
        <v>2816946</v>
      </c>
      <c r="E19" s="3">
        <f t="shared" si="2"/>
        <v>95.04767489765392</v>
      </c>
      <c r="F19" s="2">
        <v>2852087</v>
      </c>
      <c r="G19" s="3">
        <f t="shared" si="3"/>
        <v>106.90045367588412</v>
      </c>
      <c r="H19" s="2">
        <f t="shared" si="0"/>
        <v>18703529.470481016</v>
      </c>
    </row>
    <row r="20" spans="1:13">
      <c r="A20" s="66">
        <v>41821</v>
      </c>
      <c r="B20" s="2">
        <v>12701507</v>
      </c>
      <c r="C20" s="3">
        <f t="shared" si="1"/>
        <v>108.57803162836184</v>
      </c>
      <c r="D20" s="2">
        <v>2875917</v>
      </c>
      <c r="E20" s="3">
        <f t="shared" si="2"/>
        <v>97.037438434615424</v>
      </c>
      <c r="F20" s="2">
        <v>2864800</v>
      </c>
      <c r="G20" s="3">
        <f t="shared" si="3"/>
        <v>107.37695578384279</v>
      </c>
      <c r="H20" s="2">
        <f t="shared" si="0"/>
        <v>18442429.615470063</v>
      </c>
    </row>
    <row r="21" spans="1:13">
      <c r="A21" s="66">
        <v>41852</v>
      </c>
      <c r="B21" s="2">
        <v>12884711</v>
      </c>
      <c r="C21" s="3">
        <f t="shared" si="1"/>
        <v>110.14413946945835</v>
      </c>
      <c r="D21" s="2">
        <v>2909657</v>
      </c>
      <c r="E21" s="3">
        <f t="shared" si="2"/>
        <v>98.175872948818693</v>
      </c>
      <c r="F21" s="2">
        <v>2859563</v>
      </c>
      <c r="G21" s="3">
        <f t="shared" si="3"/>
        <v>107.18066525136582</v>
      </c>
      <c r="H21" s="2">
        <f t="shared" si="0"/>
        <v>18654139.320012417</v>
      </c>
    </row>
    <row r="22" spans="1:13">
      <c r="A22" s="66">
        <v>41883</v>
      </c>
      <c r="B22" s="2">
        <v>13155308</v>
      </c>
      <c r="C22" s="3">
        <f t="shared" si="1"/>
        <v>112.45732086002404</v>
      </c>
      <c r="D22" s="2">
        <v>2907549</v>
      </c>
      <c r="E22" s="3">
        <f t="shared" si="2"/>
        <v>98.104746097723833</v>
      </c>
      <c r="F22" s="2">
        <v>2879940</v>
      </c>
      <c r="G22" s="3">
        <f t="shared" si="3"/>
        <v>107.94442545382581</v>
      </c>
      <c r="H22" s="2">
        <f t="shared" si="0"/>
        <v>18943007.562066957</v>
      </c>
      <c r="K22" s="14"/>
      <c r="L22" s="14"/>
      <c r="M22" s="34"/>
    </row>
    <row r="23" spans="1:13">
      <c r="A23" s="66">
        <v>41913</v>
      </c>
      <c r="B23" s="2">
        <v>13072609</v>
      </c>
      <c r="C23" s="3">
        <f t="shared" si="1"/>
        <v>111.75037367354972</v>
      </c>
      <c r="D23" s="2">
        <v>2924846</v>
      </c>
      <c r="E23" s="3">
        <f t="shared" si="2"/>
        <v>98.688370928552942</v>
      </c>
      <c r="F23" s="2">
        <v>2908367</v>
      </c>
      <c r="G23" s="3">
        <f t="shared" si="3"/>
        <v>109.0099116036678</v>
      </c>
      <c r="H23" s="2">
        <f t="shared" si="0"/>
        <v>18906032.438744601</v>
      </c>
      <c r="K23" s="39"/>
      <c r="L23" s="39"/>
      <c r="M23" s="65"/>
    </row>
    <row r="24" spans="1:13">
      <c r="A24" s="66">
        <v>41944</v>
      </c>
      <c r="B24" s="2">
        <v>13100694</v>
      </c>
      <c r="C24" s="3">
        <f t="shared" si="1"/>
        <v>111.99045652500055</v>
      </c>
      <c r="D24" s="2">
        <v>2868886</v>
      </c>
      <c r="E24" s="3">
        <f t="shared" si="2"/>
        <v>96.800202718273894</v>
      </c>
      <c r="F24" s="2">
        <v>2929226</v>
      </c>
      <c r="G24" s="3">
        <f t="shared" si="3"/>
        <v>109.79173788148655</v>
      </c>
      <c r="H24" s="2">
        <f t="shared" si="0"/>
        <v>18899014.790659241</v>
      </c>
    </row>
    <row r="25" spans="1:13">
      <c r="A25" s="66">
        <v>41974</v>
      </c>
      <c r="B25" s="2">
        <v>13093230</v>
      </c>
      <c r="C25" s="3">
        <f t="shared" si="1"/>
        <v>111.92665099168279</v>
      </c>
      <c r="D25" s="2">
        <v>2827633</v>
      </c>
      <c r="E25" s="3">
        <f t="shared" si="2"/>
        <v>95.40826913752619</v>
      </c>
      <c r="F25" s="2">
        <v>2909003</v>
      </c>
      <c r="G25" s="3">
        <f t="shared" si="3"/>
        <v>109.03374982758518</v>
      </c>
      <c r="H25" s="2">
        <f t="shared" si="0"/>
        <v>18830073.334920131</v>
      </c>
    </row>
    <row r="26" spans="1:13">
      <c r="A26" s="66">
        <v>42005</v>
      </c>
      <c r="B26" s="2">
        <v>12913416</v>
      </c>
      <c r="C26" s="3">
        <f t="shared" si="1"/>
        <v>110.38952235181179</v>
      </c>
      <c r="D26" s="2">
        <v>2821819</v>
      </c>
      <c r="E26" s="3">
        <f t="shared" si="2"/>
        <v>95.212096693377475</v>
      </c>
      <c r="F26" s="2">
        <v>2926680</v>
      </c>
      <c r="G26" s="3">
        <f t="shared" si="3"/>
        <v>109.69631002284872</v>
      </c>
      <c r="H26" s="2">
        <f t="shared" si="0"/>
        <v>18662120.601619042</v>
      </c>
    </row>
    <row r="27" spans="1:13">
      <c r="A27" s="66">
        <v>42036</v>
      </c>
      <c r="B27" s="2">
        <v>12851205</v>
      </c>
      <c r="C27" s="3">
        <f t="shared" si="1"/>
        <v>109.85771554135755</v>
      </c>
      <c r="D27" s="2">
        <v>2914541</v>
      </c>
      <c r="E27" s="3">
        <f t="shared" si="2"/>
        <v>98.340665899837333</v>
      </c>
      <c r="F27" s="2">
        <v>2929385</v>
      </c>
      <c r="G27" s="3">
        <f t="shared" si="3"/>
        <v>109.7976974374659</v>
      </c>
      <c r="H27" s="2">
        <f t="shared" si="0"/>
        <v>18695339.198381439</v>
      </c>
    </row>
    <row r="28" spans="1:13">
      <c r="A28" s="66">
        <v>42064</v>
      </c>
      <c r="B28" s="2">
        <v>13148326</v>
      </c>
      <c r="C28" s="3">
        <f t="shared" si="1"/>
        <v>112.39763567331123</v>
      </c>
      <c r="D28" s="2">
        <v>2898016</v>
      </c>
      <c r="E28" s="3">
        <f t="shared" si="2"/>
        <v>97.783089422445244</v>
      </c>
      <c r="F28" s="2">
        <v>2926533</v>
      </c>
      <c r="G28" s="3">
        <f t="shared" si="3"/>
        <v>109.69080024467912</v>
      </c>
      <c r="H28" s="2">
        <f t="shared" si="0"/>
        <v>18973085.180725098</v>
      </c>
    </row>
    <row r="29" spans="1:13">
      <c r="A29" s="66">
        <v>42095</v>
      </c>
      <c r="B29" s="2">
        <v>13451823</v>
      </c>
      <c r="C29" s="3">
        <f t="shared" si="1"/>
        <v>114.99206063919227</v>
      </c>
      <c r="D29" s="2">
        <v>2789168</v>
      </c>
      <c r="E29" s="3">
        <f t="shared" si="2"/>
        <v>94.110406553387833</v>
      </c>
      <c r="F29" s="2">
        <v>2928695</v>
      </c>
      <c r="G29" s="3">
        <f t="shared" si="3"/>
        <v>109.77183521340457</v>
      </c>
      <c r="H29" s="2">
        <f t="shared" si="0"/>
        <v>19169895.102467194</v>
      </c>
    </row>
    <row r="30" spans="1:13">
      <c r="A30" s="66">
        <v>42125</v>
      </c>
      <c r="B30" s="2">
        <v>13585611</v>
      </c>
      <c r="C30" s="3">
        <f t="shared" si="1"/>
        <v>116.13573892047775</v>
      </c>
      <c r="D30" s="2">
        <v>2874835</v>
      </c>
      <c r="E30" s="3">
        <f t="shared" si="2"/>
        <v>97.000930250135056</v>
      </c>
      <c r="F30" s="2">
        <v>2928677</v>
      </c>
      <c r="G30" s="3">
        <f t="shared" si="3"/>
        <v>109.77116054668994</v>
      </c>
      <c r="H30" s="2">
        <f t="shared" si="0"/>
        <v>19389336.13666917</v>
      </c>
    </row>
    <row r="31" spans="1:13">
      <c r="A31" s="66">
        <v>42156</v>
      </c>
      <c r="B31" s="2">
        <v>13596512</v>
      </c>
      <c r="C31" s="3">
        <f t="shared" si="1"/>
        <v>116.22892543155716</v>
      </c>
      <c r="D31" s="2">
        <v>2829934</v>
      </c>
      <c r="E31" s="3">
        <f t="shared" si="2"/>
        <v>95.485908076980309</v>
      </c>
      <c r="F31" s="2">
        <v>2936848</v>
      </c>
      <c r="G31" s="3">
        <f t="shared" si="3"/>
        <v>110.0774217536537</v>
      </c>
      <c r="H31" s="2">
        <f t="shared" si="0"/>
        <v>19363505.714833505</v>
      </c>
    </row>
    <row r="32" spans="1:13">
      <c r="A32" s="66">
        <v>42186</v>
      </c>
      <c r="B32" s="2">
        <v>13318215</v>
      </c>
      <c r="C32" s="3">
        <f t="shared" si="1"/>
        <v>113.84992107655596</v>
      </c>
      <c r="D32" s="2">
        <v>2838611</v>
      </c>
      <c r="E32" s="3">
        <f t="shared" si="2"/>
        <v>95.778682122023042</v>
      </c>
      <c r="F32" s="2">
        <v>2948014</v>
      </c>
      <c r="G32" s="3">
        <f t="shared" si="3"/>
        <v>110.49594000563721</v>
      </c>
      <c r="H32" s="2">
        <f t="shared" si="0"/>
        <v>19105049.628603198</v>
      </c>
    </row>
    <row r="33" spans="1:8">
      <c r="A33" s="66">
        <v>42217</v>
      </c>
      <c r="B33" s="2">
        <v>13566414</v>
      </c>
      <c r="C33" s="3">
        <f t="shared" si="1"/>
        <v>115.97163457654676</v>
      </c>
      <c r="D33" s="2">
        <v>2629792</v>
      </c>
      <c r="E33" s="3">
        <f t="shared" si="2"/>
        <v>88.732838707043413</v>
      </c>
      <c r="F33" s="2">
        <v>2949836</v>
      </c>
      <c r="G33" s="3">
        <f t="shared" si="3"/>
        <v>110.56423126975274</v>
      </c>
      <c r="H33" s="2">
        <f t="shared" si="0"/>
        <v>19146246.704473283</v>
      </c>
    </row>
    <row r="34" spans="1:8">
      <c r="A34" s="66">
        <v>42248</v>
      </c>
      <c r="B34" s="2">
        <v>13489364</v>
      </c>
      <c r="C34" s="3">
        <f t="shared" si="1"/>
        <v>115.31297751034468</v>
      </c>
      <c r="D34" s="2">
        <v>2841359</v>
      </c>
      <c r="E34" s="3">
        <f t="shared" si="2"/>
        <v>95.871403463013877</v>
      </c>
      <c r="F34" s="2">
        <v>2967562</v>
      </c>
      <c r="G34" s="3">
        <f t="shared" si="3"/>
        <v>111.22862805773947</v>
      </c>
      <c r="H34" s="2">
        <f t="shared" ref="H34:H53" si="4">SUM(B34:F34)</f>
        <v>19298496.184380971</v>
      </c>
    </row>
    <row r="35" spans="1:8">
      <c r="A35" s="66">
        <v>42278</v>
      </c>
      <c r="B35" s="2">
        <v>13741124</v>
      </c>
      <c r="C35" s="3">
        <f t="shared" si="1"/>
        <v>117.46513199427768</v>
      </c>
      <c r="D35" s="2">
        <v>2834268</v>
      </c>
      <c r="E35" s="3">
        <f t="shared" si="2"/>
        <v>95.6321432632446</v>
      </c>
      <c r="F35" s="2">
        <v>3071020</v>
      </c>
      <c r="G35" s="3">
        <f t="shared" si="3"/>
        <v>115.10638744460238</v>
      </c>
      <c r="H35" s="2">
        <f t="shared" si="4"/>
        <v>19646625.097275257</v>
      </c>
    </row>
    <row r="36" spans="1:8">
      <c r="A36" s="66">
        <v>42309</v>
      </c>
      <c r="B36" s="2">
        <v>13755572</v>
      </c>
      <c r="C36" s="3">
        <f t="shared" si="1"/>
        <v>117.58863981118213</v>
      </c>
      <c r="D36" s="2">
        <v>2830809</v>
      </c>
      <c r="E36" s="3">
        <f t="shared" si="2"/>
        <v>95.515431793634946</v>
      </c>
      <c r="F36" s="2">
        <v>2996123</v>
      </c>
      <c r="G36" s="3">
        <f t="shared" si="3"/>
        <v>112.29913672645712</v>
      </c>
      <c r="H36" s="2">
        <f t="shared" si="4"/>
        <v>19582717.104071602</v>
      </c>
    </row>
    <row r="37" spans="1:8">
      <c r="A37" s="66">
        <v>42339</v>
      </c>
      <c r="B37" s="2">
        <v>13713717</v>
      </c>
      <c r="C37" s="3">
        <f t="shared" si="1"/>
        <v>117.23084498307195</v>
      </c>
      <c r="D37" s="2">
        <v>2833035</v>
      </c>
      <c r="E37" s="3">
        <f t="shared" si="2"/>
        <v>95.590540128804378</v>
      </c>
      <c r="F37" s="2">
        <v>3031979</v>
      </c>
      <c r="G37" s="3">
        <f t="shared" si="3"/>
        <v>113.64307282202593</v>
      </c>
      <c r="H37" s="2">
        <f t="shared" si="4"/>
        <v>19578943.821385115</v>
      </c>
    </row>
    <row r="38" spans="1:8">
      <c r="A38" s="66">
        <v>42370</v>
      </c>
      <c r="B38" s="2">
        <v>13352629</v>
      </c>
      <c r="C38" s="3">
        <f t="shared" si="1"/>
        <v>114.14410698539798</v>
      </c>
      <c r="D38" s="2">
        <v>2803728</v>
      </c>
      <c r="E38" s="3">
        <f t="shared" si="2"/>
        <v>94.601681198521177</v>
      </c>
      <c r="F38" s="2">
        <v>3034105</v>
      </c>
      <c r="G38" s="3">
        <f t="shared" si="3"/>
        <v>113.72275845732209</v>
      </c>
      <c r="H38" s="2">
        <f t="shared" si="4"/>
        <v>19190670.745788187</v>
      </c>
    </row>
    <row r="39" spans="1:8">
      <c r="A39" s="66">
        <v>42401</v>
      </c>
      <c r="B39" s="2">
        <v>13258741</v>
      </c>
      <c r="C39" s="3">
        <f t="shared" si="1"/>
        <v>113.34151133800563</v>
      </c>
      <c r="D39" s="2">
        <v>2708174</v>
      </c>
      <c r="E39" s="3">
        <f t="shared" si="2"/>
        <v>91.377556374271649</v>
      </c>
      <c r="F39" s="2">
        <v>3059263</v>
      </c>
      <c r="G39" s="3">
        <f t="shared" si="3"/>
        <v>114.66571763548808</v>
      </c>
      <c r="H39" s="2">
        <f t="shared" si="4"/>
        <v>19026382.719067711</v>
      </c>
    </row>
    <row r="40" spans="1:8">
      <c r="A40" s="66">
        <v>42430</v>
      </c>
      <c r="B40" s="2">
        <v>13503330</v>
      </c>
      <c r="C40" s="3">
        <f t="shared" si="1"/>
        <v>115.43236498064419</v>
      </c>
      <c r="D40" s="2">
        <v>2683978</v>
      </c>
      <c r="E40" s="3">
        <f t="shared" si="2"/>
        <v>90.561149690642068</v>
      </c>
      <c r="F40" s="2">
        <v>3068719</v>
      </c>
      <c r="G40" s="3">
        <f t="shared" si="3"/>
        <v>115.02014254958051</v>
      </c>
      <c r="H40" s="2">
        <f t="shared" si="4"/>
        <v>19256232.993514672</v>
      </c>
    </row>
    <row r="41" spans="1:8">
      <c r="A41" s="66">
        <v>42461</v>
      </c>
      <c r="B41" s="2">
        <v>13665900</v>
      </c>
      <c r="C41" s="3">
        <f t="shared" si="1"/>
        <v>116.82208437392745</v>
      </c>
      <c r="D41" s="2">
        <v>2671866</v>
      </c>
      <c r="E41" s="3">
        <f t="shared" si="2"/>
        <v>90.152473969360784</v>
      </c>
      <c r="F41" s="2">
        <v>3062031</v>
      </c>
      <c r="G41" s="3">
        <f t="shared" si="3"/>
        <v>114.7694663836065</v>
      </c>
      <c r="H41" s="2">
        <f t="shared" si="4"/>
        <v>19400003.974558346</v>
      </c>
    </row>
    <row r="42" spans="1:8">
      <c r="A42" s="66">
        <v>42491</v>
      </c>
      <c r="B42" s="2">
        <v>13696518</v>
      </c>
      <c r="C42" s="3">
        <f t="shared" si="1"/>
        <v>117.08382041614647</v>
      </c>
      <c r="D42" s="2">
        <v>2683126</v>
      </c>
      <c r="E42" s="3">
        <f t="shared" si="2"/>
        <v>90.532402025968054</v>
      </c>
      <c r="F42" s="2">
        <v>3063975</v>
      </c>
      <c r="G42" s="3">
        <f t="shared" si="3"/>
        <v>114.84233038878796</v>
      </c>
      <c r="H42" s="2">
        <f t="shared" si="4"/>
        <v>19443826.616222441</v>
      </c>
    </row>
    <row r="43" spans="1:8">
      <c r="A43" s="67">
        <v>42522</v>
      </c>
      <c r="B43" s="2">
        <v>13686743</v>
      </c>
      <c r="C43" s="3">
        <f t="shared" si="1"/>
        <v>117.00025944506112</v>
      </c>
      <c r="D43" s="2">
        <v>2679867</v>
      </c>
      <c r="E43" s="3">
        <f t="shared" si="2"/>
        <v>90.422438834450901</v>
      </c>
      <c r="F43" s="2">
        <v>3083240</v>
      </c>
      <c r="G43" s="3">
        <f t="shared" si="3"/>
        <v>115.56441118087663</v>
      </c>
      <c r="H43" s="2">
        <f t="shared" si="4"/>
        <v>19450057.422698282</v>
      </c>
    </row>
    <row r="44" spans="1:8">
      <c r="A44" s="67">
        <v>42552</v>
      </c>
      <c r="B44" s="2">
        <v>13362031</v>
      </c>
      <c r="C44" s="3">
        <f t="shared" si="1"/>
        <v>114.22447938950482</v>
      </c>
      <c r="D44" s="2">
        <v>2684141</v>
      </c>
      <c r="E44" s="3">
        <f t="shared" si="2"/>
        <v>90.566649537287446</v>
      </c>
      <c r="F44" s="2">
        <v>3071724</v>
      </c>
      <c r="G44" s="3">
        <f t="shared" si="3"/>
        <v>115.13277440944174</v>
      </c>
      <c r="H44" s="2">
        <f t="shared" si="4"/>
        <v>19118100.791128926</v>
      </c>
    </row>
    <row r="45" spans="1:8">
      <c r="A45" s="67">
        <v>42583</v>
      </c>
      <c r="B45" s="2">
        <v>13471407</v>
      </c>
      <c r="C45" s="3">
        <f t="shared" si="1"/>
        <v>115.15947322821891</v>
      </c>
      <c r="D45" s="2">
        <v>2690074</v>
      </c>
      <c r="E45" s="3">
        <f t="shared" si="2"/>
        <v>90.766837206901201</v>
      </c>
      <c r="F45" s="2">
        <v>3042243</v>
      </c>
      <c r="G45" s="3">
        <f t="shared" si="3"/>
        <v>114.02778277530901</v>
      </c>
      <c r="H45" s="2">
        <f t="shared" si="4"/>
        <v>19203929.926310435</v>
      </c>
    </row>
    <row r="46" spans="1:8">
      <c r="A46" s="67">
        <v>42614</v>
      </c>
      <c r="B46" s="2">
        <v>13470684</v>
      </c>
      <c r="C46" s="3">
        <f t="shared" si="1"/>
        <v>115.15329270831151</v>
      </c>
      <c r="D46" s="2">
        <v>2692666</v>
      </c>
      <c r="E46" s="3">
        <f t="shared" si="2"/>
        <v>90.854294890979887</v>
      </c>
      <c r="F46" s="2">
        <v>2992784</v>
      </c>
      <c r="G46" s="3">
        <f t="shared" si="3"/>
        <v>112.17398605089086</v>
      </c>
      <c r="H46" s="2">
        <f t="shared" si="4"/>
        <v>19156340.007587597</v>
      </c>
    </row>
    <row r="47" spans="1:8">
      <c r="A47" s="67">
        <v>42644</v>
      </c>
      <c r="B47" s="2">
        <v>13660465</v>
      </c>
      <c r="C47" s="3">
        <f t="shared" si="1"/>
        <v>116.7756236191603</v>
      </c>
      <c r="D47" s="2">
        <v>2695038</v>
      </c>
      <c r="E47" s="3">
        <f t="shared" si="2"/>
        <v>90.934329469156822</v>
      </c>
      <c r="F47" s="2">
        <v>2994165</v>
      </c>
      <c r="G47" s="3">
        <f t="shared" si="3"/>
        <v>112.22574798049763</v>
      </c>
      <c r="H47" s="2">
        <f t="shared" si="4"/>
        <v>19349875.709953088</v>
      </c>
    </row>
    <row r="48" spans="1:8">
      <c r="A48" s="67">
        <v>42675</v>
      </c>
      <c r="B48" s="2">
        <v>13583875</v>
      </c>
      <c r="C48" s="3">
        <f t="shared" si="1"/>
        <v>116.12089883395046</v>
      </c>
      <c r="D48" s="2">
        <v>2706609</v>
      </c>
      <c r="E48" s="3">
        <f t="shared" si="2"/>
        <v>91.324751098197908</v>
      </c>
      <c r="F48" s="2">
        <v>2985474</v>
      </c>
      <c r="G48" s="3">
        <f t="shared" si="3"/>
        <v>111.89999640177753</v>
      </c>
      <c r="H48" s="2">
        <f t="shared" si="4"/>
        <v>19276165.445649929</v>
      </c>
    </row>
    <row r="49" spans="1:8">
      <c r="A49" s="67">
        <v>42705</v>
      </c>
      <c r="B49" s="2">
        <v>13415843</v>
      </c>
      <c r="C49" s="3">
        <f t="shared" si="1"/>
        <v>114.6844878781027</v>
      </c>
      <c r="D49" s="2">
        <v>2701537</v>
      </c>
      <c r="E49" s="3">
        <f t="shared" si="2"/>
        <v>91.153614765772332</v>
      </c>
      <c r="F49" s="2">
        <v>2981646</v>
      </c>
      <c r="G49" s="3">
        <f t="shared" si="3"/>
        <v>111.75651728046346</v>
      </c>
      <c r="H49" s="2">
        <f t="shared" si="4"/>
        <v>19099231.838102642</v>
      </c>
    </row>
    <row r="50" spans="1:8">
      <c r="A50" s="67">
        <v>42736</v>
      </c>
      <c r="B50" s="2">
        <v>13115945</v>
      </c>
      <c r="C50" s="3">
        <f t="shared" si="1"/>
        <v>112.12082873676756</v>
      </c>
      <c r="D50" s="2">
        <v>2520079</v>
      </c>
      <c r="E50" s="3">
        <f t="shared" si="2"/>
        <v>85.030969535235968</v>
      </c>
      <c r="F50" s="2">
        <v>2971096</v>
      </c>
      <c r="G50" s="3">
        <f t="shared" si="3"/>
        <v>111.36108762271436</v>
      </c>
      <c r="H50" s="2">
        <f t="shared" si="4"/>
        <v>18607317.151798271</v>
      </c>
    </row>
    <row r="51" spans="1:8">
      <c r="A51" s="67">
        <v>42767</v>
      </c>
      <c r="B51" s="2">
        <v>13126079</v>
      </c>
      <c r="C51" s="3">
        <f t="shared" si="1"/>
        <v>112.20745859671423</v>
      </c>
      <c r="D51" s="2">
        <v>2698940</v>
      </c>
      <c r="E51" s="3">
        <f t="shared" si="2"/>
        <v>91.065988374741323</v>
      </c>
      <c r="F51" s="2">
        <v>2965218</v>
      </c>
      <c r="G51" s="3">
        <f t="shared" si="3"/>
        <v>111.14077145889931</v>
      </c>
      <c r="H51" s="2">
        <f t="shared" si="4"/>
        <v>18790440.27344697</v>
      </c>
    </row>
    <row r="52" spans="1:8">
      <c r="A52" s="67">
        <v>42795</v>
      </c>
      <c r="B52" s="2">
        <v>13558803</v>
      </c>
      <c r="C52" s="3">
        <f t="shared" si="1"/>
        <v>115.90657242299889</v>
      </c>
      <c r="D52" s="2">
        <v>2734104</v>
      </c>
      <c r="E52" s="3">
        <f t="shared" si="2"/>
        <v>92.252470628963138</v>
      </c>
      <c r="F52" s="2">
        <v>2970810</v>
      </c>
      <c r="G52" s="3">
        <f t="shared" si="3"/>
        <v>111.35036791824839</v>
      </c>
      <c r="H52" s="2">
        <f t="shared" si="4"/>
        <v>19263925.159043051</v>
      </c>
    </row>
    <row r="53" spans="1:8">
      <c r="A53" s="67">
        <v>42826</v>
      </c>
      <c r="B53" s="2">
        <v>13849359</v>
      </c>
      <c r="C53" s="3">
        <f t="shared" si="1"/>
        <v>118.39037206644359</v>
      </c>
      <c r="D53" s="2">
        <v>2760089</v>
      </c>
      <c r="E53" s="3">
        <f t="shared" si="2"/>
        <v>93.129240660130066</v>
      </c>
      <c r="F53" s="2">
        <v>2969930</v>
      </c>
      <c r="G53" s="3">
        <f t="shared" si="3"/>
        <v>111.31738421219917</v>
      </c>
      <c r="H53" s="2">
        <f t="shared" si="4"/>
        <v>19579589.519612726</v>
      </c>
    </row>
    <row r="54" spans="1:8">
      <c r="B54" s="2"/>
      <c r="C54" s="2"/>
      <c r="D54" s="2"/>
      <c r="E54" s="2"/>
      <c r="F54" s="2"/>
      <c r="G54" s="2"/>
      <c r="H54" s="2"/>
    </row>
    <row r="55" spans="1:8">
      <c r="B55" s="4"/>
      <c r="C55" s="4"/>
      <c r="D55" s="4"/>
      <c r="E55" s="4"/>
      <c r="F55" s="4"/>
      <c r="G55" s="4"/>
      <c r="H55" s="4"/>
    </row>
    <row r="56" spans="1:8">
      <c r="B56" s="2"/>
      <c r="C56" s="2"/>
      <c r="D56" s="2"/>
      <c r="E56" s="2"/>
      <c r="F56" s="2"/>
      <c r="G56" s="2"/>
      <c r="H56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G53"/>
  <sheetViews>
    <sheetView workbookViewId="0">
      <selection activeCell="E2" sqref="E2"/>
    </sheetView>
  </sheetViews>
  <sheetFormatPr baseColWidth="10" defaultColWidth="8.83203125" defaultRowHeight="14" x14ac:dyDescent="0"/>
  <cols>
    <col min="2" max="2" width="15.33203125" customWidth="1"/>
    <col min="3" max="3" width="16" customWidth="1"/>
    <col min="4" max="4" width="16.33203125" customWidth="1"/>
    <col min="5" max="5" width="17" customWidth="1"/>
    <col min="6" max="6" width="15.83203125" customWidth="1"/>
    <col min="7" max="7" width="16.5" customWidth="1"/>
  </cols>
  <sheetData>
    <row r="1" spans="1:7" ht="56">
      <c r="A1" s="1" t="s">
        <v>82</v>
      </c>
      <c r="B1" s="1" t="s">
        <v>211</v>
      </c>
      <c r="C1" s="1" t="s">
        <v>210</v>
      </c>
      <c r="D1" s="1" t="s">
        <v>221</v>
      </c>
      <c r="E1" s="1" t="s">
        <v>222</v>
      </c>
      <c r="F1" s="1" t="s">
        <v>212</v>
      </c>
      <c r="G1" s="1" t="s">
        <v>213</v>
      </c>
    </row>
    <row r="2" spans="1:7">
      <c r="A2" s="57">
        <v>41275</v>
      </c>
      <c r="B2" s="58">
        <v>11698045</v>
      </c>
      <c r="C2" s="59">
        <v>11899111.973127101</v>
      </c>
      <c r="D2" s="58">
        <v>2963719</v>
      </c>
      <c r="E2" s="59">
        <v>3042875.7945915498</v>
      </c>
      <c r="F2" s="58">
        <v>2667984</v>
      </c>
      <c r="G2" s="59">
        <v>2617952.75481113</v>
      </c>
    </row>
    <row r="3" spans="1:7">
      <c r="A3" s="57">
        <v>41306</v>
      </c>
      <c r="B3" s="58">
        <v>11620928</v>
      </c>
      <c r="C3" s="59">
        <v>11907255.528051199</v>
      </c>
      <c r="D3" s="58">
        <v>2969232</v>
      </c>
      <c r="E3" s="59">
        <v>2969391.0654222202</v>
      </c>
      <c r="F3" s="58">
        <v>2670744</v>
      </c>
      <c r="G3" s="59">
        <v>2633651.4318764298</v>
      </c>
    </row>
    <row r="4" spans="1:7">
      <c r="A4" s="57">
        <v>41334</v>
      </c>
      <c r="B4" s="58">
        <v>11896801</v>
      </c>
      <c r="C4" s="59">
        <v>11999900.936086901</v>
      </c>
      <c r="D4" s="58">
        <v>2973096</v>
      </c>
      <c r="E4" s="59">
        <v>2964556.6437002099</v>
      </c>
      <c r="F4" s="58">
        <v>2651342</v>
      </c>
      <c r="G4" s="59">
        <v>2642522.8589548301</v>
      </c>
    </row>
    <row r="5" spans="1:7">
      <c r="A5" s="57">
        <v>41365</v>
      </c>
      <c r="B5" s="58">
        <v>12132681</v>
      </c>
      <c r="C5" s="59">
        <v>12037982.2591692</v>
      </c>
      <c r="D5" s="58">
        <v>2976760</v>
      </c>
      <c r="E5" s="59">
        <v>2976241.58464278</v>
      </c>
      <c r="F5" s="58">
        <v>2649513</v>
      </c>
      <c r="G5" s="59">
        <v>2658509.1283189598</v>
      </c>
    </row>
    <row r="6" spans="1:7">
      <c r="A6" s="57">
        <v>41395</v>
      </c>
      <c r="B6" s="58">
        <v>12216079</v>
      </c>
      <c r="C6" s="59">
        <v>12072873.0585848</v>
      </c>
      <c r="D6" s="58">
        <v>2981302</v>
      </c>
      <c r="E6" s="59">
        <v>2971418.46234628</v>
      </c>
      <c r="F6" s="58">
        <v>2650756</v>
      </c>
      <c r="G6" s="59">
        <v>2671472.36745315</v>
      </c>
    </row>
    <row r="7" spans="1:7">
      <c r="A7" s="57">
        <v>41426</v>
      </c>
      <c r="B7" s="58">
        <v>12274403</v>
      </c>
      <c r="C7" s="59">
        <v>12117474.360232299</v>
      </c>
      <c r="D7" s="58">
        <v>2974355</v>
      </c>
      <c r="E7" s="59">
        <v>2971802.8621986201</v>
      </c>
      <c r="F7" s="58">
        <v>2663305</v>
      </c>
      <c r="G7" s="59">
        <v>2687913.4181504301</v>
      </c>
    </row>
    <row r="8" spans="1:7">
      <c r="A8" s="57">
        <v>41456</v>
      </c>
      <c r="B8" s="58">
        <v>12200031</v>
      </c>
      <c r="C8" s="59">
        <v>12225433.594848201</v>
      </c>
      <c r="D8" s="58">
        <v>2970694</v>
      </c>
      <c r="E8" s="59">
        <v>2945142.9315262898</v>
      </c>
      <c r="F8" s="58">
        <v>2668898</v>
      </c>
      <c r="G8" s="59">
        <v>2701436.74474655</v>
      </c>
    </row>
    <row r="9" spans="1:7">
      <c r="A9" s="57">
        <v>41487</v>
      </c>
      <c r="B9" s="58">
        <v>12236880</v>
      </c>
      <c r="C9" s="59">
        <v>12234652.294663699</v>
      </c>
      <c r="D9" s="58">
        <v>2931681</v>
      </c>
      <c r="E9" s="59">
        <v>2899345.14299826</v>
      </c>
      <c r="F9" s="58">
        <v>2663081</v>
      </c>
      <c r="G9" s="59">
        <v>2715820.34346942</v>
      </c>
    </row>
    <row r="10" spans="1:7">
      <c r="A10" s="57">
        <v>41518</v>
      </c>
      <c r="B10" s="58">
        <v>12523723</v>
      </c>
      <c r="C10" s="59">
        <v>12316724.2501662</v>
      </c>
      <c r="D10" s="58">
        <v>2883080</v>
      </c>
      <c r="E10" s="59">
        <v>2865722.3626202401</v>
      </c>
      <c r="F10" s="58">
        <v>2707070</v>
      </c>
      <c r="G10" s="59">
        <v>2733630.6470820298</v>
      </c>
    </row>
    <row r="11" spans="1:7">
      <c r="A11" s="57">
        <v>41548</v>
      </c>
      <c r="B11" s="58">
        <v>12297151</v>
      </c>
      <c r="C11" s="59">
        <v>12310742.1414019</v>
      </c>
      <c r="D11" s="58">
        <v>2856746</v>
      </c>
      <c r="E11" s="59">
        <v>2839966.5010144599</v>
      </c>
      <c r="F11" s="58">
        <v>2756891</v>
      </c>
      <c r="G11" s="59">
        <v>2751754.66444244</v>
      </c>
    </row>
    <row r="12" spans="1:7">
      <c r="A12" s="57">
        <v>41579</v>
      </c>
      <c r="B12" s="58">
        <v>12433976</v>
      </c>
      <c r="C12" s="59">
        <v>12395384.031615</v>
      </c>
      <c r="D12" s="58">
        <v>2800861</v>
      </c>
      <c r="E12" s="59">
        <v>2810407.1001839102</v>
      </c>
      <c r="F12" s="58">
        <v>2766055</v>
      </c>
      <c r="G12" s="59">
        <v>2764375.5899858801</v>
      </c>
    </row>
    <row r="13" spans="1:7">
      <c r="A13" s="57">
        <v>41609</v>
      </c>
      <c r="B13" s="58">
        <v>12363785</v>
      </c>
      <c r="C13" s="59">
        <v>12431781.3446748</v>
      </c>
      <c r="D13" s="58">
        <v>2760917</v>
      </c>
      <c r="E13" s="59">
        <v>2790110.46039807</v>
      </c>
      <c r="F13" s="58">
        <v>2822178</v>
      </c>
      <c r="G13" s="59">
        <v>2780996.5709821498</v>
      </c>
    </row>
    <row r="14" spans="1:7">
      <c r="A14" s="57">
        <v>41640</v>
      </c>
      <c r="B14" s="58">
        <v>12329012</v>
      </c>
      <c r="C14" s="59">
        <v>12529608.873307399</v>
      </c>
      <c r="D14" s="58">
        <v>2720965</v>
      </c>
      <c r="E14" s="59">
        <v>2793577.92160261</v>
      </c>
      <c r="F14" s="58">
        <v>2838873</v>
      </c>
      <c r="G14" s="59">
        <v>2795964.3570967</v>
      </c>
    </row>
    <row r="15" spans="1:7">
      <c r="A15" s="57">
        <v>41671</v>
      </c>
      <c r="B15" s="58">
        <v>12355589</v>
      </c>
      <c r="C15" s="59">
        <v>12644781.845981801</v>
      </c>
      <c r="D15" s="58">
        <v>2855300</v>
      </c>
      <c r="E15" s="59">
        <v>2850937.9255130501</v>
      </c>
      <c r="F15" s="58">
        <v>2836699</v>
      </c>
      <c r="G15" s="59">
        <v>2807625.2597902701</v>
      </c>
    </row>
    <row r="16" spans="1:7">
      <c r="A16" s="57">
        <v>41699</v>
      </c>
      <c r="B16" s="58">
        <v>12566310</v>
      </c>
      <c r="C16" s="59">
        <v>12600420.0776505</v>
      </c>
      <c r="D16" s="58">
        <v>2871284</v>
      </c>
      <c r="E16" s="59">
        <v>2860030.2030621902</v>
      </c>
      <c r="F16" s="58">
        <v>2849623</v>
      </c>
      <c r="G16" s="59">
        <v>2830713.8455638201</v>
      </c>
    </row>
    <row r="17" spans="1:7">
      <c r="A17" s="57">
        <v>41730</v>
      </c>
      <c r="B17" s="58">
        <v>12730077</v>
      </c>
      <c r="C17" s="59">
        <v>12671994.1424419</v>
      </c>
      <c r="D17" s="58">
        <v>2815090</v>
      </c>
      <c r="E17" s="59">
        <v>2814225.4341252702</v>
      </c>
      <c r="F17" s="58">
        <v>2844868</v>
      </c>
      <c r="G17" s="59">
        <v>2841380.9182177498</v>
      </c>
    </row>
    <row r="18" spans="1:7">
      <c r="A18" s="57">
        <v>41760</v>
      </c>
      <c r="B18" s="58">
        <v>12922571</v>
      </c>
      <c r="C18" s="59">
        <v>12735903.4574435</v>
      </c>
      <c r="D18" s="58">
        <v>2815276</v>
      </c>
      <c r="E18" s="59">
        <v>2807066.7272518999</v>
      </c>
      <c r="F18" s="58">
        <v>2849314</v>
      </c>
      <c r="G18" s="59">
        <v>2858531.11574473</v>
      </c>
    </row>
    <row r="19" spans="1:7">
      <c r="A19" s="57">
        <v>41791</v>
      </c>
      <c r="B19" s="58">
        <v>13034290</v>
      </c>
      <c r="C19" s="59">
        <v>12825036.893395601</v>
      </c>
      <c r="D19" s="58">
        <v>2816946</v>
      </c>
      <c r="E19" s="59">
        <v>2817805.8597308402</v>
      </c>
      <c r="F19" s="58">
        <v>2852087</v>
      </c>
      <c r="G19" s="59">
        <v>2869334.56121202</v>
      </c>
    </row>
    <row r="20" spans="1:7">
      <c r="A20" s="57">
        <v>41821</v>
      </c>
      <c r="B20" s="58">
        <v>12701507</v>
      </c>
      <c r="C20" s="59">
        <v>12820739.7926312</v>
      </c>
      <c r="D20" s="58">
        <v>2875917</v>
      </c>
      <c r="E20" s="59">
        <v>2854474.7252092301</v>
      </c>
      <c r="F20" s="58">
        <v>2864800</v>
      </c>
      <c r="G20" s="59">
        <v>2885285.8673934801</v>
      </c>
    </row>
    <row r="21" spans="1:7">
      <c r="A21" s="57">
        <v>41852</v>
      </c>
      <c r="B21" s="58">
        <v>12884711</v>
      </c>
      <c r="C21" s="59">
        <v>12905509.569063799</v>
      </c>
      <c r="D21" s="58">
        <v>2909657</v>
      </c>
      <c r="E21" s="59">
        <v>2878807.3655965398</v>
      </c>
      <c r="F21" s="58">
        <v>2859563</v>
      </c>
      <c r="G21" s="59">
        <v>2898186.8252716302</v>
      </c>
    </row>
    <row r="22" spans="1:7">
      <c r="A22" s="57">
        <v>41883</v>
      </c>
      <c r="B22" s="58">
        <v>13155308</v>
      </c>
      <c r="C22" s="59">
        <v>13006326.7363196</v>
      </c>
      <c r="D22" s="58">
        <v>2907549</v>
      </c>
      <c r="E22" s="59">
        <v>2890246.86375002</v>
      </c>
      <c r="F22" s="58">
        <v>2879940</v>
      </c>
      <c r="G22" s="59">
        <v>2909044.3865692099</v>
      </c>
    </row>
    <row r="23" spans="1:7">
      <c r="A23" s="57">
        <v>41913</v>
      </c>
      <c r="B23" s="58">
        <v>13072609</v>
      </c>
      <c r="C23" s="59">
        <v>13007791.3264587</v>
      </c>
      <c r="D23" s="58">
        <v>2924846</v>
      </c>
      <c r="E23" s="59">
        <v>2907518.8024662202</v>
      </c>
      <c r="F23" s="58">
        <v>2908367</v>
      </c>
      <c r="G23" s="59">
        <v>2920455.27718159</v>
      </c>
    </row>
    <row r="24" spans="1:7">
      <c r="A24" s="60">
        <v>41944</v>
      </c>
      <c r="B24" s="61">
        <v>13100694</v>
      </c>
      <c r="C24" s="59">
        <v>13036393.5244729</v>
      </c>
      <c r="D24" s="61">
        <v>2868886</v>
      </c>
      <c r="E24" s="59">
        <v>2877287.1173511702</v>
      </c>
      <c r="F24" s="61">
        <v>2929226</v>
      </c>
      <c r="G24" s="59">
        <v>2936830.9154167399</v>
      </c>
    </row>
    <row r="25" spans="1:7">
      <c r="A25" s="62">
        <v>41974</v>
      </c>
      <c r="B25" s="63">
        <v>13093230</v>
      </c>
      <c r="C25" s="59">
        <v>13088011.501024101</v>
      </c>
      <c r="D25" s="61">
        <v>2827633</v>
      </c>
      <c r="E25" s="59">
        <v>2855757.0792665002</v>
      </c>
      <c r="F25" s="61">
        <v>2909003</v>
      </c>
      <c r="G25" s="59">
        <v>2877972.9159331699</v>
      </c>
    </row>
    <row r="26" spans="1:7">
      <c r="A26" s="62">
        <v>42005</v>
      </c>
      <c r="B26" s="63">
        <v>12913416</v>
      </c>
      <c r="C26" s="59">
        <v>13147705.994765401</v>
      </c>
      <c r="D26" s="61">
        <v>2821819</v>
      </c>
      <c r="E26" s="59">
        <v>2893438.0309353499</v>
      </c>
      <c r="F26" s="61">
        <v>2926680</v>
      </c>
      <c r="G26" s="59">
        <v>2893038.6108051399</v>
      </c>
    </row>
    <row r="27" spans="1:7">
      <c r="A27" s="62">
        <v>42036</v>
      </c>
      <c r="B27" s="63">
        <v>12851205</v>
      </c>
      <c r="C27" s="59">
        <v>13195310.6605538</v>
      </c>
      <c r="D27" s="61">
        <v>2914541</v>
      </c>
      <c r="E27" s="59">
        <v>2906927.2931268802</v>
      </c>
      <c r="F27" s="61">
        <v>2929385</v>
      </c>
      <c r="G27" s="59">
        <v>2903502.2398256501</v>
      </c>
    </row>
    <row r="28" spans="1:7">
      <c r="A28" s="62">
        <v>42064</v>
      </c>
      <c r="B28" s="63">
        <v>13148326</v>
      </c>
      <c r="C28" s="59">
        <v>13255534.5632852</v>
      </c>
      <c r="D28" s="61">
        <v>2898016</v>
      </c>
      <c r="E28" s="59">
        <v>2885901.2796442402</v>
      </c>
      <c r="F28" s="61">
        <v>2926533</v>
      </c>
      <c r="G28" s="59">
        <v>2911482.9170738398</v>
      </c>
    </row>
    <row r="29" spans="1:7">
      <c r="A29" s="62">
        <v>42095</v>
      </c>
      <c r="B29" s="63">
        <v>13451823</v>
      </c>
      <c r="C29" s="59">
        <v>13324980.9838457</v>
      </c>
      <c r="D29" s="61">
        <v>2789168</v>
      </c>
      <c r="E29" s="59">
        <v>2786307.7737372499</v>
      </c>
      <c r="F29" s="61">
        <v>2928695</v>
      </c>
      <c r="G29" s="59">
        <v>2926861.0272500701</v>
      </c>
    </row>
    <row r="30" spans="1:7">
      <c r="A30" s="62">
        <v>42125</v>
      </c>
      <c r="B30" s="63">
        <v>13585611</v>
      </c>
      <c r="C30" s="59">
        <v>13400327.452090001</v>
      </c>
      <c r="D30" s="61">
        <v>2874835</v>
      </c>
      <c r="E30" s="59">
        <v>2864993.75894632</v>
      </c>
      <c r="F30" s="61">
        <v>2928677</v>
      </c>
      <c r="G30" s="59">
        <v>2937157.1673253402</v>
      </c>
    </row>
    <row r="31" spans="1:7">
      <c r="A31" s="62">
        <v>42156</v>
      </c>
      <c r="B31" s="63">
        <v>13596512</v>
      </c>
      <c r="C31" s="59">
        <v>13412961.574110501</v>
      </c>
      <c r="D31" s="61">
        <v>2829934</v>
      </c>
      <c r="E31" s="59">
        <v>2832049.0731756301</v>
      </c>
      <c r="F31" s="61">
        <v>2936848</v>
      </c>
      <c r="G31" s="59">
        <v>2948146.9899810501</v>
      </c>
    </row>
    <row r="32" spans="1:7">
      <c r="A32" s="62">
        <v>42186</v>
      </c>
      <c r="B32" s="63">
        <v>13318215</v>
      </c>
      <c r="C32" s="59">
        <v>13443938.3490349</v>
      </c>
      <c r="D32" s="61">
        <v>2838611</v>
      </c>
      <c r="E32" s="59">
        <v>2821245.2455085199</v>
      </c>
      <c r="F32" s="61">
        <v>2948014</v>
      </c>
      <c r="G32" s="59">
        <v>2961421.9817597</v>
      </c>
    </row>
    <row r="33" spans="1:7">
      <c r="A33" s="62">
        <v>42217</v>
      </c>
      <c r="B33" s="63">
        <v>13566414</v>
      </c>
      <c r="C33" s="59">
        <v>13515107.645601099</v>
      </c>
      <c r="D33" s="61">
        <v>2629792</v>
      </c>
      <c r="E33" s="59">
        <v>2604935.9897631099</v>
      </c>
      <c r="F33" s="61">
        <v>2949836</v>
      </c>
      <c r="G33" s="59">
        <v>2977413.9651656002</v>
      </c>
    </row>
    <row r="34" spans="1:7">
      <c r="A34" s="62">
        <v>42248</v>
      </c>
      <c r="B34" s="63">
        <v>13489364</v>
      </c>
      <c r="C34" s="59">
        <v>13463079.3593738</v>
      </c>
      <c r="D34" s="61">
        <v>2841359</v>
      </c>
      <c r="E34" s="59">
        <v>2827022.87433849</v>
      </c>
      <c r="F34" s="61">
        <v>2967562</v>
      </c>
      <c r="G34" s="59">
        <v>2987832.7509882501</v>
      </c>
    </row>
    <row r="35" spans="1:7">
      <c r="A35" s="62">
        <v>42278</v>
      </c>
      <c r="B35" s="63">
        <v>13741124</v>
      </c>
      <c r="C35" s="59">
        <v>13607402.157064199</v>
      </c>
      <c r="D35" s="61">
        <v>2834268</v>
      </c>
      <c r="E35" s="59">
        <v>2820648.91366015</v>
      </c>
      <c r="F35" s="61">
        <v>3071020</v>
      </c>
      <c r="G35" s="59">
        <v>3085554.7257611598</v>
      </c>
    </row>
    <row r="36" spans="1:7">
      <c r="A36" s="62">
        <v>42309</v>
      </c>
      <c r="B36" s="63">
        <v>13755572</v>
      </c>
      <c r="C36" s="59">
        <v>13594994.8411946</v>
      </c>
      <c r="D36" s="61">
        <v>2830809</v>
      </c>
      <c r="E36" s="59">
        <v>2838121.915918</v>
      </c>
      <c r="F36" s="61">
        <v>2996123</v>
      </c>
      <c r="G36" s="59">
        <v>3009005.1370431702</v>
      </c>
    </row>
    <row r="37" spans="1:7">
      <c r="A37" s="62">
        <v>42339</v>
      </c>
      <c r="B37" s="63">
        <v>13713717</v>
      </c>
      <c r="C37" s="59">
        <v>13706031.4736106</v>
      </c>
      <c r="D37" s="61">
        <v>2833035</v>
      </c>
      <c r="E37" s="59">
        <v>2857837.91803595</v>
      </c>
      <c r="F37" s="61">
        <v>3031979</v>
      </c>
      <c r="G37" s="59">
        <v>3021851.2752522398</v>
      </c>
    </row>
    <row r="38" spans="1:7">
      <c r="A38" s="62">
        <v>42370</v>
      </c>
      <c r="B38" s="63">
        <v>13352629</v>
      </c>
      <c r="C38" s="59">
        <v>13631615.023612401</v>
      </c>
      <c r="D38" s="61">
        <v>2803728</v>
      </c>
      <c r="E38" s="59">
        <v>2873077.8859285102</v>
      </c>
      <c r="F38" s="61">
        <v>3034105</v>
      </c>
      <c r="G38" s="59">
        <v>3027083.5595721002</v>
      </c>
    </row>
    <row r="39" spans="1:7">
      <c r="A39" s="62">
        <v>42401</v>
      </c>
      <c r="B39" s="63">
        <v>13258741</v>
      </c>
      <c r="C39" s="59">
        <v>13572969.165896701</v>
      </c>
      <c r="D39" s="61">
        <v>2708174</v>
      </c>
      <c r="E39" s="59">
        <v>2701502.29781482</v>
      </c>
      <c r="F39" s="61">
        <v>3059263</v>
      </c>
      <c r="G39" s="59">
        <v>3042297.85240258</v>
      </c>
    </row>
    <row r="40" spans="1:7">
      <c r="A40" s="62">
        <v>42430</v>
      </c>
      <c r="B40" s="63">
        <v>13503330</v>
      </c>
      <c r="C40" s="59">
        <v>13583927.9163465</v>
      </c>
      <c r="D40" s="61">
        <v>2683978</v>
      </c>
      <c r="E40" s="59">
        <v>2673555.1336491299</v>
      </c>
      <c r="F40" s="61">
        <v>3068719</v>
      </c>
      <c r="G40" s="59">
        <v>3049598.8728946601</v>
      </c>
    </row>
    <row r="41" spans="1:7">
      <c r="A41" s="62">
        <v>42461</v>
      </c>
      <c r="B41" s="63">
        <v>13665900</v>
      </c>
      <c r="C41" s="59">
        <v>13516289.821945701</v>
      </c>
      <c r="D41" s="61">
        <v>2671866</v>
      </c>
      <c r="E41" s="59">
        <v>2667977.1834447598</v>
      </c>
      <c r="F41" s="61">
        <v>3062031</v>
      </c>
      <c r="G41" s="59">
        <v>3052774.5456353598</v>
      </c>
    </row>
    <row r="42" spans="1:7">
      <c r="A42" s="62">
        <v>42491</v>
      </c>
      <c r="B42" s="63">
        <v>13696518</v>
      </c>
      <c r="C42" s="59">
        <v>13501973.7814395</v>
      </c>
      <c r="D42" s="61">
        <v>2683126</v>
      </c>
      <c r="E42" s="59">
        <v>2672310.72266581</v>
      </c>
      <c r="F42" s="61">
        <v>3063975</v>
      </c>
      <c r="G42" s="59">
        <v>3057092.55036673</v>
      </c>
    </row>
    <row r="43" spans="1:7">
      <c r="A43" s="62">
        <v>42522</v>
      </c>
      <c r="B43" s="63">
        <v>13686743</v>
      </c>
      <c r="C43" s="59">
        <v>13499032.455511799</v>
      </c>
      <c r="D43" s="63">
        <v>2679867</v>
      </c>
      <c r="E43" s="59">
        <v>2680495.5482621202</v>
      </c>
      <c r="F43" s="63">
        <v>3083240</v>
      </c>
      <c r="G43" s="59">
        <v>3062118.6433068598</v>
      </c>
    </row>
    <row r="44" spans="1:7">
      <c r="A44" s="62">
        <v>42552</v>
      </c>
      <c r="B44" s="63">
        <v>13362031</v>
      </c>
      <c r="C44" s="59">
        <v>13503182.3288814</v>
      </c>
      <c r="D44" s="63">
        <v>2684141</v>
      </c>
      <c r="E44" s="59">
        <v>2668390.2868511798</v>
      </c>
      <c r="F44" s="63">
        <v>3071724</v>
      </c>
      <c r="G44" s="59">
        <v>3061247.8854129598</v>
      </c>
    </row>
    <row r="45" spans="1:7">
      <c r="A45" s="62">
        <v>42583</v>
      </c>
      <c r="B45" s="63">
        <v>13471407</v>
      </c>
      <c r="C45" s="59">
        <v>13480084.2246236</v>
      </c>
      <c r="D45" s="63">
        <v>2690074</v>
      </c>
      <c r="E45" s="59">
        <v>2666187.9420104199</v>
      </c>
      <c r="F45" s="63">
        <v>3042243</v>
      </c>
      <c r="G45" s="59">
        <v>3058491.2940170499</v>
      </c>
    </row>
    <row r="46" spans="1:7">
      <c r="A46" s="62">
        <v>42614</v>
      </c>
      <c r="B46" s="63">
        <v>13470684</v>
      </c>
      <c r="C46" s="59">
        <v>13480949.364718599</v>
      </c>
      <c r="D46" s="63">
        <v>2692666</v>
      </c>
      <c r="E46" s="59">
        <v>2680059.1261969502</v>
      </c>
      <c r="F46" s="63">
        <v>2992784</v>
      </c>
      <c r="G46" s="59">
        <v>2999889.8791857501</v>
      </c>
    </row>
    <row r="47" spans="1:7">
      <c r="A47" s="62">
        <v>42644</v>
      </c>
      <c r="B47" s="63">
        <v>13660465</v>
      </c>
      <c r="C47" s="59">
        <v>13482938.679687601</v>
      </c>
      <c r="D47" s="63">
        <v>2695038</v>
      </c>
      <c r="E47" s="59">
        <v>2683503.1292407699</v>
      </c>
      <c r="F47" s="63">
        <v>2994165</v>
      </c>
      <c r="G47" s="59">
        <v>2997054.72640771</v>
      </c>
    </row>
    <row r="48" spans="1:7">
      <c r="A48" s="62">
        <v>42675</v>
      </c>
      <c r="B48" s="63">
        <v>13583875</v>
      </c>
      <c r="C48" s="59">
        <v>13510793.305260099</v>
      </c>
      <c r="D48" s="63">
        <v>2706609</v>
      </c>
      <c r="E48" s="59">
        <v>2712711.7229080098</v>
      </c>
      <c r="F48" s="63">
        <v>2985474</v>
      </c>
      <c r="G48" s="59">
        <v>2994461.7154602599</v>
      </c>
    </row>
    <row r="49" spans="1:7">
      <c r="A49" s="62">
        <v>42705</v>
      </c>
      <c r="B49" s="63">
        <v>13415843</v>
      </c>
      <c r="C49" s="59">
        <v>13442663.1338907</v>
      </c>
      <c r="D49" s="63">
        <v>2701537</v>
      </c>
      <c r="E49" s="59">
        <v>2723724.7123946198</v>
      </c>
      <c r="F49" s="63">
        <v>2981646</v>
      </c>
      <c r="G49" s="59">
        <v>2987207.0016763899</v>
      </c>
    </row>
    <row r="50" spans="1:7">
      <c r="A50" s="62">
        <v>42736</v>
      </c>
      <c r="B50" s="63">
        <v>13115945</v>
      </c>
      <c r="C50" s="59">
        <v>13471617.446350001</v>
      </c>
      <c r="D50" s="63">
        <v>2520079</v>
      </c>
      <c r="E50" s="59">
        <v>2583862.5790075501</v>
      </c>
      <c r="F50" s="63">
        <v>2971096</v>
      </c>
      <c r="G50" s="59">
        <v>2985380.1173664602</v>
      </c>
    </row>
    <row r="51" spans="1:7">
      <c r="A51" s="62">
        <v>42767</v>
      </c>
      <c r="B51" s="63">
        <v>13126079</v>
      </c>
      <c r="C51" s="59">
        <v>13531446.588018799</v>
      </c>
      <c r="D51" s="63">
        <v>2698940</v>
      </c>
      <c r="E51" s="59">
        <v>2694958.1579113798</v>
      </c>
      <c r="F51" s="63">
        <v>2965218</v>
      </c>
      <c r="G51" s="59">
        <v>2978448.35249836</v>
      </c>
    </row>
    <row r="52" spans="1:7">
      <c r="A52" s="62">
        <v>42795</v>
      </c>
      <c r="B52" s="63">
        <v>13558803</v>
      </c>
      <c r="C52" s="59">
        <v>13582071.1441759</v>
      </c>
      <c r="D52" s="63">
        <v>2734104</v>
      </c>
      <c r="E52" s="59">
        <v>2724208.2214362998</v>
      </c>
      <c r="F52" s="63">
        <v>2970810</v>
      </c>
      <c r="G52" s="59">
        <v>2976158.2491493602</v>
      </c>
    </row>
    <row r="53" spans="1:7">
      <c r="A53" s="62">
        <v>42826</v>
      </c>
      <c r="B53" s="63">
        <v>13849359</v>
      </c>
      <c r="C53" s="59">
        <v>13636881.824071299</v>
      </c>
      <c r="D53" s="63">
        <v>2760089</v>
      </c>
      <c r="E53" s="59">
        <v>2754458.4798486601</v>
      </c>
      <c r="F53" s="63">
        <v>2969930</v>
      </c>
      <c r="G53" s="59">
        <v>2974104.08887249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C50"/>
  <sheetViews>
    <sheetView workbookViewId="0">
      <selection activeCell="I16" sqref="I16"/>
    </sheetView>
  </sheetViews>
  <sheetFormatPr baseColWidth="10" defaultColWidth="8.83203125" defaultRowHeight="14" x14ac:dyDescent="0"/>
  <cols>
    <col min="2" max="2" width="22.5" customWidth="1"/>
    <col min="3" max="3" width="23.83203125" customWidth="1"/>
  </cols>
  <sheetData>
    <row r="1" spans="1:3">
      <c r="A1" s="13"/>
      <c r="B1" s="13" t="s">
        <v>194</v>
      </c>
      <c r="C1" s="13" t="s">
        <v>195</v>
      </c>
    </row>
    <row r="2" spans="1:3">
      <c r="A2" s="68">
        <v>41275</v>
      </c>
      <c r="B2" s="5">
        <v>11698045</v>
      </c>
      <c r="C2" s="5">
        <v>11818115</v>
      </c>
    </row>
    <row r="3" spans="1:3">
      <c r="A3" s="68">
        <v>41306</v>
      </c>
      <c r="B3" s="5">
        <v>11620928</v>
      </c>
      <c r="C3" s="5">
        <v>11748042</v>
      </c>
    </row>
    <row r="4" spans="1:3">
      <c r="A4" s="68">
        <v>41334</v>
      </c>
      <c r="B4" s="5">
        <v>11896801</v>
      </c>
      <c r="C4" s="5">
        <v>12030850</v>
      </c>
    </row>
    <row r="5" spans="1:3">
      <c r="A5" s="68">
        <v>41365</v>
      </c>
      <c r="B5" s="5">
        <v>12132681</v>
      </c>
      <c r="C5" s="5">
        <v>12262422</v>
      </c>
    </row>
    <row r="6" spans="1:3">
      <c r="A6" s="68">
        <v>41395</v>
      </c>
      <c r="B6" s="5">
        <v>12216079</v>
      </c>
      <c r="C6" s="5">
        <v>12354071</v>
      </c>
    </row>
    <row r="7" spans="1:3">
      <c r="A7" s="68">
        <v>41426</v>
      </c>
      <c r="B7" s="5">
        <v>12274403</v>
      </c>
      <c r="C7" s="5">
        <v>12561253</v>
      </c>
    </row>
    <row r="8" spans="1:3">
      <c r="A8" s="68">
        <v>41456</v>
      </c>
      <c r="B8" s="5">
        <v>12200031</v>
      </c>
      <c r="C8" s="5">
        <v>12615267</v>
      </c>
    </row>
    <row r="9" spans="1:3">
      <c r="A9" s="68">
        <v>41487</v>
      </c>
      <c r="B9" s="5">
        <v>12236880</v>
      </c>
      <c r="C9" s="5">
        <v>12542642</v>
      </c>
    </row>
    <row r="10" spans="1:3">
      <c r="A10" s="68">
        <v>41518</v>
      </c>
      <c r="B10" s="5">
        <v>12523723</v>
      </c>
      <c r="C10" s="5">
        <v>12679379</v>
      </c>
    </row>
    <row r="11" spans="1:3">
      <c r="A11" s="68">
        <v>41548</v>
      </c>
      <c r="B11" s="5">
        <v>12297151</v>
      </c>
      <c r="C11" s="5">
        <v>12412998</v>
      </c>
    </row>
    <row r="12" spans="1:3">
      <c r="A12" s="68">
        <v>41579</v>
      </c>
      <c r="B12" s="5">
        <v>12433976</v>
      </c>
      <c r="C12" s="5">
        <v>12557625</v>
      </c>
    </row>
    <row r="13" spans="1:3">
      <c r="A13" s="68">
        <v>41609</v>
      </c>
      <c r="B13" s="5">
        <v>12363785</v>
      </c>
      <c r="C13" s="5">
        <v>12484113</v>
      </c>
    </row>
    <row r="14" spans="1:3">
      <c r="A14" s="68">
        <v>41640</v>
      </c>
      <c r="B14" s="5">
        <v>12329012</v>
      </c>
      <c r="C14" s="5">
        <v>12447958</v>
      </c>
    </row>
    <row r="15" spans="1:3">
      <c r="A15" s="68">
        <v>41671</v>
      </c>
      <c r="B15" s="5">
        <v>12355589</v>
      </c>
      <c r="C15" s="5">
        <v>12486017</v>
      </c>
    </row>
    <row r="16" spans="1:3">
      <c r="A16" s="68">
        <v>41699</v>
      </c>
      <c r="B16" s="5">
        <v>12566310</v>
      </c>
      <c r="C16" s="5">
        <v>12700185</v>
      </c>
    </row>
    <row r="17" spans="1:3">
      <c r="A17" s="68">
        <v>41730</v>
      </c>
      <c r="B17" s="5">
        <v>12730077</v>
      </c>
      <c r="C17" s="5">
        <v>12868737</v>
      </c>
    </row>
    <row r="18" spans="1:3">
      <c r="A18" s="68">
        <v>41760</v>
      </c>
      <c r="B18" s="5">
        <v>12922571</v>
      </c>
      <c r="C18" s="5">
        <v>13068558</v>
      </c>
    </row>
    <row r="19" spans="1:3">
      <c r="A19" s="68">
        <v>41791</v>
      </c>
      <c r="B19" s="5">
        <v>13034290</v>
      </c>
      <c r="C19" s="5">
        <v>13351474</v>
      </c>
    </row>
    <row r="20" spans="1:3">
      <c r="A20" s="68">
        <v>41821</v>
      </c>
      <c r="B20" s="5">
        <v>12701507</v>
      </c>
      <c r="C20" s="5">
        <v>13109755</v>
      </c>
    </row>
    <row r="21" spans="1:3">
      <c r="A21" s="68">
        <v>41852</v>
      </c>
      <c r="B21" s="5">
        <v>12884711</v>
      </c>
      <c r="C21" s="5">
        <v>13212186</v>
      </c>
    </row>
    <row r="22" spans="1:3">
      <c r="A22" s="68">
        <v>41883</v>
      </c>
      <c r="B22" s="5">
        <v>13155308</v>
      </c>
      <c r="C22" s="5">
        <v>13321597</v>
      </c>
    </row>
    <row r="23" spans="1:3">
      <c r="A23" s="68">
        <v>41913</v>
      </c>
      <c r="B23" s="5">
        <v>13072609</v>
      </c>
      <c r="C23" s="6">
        <v>13211467</v>
      </c>
    </row>
    <row r="24" spans="1:3">
      <c r="A24" s="69">
        <v>41944</v>
      </c>
      <c r="B24" s="7">
        <v>13100694</v>
      </c>
      <c r="C24" s="8">
        <v>13237370</v>
      </c>
    </row>
    <row r="25" spans="1:3">
      <c r="A25" s="70">
        <v>41974</v>
      </c>
      <c r="B25" s="9">
        <v>13093230</v>
      </c>
      <c r="C25" s="12">
        <v>13240122</v>
      </c>
    </row>
    <row r="26" spans="1:3">
      <c r="A26" s="70">
        <v>42005</v>
      </c>
      <c r="B26" s="9">
        <v>12913416</v>
      </c>
      <c r="C26" s="9">
        <v>13058277</v>
      </c>
    </row>
    <row r="27" spans="1:3">
      <c r="A27" s="70">
        <v>42036</v>
      </c>
      <c r="B27" s="9">
        <v>12851205</v>
      </c>
      <c r="C27" s="9">
        <v>13019198</v>
      </c>
    </row>
    <row r="28" spans="1:3">
      <c r="A28" s="70">
        <v>42064</v>
      </c>
      <c r="B28" s="9">
        <v>13148326</v>
      </c>
      <c r="C28" s="10">
        <v>13328128</v>
      </c>
    </row>
    <row r="29" spans="1:3">
      <c r="A29" s="70">
        <v>42095</v>
      </c>
      <c r="B29" s="9">
        <v>13451823</v>
      </c>
      <c r="C29" s="9">
        <v>13681271</v>
      </c>
    </row>
    <row r="30" spans="1:3">
      <c r="A30" s="70">
        <v>42125</v>
      </c>
      <c r="B30" s="9">
        <v>13585611</v>
      </c>
      <c r="C30" s="9">
        <v>13830442</v>
      </c>
    </row>
    <row r="31" spans="1:3">
      <c r="A31" s="70">
        <v>42156</v>
      </c>
      <c r="B31" s="9">
        <v>13596512</v>
      </c>
      <c r="C31" s="11">
        <v>14033585</v>
      </c>
    </row>
    <row r="32" spans="1:3">
      <c r="A32" s="70">
        <v>42186</v>
      </c>
      <c r="B32" s="9">
        <v>13318215</v>
      </c>
      <c r="C32" s="9">
        <v>13891275</v>
      </c>
    </row>
    <row r="33" spans="1:3">
      <c r="A33" s="70">
        <v>42217</v>
      </c>
      <c r="B33" s="9">
        <v>13566414</v>
      </c>
      <c r="C33" s="12">
        <v>14021397</v>
      </c>
    </row>
    <row r="34" spans="1:3">
      <c r="A34" s="70">
        <v>42248</v>
      </c>
      <c r="B34" s="9">
        <v>13489364</v>
      </c>
      <c r="C34" s="9">
        <v>13761913</v>
      </c>
    </row>
    <row r="35" spans="1:3">
      <c r="A35" s="70">
        <v>42278</v>
      </c>
      <c r="B35" s="9">
        <v>13741124</v>
      </c>
      <c r="C35" s="9">
        <v>14004735</v>
      </c>
    </row>
    <row r="36" spans="1:3">
      <c r="A36" s="70">
        <v>42309</v>
      </c>
      <c r="B36" s="9">
        <v>13755572</v>
      </c>
      <c r="C36" s="12">
        <v>14040015</v>
      </c>
    </row>
    <row r="37" spans="1:3">
      <c r="A37" s="70">
        <v>42339</v>
      </c>
      <c r="B37" s="9">
        <v>13713717</v>
      </c>
      <c r="C37" s="9">
        <v>13999398</v>
      </c>
    </row>
    <row r="38" spans="1:3">
      <c r="A38" s="70">
        <v>42370</v>
      </c>
      <c r="B38" s="9">
        <v>13352629</v>
      </c>
      <c r="C38" s="9">
        <v>13620794</v>
      </c>
    </row>
    <row r="39" spans="1:3">
      <c r="A39" s="70">
        <v>42401</v>
      </c>
      <c r="B39" s="9">
        <v>13258741</v>
      </c>
      <c r="C39" s="12">
        <v>13575109</v>
      </c>
    </row>
    <row r="40" spans="1:3">
      <c r="A40" s="70">
        <v>42430</v>
      </c>
      <c r="B40" s="9">
        <v>13503330</v>
      </c>
      <c r="C40" s="12">
        <v>13866804</v>
      </c>
    </row>
    <row r="41" spans="1:3">
      <c r="A41" s="70">
        <v>42461</v>
      </c>
      <c r="B41" s="9">
        <v>13665900</v>
      </c>
      <c r="C41" s="12">
        <v>14069873</v>
      </c>
    </row>
    <row r="42" spans="1:3">
      <c r="A42" s="70">
        <v>42491</v>
      </c>
      <c r="B42" s="9">
        <v>13696518</v>
      </c>
      <c r="C42" s="12">
        <v>14143311</v>
      </c>
    </row>
    <row r="43" spans="1:3">
      <c r="A43" s="70">
        <v>42522</v>
      </c>
      <c r="B43" s="9">
        <v>13686743</v>
      </c>
      <c r="C43" s="9">
        <v>14275280</v>
      </c>
    </row>
    <row r="44" spans="1:3">
      <c r="A44" s="70">
        <v>42552</v>
      </c>
      <c r="B44" s="9">
        <v>13362031</v>
      </c>
      <c r="C44" s="9">
        <v>14067498</v>
      </c>
    </row>
    <row r="45" spans="1:3">
      <c r="A45" s="70">
        <v>42583</v>
      </c>
      <c r="B45" s="9">
        <v>13471407</v>
      </c>
      <c r="C45" s="9">
        <v>14059476</v>
      </c>
    </row>
    <row r="46" spans="1:3">
      <c r="A46" s="70">
        <v>42614</v>
      </c>
      <c r="B46" s="9">
        <v>13470684</v>
      </c>
      <c r="C46" s="9">
        <v>13813234</v>
      </c>
    </row>
    <row r="47" spans="1:3">
      <c r="A47" s="70">
        <v>42644</v>
      </c>
      <c r="B47" s="9">
        <v>13660465</v>
      </c>
      <c r="C47" s="9">
        <v>13962960</v>
      </c>
    </row>
    <row r="48" spans="1:3">
      <c r="A48" s="70">
        <v>42675</v>
      </c>
      <c r="B48" s="9">
        <v>13583875</v>
      </c>
      <c r="C48" s="9">
        <v>13900383</v>
      </c>
    </row>
    <row r="49" spans="1:3">
      <c r="A49" s="70">
        <v>42705</v>
      </c>
      <c r="B49" s="9">
        <v>13415843</v>
      </c>
      <c r="C49" s="9">
        <v>13775188</v>
      </c>
    </row>
    <row r="50" spans="1:3">
      <c r="A50" s="70">
        <v>42736</v>
      </c>
      <c r="B50" s="9">
        <v>13115945</v>
      </c>
      <c r="C50" s="9">
        <v>13932664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I96"/>
  <sheetViews>
    <sheetView topLeftCell="E1" workbookViewId="0">
      <selection activeCell="I3" sqref="I3"/>
    </sheetView>
  </sheetViews>
  <sheetFormatPr baseColWidth="10" defaultColWidth="9.1640625" defaultRowHeight="14" x14ac:dyDescent="0"/>
  <cols>
    <col min="1" max="1" width="13.6640625" style="14" bestFit="1" customWidth="1"/>
    <col min="2" max="2" width="34.5" style="14" bestFit="1" customWidth="1"/>
    <col min="3" max="3" width="12" style="14" bestFit="1" customWidth="1"/>
    <col min="4" max="5" width="12" style="14" customWidth="1"/>
    <col min="6" max="6" width="17.83203125" style="14" customWidth="1"/>
    <col min="7" max="7" width="27.1640625" style="14" customWidth="1"/>
    <col min="8" max="8" width="26.5" style="14" customWidth="1"/>
    <col min="9" max="9" width="20.5" style="14" customWidth="1"/>
    <col min="10" max="16384" width="9.1640625" style="14"/>
  </cols>
  <sheetData>
    <row r="1" spans="1:9" ht="15" thickBot="1">
      <c r="C1" s="71" t="s">
        <v>198</v>
      </c>
      <c r="D1" s="71"/>
      <c r="E1" s="72"/>
    </row>
    <row r="2" spans="1:9" ht="40" customHeight="1">
      <c r="A2" s="15" t="s">
        <v>88</v>
      </c>
      <c r="B2" s="16" t="s">
        <v>86</v>
      </c>
      <c r="C2" s="64">
        <v>42461</v>
      </c>
      <c r="D2" s="64">
        <v>42795</v>
      </c>
      <c r="E2" s="64">
        <v>42826</v>
      </c>
      <c r="F2" s="18" t="s">
        <v>193</v>
      </c>
      <c r="G2" s="18" t="s">
        <v>218</v>
      </c>
      <c r="H2" s="18" t="s">
        <v>219</v>
      </c>
      <c r="I2" s="18" t="s">
        <v>220</v>
      </c>
    </row>
    <row r="3" spans="1:9">
      <c r="A3" s="19">
        <v>1</v>
      </c>
      <c r="B3" s="20" t="s">
        <v>87</v>
      </c>
      <c r="C3" s="9">
        <v>16553</v>
      </c>
      <c r="D3" s="9"/>
      <c r="E3" s="9">
        <v>16646</v>
      </c>
      <c r="F3" s="21">
        <f t="shared" ref="F3:F34" si="0">E3/$E$91</f>
        <v>9.3345057074732118E-3</v>
      </c>
      <c r="G3" s="21">
        <f t="shared" ref="G3:G34" si="1">(E3-C3)/C3</f>
        <v>5.6183169214039748E-3</v>
      </c>
      <c r="H3" s="10">
        <f t="shared" ref="H3:H34" si="2">E3-C3</f>
        <v>93</v>
      </c>
      <c r="I3" s="22">
        <f>H3/$H$91</f>
        <v>2.0272037666753859E-3</v>
      </c>
    </row>
    <row r="4" spans="1:9">
      <c r="A4" s="19">
        <v>2</v>
      </c>
      <c r="B4" s="20" t="s">
        <v>89</v>
      </c>
      <c r="C4" s="9">
        <v>2783</v>
      </c>
      <c r="D4" s="9"/>
      <c r="E4" s="9">
        <v>2989</v>
      </c>
      <c r="F4" s="21">
        <f t="shared" si="0"/>
        <v>1.6761286531081E-3</v>
      </c>
      <c r="G4" s="21">
        <f t="shared" si="1"/>
        <v>7.4020840819259789E-2</v>
      </c>
      <c r="H4" s="10">
        <f t="shared" si="2"/>
        <v>206</v>
      </c>
      <c r="I4" s="22">
        <f t="shared" ref="I4:I67" si="3">H4/$H$91</f>
        <v>4.4903653326358005E-3</v>
      </c>
    </row>
    <row r="5" spans="1:9">
      <c r="A5" s="19">
        <v>3</v>
      </c>
      <c r="B5" s="20" t="s">
        <v>90</v>
      </c>
      <c r="C5" s="9">
        <v>1176</v>
      </c>
      <c r="D5" s="9"/>
      <c r="E5" s="9">
        <v>1203</v>
      </c>
      <c r="F5" s="21">
        <f t="shared" si="0"/>
        <v>6.7460112736334702E-4</v>
      </c>
      <c r="G5" s="21">
        <f t="shared" si="1"/>
        <v>2.2959183673469389E-2</v>
      </c>
      <c r="H5" s="10">
        <f t="shared" si="2"/>
        <v>27</v>
      </c>
      <c r="I5" s="22">
        <f t="shared" si="3"/>
        <v>5.885430290347894E-4</v>
      </c>
    </row>
    <row r="6" spans="1:9">
      <c r="A6" s="19">
        <v>5</v>
      </c>
      <c r="B6" s="20" t="s">
        <v>91</v>
      </c>
      <c r="C6" s="9">
        <v>613</v>
      </c>
      <c r="D6" s="9"/>
      <c r="E6" s="9">
        <v>629</v>
      </c>
      <c r="F6" s="21">
        <f t="shared" si="0"/>
        <v>3.5272162020909828E-4</v>
      </c>
      <c r="G6" s="21">
        <f t="shared" si="1"/>
        <v>2.6101141924959218E-2</v>
      </c>
      <c r="H6" s="10">
        <f t="shared" si="2"/>
        <v>16</v>
      </c>
      <c r="I6" s="22">
        <f t="shared" si="3"/>
        <v>3.4876623942802339E-4</v>
      </c>
    </row>
    <row r="7" spans="1:9" ht="15.75" customHeight="1">
      <c r="A7" s="19">
        <v>6</v>
      </c>
      <c r="B7" s="20" t="s">
        <v>0</v>
      </c>
      <c r="C7" s="9">
        <v>48</v>
      </c>
      <c r="D7" s="9"/>
      <c r="E7" s="9">
        <v>36</v>
      </c>
      <c r="F7" s="21">
        <f t="shared" si="0"/>
        <v>2.0187564908628839E-5</v>
      </c>
      <c r="G7" s="21">
        <f t="shared" si="1"/>
        <v>-0.25</v>
      </c>
      <c r="H7" s="10">
        <f t="shared" si="2"/>
        <v>-12</v>
      </c>
      <c r="I7" s="22">
        <f t="shared" si="3"/>
        <v>-2.615746795710175E-4</v>
      </c>
    </row>
    <row r="8" spans="1:9">
      <c r="A8" s="19">
        <v>7</v>
      </c>
      <c r="B8" s="20" t="s">
        <v>92</v>
      </c>
      <c r="C8" s="9">
        <v>880</v>
      </c>
      <c r="D8" s="9"/>
      <c r="E8" s="9">
        <v>929</v>
      </c>
      <c r="F8" s="21">
        <f t="shared" si="0"/>
        <v>5.2095132778100532E-4</v>
      </c>
      <c r="G8" s="21">
        <f t="shared" si="1"/>
        <v>5.568181818181818E-2</v>
      </c>
      <c r="H8" s="10">
        <f t="shared" si="2"/>
        <v>49</v>
      </c>
      <c r="I8" s="22">
        <f t="shared" si="3"/>
        <v>1.0680966082483217E-3</v>
      </c>
    </row>
    <row r="9" spans="1:9">
      <c r="A9" s="19">
        <v>8</v>
      </c>
      <c r="B9" s="20" t="s">
        <v>93</v>
      </c>
      <c r="C9" s="9">
        <v>4705</v>
      </c>
      <c r="D9" s="9"/>
      <c r="E9" s="9">
        <v>4816</v>
      </c>
      <c r="F9" s="21">
        <f t="shared" si="0"/>
        <v>2.7006475722210137E-3</v>
      </c>
      <c r="G9" s="21">
        <f t="shared" si="1"/>
        <v>2.359192348565356E-2</v>
      </c>
      <c r="H9" s="10">
        <f t="shared" si="2"/>
        <v>111</v>
      </c>
      <c r="I9" s="22">
        <f t="shared" si="3"/>
        <v>2.4195657860319121E-3</v>
      </c>
    </row>
    <row r="10" spans="1:9">
      <c r="A10" s="19">
        <v>9</v>
      </c>
      <c r="B10" s="20" t="s">
        <v>104</v>
      </c>
      <c r="C10" s="9">
        <v>444</v>
      </c>
      <c r="D10" s="9"/>
      <c r="E10" s="9">
        <v>522</v>
      </c>
      <c r="F10" s="21">
        <f t="shared" si="0"/>
        <v>2.9271969117511816E-4</v>
      </c>
      <c r="G10" s="21">
        <f t="shared" si="1"/>
        <v>0.17567567567567569</v>
      </c>
      <c r="H10" s="10">
        <f t="shared" si="2"/>
        <v>78</v>
      </c>
      <c r="I10" s="22">
        <f t="shared" si="3"/>
        <v>1.7002354172116138E-3</v>
      </c>
    </row>
    <row r="11" spans="1:9">
      <c r="A11" s="23">
        <v>10</v>
      </c>
      <c r="B11" s="20" t="s">
        <v>95</v>
      </c>
      <c r="C11" s="10">
        <v>41739</v>
      </c>
      <c r="D11" s="10"/>
      <c r="E11" s="9">
        <v>42175</v>
      </c>
      <c r="F11" s="21">
        <v>0</v>
      </c>
      <c r="G11" s="21">
        <f t="shared" si="1"/>
        <v>1.044586597666451E-2</v>
      </c>
      <c r="H11" s="10">
        <f t="shared" si="2"/>
        <v>436</v>
      </c>
      <c r="I11" s="22">
        <f t="shared" si="3"/>
        <v>9.5038800244136371E-3</v>
      </c>
    </row>
    <row r="12" spans="1:9">
      <c r="A12" s="23">
        <v>11</v>
      </c>
      <c r="B12" s="20" t="s">
        <v>96</v>
      </c>
      <c r="C12" s="10">
        <v>642</v>
      </c>
      <c r="D12" s="10"/>
      <c r="E12" s="9">
        <v>660</v>
      </c>
      <c r="F12" s="21">
        <f t="shared" si="0"/>
        <v>3.7010535665819535E-4</v>
      </c>
      <c r="G12" s="21">
        <f t="shared" si="1"/>
        <v>2.8037383177570093E-2</v>
      </c>
      <c r="H12" s="10">
        <f t="shared" si="2"/>
        <v>18</v>
      </c>
      <c r="I12" s="22">
        <f t="shared" si="3"/>
        <v>3.9236201935652631E-4</v>
      </c>
    </row>
    <row r="13" spans="1:9">
      <c r="A13" s="23">
        <v>12</v>
      </c>
      <c r="B13" s="20" t="s">
        <v>97</v>
      </c>
      <c r="C13" s="10">
        <v>47</v>
      </c>
      <c r="D13" s="10"/>
      <c r="E13" s="9">
        <v>54</v>
      </c>
      <c r="F13" s="21">
        <f t="shared" si="0"/>
        <v>3.0281347362943256E-5</v>
      </c>
      <c r="G13" s="21">
        <f t="shared" si="1"/>
        <v>0.14893617021276595</v>
      </c>
      <c r="H13" s="10">
        <f t="shared" si="2"/>
        <v>7</v>
      </c>
      <c r="I13" s="22">
        <f t="shared" si="3"/>
        <v>1.5258522974976024E-4</v>
      </c>
    </row>
    <row r="14" spans="1:9">
      <c r="A14" s="23">
        <v>13</v>
      </c>
      <c r="B14" s="20" t="s">
        <v>105</v>
      </c>
      <c r="C14" s="10">
        <v>16768</v>
      </c>
      <c r="D14" s="10"/>
      <c r="E14" s="9">
        <v>16519</v>
      </c>
      <c r="F14" s="21">
        <f t="shared" si="0"/>
        <v>9.2632884646011056E-3</v>
      </c>
      <c r="G14" s="21">
        <f t="shared" si="1"/>
        <v>-1.4849713740458015E-2</v>
      </c>
      <c r="H14" s="10">
        <f t="shared" si="2"/>
        <v>-249</v>
      </c>
      <c r="I14" s="22">
        <f t="shared" si="3"/>
        <v>-5.427674601098614E-3</v>
      </c>
    </row>
    <row r="15" spans="1:9">
      <c r="A15" s="23">
        <v>14</v>
      </c>
      <c r="B15" s="20" t="s">
        <v>106</v>
      </c>
      <c r="C15" s="10">
        <v>32752</v>
      </c>
      <c r="D15" s="10"/>
      <c r="E15" s="9">
        <v>32350</v>
      </c>
      <c r="F15" s="21">
        <f t="shared" si="0"/>
        <v>1.8140770133170638E-2</v>
      </c>
      <c r="G15" s="21">
        <f t="shared" si="1"/>
        <v>-1.2274059599413776E-2</v>
      </c>
      <c r="H15" s="10">
        <f t="shared" si="2"/>
        <v>-402</v>
      </c>
      <c r="I15" s="22">
        <f t="shared" si="3"/>
        <v>-8.7627517656290871E-3</v>
      </c>
    </row>
    <row r="16" spans="1:9">
      <c r="A16" s="23">
        <v>15</v>
      </c>
      <c r="B16" s="20" t="s">
        <v>100</v>
      </c>
      <c r="C16" s="10">
        <v>6469</v>
      </c>
      <c r="D16" s="10"/>
      <c r="E16" s="9">
        <v>6374</v>
      </c>
      <c r="F16" s="21">
        <f t="shared" si="0"/>
        <v>3.574320520211117E-3</v>
      </c>
      <c r="G16" s="21">
        <f t="shared" si="1"/>
        <v>-1.4685422785592827E-2</v>
      </c>
      <c r="H16" s="10">
        <f t="shared" si="2"/>
        <v>-95</v>
      </c>
      <c r="I16" s="22">
        <f t="shared" si="3"/>
        <v>-2.0707995466038888E-3</v>
      </c>
    </row>
    <row r="17" spans="1:9">
      <c r="A17" s="23">
        <v>16</v>
      </c>
      <c r="B17" s="20" t="s">
        <v>101</v>
      </c>
      <c r="C17" s="10">
        <v>10524</v>
      </c>
      <c r="D17" s="10"/>
      <c r="E17" s="9">
        <v>10430</v>
      </c>
      <c r="F17" s="21">
        <f t="shared" si="0"/>
        <v>5.8487861665832992E-3</v>
      </c>
      <c r="G17" s="21">
        <f t="shared" si="1"/>
        <v>-8.9319650323071084E-3</v>
      </c>
      <c r="H17" s="10">
        <f t="shared" si="2"/>
        <v>-94</v>
      </c>
      <c r="I17" s="22">
        <f t="shared" si="3"/>
        <v>-2.0490016566396371E-3</v>
      </c>
    </row>
    <row r="18" spans="1:9">
      <c r="A18" s="23">
        <v>17</v>
      </c>
      <c r="B18" s="20" t="s">
        <v>102</v>
      </c>
      <c r="C18" s="10">
        <v>2389</v>
      </c>
      <c r="D18" s="10"/>
      <c r="E18" s="9">
        <v>2490</v>
      </c>
      <c r="F18" s="21">
        <f t="shared" si="0"/>
        <v>1.3963065728468281E-3</v>
      </c>
      <c r="G18" s="21">
        <f t="shared" si="1"/>
        <v>4.2277103390539972E-2</v>
      </c>
      <c r="H18" s="10">
        <f t="shared" si="2"/>
        <v>101</v>
      </c>
      <c r="I18" s="22">
        <f t="shared" si="3"/>
        <v>2.2015868863893974E-3</v>
      </c>
    </row>
    <row r="19" spans="1:9">
      <c r="A19" s="23">
        <v>18</v>
      </c>
      <c r="B19" s="20" t="s">
        <v>107</v>
      </c>
      <c r="C19" s="10">
        <v>8139</v>
      </c>
      <c r="D19" s="10"/>
      <c r="E19" s="9">
        <v>7885</v>
      </c>
      <c r="F19" s="21">
        <f t="shared" si="0"/>
        <v>4.4216374806816221E-3</v>
      </c>
      <c r="G19" s="21">
        <f t="shared" si="1"/>
        <v>-3.120776508170537E-2</v>
      </c>
      <c r="H19" s="10">
        <f t="shared" si="2"/>
        <v>-254</v>
      </c>
      <c r="I19" s="22">
        <f t="shared" si="3"/>
        <v>-5.5366640509198709E-3</v>
      </c>
    </row>
    <row r="20" spans="1:9">
      <c r="A20" s="23">
        <v>19</v>
      </c>
      <c r="B20" s="20" t="s">
        <v>122</v>
      </c>
      <c r="C20" s="10">
        <v>291</v>
      </c>
      <c r="D20" s="10"/>
      <c r="E20" s="9">
        <v>267</v>
      </c>
      <c r="F20" s="21">
        <f t="shared" si="0"/>
        <v>1.4972443973899723E-4</v>
      </c>
      <c r="G20" s="21">
        <f t="shared" si="1"/>
        <v>-8.247422680412371E-2</v>
      </c>
      <c r="H20" s="10">
        <f t="shared" si="2"/>
        <v>-24</v>
      </c>
      <c r="I20" s="22">
        <f t="shared" si="3"/>
        <v>-5.23149359142035E-4</v>
      </c>
    </row>
    <row r="21" spans="1:9">
      <c r="A21" s="23">
        <v>20</v>
      </c>
      <c r="B21" s="20" t="s">
        <v>123</v>
      </c>
      <c r="C21" s="10">
        <v>4382</v>
      </c>
      <c r="D21" s="10"/>
      <c r="E21" s="9">
        <v>4429</v>
      </c>
      <c r="F21" s="21">
        <f t="shared" si="0"/>
        <v>2.4836312494532537E-3</v>
      </c>
      <c r="G21" s="21">
        <f t="shared" si="1"/>
        <v>1.0725696029210407E-2</v>
      </c>
      <c r="H21" s="10">
        <f t="shared" si="2"/>
        <v>47</v>
      </c>
      <c r="I21" s="22">
        <f t="shared" si="3"/>
        <v>1.0245008283198186E-3</v>
      </c>
    </row>
    <row r="22" spans="1:9">
      <c r="A22" s="23">
        <v>21</v>
      </c>
      <c r="B22" s="20" t="s">
        <v>124</v>
      </c>
      <c r="C22" s="10">
        <v>347</v>
      </c>
      <c r="D22" s="10"/>
      <c r="E22" s="9">
        <v>372</v>
      </c>
      <c r="F22" s="21">
        <f t="shared" si="0"/>
        <v>2.0860483738916467E-4</v>
      </c>
      <c r="G22" s="21">
        <f t="shared" si="1"/>
        <v>7.2046109510086456E-2</v>
      </c>
      <c r="H22" s="10">
        <f t="shared" si="2"/>
        <v>25</v>
      </c>
      <c r="I22" s="22">
        <f t="shared" si="3"/>
        <v>5.4494724910628654E-4</v>
      </c>
    </row>
    <row r="23" spans="1:9">
      <c r="A23" s="23">
        <v>22</v>
      </c>
      <c r="B23" s="20" t="s">
        <v>125</v>
      </c>
      <c r="C23" s="10">
        <v>12707</v>
      </c>
      <c r="D23" s="10"/>
      <c r="E23" s="9">
        <v>12981</v>
      </c>
      <c r="F23" s="21">
        <f t="shared" si="0"/>
        <v>7.2792994466364148E-3</v>
      </c>
      <c r="G23" s="21">
        <f t="shared" si="1"/>
        <v>2.1562918076650665E-2</v>
      </c>
      <c r="H23" s="10">
        <f t="shared" si="2"/>
        <v>274</v>
      </c>
      <c r="I23" s="22">
        <f t="shared" si="3"/>
        <v>5.9726218502049004E-3</v>
      </c>
    </row>
    <row r="24" spans="1:9">
      <c r="A24" s="23">
        <v>23</v>
      </c>
      <c r="B24" s="20" t="s">
        <v>126</v>
      </c>
      <c r="C24" s="10">
        <v>13722</v>
      </c>
      <c r="D24" s="10"/>
      <c r="E24" s="9">
        <v>13934</v>
      </c>
      <c r="F24" s="21">
        <f t="shared" si="0"/>
        <v>7.8137091510231734E-3</v>
      </c>
      <c r="G24" s="21">
        <f t="shared" si="1"/>
        <v>1.544964290919691E-2</v>
      </c>
      <c r="H24" s="10">
        <f t="shared" si="2"/>
        <v>212</v>
      </c>
      <c r="I24" s="22">
        <f t="shared" si="3"/>
        <v>4.6211526724213095E-3</v>
      </c>
    </row>
    <row r="25" spans="1:9">
      <c r="A25" s="23">
        <v>24</v>
      </c>
      <c r="B25" s="20" t="s">
        <v>127</v>
      </c>
      <c r="C25" s="10">
        <v>7447</v>
      </c>
      <c r="D25" s="10"/>
      <c r="E25" s="9">
        <v>7209</v>
      </c>
      <c r="F25" s="21">
        <f t="shared" si="0"/>
        <v>4.0425598729529246E-3</v>
      </c>
      <c r="G25" s="21">
        <f t="shared" si="1"/>
        <v>-3.1959178192560764E-2</v>
      </c>
      <c r="H25" s="10">
        <f t="shared" si="2"/>
        <v>-238</v>
      </c>
      <c r="I25" s="22">
        <f t="shared" si="3"/>
        <v>-5.187897811491848E-3</v>
      </c>
    </row>
    <row r="26" spans="1:9">
      <c r="A26" s="23">
        <v>25</v>
      </c>
      <c r="B26" s="20" t="s">
        <v>128</v>
      </c>
      <c r="C26" s="10">
        <v>35206</v>
      </c>
      <c r="D26" s="10"/>
      <c r="E26" s="9">
        <v>35489</v>
      </c>
      <c r="F26" s="21">
        <f t="shared" si="0"/>
        <v>1.9901013640064691E-2</v>
      </c>
      <c r="G26" s="21">
        <f t="shared" si="1"/>
        <v>8.0384025450207352E-3</v>
      </c>
      <c r="H26" s="10">
        <f t="shared" si="2"/>
        <v>283</v>
      </c>
      <c r="I26" s="22">
        <f t="shared" si="3"/>
        <v>6.1688028598831631E-3</v>
      </c>
    </row>
    <row r="27" spans="1:9">
      <c r="A27" s="23">
        <v>26</v>
      </c>
      <c r="B27" s="20" t="s">
        <v>129</v>
      </c>
      <c r="C27" s="10">
        <v>1649</v>
      </c>
      <c r="D27" s="10"/>
      <c r="E27" s="9">
        <v>1638</v>
      </c>
      <c r="F27" s="21">
        <f t="shared" si="0"/>
        <v>9.185342033426121E-4</v>
      </c>
      <c r="G27" s="21">
        <f t="shared" si="1"/>
        <v>-6.6707095209217705E-3</v>
      </c>
      <c r="H27" s="10">
        <f t="shared" si="2"/>
        <v>-11</v>
      </c>
      <c r="I27" s="22">
        <f t="shared" si="3"/>
        <v>-2.3977678960676607E-4</v>
      </c>
    </row>
    <row r="28" spans="1:9">
      <c r="A28" s="23">
        <v>27</v>
      </c>
      <c r="B28" s="20" t="s">
        <v>130</v>
      </c>
      <c r="C28" s="10">
        <v>5709</v>
      </c>
      <c r="D28" s="10"/>
      <c r="E28" s="9">
        <v>5879</v>
      </c>
      <c r="F28" s="21">
        <f t="shared" si="0"/>
        <v>3.2967415027174707E-3</v>
      </c>
      <c r="G28" s="21">
        <f t="shared" si="1"/>
        <v>2.9777544228411279E-2</v>
      </c>
      <c r="H28" s="10">
        <f t="shared" si="2"/>
        <v>170</v>
      </c>
      <c r="I28" s="22">
        <f t="shared" si="3"/>
        <v>3.7056412939227481E-3</v>
      </c>
    </row>
    <row r="29" spans="1:9">
      <c r="A29" s="23">
        <v>28</v>
      </c>
      <c r="B29" s="20" t="s">
        <v>131</v>
      </c>
      <c r="C29" s="10">
        <v>10193</v>
      </c>
      <c r="D29" s="10"/>
      <c r="E29" s="9">
        <v>10769</v>
      </c>
      <c r="F29" s="21">
        <f t="shared" si="0"/>
        <v>6.0388857361395546E-3</v>
      </c>
      <c r="G29" s="21">
        <f t="shared" si="1"/>
        <v>5.6509369174923968E-2</v>
      </c>
      <c r="H29" s="10">
        <f t="shared" si="2"/>
        <v>576</v>
      </c>
      <c r="I29" s="22">
        <f t="shared" si="3"/>
        <v>1.2555584619408842E-2</v>
      </c>
    </row>
    <row r="30" spans="1:9">
      <c r="A30" s="23">
        <v>29</v>
      </c>
      <c r="B30" s="20" t="s">
        <v>132</v>
      </c>
      <c r="C30" s="10">
        <v>3570</v>
      </c>
      <c r="D30" s="10"/>
      <c r="E30" s="9">
        <v>3608</v>
      </c>
      <c r="F30" s="21">
        <f t="shared" si="0"/>
        <v>2.0232426163981345E-3</v>
      </c>
      <c r="G30" s="21">
        <f t="shared" si="1"/>
        <v>1.0644257703081233E-2</v>
      </c>
      <c r="H30" s="10">
        <f t="shared" si="2"/>
        <v>38</v>
      </c>
      <c r="I30" s="22">
        <f t="shared" si="3"/>
        <v>8.2831981864155547E-4</v>
      </c>
    </row>
    <row r="31" spans="1:9">
      <c r="A31" s="23">
        <v>30</v>
      </c>
      <c r="B31" s="20" t="s">
        <v>133</v>
      </c>
      <c r="C31" s="10">
        <v>1176</v>
      </c>
      <c r="D31" s="10"/>
      <c r="E31" s="9">
        <v>1109</v>
      </c>
      <c r="F31" s="21">
        <f t="shared" si="0"/>
        <v>6.2188915232414953E-4</v>
      </c>
      <c r="G31" s="21">
        <f t="shared" si="1"/>
        <v>-5.6972789115646259E-2</v>
      </c>
      <c r="H31" s="10">
        <f t="shared" si="2"/>
        <v>-67</v>
      </c>
      <c r="I31" s="22">
        <f t="shared" si="3"/>
        <v>-1.4604586276048478E-3</v>
      </c>
    </row>
    <row r="32" spans="1:9">
      <c r="A32" s="23">
        <v>31</v>
      </c>
      <c r="B32" s="20" t="s">
        <v>134</v>
      </c>
      <c r="C32" s="10">
        <v>21297</v>
      </c>
      <c r="D32" s="10"/>
      <c r="E32" s="9">
        <v>21889</v>
      </c>
      <c r="F32" s="21">
        <f t="shared" si="0"/>
        <v>1.227460023013824E-2</v>
      </c>
      <c r="G32" s="21">
        <f t="shared" si="1"/>
        <v>2.7797342348687609E-2</v>
      </c>
      <c r="H32" s="10">
        <f t="shared" si="2"/>
        <v>592</v>
      </c>
      <c r="I32" s="22">
        <f t="shared" si="3"/>
        <v>1.2904350858836865E-2</v>
      </c>
    </row>
    <row r="33" spans="1:9">
      <c r="A33" s="23">
        <v>32</v>
      </c>
      <c r="B33" s="20" t="s">
        <v>135</v>
      </c>
      <c r="C33" s="10">
        <v>6372</v>
      </c>
      <c r="D33" s="10"/>
      <c r="E33" s="9">
        <v>6484</v>
      </c>
      <c r="F33" s="21">
        <f t="shared" si="0"/>
        <v>3.6360047463208163E-3</v>
      </c>
      <c r="G33" s="21">
        <f t="shared" si="1"/>
        <v>1.7576898932831136E-2</v>
      </c>
      <c r="H33" s="10">
        <f t="shared" si="2"/>
        <v>112</v>
      </c>
      <c r="I33" s="22">
        <f t="shared" si="3"/>
        <v>2.4413636759961638E-3</v>
      </c>
    </row>
    <row r="34" spans="1:9">
      <c r="A34" s="23">
        <v>33</v>
      </c>
      <c r="B34" s="20" t="s">
        <v>136</v>
      </c>
      <c r="C34" s="10">
        <v>20243</v>
      </c>
      <c r="D34" s="10"/>
      <c r="E34" s="9">
        <v>19431</v>
      </c>
      <c r="F34" s="21">
        <f t="shared" si="0"/>
        <v>1.0896238159432416E-2</v>
      </c>
      <c r="G34" s="21">
        <f t="shared" si="1"/>
        <v>-4.0112631526947586E-2</v>
      </c>
      <c r="H34" s="10">
        <f t="shared" si="2"/>
        <v>-812</v>
      </c>
      <c r="I34" s="22">
        <f t="shared" si="3"/>
        <v>-1.7699886650972187E-2</v>
      </c>
    </row>
    <row r="35" spans="1:9">
      <c r="A35" s="23">
        <v>35</v>
      </c>
      <c r="B35" s="20" t="s">
        <v>137</v>
      </c>
      <c r="C35" s="9">
        <v>18583</v>
      </c>
      <c r="D35" s="9"/>
      <c r="E35" s="9">
        <v>15509</v>
      </c>
      <c r="F35" s="21">
        <f t="shared" ref="F35:F66" si="4">E35/$E$91</f>
        <v>8.6969151157756854E-3</v>
      </c>
      <c r="G35" s="21">
        <f t="shared" ref="G35:G66" si="5">(E35-C35)/C35</f>
        <v>-0.16542000753376743</v>
      </c>
      <c r="H35" s="10">
        <f t="shared" ref="H35:H66" si="6">E35-C35</f>
        <v>-3074</v>
      </c>
      <c r="I35" s="22">
        <f t="shared" si="3"/>
        <v>-6.7006713750108984E-2</v>
      </c>
    </row>
    <row r="36" spans="1:9">
      <c r="A36" s="23">
        <v>36</v>
      </c>
      <c r="B36" s="20" t="s">
        <v>138</v>
      </c>
      <c r="C36" s="9">
        <v>934</v>
      </c>
      <c r="D36" s="9"/>
      <c r="E36" s="9">
        <v>894</v>
      </c>
      <c r="F36" s="21">
        <f t="shared" si="4"/>
        <v>5.0132452856428277E-4</v>
      </c>
      <c r="G36" s="21">
        <f t="shared" si="5"/>
        <v>-4.2826552462526764E-2</v>
      </c>
      <c r="H36" s="10">
        <f t="shared" si="6"/>
        <v>-40</v>
      </c>
      <c r="I36" s="22">
        <f t="shared" si="3"/>
        <v>-8.7191559857005844E-4</v>
      </c>
    </row>
    <row r="37" spans="1:9">
      <c r="A37" s="23">
        <v>37</v>
      </c>
      <c r="B37" s="20" t="s">
        <v>139</v>
      </c>
      <c r="C37" s="9">
        <v>488</v>
      </c>
      <c r="D37" s="9"/>
      <c r="E37" s="9">
        <v>526</v>
      </c>
      <c r="F37" s="21">
        <f t="shared" si="4"/>
        <v>2.9496275394274359E-4</v>
      </c>
      <c r="G37" s="21">
        <f t="shared" si="5"/>
        <v>7.7868852459016397E-2</v>
      </c>
      <c r="H37" s="10">
        <f t="shared" si="6"/>
        <v>38</v>
      </c>
      <c r="I37" s="22">
        <f t="shared" si="3"/>
        <v>8.2831981864155547E-4</v>
      </c>
    </row>
    <row r="38" spans="1:9">
      <c r="A38" s="23">
        <v>38</v>
      </c>
      <c r="B38" s="20" t="s">
        <v>140</v>
      </c>
      <c r="C38" s="9">
        <v>3321</v>
      </c>
      <c r="D38" s="9"/>
      <c r="E38" s="9">
        <v>3481</v>
      </c>
      <c r="F38" s="21">
        <f t="shared" si="4"/>
        <v>1.9520253735260274E-3</v>
      </c>
      <c r="G38" s="21">
        <f t="shared" si="5"/>
        <v>4.8178259560373381E-2</v>
      </c>
      <c r="H38" s="10">
        <f t="shared" si="6"/>
        <v>160</v>
      </c>
      <c r="I38" s="22">
        <f t="shared" si="3"/>
        <v>3.4876623942802338E-3</v>
      </c>
    </row>
    <row r="39" spans="1:9">
      <c r="A39" s="23">
        <v>39</v>
      </c>
      <c r="B39" s="20" t="s">
        <v>141</v>
      </c>
      <c r="C39" s="9">
        <v>131</v>
      </c>
      <c r="D39" s="9"/>
      <c r="E39" s="9">
        <v>128</v>
      </c>
      <c r="F39" s="21">
        <f t="shared" si="4"/>
        <v>7.177800856401365E-5</v>
      </c>
      <c r="G39" s="21">
        <f t="shared" si="5"/>
        <v>-2.2900763358778626E-2</v>
      </c>
      <c r="H39" s="10">
        <f t="shared" si="6"/>
        <v>-3</v>
      </c>
      <c r="I39" s="22">
        <f t="shared" si="3"/>
        <v>-6.5393669892754375E-5</v>
      </c>
    </row>
    <row r="40" spans="1:9">
      <c r="A40" s="23">
        <v>41</v>
      </c>
      <c r="B40" s="20" t="s">
        <v>142</v>
      </c>
      <c r="C40" s="9">
        <v>128565</v>
      </c>
      <c r="D40" s="9"/>
      <c r="E40" s="9">
        <v>129147</v>
      </c>
      <c r="F40" s="21">
        <f t="shared" si="4"/>
        <v>7.2421206812630243E-2</v>
      </c>
      <c r="G40" s="21">
        <f t="shared" si="5"/>
        <v>4.5268930113172325E-3</v>
      </c>
      <c r="H40" s="10">
        <f t="shared" si="6"/>
        <v>582</v>
      </c>
      <c r="I40" s="22">
        <f t="shared" si="3"/>
        <v>1.2686371959194351E-2</v>
      </c>
    </row>
    <row r="41" spans="1:9">
      <c r="A41" s="23">
        <v>42</v>
      </c>
      <c r="B41" s="20" t="s">
        <v>143</v>
      </c>
      <c r="C41" s="9">
        <v>13933</v>
      </c>
      <c r="D41" s="9"/>
      <c r="E41" s="9">
        <v>14249</v>
      </c>
      <c r="F41" s="21">
        <f t="shared" si="4"/>
        <v>7.9903503439736762E-3</v>
      </c>
      <c r="G41" s="21">
        <f t="shared" si="5"/>
        <v>2.2679968420297136E-2</v>
      </c>
      <c r="H41" s="10">
        <f t="shared" si="6"/>
        <v>316</v>
      </c>
      <c r="I41" s="22">
        <f t="shared" si="3"/>
        <v>6.8881332287034618E-3</v>
      </c>
    </row>
    <row r="42" spans="1:9">
      <c r="A42" s="23">
        <v>43</v>
      </c>
      <c r="B42" s="20" t="s">
        <v>144</v>
      </c>
      <c r="C42" s="9">
        <v>53608</v>
      </c>
      <c r="D42" s="9"/>
      <c r="E42" s="9">
        <v>54994</v>
      </c>
      <c r="F42" s="21">
        <f t="shared" si="4"/>
        <v>3.0838748460698177E-2</v>
      </c>
      <c r="G42" s="21">
        <f t="shared" si="5"/>
        <v>2.5854350097000448E-2</v>
      </c>
      <c r="H42" s="10">
        <f t="shared" si="6"/>
        <v>1386</v>
      </c>
      <c r="I42" s="22">
        <f t="shared" si="3"/>
        <v>3.0211875490452525E-2</v>
      </c>
    </row>
    <row r="43" spans="1:9">
      <c r="A43" s="23">
        <v>45</v>
      </c>
      <c r="B43" s="20" t="s">
        <v>145</v>
      </c>
      <c r="C43" s="9">
        <v>46445</v>
      </c>
      <c r="D43" s="9"/>
      <c r="E43" s="9">
        <v>50636</v>
      </c>
      <c r="F43" s="21">
        <f t="shared" si="4"/>
        <v>2.8394931575370274E-2</v>
      </c>
      <c r="G43" s="21">
        <f t="shared" si="5"/>
        <v>9.0235762730110886E-2</v>
      </c>
      <c r="H43" s="10">
        <f t="shared" si="6"/>
        <v>4191</v>
      </c>
      <c r="I43" s="22">
        <f t="shared" si="3"/>
        <v>9.1354956840177873E-2</v>
      </c>
    </row>
    <row r="44" spans="1:9">
      <c r="A44" s="23">
        <v>46</v>
      </c>
      <c r="B44" s="20" t="s">
        <v>146</v>
      </c>
      <c r="C44" s="9">
        <v>123696</v>
      </c>
      <c r="D44" s="9"/>
      <c r="E44" s="9">
        <v>130715</v>
      </c>
      <c r="F44" s="21">
        <f t="shared" si="4"/>
        <v>7.3300487417539403E-2</v>
      </c>
      <c r="G44" s="21">
        <f t="shared" si="5"/>
        <v>5.6743952916828357E-2</v>
      </c>
      <c r="H44" s="10">
        <f t="shared" si="6"/>
        <v>7019</v>
      </c>
      <c r="I44" s="22">
        <f t="shared" si="3"/>
        <v>0.152999389659081</v>
      </c>
    </row>
    <row r="45" spans="1:9">
      <c r="A45" s="23">
        <v>47</v>
      </c>
      <c r="B45" s="20" t="s">
        <v>147</v>
      </c>
      <c r="C45" s="9">
        <v>297784</v>
      </c>
      <c r="D45" s="9"/>
      <c r="E45" s="9">
        <v>308483</v>
      </c>
      <c r="F45" s="21">
        <f t="shared" si="4"/>
        <v>0.17298668293634861</v>
      </c>
      <c r="G45" s="21">
        <f t="shared" si="5"/>
        <v>3.5928726862423772E-2</v>
      </c>
      <c r="H45" s="10">
        <f t="shared" si="6"/>
        <v>10699</v>
      </c>
      <c r="I45" s="22">
        <f t="shared" si="3"/>
        <v>0.23321562472752638</v>
      </c>
    </row>
    <row r="46" spans="1:9">
      <c r="A46" s="23">
        <v>49</v>
      </c>
      <c r="B46" s="20" t="s">
        <v>148</v>
      </c>
      <c r="C46" s="9">
        <v>120297</v>
      </c>
      <c r="D46" s="9"/>
      <c r="E46" s="9">
        <v>120447</v>
      </c>
      <c r="F46" s="21">
        <f t="shared" si="4"/>
        <v>6.7542545293044931E-2</v>
      </c>
      <c r="G46" s="21">
        <f t="shared" si="5"/>
        <v>1.2469138881268859E-3</v>
      </c>
      <c r="H46" s="10">
        <f t="shared" si="6"/>
        <v>150</v>
      </c>
      <c r="I46" s="22">
        <f t="shared" si="3"/>
        <v>3.269683494637719E-3</v>
      </c>
    </row>
    <row r="47" spans="1:9">
      <c r="A47" s="23">
        <v>50</v>
      </c>
      <c r="B47" s="20" t="s">
        <v>149</v>
      </c>
      <c r="C47" s="9">
        <v>2326</v>
      </c>
      <c r="D47" s="9"/>
      <c r="E47" s="9">
        <v>2297</v>
      </c>
      <c r="F47" s="21">
        <f t="shared" si="4"/>
        <v>1.2880787943089012E-3</v>
      </c>
      <c r="G47" s="21">
        <f t="shared" si="5"/>
        <v>-1.2467755803955288E-2</v>
      </c>
      <c r="H47" s="10">
        <f t="shared" si="6"/>
        <v>-29</v>
      </c>
      <c r="I47" s="22">
        <f t="shared" si="3"/>
        <v>-6.3213880896329237E-4</v>
      </c>
    </row>
    <row r="48" spans="1:9">
      <c r="A48" s="23">
        <v>51</v>
      </c>
      <c r="B48" s="20" t="s">
        <v>150</v>
      </c>
      <c r="C48" s="9">
        <v>296</v>
      </c>
      <c r="D48" s="9"/>
      <c r="E48" s="9">
        <v>292</v>
      </c>
      <c r="F48" s="21">
        <f t="shared" si="4"/>
        <v>1.6374358203665614E-4</v>
      </c>
      <c r="G48" s="21">
        <f t="shared" si="5"/>
        <v>-1.3513513513513514E-2</v>
      </c>
      <c r="H48" s="10">
        <f t="shared" si="6"/>
        <v>-4</v>
      </c>
      <c r="I48" s="22">
        <f t="shared" si="3"/>
        <v>-8.7191559857005847E-5</v>
      </c>
    </row>
    <row r="49" spans="1:9">
      <c r="A49" s="23">
        <v>52</v>
      </c>
      <c r="B49" s="20" t="s">
        <v>151</v>
      </c>
      <c r="C49" s="9">
        <v>18353</v>
      </c>
      <c r="D49" s="9"/>
      <c r="E49" s="9">
        <v>18446</v>
      </c>
      <c r="F49" s="21">
        <f t="shared" si="4"/>
        <v>1.0343883952904654E-2</v>
      </c>
      <c r="G49" s="21">
        <f t="shared" si="5"/>
        <v>5.0672914509889387E-3</v>
      </c>
      <c r="H49" s="10">
        <f t="shared" si="6"/>
        <v>93</v>
      </c>
      <c r="I49" s="22">
        <f t="shared" si="3"/>
        <v>2.0272037666753859E-3</v>
      </c>
    </row>
    <row r="50" spans="1:9">
      <c r="A50" s="23">
        <v>53</v>
      </c>
      <c r="B50" s="20" t="s">
        <v>152</v>
      </c>
      <c r="C50" s="9">
        <v>2786</v>
      </c>
      <c r="D50" s="9"/>
      <c r="E50" s="9">
        <v>2586</v>
      </c>
      <c r="F50" s="21">
        <f t="shared" si="4"/>
        <v>1.4501400792698382E-3</v>
      </c>
      <c r="G50" s="21">
        <f t="shared" si="5"/>
        <v>-7.1787508973438621E-2</v>
      </c>
      <c r="H50" s="10">
        <f t="shared" si="6"/>
        <v>-200</v>
      </c>
      <c r="I50" s="22">
        <f t="shared" si="3"/>
        <v>-4.3595779928502923E-3</v>
      </c>
    </row>
    <row r="51" spans="1:9">
      <c r="A51" s="23">
        <v>55</v>
      </c>
      <c r="B51" s="20" t="s">
        <v>153</v>
      </c>
      <c r="C51" s="9">
        <v>17750</v>
      </c>
      <c r="D51" s="9"/>
      <c r="E51" s="9">
        <v>17741</v>
      </c>
      <c r="F51" s="21">
        <f t="shared" si="4"/>
        <v>9.9485441401106732E-3</v>
      </c>
      <c r="G51" s="21">
        <f t="shared" si="5"/>
        <v>-5.0704225352112681E-4</v>
      </c>
      <c r="H51" s="10">
        <f t="shared" si="6"/>
        <v>-9</v>
      </c>
      <c r="I51" s="22">
        <f t="shared" si="3"/>
        <v>-1.9618100967826315E-4</v>
      </c>
    </row>
    <row r="52" spans="1:9">
      <c r="A52" s="23">
        <v>56</v>
      </c>
      <c r="B52" s="20" t="s">
        <v>154</v>
      </c>
      <c r="C52" s="9">
        <v>106421</v>
      </c>
      <c r="D52" s="9"/>
      <c r="E52" s="9">
        <v>113220</v>
      </c>
      <c r="F52" s="21">
        <f t="shared" si="4"/>
        <v>6.3489891637637699E-2</v>
      </c>
      <c r="G52" s="21">
        <f t="shared" si="5"/>
        <v>6.388776651224852E-2</v>
      </c>
      <c r="H52" s="10">
        <f t="shared" si="6"/>
        <v>6799</v>
      </c>
      <c r="I52" s="22">
        <f t="shared" si="3"/>
        <v>0.14820385386694568</v>
      </c>
    </row>
    <row r="53" spans="1:9">
      <c r="A53" s="23">
        <v>58</v>
      </c>
      <c r="B53" s="20" t="s">
        <v>155</v>
      </c>
      <c r="C53" s="9">
        <v>2616</v>
      </c>
      <c r="D53" s="9"/>
      <c r="E53" s="9">
        <v>2650</v>
      </c>
      <c r="F53" s="21">
        <f t="shared" si="4"/>
        <v>1.486029083551845E-3</v>
      </c>
      <c r="G53" s="21">
        <f t="shared" si="5"/>
        <v>1.2996941896024464E-2</v>
      </c>
      <c r="H53" s="10">
        <f t="shared" si="6"/>
        <v>34</v>
      </c>
      <c r="I53" s="22">
        <f t="shared" si="3"/>
        <v>7.4112825878454964E-4</v>
      </c>
    </row>
    <row r="54" spans="1:9">
      <c r="A54" s="23">
        <v>59</v>
      </c>
      <c r="B54" s="20" t="s">
        <v>156</v>
      </c>
      <c r="C54" s="9">
        <v>1966</v>
      </c>
      <c r="D54" s="9"/>
      <c r="E54" s="9">
        <v>2021</v>
      </c>
      <c r="F54" s="21">
        <f t="shared" si="4"/>
        <v>1.1333074633427466E-3</v>
      </c>
      <c r="G54" s="21">
        <f t="shared" si="5"/>
        <v>2.797558494404883E-2</v>
      </c>
      <c r="H54" s="10">
        <f t="shared" si="6"/>
        <v>55</v>
      </c>
      <c r="I54" s="22">
        <f t="shared" si="3"/>
        <v>1.1988839480338302E-3</v>
      </c>
    </row>
    <row r="55" spans="1:9">
      <c r="A55" s="23">
        <v>60</v>
      </c>
      <c r="B55" s="20" t="s">
        <v>157</v>
      </c>
      <c r="C55" s="9">
        <v>850</v>
      </c>
      <c r="D55" s="9"/>
      <c r="E55" s="9">
        <v>844</v>
      </c>
      <c r="F55" s="21">
        <f t="shared" si="4"/>
        <v>4.7328624396896499E-4</v>
      </c>
      <c r="G55" s="21">
        <f t="shared" si="5"/>
        <v>-7.058823529411765E-3</v>
      </c>
      <c r="H55" s="10">
        <f t="shared" si="6"/>
        <v>-6</v>
      </c>
      <c r="I55" s="22">
        <f t="shared" si="3"/>
        <v>-1.3078733978550875E-4</v>
      </c>
    </row>
    <row r="56" spans="1:9">
      <c r="A56" s="23">
        <v>61</v>
      </c>
      <c r="B56" s="20" t="s">
        <v>158</v>
      </c>
      <c r="C56" s="9">
        <v>3200</v>
      </c>
      <c r="D56" s="9"/>
      <c r="E56" s="9">
        <v>3206</v>
      </c>
      <c r="F56" s="21">
        <f t="shared" si="4"/>
        <v>1.7978148082517793E-3</v>
      </c>
      <c r="G56" s="21">
        <f t="shared" si="5"/>
        <v>1.8749999999999999E-3</v>
      </c>
      <c r="H56" s="10">
        <f t="shared" si="6"/>
        <v>6</v>
      </c>
      <c r="I56" s="22">
        <f t="shared" si="3"/>
        <v>1.3078733978550875E-4</v>
      </c>
    </row>
    <row r="57" spans="1:9">
      <c r="A57" s="23">
        <v>62</v>
      </c>
      <c r="B57" s="20" t="s">
        <v>159</v>
      </c>
      <c r="C57" s="9">
        <v>7309</v>
      </c>
      <c r="D57" s="9"/>
      <c r="E57" s="9">
        <v>7955</v>
      </c>
      <c r="F57" s="21">
        <f t="shared" si="4"/>
        <v>4.4608910791150667E-3</v>
      </c>
      <c r="G57" s="21">
        <f t="shared" si="5"/>
        <v>8.8384183882884118E-2</v>
      </c>
      <c r="H57" s="10">
        <f t="shared" si="6"/>
        <v>646</v>
      </c>
      <c r="I57" s="22">
        <f t="shared" si="3"/>
        <v>1.4081436916906444E-2</v>
      </c>
    </row>
    <row r="58" spans="1:9">
      <c r="A58" s="23">
        <v>63</v>
      </c>
      <c r="B58" s="20" t="s">
        <v>160</v>
      </c>
      <c r="C58" s="9">
        <v>1773</v>
      </c>
      <c r="D58" s="9"/>
      <c r="E58" s="9">
        <v>1792</v>
      </c>
      <c r="F58" s="21">
        <f t="shared" si="4"/>
        <v>1.0048921198961911E-3</v>
      </c>
      <c r="G58" s="21">
        <f t="shared" si="5"/>
        <v>1.0716300056401579E-2</v>
      </c>
      <c r="H58" s="10">
        <f t="shared" si="6"/>
        <v>19</v>
      </c>
      <c r="I58" s="22">
        <f t="shared" si="3"/>
        <v>4.1415990932077774E-4</v>
      </c>
    </row>
    <row r="59" spans="1:9">
      <c r="A59" s="23">
        <v>64</v>
      </c>
      <c r="B59" s="20" t="s">
        <v>161</v>
      </c>
      <c r="C59" s="9">
        <v>7665</v>
      </c>
      <c r="D59" s="9"/>
      <c r="E59" s="9">
        <v>7184</v>
      </c>
      <c r="F59" s="21">
        <f t="shared" si="4"/>
        <v>4.0285407306552661E-3</v>
      </c>
      <c r="G59" s="21">
        <f t="shared" si="5"/>
        <v>-6.2752772341813437E-2</v>
      </c>
      <c r="H59" s="10">
        <f t="shared" si="6"/>
        <v>-481</v>
      </c>
      <c r="I59" s="22">
        <f t="shared" si="3"/>
        <v>-1.0484785072804953E-2</v>
      </c>
    </row>
    <row r="60" spans="1:9">
      <c r="A60" s="23">
        <v>65</v>
      </c>
      <c r="B60" s="20" t="s">
        <v>162</v>
      </c>
      <c r="C60" s="9">
        <v>4039</v>
      </c>
      <c r="D60" s="9"/>
      <c r="E60" s="9">
        <v>3903</v>
      </c>
      <c r="F60" s="21">
        <f t="shared" si="4"/>
        <v>2.1886684955105097E-3</v>
      </c>
      <c r="G60" s="21">
        <f t="shared" si="5"/>
        <v>-3.3671700916068331E-2</v>
      </c>
      <c r="H60" s="10">
        <f t="shared" si="6"/>
        <v>-136</v>
      </c>
      <c r="I60" s="22">
        <f t="shared" si="3"/>
        <v>-2.9645130351381986E-3</v>
      </c>
    </row>
    <row r="61" spans="1:9">
      <c r="A61" s="23">
        <v>66</v>
      </c>
      <c r="B61" s="20" t="s">
        <v>163</v>
      </c>
      <c r="C61" s="9">
        <v>11138</v>
      </c>
      <c r="D61" s="9"/>
      <c r="E61" s="9">
        <v>11727</v>
      </c>
      <c r="F61" s="21">
        <f t="shared" si="4"/>
        <v>6.5760992689858442E-3</v>
      </c>
      <c r="G61" s="21">
        <f t="shared" si="5"/>
        <v>5.2882025498294127E-2</v>
      </c>
      <c r="H61" s="10">
        <f t="shared" si="6"/>
        <v>589</v>
      </c>
      <c r="I61" s="22">
        <f t="shared" si="3"/>
        <v>1.283895718894411E-2</v>
      </c>
    </row>
    <row r="62" spans="1:9">
      <c r="A62" s="23">
        <v>68</v>
      </c>
      <c r="B62" s="20" t="s">
        <v>164</v>
      </c>
      <c r="C62" s="9">
        <v>49045</v>
      </c>
      <c r="D62" s="9"/>
      <c r="E62" s="9">
        <v>56970</v>
      </c>
      <c r="F62" s="21">
        <f t="shared" si="4"/>
        <v>3.1946821467905138E-2</v>
      </c>
      <c r="G62" s="21">
        <f t="shared" si="5"/>
        <v>0.16158629829748192</v>
      </c>
      <c r="H62" s="10">
        <f t="shared" si="6"/>
        <v>7925</v>
      </c>
      <c r="I62" s="22">
        <f t="shared" si="3"/>
        <v>0.17274827796669281</v>
      </c>
    </row>
    <row r="63" spans="1:9">
      <c r="A63" s="23">
        <v>69</v>
      </c>
      <c r="B63" s="20" t="s">
        <v>165</v>
      </c>
      <c r="C63" s="9">
        <v>45964</v>
      </c>
      <c r="D63" s="9"/>
      <c r="E63" s="9">
        <v>47493</v>
      </c>
      <c r="F63" s="21">
        <f t="shared" si="4"/>
        <v>2.6632445005708594E-2</v>
      </c>
      <c r="G63" s="21">
        <f t="shared" si="5"/>
        <v>3.3265164041423725E-2</v>
      </c>
      <c r="H63" s="10">
        <f t="shared" si="6"/>
        <v>1529</v>
      </c>
      <c r="I63" s="22">
        <f t="shared" si="3"/>
        <v>3.3328973755340482E-2</v>
      </c>
    </row>
    <row r="64" spans="1:9">
      <c r="A64" s="23">
        <v>70</v>
      </c>
      <c r="B64" s="20" t="s">
        <v>166</v>
      </c>
      <c r="C64" s="9">
        <v>21427</v>
      </c>
      <c r="D64" s="9"/>
      <c r="E64" s="9">
        <v>20512</v>
      </c>
      <c r="F64" s="21">
        <f t="shared" si="4"/>
        <v>1.1502425872383187E-2</v>
      </c>
      <c r="G64" s="21">
        <f t="shared" si="5"/>
        <v>-4.2703131562981285E-2</v>
      </c>
      <c r="H64" s="10">
        <f t="shared" si="6"/>
        <v>-915</v>
      </c>
      <c r="I64" s="22">
        <f t="shared" si="3"/>
        <v>-1.9945069317290086E-2</v>
      </c>
    </row>
    <row r="65" spans="1:9">
      <c r="A65" s="23">
        <v>71</v>
      </c>
      <c r="B65" s="20" t="s">
        <v>167</v>
      </c>
      <c r="C65" s="9">
        <v>22166</v>
      </c>
      <c r="D65" s="9"/>
      <c r="E65" s="9">
        <v>23463</v>
      </c>
      <c r="F65" s="21">
        <f t="shared" si="4"/>
        <v>1.3157245429198845E-2</v>
      </c>
      <c r="G65" s="21">
        <f t="shared" si="5"/>
        <v>5.8513037986104847E-2</v>
      </c>
      <c r="H65" s="10">
        <f t="shared" si="6"/>
        <v>1297</v>
      </c>
      <c r="I65" s="22">
        <f t="shared" si="3"/>
        <v>2.8271863283634145E-2</v>
      </c>
    </row>
    <row r="66" spans="1:9">
      <c r="A66" s="23">
        <v>72</v>
      </c>
      <c r="B66" s="20" t="s">
        <v>168</v>
      </c>
      <c r="C66" s="9">
        <v>960</v>
      </c>
      <c r="D66" s="9"/>
      <c r="E66" s="9">
        <v>882</v>
      </c>
      <c r="F66" s="21">
        <f t="shared" si="4"/>
        <v>4.9459534026140652E-4</v>
      </c>
      <c r="G66" s="21">
        <f t="shared" si="5"/>
        <v>-8.1250000000000003E-2</v>
      </c>
      <c r="H66" s="10">
        <f t="shared" si="6"/>
        <v>-78</v>
      </c>
      <c r="I66" s="22">
        <f t="shared" si="3"/>
        <v>-1.7002354172116138E-3</v>
      </c>
    </row>
    <row r="67" spans="1:9">
      <c r="A67" s="23">
        <v>73</v>
      </c>
      <c r="B67" s="20" t="s">
        <v>169</v>
      </c>
      <c r="C67" s="9">
        <v>7192</v>
      </c>
      <c r="D67" s="9"/>
      <c r="E67" s="9">
        <v>7277</v>
      </c>
      <c r="F67" s="21">
        <f t="shared" ref="F67:F91" si="7">E67/$E$91</f>
        <v>4.0806919400025567E-3</v>
      </c>
      <c r="G67" s="21">
        <f t="shared" ref="G67:G91" si="8">(E67-C67)/C67</f>
        <v>1.1818687430478309E-2</v>
      </c>
      <c r="H67" s="10">
        <f t="shared" ref="H67:H91" si="9">E67-C67</f>
        <v>85</v>
      </c>
      <c r="I67" s="22">
        <f t="shared" si="3"/>
        <v>1.852820646961374E-3</v>
      </c>
    </row>
    <row r="68" spans="1:9">
      <c r="A68" s="23">
        <v>74</v>
      </c>
      <c r="B68" s="20" t="s">
        <v>170</v>
      </c>
      <c r="C68" s="9">
        <v>7239</v>
      </c>
      <c r="D68" s="9"/>
      <c r="E68" s="9">
        <v>8013</v>
      </c>
      <c r="F68" s="21">
        <f t="shared" si="7"/>
        <v>4.4934154892456359E-3</v>
      </c>
      <c r="G68" s="21">
        <f t="shared" si="8"/>
        <v>0.10692084542063821</v>
      </c>
      <c r="H68" s="10">
        <f t="shared" si="9"/>
        <v>774</v>
      </c>
      <c r="I68" s="22">
        <f t="shared" ref="I68:I91" si="10">H68/$H$91</f>
        <v>1.6871566832330629E-2</v>
      </c>
    </row>
    <row r="69" spans="1:9">
      <c r="A69" s="23">
        <v>75</v>
      </c>
      <c r="B69" s="20" t="s">
        <v>171</v>
      </c>
      <c r="C69" s="9">
        <v>2150</v>
      </c>
      <c r="D69" s="9"/>
      <c r="E69" s="9">
        <v>2301</v>
      </c>
      <c r="F69" s="21">
        <f t="shared" si="7"/>
        <v>1.2903218570765266E-3</v>
      </c>
      <c r="G69" s="21">
        <f t="shared" si="8"/>
        <v>7.0232558139534884E-2</v>
      </c>
      <c r="H69" s="10">
        <f t="shared" si="9"/>
        <v>151</v>
      </c>
      <c r="I69" s="22">
        <f t="shared" si="10"/>
        <v>3.2914813846019707E-3</v>
      </c>
    </row>
    <row r="70" spans="1:9">
      <c r="A70" s="23">
        <v>77</v>
      </c>
      <c r="B70" s="20" t="s">
        <v>172</v>
      </c>
      <c r="C70" s="9">
        <v>5620</v>
      </c>
      <c r="D70" s="9"/>
      <c r="E70" s="9">
        <v>5594</v>
      </c>
      <c r="F70" s="21">
        <f t="shared" si="7"/>
        <v>3.1369232805241588E-3</v>
      </c>
      <c r="G70" s="21">
        <f t="shared" si="8"/>
        <v>-4.6263345195729534E-3</v>
      </c>
      <c r="H70" s="10">
        <f t="shared" si="9"/>
        <v>-26</v>
      </c>
      <c r="I70" s="22">
        <f t="shared" si="10"/>
        <v>-5.6674513907053797E-4</v>
      </c>
    </row>
    <row r="71" spans="1:9">
      <c r="A71" s="23">
        <v>78</v>
      </c>
      <c r="B71" s="20" t="s">
        <v>173</v>
      </c>
      <c r="C71" s="9">
        <v>1462</v>
      </c>
      <c r="D71" s="9"/>
      <c r="E71" s="9">
        <v>1886</v>
      </c>
      <c r="F71" s="21">
        <f t="shared" si="7"/>
        <v>1.0576040949353885E-3</v>
      </c>
      <c r="G71" s="21">
        <f t="shared" si="8"/>
        <v>0.29001367989056087</v>
      </c>
      <c r="H71" s="10">
        <f t="shared" si="9"/>
        <v>424</v>
      </c>
      <c r="I71" s="22">
        <f t="shared" si="10"/>
        <v>9.242305344842619E-3</v>
      </c>
    </row>
    <row r="72" spans="1:9">
      <c r="A72" s="23">
        <v>79</v>
      </c>
      <c r="B72" s="20" t="s">
        <v>174</v>
      </c>
      <c r="C72" s="9">
        <v>8115</v>
      </c>
      <c r="D72" s="9"/>
      <c r="E72" s="9">
        <v>7912</v>
      </c>
      <c r="F72" s="21">
        <f t="shared" si="7"/>
        <v>4.4367781543630932E-3</v>
      </c>
      <c r="G72" s="21">
        <f t="shared" si="8"/>
        <v>-2.501540357362908E-2</v>
      </c>
      <c r="H72" s="10">
        <f t="shared" si="9"/>
        <v>-203</v>
      </c>
      <c r="I72" s="22">
        <f t="shared" si="10"/>
        <v>-4.4249716627430468E-3</v>
      </c>
    </row>
    <row r="73" spans="1:9">
      <c r="A73" s="23">
        <v>80</v>
      </c>
      <c r="B73" s="20" t="s">
        <v>175</v>
      </c>
      <c r="C73" s="9">
        <v>20206</v>
      </c>
      <c r="D73" s="9"/>
      <c r="E73" s="9">
        <v>20686</v>
      </c>
      <c r="F73" s="21">
        <f t="shared" si="7"/>
        <v>1.1599999102774892E-2</v>
      </c>
      <c r="G73" s="21">
        <f t="shared" si="8"/>
        <v>2.375532020192022E-2</v>
      </c>
      <c r="H73" s="10">
        <f t="shared" si="9"/>
        <v>480</v>
      </c>
      <c r="I73" s="22">
        <f t="shared" si="10"/>
        <v>1.0462987182840701E-2</v>
      </c>
    </row>
    <row r="74" spans="1:9">
      <c r="A74" s="23">
        <v>81</v>
      </c>
      <c r="B74" s="20" t="s">
        <v>176</v>
      </c>
      <c r="C74" s="9">
        <v>55322</v>
      </c>
      <c r="D74" s="9"/>
      <c r="E74" s="9">
        <v>55658</v>
      </c>
      <c r="F74" s="21">
        <f t="shared" si="7"/>
        <v>3.1211096880123995E-2</v>
      </c>
      <c r="G74" s="21">
        <f t="shared" si="8"/>
        <v>6.0735331332923614E-3</v>
      </c>
      <c r="H74" s="10">
        <f t="shared" si="9"/>
        <v>336</v>
      </c>
      <c r="I74" s="22">
        <f t="shared" si="10"/>
        <v>7.3240910279884905E-3</v>
      </c>
    </row>
    <row r="75" spans="1:9">
      <c r="A75" s="23">
        <v>82</v>
      </c>
      <c r="B75" s="20" t="s">
        <v>177</v>
      </c>
      <c r="C75" s="9">
        <v>51380</v>
      </c>
      <c r="D75" s="9"/>
      <c r="E75" s="9">
        <v>50539</v>
      </c>
      <c r="F75" s="21">
        <f t="shared" si="7"/>
        <v>2.8340537303255357E-2</v>
      </c>
      <c r="G75" s="21">
        <f t="shared" si="8"/>
        <v>-1.6368236667964189E-2</v>
      </c>
      <c r="H75" s="10">
        <f t="shared" si="9"/>
        <v>-841</v>
      </c>
      <c r="I75" s="22">
        <f t="shared" si="10"/>
        <v>-1.8332025459935477E-2</v>
      </c>
    </row>
    <row r="76" spans="1:9">
      <c r="A76" s="23">
        <v>84</v>
      </c>
      <c r="B76" s="20" t="s">
        <v>178</v>
      </c>
      <c r="C76" s="9">
        <v>1925</v>
      </c>
      <c r="D76" s="9"/>
      <c r="E76" s="9">
        <v>3234</v>
      </c>
      <c r="F76" s="21">
        <f t="shared" si="7"/>
        <v>1.8135162476251574E-3</v>
      </c>
      <c r="G76" s="21">
        <f t="shared" si="8"/>
        <v>0.68</v>
      </c>
      <c r="H76" s="10">
        <f t="shared" si="9"/>
        <v>1309</v>
      </c>
      <c r="I76" s="22">
        <f t="shared" si="10"/>
        <v>2.8533437963205163E-2</v>
      </c>
    </row>
    <row r="77" spans="1:9">
      <c r="A77" s="23">
        <v>85</v>
      </c>
      <c r="B77" s="20" t="s">
        <v>179</v>
      </c>
      <c r="C77" s="9">
        <v>32523</v>
      </c>
      <c r="D77" s="9"/>
      <c r="E77" s="9">
        <v>38774</v>
      </c>
      <c r="F77" s="21">
        <f t="shared" si="7"/>
        <v>2.1743128937977071E-2</v>
      </c>
      <c r="G77" s="21">
        <f t="shared" si="8"/>
        <v>0.19220244134919903</v>
      </c>
      <c r="H77" s="10">
        <f t="shared" si="9"/>
        <v>6251</v>
      </c>
      <c r="I77" s="22">
        <f t="shared" si="10"/>
        <v>0.13625861016653587</v>
      </c>
    </row>
    <row r="78" spans="1:9">
      <c r="A78" s="23">
        <v>86</v>
      </c>
      <c r="B78" s="20" t="s">
        <v>180</v>
      </c>
      <c r="C78" s="9">
        <v>22789</v>
      </c>
      <c r="D78" s="9"/>
      <c r="E78" s="9">
        <v>24159</v>
      </c>
      <c r="F78" s="21">
        <f t="shared" si="7"/>
        <v>1.354753835076567E-2</v>
      </c>
      <c r="G78" s="21">
        <f t="shared" si="8"/>
        <v>6.011672298038527E-2</v>
      </c>
      <c r="H78" s="10">
        <f t="shared" si="9"/>
        <v>1370</v>
      </c>
      <c r="I78" s="22">
        <f t="shared" si="10"/>
        <v>2.9863109251024502E-2</v>
      </c>
    </row>
    <row r="79" spans="1:9">
      <c r="A79" s="23">
        <v>87</v>
      </c>
      <c r="B79" s="20" t="s">
        <v>181</v>
      </c>
      <c r="C79" s="9">
        <v>1565</v>
      </c>
      <c r="D79" s="9"/>
      <c r="E79" s="9">
        <v>1497</v>
      </c>
      <c r="F79" s="21">
        <f t="shared" si="7"/>
        <v>8.3946624078381582E-4</v>
      </c>
      <c r="G79" s="21">
        <f t="shared" si="8"/>
        <v>-4.3450479233226834E-2</v>
      </c>
      <c r="H79" s="10">
        <f t="shared" si="9"/>
        <v>-68</v>
      </c>
      <c r="I79" s="22">
        <f t="shared" si="10"/>
        <v>-1.4822565175690993E-3</v>
      </c>
    </row>
    <row r="80" spans="1:9">
      <c r="A80" s="23">
        <v>88</v>
      </c>
      <c r="B80" s="20" t="s">
        <v>182</v>
      </c>
      <c r="C80" s="9">
        <v>4339</v>
      </c>
      <c r="D80" s="9"/>
      <c r="E80" s="9">
        <v>4685</v>
      </c>
      <c r="F80" s="21">
        <f t="shared" si="7"/>
        <v>2.6271872665812809E-3</v>
      </c>
      <c r="G80" s="21">
        <f t="shared" si="8"/>
        <v>7.9741876008296839E-2</v>
      </c>
      <c r="H80" s="10">
        <f t="shared" si="9"/>
        <v>346</v>
      </c>
      <c r="I80" s="22">
        <f t="shared" si="10"/>
        <v>7.5420699276310052E-3</v>
      </c>
    </row>
    <row r="81" spans="1:9">
      <c r="A81" s="23">
        <v>90</v>
      </c>
      <c r="B81" s="20" t="s">
        <v>183</v>
      </c>
      <c r="C81" s="9">
        <v>1457</v>
      </c>
      <c r="D81" s="9"/>
      <c r="E81" s="9">
        <v>1458</v>
      </c>
      <c r="F81" s="21">
        <f t="shared" si="7"/>
        <v>8.17596378799468E-4</v>
      </c>
      <c r="G81" s="21">
        <f t="shared" si="8"/>
        <v>6.863417982155113E-4</v>
      </c>
      <c r="H81" s="10">
        <f t="shared" si="9"/>
        <v>1</v>
      </c>
      <c r="I81" s="22">
        <f t="shared" si="10"/>
        <v>2.1797889964251462E-5</v>
      </c>
    </row>
    <row r="82" spans="1:9">
      <c r="A82" s="23">
        <v>91</v>
      </c>
      <c r="B82" s="20" t="s">
        <v>184</v>
      </c>
      <c r="C82" s="9">
        <v>378</v>
      </c>
      <c r="D82" s="9"/>
      <c r="E82" s="9">
        <v>295</v>
      </c>
      <c r="F82" s="21">
        <f t="shared" si="7"/>
        <v>1.654258791123752E-4</v>
      </c>
      <c r="G82" s="21">
        <f t="shared" si="8"/>
        <v>-0.21957671957671956</v>
      </c>
      <c r="H82" s="10">
        <f t="shared" si="9"/>
        <v>-83</v>
      </c>
      <c r="I82" s="22">
        <f t="shared" si="10"/>
        <v>-1.8092248670328712E-3</v>
      </c>
    </row>
    <row r="83" spans="1:9">
      <c r="A83" s="23">
        <v>92</v>
      </c>
      <c r="B83" s="20" t="s">
        <v>185</v>
      </c>
      <c r="C83" s="9">
        <v>3885</v>
      </c>
      <c r="D83" s="9"/>
      <c r="E83" s="9">
        <v>3424</v>
      </c>
      <c r="F83" s="21">
        <f t="shared" si="7"/>
        <v>1.920061729087365E-3</v>
      </c>
      <c r="G83" s="21">
        <f t="shared" si="8"/>
        <v>-0.11866151866151867</v>
      </c>
      <c r="H83" s="10">
        <f t="shared" si="9"/>
        <v>-461</v>
      </c>
      <c r="I83" s="22">
        <f t="shared" si="10"/>
        <v>-1.0048827273519923E-2</v>
      </c>
    </row>
    <row r="84" spans="1:9">
      <c r="A84" s="23">
        <v>93</v>
      </c>
      <c r="B84" s="20" t="s">
        <v>186</v>
      </c>
      <c r="C84" s="9">
        <v>7214</v>
      </c>
      <c r="D84" s="9"/>
      <c r="E84" s="9">
        <v>7743</v>
      </c>
      <c r="F84" s="21">
        <f t="shared" si="7"/>
        <v>4.3420087524309193E-3</v>
      </c>
      <c r="G84" s="21">
        <f t="shared" si="8"/>
        <v>7.332963681729969E-2</v>
      </c>
      <c r="H84" s="10">
        <f t="shared" si="9"/>
        <v>529</v>
      </c>
      <c r="I84" s="22">
        <f t="shared" si="10"/>
        <v>1.1531083791089023E-2</v>
      </c>
    </row>
    <row r="85" spans="1:9">
      <c r="A85" s="23">
        <v>94</v>
      </c>
      <c r="B85" s="20" t="s">
        <v>187</v>
      </c>
      <c r="C85" s="9">
        <v>10318</v>
      </c>
      <c r="D85" s="9"/>
      <c r="E85" s="9">
        <v>10387</v>
      </c>
      <c r="F85" s="21">
        <f t="shared" si="7"/>
        <v>5.8246732418313265E-3</v>
      </c>
      <c r="G85" s="21">
        <f t="shared" si="8"/>
        <v>6.6873425082380304E-3</v>
      </c>
      <c r="H85" s="10">
        <f t="shared" si="9"/>
        <v>69</v>
      </c>
      <c r="I85" s="22">
        <f t="shared" si="10"/>
        <v>1.5040544075333507E-3</v>
      </c>
    </row>
    <row r="86" spans="1:9">
      <c r="A86" s="23">
        <v>95</v>
      </c>
      <c r="B86" s="20" t="s">
        <v>188</v>
      </c>
      <c r="C86" s="9">
        <v>11670</v>
      </c>
      <c r="D86" s="9"/>
      <c r="E86" s="9">
        <v>11864</v>
      </c>
      <c r="F86" s="21">
        <f t="shared" si="7"/>
        <v>6.6529241687770151E-3</v>
      </c>
      <c r="G86" s="21">
        <f t="shared" si="8"/>
        <v>1.6623821765209941E-2</v>
      </c>
      <c r="H86" s="10">
        <f t="shared" si="9"/>
        <v>194</v>
      </c>
      <c r="I86" s="22">
        <f t="shared" si="10"/>
        <v>4.2287906530647833E-3</v>
      </c>
    </row>
    <row r="87" spans="1:9">
      <c r="A87" s="23">
        <v>96</v>
      </c>
      <c r="B87" s="20" t="s">
        <v>189</v>
      </c>
      <c r="C87" s="9">
        <v>28460</v>
      </c>
      <c r="D87" s="9"/>
      <c r="E87" s="9">
        <v>29757</v>
      </c>
      <c r="F87" s="21">
        <f t="shared" si="7"/>
        <v>1.6686704694057454E-2</v>
      </c>
      <c r="G87" s="21">
        <f t="shared" si="8"/>
        <v>4.5572733661278987E-2</v>
      </c>
      <c r="H87" s="10">
        <f t="shared" si="9"/>
        <v>1297</v>
      </c>
      <c r="I87" s="22">
        <f t="shared" si="10"/>
        <v>2.8271863283634145E-2</v>
      </c>
    </row>
    <row r="88" spans="1:9">
      <c r="A88" s="23">
        <v>97</v>
      </c>
      <c r="B88" s="20" t="s">
        <v>190</v>
      </c>
      <c r="C88" s="9">
        <v>24387</v>
      </c>
      <c r="D88" s="9"/>
      <c r="E88" s="9">
        <v>18633</v>
      </c>
      <c r="F88" s="21">
        <f t="shared" si="7"/>
        <v>1.0448747137291143E-2</v>
      </c>
      <c r="G88" s="21">
        <f t="shared" si="8"/>
        <v>-0.23594538073563784</v>
      </c>
      <c r="H88" s="10">
        <f t="shared" si="9"/>
        <v>-5754</v>
      </c>
      <c r="I88" s="22">
        <f t="shared" si="10"/>
        <v>-0.12542505885430291</v>
      </c>
    </row>
    <row r="89" spans="1:9">
      <c r="A89" s="23">
        <v>98</v>
      </c>
      <c r="B89" s="20" t="s">
        <v>191</v>
      </c>
      <c r="C89" s="9">
        <v>505</v>
      </c>
      <c r="D89" s="9"/>
      <c r="E89" s="9">
        <v>451</v>
      </c>
      <c r="F89" s="21">
        <f t="shared" si="7"/>
        <v>2.5290532704976682E-4</v>
      </c>
      <c r="G89" s="21">
        <f t="shared" si="8"/>
        <v>-0.10693069306930693</v>
      </c>
      <c r="H89" s="10">
        <f t="shared" si="9"/>
        <v>-54</v>
      </c>
      <c r="I89" s="22">
        <f t="shared" si="10"/>
        <v>-1.1770860580695788E-3</v>
      </c>
    </row>
    <row r="90" spans="1:9">
      <c r="A90" s="23">
        <v>99</v>
      </c>
      <c r="B90" s="20" t="s">
        <v>192</v>
      </c>
      <c r="C90" s="9">
        <v>482</v>
      </c>
      <c r="D90" s="9"/>
      <c r="E90" s="9">
        <v>461</v>
      </c>
      <c r="F90" s="21">
        <f t="shared" si="7"/>
        <v>2.5851298396883037E-4</v>
      </c>
      <c r="G90" s="21">
        <f t="shared" si="8"/>
        <v>-4.3568464730290454E-2</v>
      </c>
      <c r="H90" s="10">
        <f t="shared" si="9"/>
        <v>-21</v>
      </c>
      <c r="I90" s="22">
        <f t="shared" si="10"/>
        <v>-4.5775568924928065E-4</v>
      </c>
    </row>
    <row r="91" spans="1:9" s="26" customFormat="1">
      <c r="A91" s="73" t="s">
        <v>207</v>
      </c>
      <c r="B91" s="73"/>
      <c r="C91" s="25">
        <v>1737400</v>
      </c>
      <c r="D91" s="25"/>
      <c r="E91" s="25">
        <v>1783276</v>
      </c>
      <c r="F91" s="21">
        <f t="shared" si="7"/>
        <v>1</v>
      </c>
      <c r="G91" s="21">
        <f t="shared" si="8"/>
        <v>2.6404972948083343E-2</v>
      </c>
      <c r="H91" s="10">
        <f t="shared" si="9"/>
        <v>45876</v>
      </c>
      <c r="I91" s="22">
        <f t="shared" si="10"/>
        <v>1</v>
      </c>
    </row>
    <row r="92" spans="1:9">
      <c r="C92" s="28"/>
      <c r="D92" s="28"/>
      <c r="E92" s="28"/>
    </row>
    <row r="93" spans="1:9">
      <c r="C93" s="29"/>
      <c r="D93" s="30"/>
      <c r="E93" s="30"/>
    </row>
    <row r="94" spans="1:9">
      <c r="C94" s="28"/>
      <c r="D94" s="28"/>
      <c r="E94" s="28"/>
    </row>
    <row r="95" spans="1:9">
      <c r="C95" s="28"/>
      <c r="D95" s="28"/>
      <c r="E95" s="28"/>
    </row>
    <row r="96" spans="1:9">
      <c r="C96" s="28"/>
      <c r="D96" s="29"/>
      <c r="E96" s="29"/>
    </row>
  </sheetData>
  <mergeCells count="2">
    <mergeCell ref="C1:E1"/>
    <mergeCell ref="A91:B9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J144"/>
  <sheetViews>
    <sheetView workbookViewId="0">
      <selection activeCell="G3" sqref="G3"/>
    </sheetView>
  </sheetViews>
  <sheetFormatPr baseColWidth="10" defaultColWidth="9.1640625" defaultRowHeight="14" x14ac:dyDescent="0"/>
  <cols>
    <col min="1" max="1" width="12.6640625" style="14" bestFit="1" customWidth="1"/>
    <col min="2" max="2" width="16.5" style="14" bestFit="1" customWidth="1"/>
    <col min="3" max="5" width="12" style="14" customWidth="1"/>
    <col min="6" max="6" width="19.1640625" style="14" customWidth="1"/>
    <col min="7" max="8" width="33.1640625" style="14" customWidth="1"/>
    <col min="9" max="9" width="18.5" style="14" customWidth="1"/>
    <col min="10" max="16384" width="9.1640625" style="14"/>
  </cols>
  <sheetData>
    <row r="1" spans="1:9" ht="15" thickBot="1">
      <c r="C1" s="71" t="s">
        <v>198</v>
      </c>
      <c r="D1" s="71"/>
      <c r="E1" s="72"/>
    </row>
    <row r="2" spans="1:9" ht="42">
      <c r="A2" s="18" t="s">
        <v>196</v>
      </c>
      <c r="B2" s="17" t="s">
        <v>197</v>
      </c>
      <c r="C2" s="64">
        <v>42461</v>
      </c>
      <c r="D2" s="64">
        <v>42795</v>
      </c>
      <c r="E2" s="64">
        <v>42826</v>
      </c>
      <c r="F2" s="18" t="s">
        <v>199</v>
      </c>
      <c r="G2" s="18" t="s">
        <v>214</v>
      </c>
      <c r="H2" s="18" t="s">
        <v>209</v>
      </c>
      <c r="I2" s="18" t="s">
        <v>200</v>
      </c>
    </row>
    <row r="3" spans="1:9">
      <c r="A3" s="31">
        <v>1</v>
      </c>
      <c r="B3" s="32" t="s">
        <v>1</v>
      </c>
      <c r="C3" s="9">
        <v>39190</v>
      </c>
      <c r="D3" s="9"/>
      <c r="E3" s="9">
        <v>40196</v>
      </c>
      <c r="F3" s="21">
        <f t="shared" ref="F3:F34" si="0">E3/$E$84</f>
        <v>2.2540537751867911E-2</v>
      </c>
      <c r="G3" s="21">
        <f t="shared" ref="G3:G34" si="1">(E3-C3)/C3</f>
        <v>2.5669813727991833E-2</v>
      </c>
      <c r="H3" s="10">
        <f t="shared" ref="H3:H34" si="2">E3-C3</f>
        <v>1006</v>
      </c>
      <c r="I3" s="22">
        <f>H3/$H$84</f>
        <v>2.192867730403697E-2</v>
      </c>
    </row>
    <row r="4" spans="1:9">
      <c r="A4" s="31">
        <v>2</v>
      </c>
      <c r="B4" s="32" t="s">
        <v>2</v>
      </c>
      <c r="C4" s="9">
        <v>6245</v>
      </c>
      <c r="D4" s="9"/>
      <c r="E4" s="9">
        <v>6800</v>
      </c>
      <c r="F4" s="21">
        <f t="shared" si="0"/>
        <v>3.8132067049632249E-3</v>
      </c>
      <c r="G4" s="21">
        <f t="shared" si="1"/>
        <v>8.8871096877501998E-2</v>
      </c>
      <c r="H4" s="10">
        <f t="shared" si="2"/>
        <v>555</v>
      </c>
      <c r="I4" s="22">
        <f t="shared" ref="I4:I67" si="3">H4/$H$84</f>
        <v>1.209782893015956E-2</v>
      </c>
    </row>
    <row r="5" spans="1:9">
      <c r="A5" s="31">
        <v>3</v>
      </c>
      <c r="B5" s="32" t="s">
        <v>3</v>
      </c>
      <c r="C5" s="9">
        <v>12302</v>
      </c>
      <c r="D5" s="9"/>
      <c r="E5" s="9">
        <v>12794</v>
      </c>
      <c r="F5" s="21">
        <f t="shared" si="0"/>
        <v>7.1744362622499268E-3</v>
      </c>
      <c r="G5" s="21">
        <f t="shared" si="1"/>
        <v>3.9993496992358969E-2</v>
      </c>
      <c r="H5" s="10">
        <f t="shared" si="2"/>
        <v>492</v>
      </c>
      <c r="I5" s="22">
        <f t="shared" si="3"/>
        <v>1.0724561862411719E-2</v>
      </c>
    </row>
    <row r="6" spans="1:9">
      <c r="A6" s="31">
        <v>4</v>
      </c>
      <c r="B6" s="32" t="s">
        <v>4</v>
      </c>
      <c r="C6" s="9">
        <v>2388</v>
      </c>
      <c r="D6" s="9"/>
      <c r="E6" s="9">
        <v>2697</v>
      </c>
      <c r="F6" s="21">
        <f t="shared" si="0"/>
        <v>1.5123850710714439E-3</v>
      </c>
      <c r="G6" s="21">
        <f t="shared" si="1"/>
        <v>0.12939698492462312</v>
      </c>
      <c r="H6" s="10">
        <f t="shared" si="2"/>
        <v>309</v>
      </c>
      <c r="I6" s="22">
        <f t="shared" si="3"/>
        <v>6.7355479989537016E-3</v>
      </c>
    </row>
    <row r="7" spans="1:9">
      <c r="A7" s="31">
        <v>5</v>
      </c>
      <c r="B7" s="32" t="s">
        <v>5</v>
      </c>
      <c r="C7" s="9">
        <v>5510</v>
      </c>
      <c r="D7" s="9"/>
      <c r="E7" s="9">
        <v>5801</v>
      </c>
      <c r="F7" s="21">
        <f t="shared" si="0"/>
        <v>3.2530017787487748E-3</v>
      </c>
      <c r="G7" s="21">
        <f t="shared" si="1"/>
        <v>5.2813067150635211E-2</v>
      </c>
      <c r="H7" s="10">
        <f t="shared" si="2"/>
        <v>291</v>
      </c>
      <c r="I7" s="22">
        <f t="shared" si="3"/>
        <v>6.3431859795971754E-3</v>
      </c>
    </row>
    <row r="8" spans="1:9">
      <c r="A8" s="31">
        <v>6</v>
      </c>
      <c r="B8" s="32" t="s">
        <v>6</v>
      </c>
      <c r="C8" s="9">
        <v>136646</v>
      </c>
      <c r="D8" s="9"/>
      <c r="E8" s="9">
        <v>137722</v>
      </c>
      <c r="F8" s="21">
        <f t="shared" si="0"/>
        <v>7.7229772620727249E-2</v>
      </c>
      <c r="G8" s="21">
        <f t="shared" si="1"/>
        <v>7.8743614888105024E-3</v>
      </c>
      <c r="H8" s="10">
        <f t="shared" si="2"/>
        <v>1076</v>
      </c>
      <c r="I8" s="22">
        <f t="shared" si="3"/>
        <v>2.345452960153457E-2</v>
      </c>
    </row>
    <row r="9" spans="1:9">
      <c r="A9" s="31">
        <v>7</v>
      </c>
      <c r="B9" s="32" t="s">
        <v>8</v>
      </c>
      <c r="C9" s="9">
        <v>68139</v>
      </c>
      <c r="D9" s="9"/>
      <c r="E9" s="9">
        <v>68335</v>
      </c>
      <c r="F9" s="21">
        <f t="shared" si="0"/>
        <v>3.831992355642088E-2</v>
      </c>
      <c r="G9" s="21">
        <f t="shared" si="1"/>
        <v>2.876473091768297E-3</v>
      </c>
      <c r="H9" s="10">
        <f t="shared" si="2"/>
        <v>196</v>
      </c>
      <c r="I9" s="22">
        <f t="shared" si="3"/>
        <v>4.2723864329932866E-3</v>
      </c>
    </row>
    <row r="10" spans="1:9">
      <c r="A10" s="31">
        <v>8</v>
      </c>
      <c r="B10" s="32" t="s">
        <v>9</v>
      </c>
      <c r="C10" s="9">
        <v>3452</v>
      </c>
      <c r="D10" s="9"/>
      <c r="E10" s="9">
        <v>3771</v>
      </c>
      <c r="F10" s="21">
        <f t="shared" si="0"/>
        <v>2.1146474241788707E-3</v>
      </c>
      <c r="G10" s="21">
        <f t="shared" si="1"/>
        <v>9.2410196987253765E-2</v>
      </c>
      <c r="H10" s="10">
        <f t="shared" si="2"/>
        <v>319</v>
      </c>
      <c r="I10" s="22">
        <f t="shared" si="3"/>
        <v>6.9535268985962155E-3</v>
      </c>
    </row>
    <row r="11" spans="1:9">
      <c r="A11" s="31">
        <v>9</v>
      </c>
      <c r="B11" s="32" t="s">
        <v>10</v>
      </c>
      <c r="C11" s="9">
        <v>25898</v>
      </c>
      <c r="D11" s="9"/>
      <c r="E11" s="9">
        <v>26594</v>
      </c>
      <c r="F11" s="21">
        <f t="shared" si="0"/>
        <v>1.4913002810557649E-2</v>
      </c>
      <c r="G11" s="21">
        <f t="shared" si="1"/>
        <v>2.6874662136072282E-2</v>
      </c>
      <c r="H11" s="10">
        <f t="shared" si="2"/>
        <v>696</v>
      </c>
      <c r="I11" s="22">
        <f t="shared" si="3"/>
        <v>1.5171331415119017E-2</v>
      </c>
    </row>
    <row r="12" spans="1:9">
      <c r="A12" s="31">
        <v>10</v>
      </c>
      <c r="B12" s="32" t="s">
        <v>11</v>
      </c>
      <c r="C12" s="9">
        <v>27207</v>
      </c>
      <c r="D12" s="9"/>
      <c r="E12" s="9">
        <v>28385</v>
      </c>
      <c r="F12" s="21">
        <f t="shared" si="0"/>
        <v>1.5917334164761932E-2</v>
      </c>
      <c r="G12" s="21">
        <f t="shared" si="1"/>
        <v>4.3297680743926197E-2</v>
      </c>
      <c r="H12" s="10">
        <f t="shared" si="2"/>
        <v>1178</v>
      </c>
      <c r="I12" s="22">
        <f t="shared" si="3"/>
        <v>2.567791437788822E-2</v>
      </c>
    </row>
    <row r="13" spans="1:9">
      <c r="A13" s="31">
        <v>11</v>
      </c>
      <c r="B13" s="32" t="s">
        <v>12</v>
      </c>
      <c r="C13" s="9">
        <v>4493</v>
      </c>
      <c r="D13" s="9"/>
      <c r="E13" s="9">
        <v>4646</v>
      </c>
      <c r="F13" s="21">
        <f t="shared" si="0"/>
        <v>2.605317404596933E-3</v>
      </c>
      <c r="G13" s="21">
        <f t="shared" si="1"/>
        <v>3.4052971288671269E-2</v>
      </c>
      <c r="H13" s="10">
        <f t="shared" si="2"/>
        <v>153</v>
      </c>
      <c r="I13" s="22">
        <f t="shared" si="3"/>
        <v>3.3350771645304735E-3</v>
      </c>
    </row>
    <row r="14" spans="1:9">
      <c r="A14" s="31">
        <v>12</v>
      </c>
      <c r="B14" s="32" t="s">
        <v>13</v>
      </c>
      <c r="C14" s="9">
        <v>2170</v>
      </c>
      <c r="D14" s="9"/>
      <c r="E14" s="9">
        <v>2474</v>
      </c>
      <c r="F14" s="21">
        <f t="shared" si="0"/>
        <v>1.3873343217763263E-3</v>
      </c>
      <c r="G14" s="21">
        <f t="shared" si="1"/>
        <v>0.1400921658986175</v>
      </c>
      <c r="H14" s="10">
        <f t="shared" si="2"/>
        <v>304</v>
      </c>
      <c r="I14" s="22">
        <f t="shared" si="3"/>
        <v>6.6265585491324438E-3</v>
      </c>
    </row>
    <row r="15" spans="1:9">
      <c r="A15" s="31">
        <v>13</v>
      </c>
      <c r="B15" s="32" t="s">
        <v>14</v>
      </c>
      <c r="C15" s="9">
        <v>2437</v>
      </c>
      <c r="D15" s="9"/>
      <c r="E15" s="9">
        <v>2705</v>
      </c>
      <c r="F15" s="21">
        <f t="shared" si="0"/>
        <v>1.5168711966066946E-3</v>
      </c>
      <c r="G15" s="21">
        <f t="shared" si="1"/>
        <v>0.10997127615921215</v>
      </c>
      <c r="H15" s="10">
        <f t="shared" si="2"/>
        <v>268</v>
      </c>
      <c r="I15" s="22">
        <f t="shared" si="3"/>
        <v>5.8418345104193914E-3</v>
      </c>
    </row>
    <row r="16" spans="1:9">
      <c r="A16" s="31">
        <v>14</v>
      </c>
      <c r="B16" s="32" t="s">
        <v>15</v>
      </c>
      <c r="C16" s="9">
        <v>7017</v>
      </c>
      <c r="D16" s="9"/>
      <c r="E16" s="9">
        <v>7076</v>
      </c>
      <c r="F16" s="21">
        <f t="shared" si="0"/>
        <v>3.9679780359293797E-3</v>
      </c>
      <c r="G16" s="21">
        <f t="shared" si="1"/>
        <v>8.408151631751461E-3</v>
      </c>
      <c r="H16" s="10">
        <f t="shared" si="2"/>
        <v>59</v>
      </c>
      <c r="I16" s="22">
        <f t="shared" si="3"/>
        <v>1.2860755078908362E-3</v>
      </c>
    </row>
    <row r="17" spans="1:10">
      <c r="A17" s="31">
        <v>15</v>
      </c>
      <c r="B17" s="32" t="s">
        <v>16</v>
      </c>
      <c r="C17" s="9">
        <v>5779</v>
      </c>
      <c r="D17" s="9"/>
      <c r="E17" s="9">
        <v>5929</v>
      </c>
      <c r="F17" s="21">
        <f t="shared" si="0"/>
        <v>3.3247797873127882E-3</v>
      </c>
      <c r="G17" s="21">
        <f t="shared" si="1"/>
        <v>2.5956047759127878E-2</v>
      </c>
      <c r="H17" s="10">
        <f t="shared" si="2"/>
        <v>150</v>
      </c>
      <c r="I17" s="22">
        <f t="shared" si="3"/>
        <v>3.269683494637719E-3</v>
      </c>
    </row>
    <row r="18" spans="1:10">
      <c r="A18" s="31">
        <v>16</v>
      </c>
      <c r="B18" s="32" t="s">
        <v>17</v>
      </c>
      <c r="C18" s="9">
        <v>71738</v>
      </c>
      <c r="D18" s="9"/>
      <c r="E18" s="9">
        <v>73850</v>
      </c>
      <c r="F18" s="21">
        <f t="shared" si="0"/>
        <v>4.1412546347284439E-2</v>
      </c>
      <c r="G18" s="21">
        <f t="shared" si="1"/>
        <v>2.9440463910340404E-2</v>
      </c>
      <c r="H18" s="10">
        <f t="shared" si="2"/>
        <v>2112</v>
      </c>
      <c r="I18" s="22">
        <f t="shared" si="3"/>
        <v>4.6037143604499085E-2</v>
      </c>
    </row>
    <row r="19" spans="1:10">
      <c r="A19" s="31">
        <v>17</v>
      </c>
      <c r="B19" s="32" t="s">
        <v>18</v>
      </c>
      <c r="C19" s="9">
        <v>13505</v>
      </c>
      <c r="D19" s="9"/>
      <c r="E19" s="9">
        <v>14202</v>
      </c>
      <c r="F19" s="21">
        <f t="shared" si="0"/>
        <v>7.9639943564540766E-3</v>
      </c>
      <c r="G19" s="21">
        <f t="shared" si="1"/>
        <v>5.1610514624213254E-2</v>
      </c>
      <c r="H19" s="10">
        <f t="shared" si="2"/>
        <v>697</v>
      </c>
      <c r="I19" s="22">
        <f t="shared" si="3"/>
        <v>1.5193129305083267E-2</v>
      </c>
    </row>
    <row r="20" spans="1:10">
      <c r="A20" s="31">
        <v>18</v>
      </c>
      <c r="B20" s="32" t="s">
        <v>19</v>
      </c>
      <c r="C20" s="9">
        <v>2962</v>
      </c>
      <c r="D20" s="9"/>
      <c r="E20" s="9">
        <v>3063</v>
      </c>
      <c r="F20" s="21">
        <f t="shared" si="0"/>
        <v>1.7176253143091702E-3</v>
      </c>
      <c r="G20" s="21">
        <f t="shared" si="1"/>
        <v>3.4098582039162731E-2</v>
      </c>
      <c r="H20" s="10">
        <f t="shared" si="2"/>
        <v>101</v>
      </c>
      <c r="I20" s="22">
        <f t="shared" si="3"/>
        <v>2.2015868863893974E-3</v>
      </c>
    </row>
    <row r="21" spans="1:10">
      <c r="A21" s="31">
        <v>19</v>
      </c>
      <c r="B21" s="32" t="s">
        <v>20</v>
      </c>
      <c r="C21" s="9">
        <v>8165</v>
      </c>
      <c r="D21" s="9"/>
      <c r="E21" s="9">
        <v>8488</v>
      </c>
      <c r="F21" s="21">
        <f t="shared" si="0"/>
        <v>4.7597791929011547E-3</v>
      </c>
      <c r="G21" s="21">
        <f t="shared" si="1"/>
        <v>3.9559093692590322E-2</v>
      </c>
      <c r="H21" s="10">
        <f t="shared" si="2"/>
        <v>323</v>
      </c>
      <c r="I21" s="22">
        <f t="shared" si="3"/>
        <v>7.0407184584532221E-3</v>
      </c>
      <c r="J21" s="33"/>
    </row>
    <row r="22" spans="1:10">
      <c r="A22" s="31">
        <v>20</v>
      </c>
      <c r="B22" s="32" t="s">
        <v>21</v>
      </c>
      <c r="C22" s="9">
        <v>24274</v>
      </c>
      <c r="D22" s="9"/>
      <c r="E22" s="9">
        <v>24794</v>
      </c>
      <c r="F22" s="21">
        <f t="shared" si="0"/>
        <v>1.3903624565126206E-2</v>
      </c>
      <c r="G22" s="21">
        <f t="shared" si="1"/>
        <v>2.1422097717722667E-2</v>
      </c>
      <c r="H22" s="10">
        <f t="shared" si="2"/>
        <v>520</v>
      </c>
      <c r="I22" s="22">
        <f t="shared" si="3"/>
        <v>1.133490278141076E-2</v>
      </c>
      <c r="J22" s="35"/>
    </row>
    <row r="23" spans="1:10">
      <c r="A23" s="31">
        <v>21</v>
      </c>
      <c r="B23" s="32" t="s">
        <v>7</v>
      </c>
      <c r="C23" s="9">
        <v>13144</v>
      </c>
      <c r="D23" s="9"/>
      <c r="E23" s="9">
        <v>14641</v>
      </c>
      <c r="F23" s="21">
        <f t="shared" si="0"/>
        <v>8.210170495200968E-3</v>
      </c>
      <c r="G23" s="21">
        <f t="shared" si="1"/>
        <v>0.11389227023737067</v>
      </c>
      <c r="H23" s="10">
        <f t="shared" si="2"/>
        <v>1497</v>
      </c>
      <c r="I23" s="22">
        <f t="shared" si="3"/>
        <v>3.2631441276484437E-2</v>
      </c>
      <c r="J23" s="33"/>
    </row>
    <row r="24" spans="1:10">
      <c r="A24" s="31">
        <v>22</v>
      </c>
      <c r="B24" s="32" t="s">
        <v>22</v>
      </c>
      <c r="C24" s="9">
        <v>9317</v>
      </c>
      <c r="D24" s="9"/>
      <c r="E24" s="9">
        <v>9486</v>
      </c>
      <c r="F24" s="21">
        <f t="shared" si="0"/>
        <v>5.3194233534236985E-3</v>
      </c>
      <c r="G24" s="21">
        <f t="shared" si="1"/>
        <v>1.8138885907480948E-2</v>
      </c>
      <c r="H24" s="10">
        <f t="shared" si="2"/>
        <v>169</v>
      </c>
      <c r="I24" s="22">
        <f t="shared" si="3"/>
        <v>3.6838434039584969E-3</v>
      </c>
      <c r="J24" s="33"/>
    </row>
    <row r="25" spans="1:10">
      <c r="A25" s="31">
        <v>23</v>
      </c>
      <c r="B25" s="32" t="s">
        <v>23</v>
      </c>
      <c r="C25" s="9">
        <v>7132</v>
      </c>
      <c r="D25" s="9"/>
      <c r="E25" s="9">
        <v>7515</v>
      </c>
      <c r="F25" s="21">
        <f t="shared" si="0"/>
        <v>4.2141541746762703E-3</v>
      </c>
      <c r="G25" s="21">
        <f t="shared" si="1"/>
        <v>5.37016264722378E-2</v>
      </c>
      <c r="H25" s="10">
        <f t="shared" si="2"/>
        <v>383</v>
      </c>
      <c r="I25" s="22">
        <f t="shared" si="3"/>
        <v>8.3485918563083097E-3</v>
      </c>
      <c r="J25" s="33"/>
    </row>
    <row r="26" spans="1:10">
      <c r="A26" s="31">
        <v>24</v>
      </c>
      <c r="B26" s="32" t="s">
        <v>24</v>
      </c>
      <c r="C26" s="9">
        <v>3434</v>
      </c>
      <c r="D26" s="9"/>
      <c r="E26" s="9">
        <v>3728</v>
      </c>
      <c r="F26" s="21">
        <f t="shared" si="0"/>
        <v>2.0905344994268976E-3</v>
      </c>
      <c r="G26" s="21">
        <f t="shared" si="1"/>
        <v>8.5614443797320902E-2</v>
      </c>
      <c r="H26" s="10">
        <f t="shared" si="2"/>
        <v>294</v>
      </c>
      <c r="I26" s="22">
        <f t="shared" si="3"/>
        <v>6.408579649489929E-3</v>
      </c>
      <c r="J26" s="33"/>
    </row>
    <row r="27" spans="1:10">
      <c r="A27" s="31">
        <v>25</v>
      </c>
      <c r="B27" s="32" t="s">
        <v>25</v>
      </c>
      <c r="C27" s="9">
        <v>9450</v>
      </c>
      <c r="D27" s="9"/>
      <c r="E27" s="9">
        <v>10069</v>
      </c>
      <c r="F27" s="21">
        <f t="shared" si="0"/>
        <v>5.6463497518051044E-3</v>
      </c>
      <c r="G27" s="21">
        <f t="shared" si="1"/>
        <v>6.5502645502645507E-2</v>
      </c>
      <c r="H27" s="10">
        <f t="shared" si="2"/>
        <v>619</v>
      </c>
      <c r="I27" s="22">
        <f t="shared" si="3"/>
        <v>1.3492893887871654E-2</v>
      </c>
      <c r="J27" s="33"/>
    </row>
    <row r="28" spans="1:10">
      <c r="A28" s="31">
        <v>26</v>
      </c>
      <c r="B28" s="32" t="s">
        <v>26</v>
      </c>
      <c r="C28" s="9">
        <v>19536</v>
      </c>
      <c r="D28" s="9"/>
      <c r="E28" s="9">
        <v>20074</v>
      </c>
      <c r="F28" s="21">
        <f t="shared" si="0"/>
        <v>1.1256810499328203E-2</v>
      </c>
      <c r="G28" s="21">
        <f t="shared" si="1"/>
        <v>2.7538902538902538E-2</v>
      </c>
      <c r="H28" s="10">
        <f t="shared" si="2"/>
        <v>538</v>
      </c>
      <c r="I28" s="22">
        <f t="shared" si="3"/>
        <v>1.1727264800767285E-2</v>
      </c>
      <c r="J28" s="35"/>
    </row>
    <row r="29" spans="1:10">
      <c r="A29" s="31">
        <v>27</v>
      </c>
      <c r="B29" s="32" t="s">
        <v>27</v>
      </c>
      <c r="C29" s="9">
        <v>32026</v>
      </c>
      <c r="D29" s="9"/>
      <c r="E29" s="9">
        <v>32650</v>
      </c>
      <c r="F29" s="21">
        <f t="shared" si="0"/>
        <v>1.8308999840742544E-2</v>
      </c>
      <c r="G29" s="21">
        <f t="shared" si="1"/>
        <v>1.9484169112596015E-2</v>
      </c>
      <c r="H29" s="10">
        <f t="shared" si="2"/>
        <v>624</v>
      </c>
      <c r="I29" s="22">
        <f t="shared" si="3"/>
        <v>1.360188333769291E-2</v>
      </c>
      <c r="J29" s="33"/>
    </row>
    <row r="30" spans="1:10">
      <c r="A30" s="31">
        <v>28</v>
      </c>
      <c r="B30" s="32" t="s">
        <v>28</v>
      </c>
      <c r="C30" s="9">
        <v>7723</v>
      </c>
      <c r="D30" s="9"/>
      <c r="E30" s="9">
        <v>8479</v>
      </c>
      <c r="F30" s="21">
        <f t="shared" si="0"/>
        <v>4.7547323016739976E-3</v>
      </c>
      <c r="G30" s="21">
        <f t="shared" si="1"/>
        <v>9.7889421209374591E-2</v>
      </c>
      <c r="H30" s="10">
        <f t="shared" si="2"/>
        <v>756</v>
      </c>
      <c r="I30" s="22">
        <f t="shared" si="3"/>
        <v>1.6479204812974105E-2</v>
      </c>
      <c r="J30" s="33"/>
    </row>
    <row r="31" spans="1:10">
      <c r="A31" s="31">
        <v>29</v>
      </c>
      <c r="B31" s="32" t="s">
        <v>29</v>
      </c>
      <c r="C31" s="9">
        <v>2098</v>
      </c>
      <c r="D31" s="9"/>
      <c r="E31" s="9">
        <v>2250</v>
      </c>
      <c r="F31" s="21">
        <f t="shared" si="0"/>
        <v>1.2617228067893023E-3</v>
      </c>
      <c r="G31" s="21">
        <f t="shared" si="1"/>
        <v>7.2449952335557677E-2</v>
      </c>
      <c r="H31" s="10">
        <f t="shared" si="2"/>
        <v>152</v>
      </c>
      <c r="I31" s="22">
        <f t="shared" si="3"/>
        <v>3.3132792745662219E-3</v>
      </c>
      <c r="J31" s="35"/>
    </row>
    <row r="32" spans="1:10">
      <c r="A32" s="31">
        <v>30</v>
      </c>
      <c r="B32" s="32" t="s">
        <v>30</v>
      </c>
      <c r="C32" s="9">
        <v>980</v>
      </c>
      <c r="D32" s="9"/>
      <c r="E32" s="9">
        <v>1330</v>
      </c>
      <c r="F32" s="21">
        <f t="shared" si="0"/>
        <v>7.4581837023545425E-4</v>
      </c>
      <c r="G32" s="21">
        <f t="shared" si="1"/>
        <v>0.35714285714285715</v>
      </c>
      <c r="H32" s="10">
        <f t="shared" si="2"/>
        <v>350</v>
      </c>
      <c r="I32" s="22">
        <f t="shared" si="3"/>
        <v>7.6292614874880109E-3</v>
      </c>
      <c r="J32" s="33"/>
    </row>
    <row r="33" spans="1:10">
      <c r="A33" s="31">
        <v>31</v>
      </c>
      <c r="B33" s="32" t="s">
        <v>31</v>
      </c>
      <c r="C33" s="9">
        <v>21234</v>
      </c>
      <c r="D33" s="9"/>
      <c r="E33" s="9">
        <v>22266</v>
      </c>
      <c r="F33" s="21">
        <f t="shared" si="0"/>
        <v>1.2486008895986937E-2</v>
      </c>
      <c r="G33" s="21">
        <f t="shared" si="1"/>
        <v>4.8601299802204012E-2</v>
      </c>
      <c r="H33" s="10">
        <f t="shared" si="2"/>
        <v>1032</v>
      </c>
      <c r="I33" s="22">
        <f t="shared" si="3"/>
        <v>2.2495422443107507E-2</v>
      </c>
      <c r="J33" s="33"/>
    </row>
    <row r="34" spans="1:10">
      <c r="A34" s="31">
        <v>32</v>
      </c>
      <c r="B34" s="32" t="s">
        <v>32</v>
      </c>
      <c r="C34" s="9">
        <v>8647</v>
      </c>
      <c r="D34" s="9"/>
      <c r="E34" s="9">
        <v>8994</v>
      </c>
      <c r="F34" s="21">
        <f t="shared" si="0"/>
        <v>5.0435266330057715E-3</v>
      </c>
      <c r="G34" s="21">
        <f t="shared" si="1"/>
        <v>4.0129524690644153E-2</v>
      </c>
      <c r="H34" s="10">
        <f t="shared" si="2"/>
        <v>347</v>
      </c>
      <c r="I34" s="22">
        <f t="shared" si="3"/>
        <v>7.5638678175952564E-3</v>
      </c>
      <c r="J34" s="33"/>
    </row>
    <row r="35" spans="1:10">
      <c r="A35" s="31">
        <v>33</v>
      </c>
      <c r="B35" s="32" t="s">
        <v>33</v>
      </c>
      <c r="C35" s="9">
        <v>34923</v>
      </c>
      <c r="D35" s="9"/>
      <c r="E35" s="9">
        <v>36202</v>
      </c>
      <c r="F35" s="21">
        <f t="shared" ref="F35:F66" si="4">E35/$E$84</f>
        <v>2.0300839578393921E-2</v>
      </c>
      <c r="G35" s="21">
        <f t="shared" ref="G35:G66" si="5">(E35-C35)/C35</f>
        <v>3.6623428685966269E-2</v>
      </c>
      <c r="H35" s="10">
        <f t="shared" ref="H35:H66" si="6">E35-C35</f>
        <v>1279</v>
      </c>
      <c r="I35" s="22">
        <f t="shared" si="3"/>
        <v>2.7879501264277618E-2</v>
      </c>
      <c r="J35" s="33"/>
    </row>
    <row r="36" spans="1:10">
      <c r="A36" s="31">
        <v>34</v>
      </c>
      <c r="B36" s="32" t="s">
        <v>34</v>
      </c>
      <c r="C36" s="9">
        <v>503255</v>
      </c>
      <c r="D36" s="9"/>
      <c r="E36" s="9">
        <v>503307</v>
      </c>
      <c r="F36" s="21">
        <f t="shared" si="4"/>
        <v>0.28223729809631265</v>
      </c>
      <c r="G36" s="21">
        <f t="shared" si="5"/>
        <v>1.0332733902296052E-4</v>
      </c>
      <c r="H36" s="10">
        <f t="shared" si="6"/>
        <v>52</v>
      </c>
      <c r="I36" s="22">
        <f t="shared" si="3"/>
        <v>1.1334902781410759E-3</v>
      </c>
    </row>
    <row r="37" spans="1:10">
      <c r="A37" s="31">
        <v>35</v>
      </c>
      <c r="B37" s="32" t="s">
        <v>35</v>
      </c>
      <c r="C37" s="9">
        <v>121145</v>
      </c>
      <c r="D37" s="9"/>
      <c r="E37" s="9">
        <v>123618</v>
      </c>
      <c r="F37" s="21">
        <f t="shared" si="4"/>
        <v>6.9320733302079995E-2</v>
      </c>
      <c r="G37" s="21">
        <f t="shared" si="5"/>
        <v>2.0413554005530563E-2</v>
      </c>
      <c r="H37" s="10">
        <f t="shared" si="6"/>
        <v>2473</v>
      </c>
      <c r="I37" s="22">
        <f t="shared" si="3"/>
        <v>5.3906181881593865E-2</v>
      </c>
    </row>
    <row r="38" spans="1:10">
      <c r="A38" s="31">
        <v>36</v>
      </c>
      <c r="B38" s="32" t="s">
        <v>36</v>
      </c>
      <c r="C38" s="9">
        <v>2808</v>
      </c>
      <c r="D38" s="9"/>
      <c r="E38" s="9">
        <v>2920</v>
      </c>
      <c r="F38" s="21">
        <f t="shared" si="4"/>
        <v>1.6374358203665614E-3</v>
      </c>
      <c r="G38" s="21">
        <f t="shared" si="5"/>
        <v>3.9886039886039885E-2</v>
      </c>
      <c r="H38" s="10">
        <f t="shared" si="6"/>
        <v>112</v>
      </c>
      <c r="I38" s="22">
        <f t="shared" si="3"/>
        <v>2.4413636759961638E-3</v>
      </c>
    </row>
    <row r="39" spans="1:10">
      <c r="A39" s="31">
        <v>37</v>
      </c>
      <c r="B39" s="32" t="s">
        <v>37</v>
      </c>
      <c r="C39" s="9">
        <v>6936</v>
      </c>
      <c r="D39" s="9"/>
      <c r="E39" s="9">
        <v>7406</v>
      </c>
      <c r="F39" s="21">
        <f t="shared" si="4"/>
        <v>4.1530307142584773E-3</v>
      </c>
      <c r="G39" s="21">
        <f t="shared" si="5"/>
        <v>6.7762399077277977E-2</v>
      </c>
      <c r="H39" s="10">
        <f t="shared" si="6"/>
        <v>470</v>
      </c>
      <c r="I39" s="22">
        <f t="shared" si="3"/>
        <v>1.0245008283198187E-2</v>
      </c>
    </row>
    <row r="40" spans="1:10">
      <c r="A40" s="31">
        <v>38</v>
      </c>
      <c r="B40" s="32" t="s">
        <v>38</v>
      </c>
      <c r="C40" s="9">
        <v>29174</v>
      </c>
      <c r="D40" s="9"/>
      <c r="E40" s="9">
        <v>30020</v>
      </c>
      <c r="F40" s="21">
        <f t="shared" si="4"/>
        <v>1.6834186071028826E-2</v>
      </c>
      <c r="G40" s="21">
        <f t="shared" si="5"/>
        <v>2.8998423253581956E-2</v>
      </c>
      <c r="H40" s="10">
        <f t="shared" si="6"/>
        <v>846</v>
      </c>
      <c r="I40" s="22">
        <f t="shared" si="3"/>
        <v>1.8441014909756734E-2</v>
      </c>
    </row>
    <row r="41" spans="1:10">
      <c r="A41" s="31">
        <v>39</v>
      </c>
      <c r="B41" s="32" t="s">
        <v>39</v>
      </c>
      <c r="C41" s="9">
        <v>7812</v>
      </c>
      <c r="D41" s="9"/>
      <c r="E41" s="9">
        <v>8076</v>
      </c>
      <c r="F41" s="21">
        <f t="shared" si="4"/>
        <v>4.5287437278357361E-3</v>
      </c>
      <c r="G41" s="21">
        <f t="shared" si="5"/>
        <v>3.3794162826420893E-2</v>
      </c>
      <c r="H41" s="10">
        <f t="shared" si="6"/>
        <v>264</v>
      </c>
      <c r="I41" s="22">
        <f t="shared" si="3"/>
        <v>5.7546429505623857E-3</v>
      </c>
    </row>
    <row r="42" spans="1:10">
      <c r="A42" s="31">
        <v>40</v>
      </c>
      <c r="B42" s="32" t="s">
        <v>40</v>
      </c>
      <c r="C42" s="9">
        <v>3650</v>
      </c>
      <c r="D42" s="9"/>
      <c r="E42" s="9">
        <v>3873</v>
      </c>
      <c r="F42" s="21">
        <f t="shared" si="4"/>
        <v>2.1718455247533193E-3</v>
      </c>
      <c r="G42" s="21">
        <f t="shared" si="5"/>
        <v>6.1095890410958906E-2</v>
      </c>
      <c r="H42" s="10">
        <f t="shared" si="6"/>
        <v>223</v>
      </c>
      <c r="I42" s="22">
        <f t="shared" si="3"/>
        <v>4.8609294620280755E-3</v>
      </c>
    </row>
    <row r="43" spans="1:10">
      <c r="A43" s="31">
        <v>41</v>
      </c>
      <c r="B43" s="32" t="s">
        <v>41</v>
      </c>
      <c r="C43" s="9">
        <v>43079</v>
      </c>
      <c r="D43" s="9"/>
      <c r="E43" s="9">
        <v>44777</v>
      </c>
      <c r="F43" s="21">
        <f t="shared" si="4"/>
        <v>2.5109405386490931E-2</v>
      </c>
      <c r="G43" s="21">
        <f t="shared" si="5"/>
        <v>3.9415956730657627E-2</v>
      </c>
      <c r="H43" s="10">
        <f t="shared" si="6"/>
        <v>1698</v>
      </c>
      <c r="I43" s="22">
        <f t="shared" si="3"/>
        <v>3.701281715929898E-2</v>
      </c>
    </row>
    <row r="44" spans="1:10">
      <c r="A44" s="31">
        <v>42</v>
      </c>
      <c r="B44" s="32" t="s">
        <v>42</v>
      </c>
      <c r="C44" s="9">
        <v>42847</v>
      </c>
      <c r="D44" s="9"/>
      <c r="E44" s="9">
        <v>44505</v>
      </c>
      <c r="F44" s="21">
        <f t="shared" si="4"/>
        <v>2.4956877118292402E-2</v>
      </c>
      <c r="G44" s="21">
        <f t="shared" si="5"/>
        <v>3.8695824678507247E-2</v>
      </c>
      <c r="H44" s="10">
        <f t="shared" si="6"/>
        <v>1658</v>
      </c>
      <c r="I44" s="22">
        <f t="shared" si="3"/>
        <v>3.6140901560728925E-2</v>
      </c>
    </row>
    <row r="45" spans="1:10">
      <c r="A45" s="31">
        <v>43</v>
      </c>
      <c r="B45" s="32" t="s">
        <v>43</v>
      </c>
      <c r="C45" s="9">
        <v>10073</v>
      </c>
      <c r="D45" s="9"/>
      <c r="E45" s="9">
        <v>10433</v>
      </c>
      <c r="F45" s="21">
        <f t="shared" si="4"/>
        <v>5.8504684636590185E-3</v>
      </c>
      <c r="G45" s="21">
        <f t="shared" si="5"/>
        <v>3.573910453688077E-2</v>
      </c>
      <c r="H45" s="10">
        <f t="shared" si="6"/>
        <v>360</v>
      </c>
      <c r="I45" s="22">
        <f t="shared" si="3"/>
        <v>7.8472403871305257E-3</v>
      </c>
    </row>
    <row r="46" spans="1:10">
      <c r="A46" s="31">
        <v>44</v>
      </c>
      <c r="B46" s="32" t="s">
        <v>44</v>
      </c>
      <c r="C46" s="9">
        <v>10771</v>
      </c>
      <c r="D46" s="9"/>
      <c r="E46" s="9">
        <v>11686</v>
      </c>
      <c r="F46" s="21">
        <f t="shared" si="4"/>
        <v>6.5531078756176833E-3</v>
      </c>
      <c r="G46" s="21">
        <f t="shared" si="5"/>
        <v>8.4950329588710433E-2</v>
      </c>
      <c r="H46" s="10">
        <f t="shared" si="6"/>
        <v>915</v>
      </c>
      <c r="I46" s="22">
        <f t="shared" si="3"/>
        <v>1.9945069317290086E-2</v>
      </c>
    </row>
    <row r="47" spans="1:10">
      <c r="A47" s="31">
        <v>45</v>
      </c>
      <c r="B47" s="32" t="s">
        <v>45</v>
      </c>
      <c r="C47" s="9">
        <v>26324</v>
      </c>
      <c r="D47" s="9"/>
      <c r="E47" s="9">
        <v>27297</v>
      </c>
      <c r="F47" s="21">
        <f t="shared" si="4"/>
        <v>1.5307221091967816E-2</v>
      </c>
      <c r="G47" s="21">
        <f t="shared" si="5"/>
        <v>3.6962467710074456E-2</v>
      </c>
      <c r="H47" s="10">
        <f t="shared" si="6"/>
        <v>973</v>
      </c>
      <c r="I47" s="22">
        <f t="shared" si="3"/>
        <v>2.1209346935216672E-2</v>
      </c>
    </row>
    <row r="48" spans="1:10">
      <c r="A48" s="31">
        <v>46</v>
      </c>
      <c r="B48" s="32" t="s">
        <v>46</v>
      </c>
      <c r="C48" s="9">
        <v>14030</v>
      </c>
      <c r="D48" s="9"/>
      <c r="E48" s="9">
        <v>15162</v>
      </c>
      <c r="F48" s="21">
        <f t="shared" si="4"/>
        <v>8.5023294206841796E-3</v>
      </c>
      <c r="G48" s="21">
        <f t="shared" si="5"/>
        <v>8.0684248039914475E-2</v>
      </c>
      <c r="H48" s="10">
        <f t="shared" si="6"/>
        <v>1132</v>
      </c>
      <c r="I48" s="22">
        <f t="shared" si="3"/>
        <v>2.4675211439532652E-2</v>
      </c>
    </row>
    <row r="49" spans="1:9">
      <c r="A49" s="31">
        <v>47</v>
      </c>
      <c r="B49" s="32" t="s">
        <v>47</v>
      </c>
      <c r="C49" s="9">
        <v>4888</v>
      </c>
      <c r="D49" s="9"/>
      <c r="E49" s="9">
        <v>5548</v>
      </c>
      <c r="F49" s="21">
        <f t="shared" si="4"/>
        <v>3.1111280586964664E-3</v>
      </c>
      <c r="G49" s="21">
        <f t="shared" si="5"/>
        <v>0.13502454991816695</v>
      </c>
      <c r="H49" s="10">
        <f t="shared" si="6"/>
        <v>660</v>
      </c>
      <c r="I49" s="22">
        <f t="shared" si="3"/>
        <v>1.4386607376405965E-2</v>
      </c>
    </row>
    <row r="50" spans="1:9">
      <c r="A50" s="31">
        <v>48</v>
      </c>
      <c r="B50" s="32" t="s">
        <v>48</v>
      </c>
      <c r="C50" s="9">
        <v>33024</v>
      </c>
      <c r="D50" s="9"/>
      <c r="E50" s="9">
        <v>33431</v>
      </c>
      <c r="F50" s="21">
        <f t="shared" si="4"/>
        <v>1.8746957846121407E-2</v>
      </c>
      <c r="G50" s="21">
        <f t="shared" si="5"/>
        <v>1.2324370155038759E-2</v>
      </c>
      <c r="H50" s="10">
        <f t="shared" si="6"/>
        <v>407</v>
      </c>
      <c r="I50" s="22">
        <f t="shared" si="3"/>
        <v>8.871741215450344E-3</v>
      </c>
    </row>
    <row r="51" spans="1:9">
      <c r="A51" s="31">
        <v>49</v>
      </c>
      <c r="B51" s="32" t="s">
        <v>49</v>
      </c>
      <c r="C51" s="9">
        <v>2043</v>
      </c>
      <c r="D51" s="9"/>
      <c r="E51" s="9">
        <v>2291</v>
      </c>
      <c r="F51" s="21">
        <f t="shared" si="4"/>
        <v>1.284714200157463E-3</v>
      </c>
      <c r="G51" s="21">
        <f t="shared" si="5"/>
        <v>0.1213901125795399</v>
      </c>
      <c r="H51" s="10">
        <f t="shared" si="6"/>
        <v>248</v>
      </c>
      <c r="I51" s="22">
        <f t="shared" si="3"/>
        <v>5.4058767111343619E-3</v>
      </c>
    </row>
    <row r="52" spans="1:9">
      <c r="A52" s="31">
        <v>50</v>
      </c>
      <c r="B52" s="32" t="s">
        <v>50</v>
      </c>
      <c r="C52" s="9">
        <v>5971</v>
      </c>
      <c r="D52" s="9"/>
      <c r="E52" s="9">
        <v>6079</v>
      </c>
      <c r="F52" s="21">
        <f t="shared" si="4"/>
        <v>3.4088946410987418E-3</v>
      </c>
      <c r="G52" s="21">
        <f t="shared" si="5"/>
        <v>1.8087422542287724E-2</v>
      </c>
      <c r="H52" s="10">
        <f t="shared" si="6"/>
        <v>108</v>
      </c>
      <c r="I52" s="22">
        <f t="shared" si="3"/>
        <v>2.3541721161391576E-3</v>
      </c>
    </row>
    <row r="53" spans="1:9">
      <c r="A53" s="31">
        <v>51</v>
      </c>
      <c r="B53" s="32" t="s">
        <v>51</v>
      </c>
      <c r="C53" s="9">
        <v>5515</v>
      </c>
      <c r="D53" s="9"/>
      <c r="E53" s="9">
        <v>5919</v>
      </c>
      <c r="F53" s="21">
        <f t="shared" si="4"/>
        <v>3.3191721303937249E-3</v>
      </c>
      <c r="G53" s="21">
        <f t="shared" si="5"/>
        <v>7.3254759746146869E-2</v>
      </c>
      <c r="H53" s="10">
        <f t="shared" si="6"/>
        <v>404</v>
      </c>
      <c r="I53" s="22">
        <f t="shared" si="3"/>
        <v>8.8063475455575895E-3</v>
      </c>
    </row>
    <row r="54" spans="1:9">
      <c r="A54" s="31">
        <v>52</v>
      </c>
      <c r="B54" s="32" t="s">
        <v>52</v>
      </c>
      <c r="C54" s="9">
        <v>11449</v>
      </c>
      <c r="D54" s="9"/>
      <c r="E54" s="9">
        <v>12401</v>
      </c>
      <c r="F54" s="21">
        <f t="shared" si="4"/>
        <v>6.9540553453307282E-3</v>
      </c>
      <c r="G54" s="21">
        <f t="shared" si="5"/>
        <v>8.3151366931609752E-2</v>
      </c>
      <c r="H54" s="10">
        <f t="shared" si="6"/>
        <v>952</v>
      </c>
      <c r="I54" s="22">
        <f t="shared" si="3"/>
        <v>2.0751591245967392E-2</v>
      </c>
    </row>
    <row r="55" spans="1:9">
      <c r="A55" s="31">
        <v>53</v>
      </c>
      <c r="B55" s="32" t="s">
        <v>53</v>
      </c>
      <c r="C55" s="9">
        <v>6165</v>
      </c>
      <c r="D55" s="9"/>
      <c r="E55" s="9">
        <v>6685</v>
      </c>
      <c r="F55" s="21">
        <f t="shared" si="4"/>
        <v>3.7487186503939941E-3</v>
      </c>
      <c r="G55" s="21">
        <f t="shared" si="5"/>
        <v>8.4347120843471207E-2</v>
      </c>
      <c r="H55" s="10">
        <f t="shared" si="6"/>
        <v>520</v>
      </c>
      <c r="I55" s="22">
        <f t="shared" si="3"/>
        <v>1.133490278141076E-2</v>
      </c>
    </row>
    <row r="56" spans="1:9">
      <c r="A56" s="31">
        <v>54</v>
      </c>
      <c r="B56" s="32" t="s">
        <v>54</v>
      </c>
      <c r="C56" s="9">
        <v>21789</v>
      </c>
      <c r="D56" s="9"/>
      <c r="E56" s="9">
        <v>22519</v>
      </c>
      <c r="F56" s="21">
        <f t="shared" si="4"/>
        <v>1.2627882616039244E-2</v>
      </c>
      <c r="G56" s="21">
        <f t="shared" si="5"/>
        <v>3.3503143788149982E-2</v>
      </c>
      <c r="H56" s="10">
        <f t="shared" si="6"/>
        <v>730</v>
      </c>
      <c r="I56" s="22">
        <f t="shared" si="3"/>
        <v>1.5912459673903565E-2</v>
      </c>
    </row>
    <row r="57" spans="1:9">
      <c r="A57" s="31">
        <v>55</v>
      </c>
      <c r="B57" s="32" t="s">
        <v>55</v>
      </c>
      <c r="C57" s="9">
        <v>23660</v>
      </c>
      <c r="D57" s="9"/>
      <c r="E57" s="9">
        <v>24673</v>
      </c>
      <c r="F57" s="21">
        <f t="shared" si="4"/>
        <v>1.3835771916405537E-2</v>
      </c>
      <c r="G57" s="21">
        <f t="shared" si="5"/>
        <v>4.2814877430262042E-2</v>
      </c>
      <c r="H57" s="10">
        <f t="shared" si="6"/>
        <v>1013</v>
      </c>
      <c r="I57" s="22">
        <f t="shared" si="3"/>
        <v>2.2081262533786731E-2</v>
      </c>
    </row>
    <row r="58" spans="1:9">
      <c r="A58" s="31">
        <v>56</v>
      </c>
      <c r="B58" s="32" t="s">
        <v>56</v>
      </c>
      <c r="C58" s="9">
        <v>2033</v>
      </c>
      <c r="D58" s="9"/>
      <c r="E58" s="9">
        <v>2307</v>
      </c>
      <c r="F58" s="21">
        <f t="shared" si="4"/>
        <v>1.2936864512279648E-3</v>
      </c>
      <c r="G58" s="21">
        <f t="shared" si="5"/>
        <v>0.13477619281849484</v>
      </c>
      <c r="H58" s="10">
        <f t="shared" si="6"/>
        <v>274</v>
      </c>
      <c r="I58" s="22">
        <f t="shared" si="3"/>
        <v>5.9726218502049004E-3</v>
      </c>
    </row>
    <row r="59" spans="1:9">
      <c r="A59" s="31">
        <v>57</v>
      </c>
      <c r="B59" s="32" t="s">
        <v>57</v>
      </c>
      <c r="C59" s="9">
        <v>3881</v>
      </c>
      <c r="D59" s="9"/>
      <c r="E59" s="9">
        <v>4064</v>
      </c>
      <c r="F59" s="21">
        <f t="shared" si="4"/>
        <v>2.2789517719074334E-3</v>
      </c>
      <c r="G59" s="21">
        <f t="shared" si="5"/>
        <v>4.7152795671218758E-2</v>
      </c>
      <c r="H59" s="10">
        <f t="shared" si="6"/>
        <v>183</v>
      </c>
      <c r="I59" s="22">
        <f t="shared" si="3"/>
        <v>3.9890138634580173E-3</v>
      </c>
    </row>
    <row r="60" spans="1:9">
      <c r="A60" s="31">
        <v>58</v>
      </c>
      <c r="B60" s="32" t="s">
        <v>58</v>
      </c>
      <c r="C60" s="9">
        <v>9230</v>
      </c>
      <c r="D60" s="9"/>
      <c r="E60" s="9">
        <v>9759</v>
      </c>
      <c r="F60" s="21">
        <f t="shared" si="4"/>
        <v>5.4725123873141344E-3</v>
      </c>
      <c r="G60" s="21">
        <f t="shared" si="5"/>
        <v>5.7313109425785484E-2</v>
      </c>
      <c r="H60" s="10">
        <f t="shared" si="6"/>
        <v>529</v>
      </c>
      <c r="I60" s="22">
        <f t="shared" si="3"/>
        <v>1.1531083791089023E-2</v>
      </c>
    </row>
    <row r="61" spans="1:9">
      <c r="A61" s="31">
        <v>59</v>
      </c>
      <c r="B61" s="32" t="s">
        <v>59</v>
      </c>
      <c r="C61" s="9">
        <v>22458</v>
      </c>
      <c r="D61" s="9"/>
      <c r="E61" s="9">
        <v>23492</v>
      </c>
      <c r="F61" s="21">
        <f t="shared" si="4"/>
        <v>1.317350763426413E-2</v>
      </c>
      <c r="G61" s="21">
        <f t="shared" si="5"/>
        <v>4.6041499688307064E-2</v>
      </c>
      <c r="H61" s="10">
        <f t="shared" si="6"/>
        <v>1034</v>
      </c>
      <c r="I61" s="22">
        <f t="shared" si="3"/>
        <v>2.2539018223036011E-2</v>
      </c>
    </row>
    <row r="62" spans="1:9">
      <c r="A62" s="31">
        <v>60</v>
      </c>
      <c r="B62" s="32" t="s">
        <v>60</v>
      </c>
      <c r="C62" s="9">
        <v>7840</v>
      </c>
      <c r="D62" s="9"/>
      <c r="E62" s="9">
        <v>8447</v>
      </c>
      <c r="F62" s="21">
        <f t="shared" si="4"/>
        <v>4.7367877995329946E-3</v>
      </c>
      <c r="G62" s="21">
        <f t="shared" si="5"/>
        <v>7.7423469387755101E-2</v>
      </c>
      <c r="H62" s="10">
        <f t="shared" si="6"/>
        <v>607</v>
      </c>
      <c r="I62" s="22">
        <f t="shared" si="3"/>
        <v>1.3231319208300637E-2</v>
      </c>
    </row>
    <row r="63" spans="1:9">
      <c r="A63" s="31">
        <v>61</v>
      </c>
      <c r="B63" s="32" t="s">
        <v>61</v>
      </c>
      <c r="C63" s="9">
        <v>16340</v>
      </c>
      <c r="D63" s="9"/>
      <c r="E63" s="9">
        <v>17520</v>
      </c>
      <c r="F63" s="21">
        <f t="shared" si="4"/>
        <v>9.8246149221993678E-3</v>
      </c>
      <c r="G63" s="21">
        <f t="shared" si="5"/>
        <v>7.2215422276621782E-2</v>
      </c>
      <c r="H63" s="10">
        <f t="shared" si="6"/>
        <v>1180</v>
      </c>
      <c r="I63" s="22">
        <f t="shared" si="3"/>
        <v>2.5721510157816724E-2</v>
      </c>
    </row>
    <row r="64" spans="1:9">
      <c r="A64" s="31">
        <v>62</v>
      </c>
      <c r="B64" s="32" t="s">
        <v>62</v>
      </c>
      <c r="C64" s="9">
        <v>1132</v>
      </c>
      <c r="D64" s="9"/>
      <c r="E64" s="9">
        <v>1190</v>
      </c>
      <c r="F64" s="21">
        <f t="shared" si="4"/>
        <v>6.6731117336856437E-4</v>
      </c>
      <c r="G64" s="21">
        <f t="shared" si="5"/>
        <v>5.1236749116607777E-2</v>
      </c>
      <c r="H64" s="10">
        <f t="shared" si="6"/>
        <v>58</v>
      </c>
      <c r="I64" s="22">
        <f t="shared" si="3"/>
        <v>1.2642776179265847E-3</v>
      </c>
    </row>
    <row r="65" spans="1:10">
      <c r="A65" s="31">
        <v>63</v>
      </c>
      <c r="B65" s="32" t="s">
        <v>63</v>
      </c>
      <c r="C65" s="9">
        <v>11783</v>
      </c>
      <c r="D65" s="9"/>
      <c r="E65" s="9">
        <v>12595</v>
      </c>
      <c r="F65" s="21">
        <f t="shared" si="4"/>
        <v>7.0628438895605616E-3</v>
      </c>
      <c r="G65" s="21">
        <f t="shared" si="5"/>
        <v>6.8912840532971226E-2</v>
      </c>
      <c r="H65" s="10">
        <f t="shared" si="6"/>
        <v>812</v>
      </c>
      <c r="I65" s="22">
        <f t="shared" si="3"/>
        <v>1.7699886650972187E-2</v>
      </c>
    </row>
    <row r="66" spans="1:10">
      <c r="A66" s="31">
        <v>64</v>
      </c>
      <c r="B66" s="32" t="s">
        <v>64</v>
      </c>
      <c r="C66" s="9">
        <v>8222</v>
      </c>
      <c r="D66" s="9"/>
      <c r="E66" s="9">
        <v>8546</v>
      </c>
      <c r="F66" s="21">
        <f t="shared" si="4"/>
        <v>4.7923036030317239E-3</v>
      </c>
      <c r="G66" s="21">
        <f t="shared" si="5"/>
        <v>3.9406470445147168E-2</v>
      </c>
      <c r="H66" s="10">
        <f t="shared" si="6"/>
        <v>324</v>
      </c>
      <c r="I66" s="22">
        <f t="shared" si="3"/>
        <v>7.0625163484174733E-3</v>
      </c>
    </row>
    <row r="67" spans="1:10">
      <c r="A67" s="31">
        <v>65</v>
      </c>
      <c r="B67" s="32" t="s">
        <v>65</v>
      </c>
      <c r="C67" s="9">
        <v>7187</v>
      </c>
      <c r="D67" s="9"/>
      <c r="E67" s="9">
        <v>8433</v>
      </c>
      <c r="F67" s="21">
        <f t="shared" ref="F67:F84" si="7">E67/$E$84</f>
        <v>4.7289370798463057E-3</v>
      </c>
      <c r="G67" s="21">
        <f t="shared" ref="G67:G84" si="8">(E67-C67)/C67</f>
        <v>0.17336858216223738</v>
      </c>
      <c r="H67" s="10">
        <f t="shared" ref="H67:H84" si="9">E67-C67</f>
        <v>1246</v>
      </c>
      <c r="I67" s="22">
        <f t="shared" si="3"/>
        <v>2.716017089545732E-2</v>
      </c>
    </row>
    <row r="68" spans="1:10">
      <c r="A68" s="31">
        <v>66</v>
      </c>
      <c r="B68" s="32" t="s">
        <v>66</v>
      </c>
      <c r="C68" s="9">
        <v>5575</v>
      </c>
      <c r="D68" s="9"/>
      <c r="E68" s="9">
        <v>5946</v>
      </c>
      <c r="F68" s="21">
        <f t="shared" si="7"/>
        <v>3.3343128040751965E-3</v>
      </c>
      <c r="G68" s="21">
        <f t="shared" si="8"/>
        <v>6.6547085201793726E-2</v>
      </c>
      <c r="H68" s="10">
        <f t="shared" si="9"/>
        <v>371</v>
      </c>
      <c r="I68" s="22">
        <f t="shared" ref="I68:I84" si="10">H68/$H$84</f>
        <v>8.0870171767372916E-3</v>
      </c>
    </row>
    <row r="69" spans="1:10">
      <c r="A69" s="31">
        <v>67</v>
      </c>
      <c r="B69" s="32" t="s">
        <v>67</v>
      </c>
      <c r="C69" s="9">
        <v>10775</v>
      </c>
      <c r="D69" s="9"/>
      <c r="E69" s="9">
        <v>11120</v>
      </c>
      <c r="F69" s="21">
        <f t="shared" si="7"/>
        <v>6.2357144939986855E-3</v>
      </c>
      <c r="G69" s="21">
        <f t="shared" si="8"/>
        <v>3.2018561484918794E-2</v>
      </c>
      <c r="H69" s="10">
        <f t="shared" si="9"/>
        <v>345</v>
      </c>
      <c r="I69" s="22">
        <f t="shared" si="10"/>
        <v>7.520272037666754E-3</v>
      </c>
      <c r="J69" s="24"/>
    </row>
    <row r="70" spans="1:10">
      <c r="A70" s="31">
        <v>68</v>
      </c>
      <c r="B70" s="32" t="s">
        <v>68</v>
      </c>
      <c r="C70" s="9">
        <v>6385</v>
      </c>
      <c r="D70" s="9"/>
      <c r="E70" s="9">
        <v>6928</v>
      </c>
      <c r="F70" s="21">
        <f t="shared" si="7"/>
        <v>3.8849847135272388E-3</v>
      </c>
      <c r="G70" s="21">
        <f t="shared" si="8"/>
        <v>8.5043069694596712E-2</v>
      </c>
      <c r="H70" s="10">
        <f t="shared" si="9"/>
        <v>543</v>
      </c>
      <c r="I70" s="22">
        <f t="shared" si="10"/>
        <v>1.1836254250588544E-2</v>
      </c>
    </row>
    <row r="71" spans="1:10">
      <c r="A71" s="31">
        <v>69</v>
      </c>
      <c r="B71" s="32" t="s">
        <v>69</v>
      </c>
      <c r="C71" s="9">
        <v>1087</v>
      </c>
      <c r="D71" s="9"/>
      <c r="E71" s="9">
        <v>1139</v>
      </c>
      <c r="F71" s="21">
        <f t="shared" si="7"/>
        <v>6.387121230813402E-4</v>
      </c>
      <c r="G71" s="21">
        <f t="shared" si="8"/>
        <v>4.7838086476540941E-2</v>
      </c>
      <c r="H71" s="10">
        <f t="shared" si="9"/>
        <v>52</v>
      </c>
      <c r="I71" s="22">
        <f t="shared" si="10"/>
        <v>1.1334902781410759E-3</v>
      </c>
    </row>
    <row r="72" spans="1:10">
      <c r="A72" s="31">
        <v>70</v>
      </c>
      <c r="B72" s="32" t="s">
        <v>70</v>
      </c>
      <c r="C72" s="9">
        <v>4188</v>
      </c>
      <c r="D72" s="9"/>
      <c r="E72" s="9">
        <v>4523</v>
      </c>
      <c r="F72" s="21">
        <f t="shared" si="7"/>
        <v>2.536343224492451E-3</v>
      </c>
      <c r="G72" s="21">
        <f t="shared" si="8"/>
        <v>7.9990448901623684E-2</v>
      </c>
      <c r="H72" s="10">
        <f t="shared" si="9"/>
        <v>335</v>
      </c>
      <c r="I72" s="22">
        <f t="shared" si="10"/>
        <v>7.3022931380242392E-3</v>
      </c>
    </row>
    <row r="73" spans="1:10">
      <c r="A73" s="31">
        <v>71</v>
      </c>
      <c r="B73" s="32" t="s">
        <v>71</v>
      </c>
      <c r="C73" s="9">
        <v>4667</v>
      </c>
      <c r="D73" s="9"/>
      <c r="E73" s="9">
        <v>4896</v>
      </c>
      <c r="F73" s="21">
        <f t="shared" si="7"/>
        <v>2.7455088275735221E-3</v>
      </c>
      <c r="G73" s="21">
        <f t="shared" si="8"/>
        <v>4.9067923719734306E-2</v>
      </c>
      <c r="H73" s="10">
        <f t="shared" si="9"/>
        <v>229</v>
      </c>
      <c r="I73" s="22">
        <f t="shared" si="10"/>
        <v>4.9917168018135845E-3</v>
      </c>
    </row>
    <row r="74" spans="1:10">
      <c r="A74" s="31">
        <v>72</v>
      </c>
      <c r="B74" s="32" t="s">
        <v>72</v>
      </c>
      <c r="C74" s="9">
        <v>3605</v>
      </c>
      <c r="D74" s="9"/>
      <c r="E74" s="9">
        <v>3987</v>
      </c>
      <c r="F74" s="21">
        <f t="shared" si="7"/>
        <v>2.2357728136306438E-3</v>
      </c>
      <c r="G74" s="21">
        <f t="shared" si="8"/>
        <v>0.10596393897364771</v>
      </c>
      <c r="H74" s="10">
        <f t="shared" si="9"/>
        <v>382</v>
      </c>
      <c r="I74" s="22">
        <f t="shared" si="10"/>
        <v>8.3267939663440576E-3</v>
      </c>
    </row>
    <row r="75" spans="1:10">
      <c r="A75" s="31">
        <v>73</v>
      </c>
      <c r="B75" s="32" t="s">
        <v>73</v>
      </c>
      <c r="C75" s="9">
        <v>1839</v>
      </c>
      <c r="D75" s="9"/>
      <c r="E75" s="9">
        <v>2351</v>
      </c>
      <c r="F75" s="21">
        <f t="shared" si="7"/>
        <v>1.3183601416718444E-3</v>
      </c>
      <c r="G75" s="21">
        <f t="shared" si="8"/>
        <v>0.27841218053289829</v>
      </c>
      <c r="H75" s="10">
        <f t="shared" si="9"/>
        <v>512</v>
      </c>
      <c r="I75" s="22">
        <f t="shared" si="10"/>
        <v>1.1160519661696748E-2</v>
      </c>
    </row>
    <row r="76" spans="1:10">
      <c r="A76" s="31">
        <v>74</v>
      </c>
      <c r="B76" s="32" t="s">
        <v>74</v>
      </c>
      <c r="C76" s="9">
        <v>3990</v>
      </c>
      <c r="D76" s="9"/>
      <c r="E76" s="9">
        <v>4141</v>
      </c>
      <c r="F76" s="21">
        <f t="shared" si="7"/>
        <v>2.3221307301842229E-3</v>
      </c>
      <c r="G76" s="21">
        <f t="shared" si="8"/>
        <v>3.7844611528822056E-2</v>
      </c>
      <c r="H76" s="10">
        <f t="shared" si="9"/>
        <v>151</v>
      </c>
      <c r="I76" s="22">
        <f t="shared" si="10"/>
        <v>3.2914813846019707E-3</v>
      </c>
    </row>
    <row r="77" spans="1:10">
      <c r="A77" s="31">
        <v>75</v>
      </c>
      <c r="B77" s="32" t="s">
        <v>75</v>
      </c>
      <c r="C77" s="9">
        <v>1127</v>
      </c>
      <c r="D77" s="9"/>
      <c r="E77" s="9">
        <v>1252</v>
      </c>
      <c r="F77" s="21">
        <f t="shared" si="7"/>
        <v>7.020786462667585E-4</v>
      </c>
      <c r="G77" s="21">
        <f t="shared" si="8"/>
        <v>0.11091393078970718</v>
      </c>
      <c r="H77" s="10">
        <f t="shared" si="9"/>
        <v>125</v>
      </c>
      <c r="I77" s="22">
        <f t="shared" si="10"/>
        <v>2.7247362455314326E-3</v>
      </c>
    </row>
    <row r="78" spans="1:10">
      <c r="A78" s="31">
        <v>76</v>
      </c>
      <c r="B78" s="32" t="s">
        <v>76</v>
      </c>
      <c r="C78" s="9">
        <v>1660</v>
      </c>
      <c r="D78" s="9"/>
      <c r="E78" s="9">
        <v>1881</v>
      </c>
      <c r="F78" s="21">
        <f t="shared" si="7"/>
        <v>1.0548002664758568E-3</v>
      </c>
      <c r="G78" s="21">
        <f t="shared" si="8"/>
        <v>0.13313253012048193</v>
      </c>
      <c r="H78" s="10">
        <f t="shared" si="9"/>
        <v>221</v>
      </c>
      <c r="I78" s="22">
        <f t="shared" si="10"/>
        <v>4.817333682099573E-3</v>
      </c>
    </row>
    <row r="79" spans="1:10">
      <c r="A79" s="31">
        <v>77</v>
      </c>
      <c r="B79" s="32" t="s">
        <v>77</v>
      </c>
      <c r="C79" s="9">
        <v>6684</v>
      </c>
      <c r="D79" s="9"/>
      <c r="E79" s="9">
        <v>6811</v>
      </c>
      <c r="F79" s="21">
        <f t="shared" si="7"/>
        <v>3.819375127574195E-3</v>
      </c>
      <c r="G79" s="21">
        <f t="shared" si="8"/>
        <v>1.9000598444045481E-2</v>
      </c>
      <c r="H79" s="10">
        <f t="shared" si="9"/>
        <v>127</v>
      </c>
      <c r="I79" s="22">
        <f t="shared" si="10"/>
        <v>2.7683320254599355E-3</v>
      </c>
    </row>
    <row r="80" spans="1:10">
      <c r="A80" s="31">
        <v>78</v>
      </c>
      <c r="B80" s="32" t="s">
        <v>78</v>
      </c>
      <c r="C80" s="9">
        <v>5078</v>
      </c>
      <c r="D80" s="9"/>
      <c r="E80" s="9">
        <v>5222</v>
      </c>
      <c r="F80" s="21">
        <f t="shared" si="7"/>
        <v>2.928318443134994E-3</v>
      </c>
      <c r="G80" s="21">
        <f t="shared" si="8"/>
        <v>2.8357621110673494E-2</v>
      </c>
      <c r="H80" s="10">
        <f t="shared" si="9"/>
        <v>144</v>
      </c>
      <c r="I80" s="22">
        <f t="shared" si="10"/>
        <v>3.1388961548522104E-3</v>
      </c>
    </row>
    <row r="81" spans="1:10">
      <c r="A81" s="31">
        <v>79</v>
      </c>
      <c r="B81" s="32" t="s">
        <v>79</v>
      </c>
      <c r="C81" s="9">
        <v>1549</v>
      </c>
      <c r="D81" s="9"/>
      <c r="E81" s="9">
        <v>1589</v>
      </c>
      <c r="F81" s="21">
        <f t="shared" si="7"/>
        <v>8.9105668443920062E-4</v>
      </c>
      <c r="G81" s="21">
        <f t="shared" si="8"/>
        <v>2.5823111684958037E-2</v>
      </c>
      <c r="H81" s="10">
        <f t="shared" si="9"/>
        <v>40</v>
      </c>
      <c r="I81" s="22">
        <f t="shared" si="10"/>
        <v>8.7191559857005844E-4</v>
      </c>
    </row>
    <row r="82" spans="1:10">
      <c r="A82" s="31">
        <v>80</v>
      </c>
      <c r="B82" s="32" t="s">
        <v>80</v>
      </c>
      <c r="C82" s="9">
        <v>6123</v>
      </c>
      <c r="D82" s="9"/>
      <c r="E82" s="9">
        <v>6654</v>
      </c>
      <c r="F82" s="21">
        <f t="shared" si="7"/>
        <v>3.731334913944897E-3</v>
      </c>
      <c r="G82" s="21">
        <f t="shared" si="8"/>
        <v>8.6722195002449778E-2</v>
      </c>
      <c r="H82" s="10">
        <f t="shared" si="9"/>
        <v>531</v>
      </c>
      <c r="I82" s="22">
        <f t="shared" si="10"/>
        <v>1.1574679571017526E-2</v>
      </c>
    </row>
    <row r="83" spans="1:10">
      <c r="A83" s="31">
        <v>81</v>
      </c>
      <c r="B83" s="32" t="s">
        <v>81</v>
      </c>
      <c r="C83" s="9">
        <v>7393</v>
      </c>
      <c r="D83" s="9"/>
      <c r="E83" s="9">
        <v>7851</v>
      </c>
      <c r="F83" s="21">
        <f t="shared" si="7"/>
        <v>4.4025714471568056E-3</v>
      </c>
      <c r="G83" s="21">
        <f t="shared" si="8"/>
        <v>6.1950493710266466E-2</v>
      </c>
      <c r="H83" s="10">
        <f t="shared" si="9"/>
        <v>458</v>
      </c>
      <c r="I83" s="22">
        <f t="shared" si="10"/>
        <v>9.983433603627169E-3</v>
      </c>
    </row>
    <row r="84" spans="1:10" s="26" customFormat="1">
      <c r="A84" s="74" t="s">
        <v>201</v>
      </c>
      <c r="B84" s="74"/>
      <c r="C84" s="36">
        <v>1737400</v>
      </c>
      <c r="D84" s="36"/>
      <c r="E84" s="36">
        <v>1783276</v>
      </c>
      <c r="F84" s="21">
        <f t="shared" si="7"/>
        <v>1</v>
      </c>
      <c r="G84" s="21">
        <f t="shared" si="8"/>
        <v>2.6404972948083343E-2</v>
      </c>
      <c r="H84" s="10">
        <f t="shared" si="9"/>
        <v>45876</v>
      </c>
      <c r="I84" s="22">
        <f t="shared" si="10"/>
        <v>1</v>
      </c>
      <c r="J84" s="27"/>
    </row>
    <row r="85" spans="1:10">
      <c r="C85" s="28"/>
      <c r="D85" s="28"/>
      <c r="E85" s="28"/>
      <c r="F85" s="37"/>
      <c r="I85" s="38"/>
    </row>
    <row r="86" spans="1:10">
      <c r="C86" s="29"/>
      <c r="D86" s="29"/>
      <c r="E86" s="29"/>
      <c r="I86" s="38"/>
    </row>
    <row r="87" spans="1:10">
      <c r="C87" s="28"/>
      <c r="D87" s="28"/>
      <c r="E87" s="28"/>
      <c r="I87" s="38"/>
    </row>
    <row r="88" spans="1:10">
      <c r="C88" s="28"/>
      <c r="D88" s="28"/>
      <c r="E88" s="28"/>
      <c r="I88" s="38"/>
    </row>
    <row r="89" spans="1:10">
      <c r="C89" s="28"/>
      <c r="D89" s="28"/>
      <c r="E89" s="28"/>
      <c r="I89" s="38"/>
    </row>
    <row r="90" spans="1:10">
      <c r="C90" s="28"/>
      <c r="D90" s="28"/>
      <c r="E90" s="28"/>
      <c r="I90" s="38"/>
    </row>
    <row r="91" spans="1:10">
      <c r="C91" s="28"/>
      <c r="D91" s="28"/>
      <c r="E91" s="28"/>
    </row>
    <row r="92" spans="1:10">
      <c r="C92" s="28"/>
      <c r="D92" s="28"/>
      <c r="E92" s="28"/>
    </row>
    <row r="93" spans="1:10">
      <c r="C93" s="28"/>
      <c r="D93" s="28"/>
      <c r="E93" s="28"/>
    </row>
    <row r="94" spans="1:10">
      <c r="C94" s="28"/>
      <c r="D94" s="28"/>
      <c r="E94" s="28"/>
    </row>
    <row r="95" spans="1:10">
      <c r="C95" s="28"/>
      <c r="D95" s="28"/>
      <c r="E95" s="28"/>
    </row>
    <row r="96" spans="1:10">
      <c r="C96" s="28"/>
      <c r="D96" s="28"/>
      <c r="E96" s="28"/>
    </row>
    <row r="97" spans="3:6">
      <c r="C97" s="28"/>
      <c r="D97" s="28"/>
      <c r="E97" s="28"/>
    </row>
    <row r="98" spans="3:6">
      <c r="C98" s="28"/>
      <c r="D98" s="28"/>
      <c r="E98" s="28"/>
    </row>
    <row r="99" spans="3:6">
      <c r="C99" s="28"/>
      <c r="D99" s="28"/>
      <c r="E99" s="28"/>
    </row>
    <row r="100" spans="3:6">
      <c r="C100" s="28"/>
      <c r="D100" s="28"/>
      <c r="E100" s="28"/>
    </row>
    <row r="101" spans="3:6">
      <c r="C101" s="28"/>
      <c r="D101" s="28"/>
      <c r="E101" s="28"/>
    </row>
    <row r="102" spans="3:6">
      <c r="C102" s="28"/>
      <c r="D102" s="28"/>
      <c r="E102" s="28"/>
      <c r="F102" s="39"/>
    </row>
    <row r="103" spans="3:6">
      <c r="C103" s="28"/>
      <c r="D103" s="28"/>
      <c r="E103" s="28"/>
    </row>
    <row r="104" spans="3:6">
      <c r="C104" s="28"/>
      <c r="D104" s="28"/>
      <c r="E104" s="28"/>
    </row>
    <row r="105" spans="3:6">
      <c r="C105" s="28"/>
      <c r="D105" s="28"/>
      <c r="E105" s="28"/>
    </row>
    <row r="106" spans="3:6">
      <c r="C106" s="28"/>
      <c r="D106" s="28"/>
      <c r="E106" s="28"/>
    </row>
    <row r="107" spans="3:6">
      <c r="C107" s="28"/>
      <c r="D107" s="28"/>
      <c r="E107" s="28"/>
    </row>
    <row r="108" spans="3:6">
      <c r="C108" s="28"/>
      <c r="D108" s="28"/>
      <c r="E108" s="28"/>
    </row>
    <row r="109" spans="3:6">
      <c r="C109" s="28"/>
      <c r="D109" s="28"/>
      <c r="E109" s="28"/>
    </row>
    <row r="110" spans="3:6">
      <c r="C110" s="28"/>
      <c r="D110" s="28"/>
      <c r="E110" s="28"/>
    </row>
    <row r="111" spans="3:6">
      <c r="C111" s="28"/>
      <c r="D111" s="28"/>
      <c r="E111" s="28"/>
    </row>
    <row r="112" spans="3:6">
      <c r="C112" s="28"/>
      <c r="D112" s="28"/>
      <c r="E112" s="28"/>
    </row>
    <row r="113" spans="3:5">
      <c r="C113" s="28"/>
      <c r="D113" s="28"/>
      <c r="E113" s="28"/>
    </row>
    <row r="114" spans="3:5">
      <c r="C114" s="28"/>
      <c r="D114" s="28"/>
      <c r="E114" s="28"/>
    </row>
    <row r="115" spans="3:5">
      <c r="C115" s="28"/>
      <c r="D115" s="28"/>
      <c r="E115" s="28"/>
    </row>
    <row r="116" spans="3:5">
      <c r="C116" s="28"/>
      <c r="D116" s="28"/>
      <c r="E116" s="28"/>
    </row>
    <row r="117" spans="3:5">
      <c r="C117" s="28"/>
      <c r="D117" s="28"/>
      <c r="E117" s="28"/>
    </row>
    <row r="118" spans="3:5">
      <c r="C118" s="28"/>
      <c r="D118" s="28"/>
      <c r="E118" s="28"/>
    </row>
    <row r="119" spans="3:5">
      <c r="C119" s="28"/>
      <c r="D119" s="28"/>
      <c r="E119" s="28"/>
    </row>
    <row r="120" spans="3:5">
      <c r="C120" s="28"/>
      <c r="D120" s="28"/>
      <c r="E120" s="28"/>
    </row>
    <row r="121" spans="3:5">
      <c r="C121" s="28"/>
      <c r="D121" s="28"/>
      <c r="E121" s="28"/>
    </row>
    <row r="122" spans="3:5">
      <c r="C122" s="28"/>
      <c r="D122" s="28"/>
      <c r="E122" s="28"/>
    </row>
    <row r="123" spans="3:5">
      <c r="C123" s="28"/>
      <c r="D123" s="28"/>
      <c r="E123" s="28"/>
    </row>
    <row r="124" spans="3:5">
      <c r="C124" s="28"/>
      <c r="D124" s="28"/>
      <c r="E124" s="28"/>
    </row>
    <row r="125" spans="3:5">
      <c r="C125" s="28"/>
      <c r="D125" s="28"/>
      <c r="E125" s="28"/>
    </row>
    <row r="126" spans="3:5">
      <c r="C126" s="28"/>
      <c r="D126" s="28"/>
      <c r="E126" s="28"/>
    </row>
    <row r="127" spans="3:5">
      <c r="C127" s="28"/>
      <c r="D127" s="28"/>
      <c r="E127" s="28"/>
    </row>
    <row r="128" spans="3:5">
      <c r="C128" s="28"/>
      <c r="D128" s="28"/>
      <c r="E128" s="28"/>
    </row>
    <row r="129" spans="3:5">
      <c r="C129" s="28"/>
      <c r="D129" s="28"/>
      <c r="E129" s="28"/>
    </row>
    <row r="130" spans="3:5">
      <c r="C130" s="28"/>
      <c r="D130" s="28"/>
      <c r="E130" s="28"/>
    </row>
    <row r="131" spans="3:5">
      <c r="C131" s="28"/>
      <c r="D131" s="28"/>
      <c r="E131" s="28"/>
    </row>
    <row r="132" spans="3:5">
      <c r="C132" s="28"/>
      <c r="D132" s="28"/>
      <c r="E132" s="28"/>
    </row>
    <row r="133" spans="3:5">
      <c r="C133" s="28"/>
      <c r="D133" s="28"/>
      <c r="E133" s="28"/>
    </row>
    <row r="134" spans="3:5">
      <c r="C134" s="28"/>
      <c r="D134" s="28"/>
      <c r="E134" s="28"/>
    </row>
    <row r="135" spans="3:5">
      <c r="C135" s="28"/>
      <c r="D135" s="28"/>
      <c r="E135" s="28"/>
    </row>
    <row r="136" spans="3:5">
      <c r="C136" s="28"/>
      <c r="D136" s="28"/>
      <c r="E136" s="28"/>
    </row>
    <row r="137" spans="3:5">
      <c r="C137" s="28"/>
      <c r="D137" s="28"/>
      <c r="E137" s="28"/>
    </row>
    <row r="138" spans="3:5">
      <c r="C138" s="28"/>
      <c r="D138" s="28"/>
      <c r="E138" s="28"/>
    </row>
    <row r="139" spans="3:5">
      <c r="C139" s="28"/>
      <c r="D139" s="28"/>
      <c r="E139" s="28"/>
    </row>
    <row r="140" spans="3:5">
      <c r="C140" s="28"/>
      <c r="D140" s="28"/>
      <c r="E140" s="28"/>
    </row>
    <row r="141" spans="3:5">
      <c r="C141" s="28"/>
      <c r="D141" s="28"/>
      <c r="E141" s="28"/>
    </row>
    <row r="142" spans="3:5">
      <c r="C142" s="28"/>
      <c r="D142" s="28"/>
      <c r="E142" s="28"/>
    </row>
    <row r="143" spans="3:5">
      <c r="C143" s="28"/>
      <c r="D143" s="28"/>
      <c r="E143" s="28"/>
    </row>
    <row r="144" spans="3:5">
      <c r="C144" s="40"/>
      <c r="D144" s="40"/>
      <c r="E144" s="40"/>
    </row>
  </sheetData>
  <mergeCells count="2">
    <mergeCell ref="C1:E1"/>
    <mergeCell ref="A84:B8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G96"/>
  <sheetViews>
    <sheetView workbookViewId="0">
      <selection activeCell="G3" sqref="G3"/>
    </sheetView>
  </sheetViews>
  <sheetFormatPr baseColWidth="10" defaultColWidth="8.83203125" defaultRowHeight="14" x14ac:dyDescent="0"/>
  <cols>
    <col min="2" max="2" width="34.5" customWidth="1"/>
    <col min="3" max="5" width="11.5" customWidth="1"/>
    <col min="6" max="6" width="24.5" customWidth="1"/>
    <col min="7" max="7" width="23.5" customWidth="1"/>
  </cols>
  <sheetData>
    <row r="1" spans="1:7" ht="15" thickBot="1">
      <c r="C1" s="71" t="s">
        <v>198</v>
      </c>
      <c r="D1" s="71"/>
      <c r="E1" s="72"/>
    </row>
    <row r="2" spans="1:7" ht="42">
      <c r="A2" s="15" t="s">
        <v>88</v>
      </c>
      <c r="B2" s="16" t="s">
        <v>86</v>
      </c>
      <c r="C2" s="64">
        <v>42461</v>
      </c>
      <c r="D2" s="64">
        <v>42795</v>
      </c>
      <c r="E2" s="64">
        <v>42826</v>
      </c>
      <c r="F2" s="18" t="s">
        <v>215</v>
      </c>
      <c r="G2" s="18" t="s">
        <v>216</v>
      </c>
    </row>
    <row r="3" spans="1:7">
      <c r="A3" s="41">
        <v>1</v>
      </c>
      <c r="B3" s="42" t="s">
        <v>202</v>
      </c>
      <c r="C3" s="43">
        <v>16536</v>
      </c>
      <c r="D3" s="43"/>
      <c r="E3" s="43">
        <v>16628</v>
      </c>
      <c r="F3" s="44">
        <f t="shared" ref="F3:F34" si="0">(E3-C3)/C3</f>
        <v>5.5636187711659412E-3</v>
      </c>
      <c r="G3" s="45">
        <f t="shared" ref="G3:G34" si="1">E3-C3</f>
        <v>92</v>
      </c>
    </row>
    <row r="4" spans="1:7">
      <c r="A4" s="41">
        <v>2</v>
      </c>
      <c r="B4" s="42" t="s">
        <v>203</v>
      </c>
      <c r="C4" s="43">
        <v>2778</v>
      </c>
      <c r="D4" s="43"/>
      <c r="E4" s="43">
        <v>2981</v>
      </c>
      <c r="F4" s="44">
        <f t="shared" si="0"/>
        <v>7.307415406767459E-2</v>
      </c>
      <c r="G4" s="45">
        <f t="shared" si="1"/>
        <v>203</v>
      </c>
    </row>
    <row r="5" spans="1:7">
      <c r="A5" s="41">
        <v>3</v>
      </c>
      <c r="B5" s="42" t="s">
        <v>204</v>
      </c>
      <c r="C5" s="43">
        <v>1176</v>
      </c>
      <c r="D5" s="43"/>
      <c r="E5" s="43">
        <v>1202</v>
      </c>
      <c r="F5" s="44">
        <f t="shared" si="0"/>
        <v>2.2108843537414966E-2</v>
      </c>
      <c r="G5" s="45">
        <f t="shared" si="1"/>
        <v>26</v>
      </c>
    </row>
    <row r="6" spans="1:7">
      <c r="A6" s="41">
        <v>5</v>
      </c>
      <c r="B6" s="42" t="s">
        <v>205</v>
      </c>
      <c r="C6" s="43">
        <v>579</v>
      </c>
      <c r="D6" s="43"/>
      <c r="E6" s="43">
        <v>596</v>
      </c>
      <c r="F6" s="44">
        <f t="shared" si="0"/>
        <v>2.9360967184801381E-2</v>
      </c>
      <c r="G6" s="45">
        <f t="shared" si="1"/>
        <v>17</v>
      </c>
    </row>
    <row r="7" spans="1:7">
      <c r="A7" s="41">
        <v>6</v>
      </c>
      <c r="B7" s="42" t="s">
        <v>206</v>
      </c>
      <c r="C7" s="43">
        <v>45</v>
      </c>
      <c r="D7" s="43"/>
      <c r="E7" s="43">
        <v>33</v>
      </c>
      <c r="F7" s="44">
        <f t="shared" si="0"/>
        <v>-0.26666666666666666</v>
      </c>
      <c r="G7" s="45">
        <f t="shared" si="1"/>
        <v>-12</v>
      </c>
    </row>
    <row r="8" spans="1:7">
      <c r="A8" s="41">
        <v>7</v>
      </c>
      <c r="B8" s="42" t="s">
        <v>92</v>
      </c>
      <c r="C8" s="43">
        <v>860</v>
      </c>
      <c r="D8" s="43"/>
      <c r="E8" s="43">
        <v>910</v>
      </c>
      <c r="F8" s="44">
        <f t="shared" si="0"/>
        <v>5.8139534883720929E-2</v>
      </c>
      <c r="G8" s="45">
        <f t="shared" si="1"/>
        <v>50</v>
      </c>
    </row>
    <row r="9" spans="1:7">
      <c r="A9" s="41">
        <v>8</v>
      </c>
      <c r="B9" s="42" t="s">
        <v>93</v>
      </c>
      <c r="C9" s="43">
        <v>4695</v>
      </c>
      <c r="D9" s="43"/>
      <c r="E9" s="43">
        <v>4806</v>
      </c>
      <c r="F9" s="44">
        <f t="shared" si="0"/>
        <v>2.3642172523961662E-2</v>
      </c>
      <c r="G9" s="45">
        <f t="shared" si="1"/>
        <v>111</v>
      </c>
    </row>
    <row r="10" spans="1:7">
      <c r="A10" s="41">
        <v>9</v>
      </c>
      <c r="B10" s="42" t="s">
        <v>94</v>
      </c>
      <c r="C10" s="43">
        <v>442</v>
      </c>
      <c r="D10" s="43"/>
      <c r="E10" s="43">
        <v>520</v>
      </c>
      <c r="F10" s="44">
        <f t="shared" si="0"/>
        <v>0.17647058823529413</v>
      </c>
      <c r="G10" s="45">
        <f t="shared" si="1"/>
        <v>78</v>
      </c>
    </row>
    <row r="11" spans="1:7">
      <c r="A11" s="46">
        <v>10</v>
      </c>
      <c r="B11" s="42" t="s">
        <v>95</v>
      </c>
      <c r="C11" s="43">
        <v>41553</v>
      </c>
      <c r="D11" s="43"/>
      <c r="E11" s="43">
        <v>41994</v>
      </c>
      <c r="F11" s="44">
        <f t="shared" si="0"/>
        <v>1.061295213341997E-2</v>
      </c>
      <c r="G11" s="45">
        <f t="shared" si="1"/>
        <v>441</v>
      </c>
    </row>
    <row r="12" spans="1:7">
      <c r="A12" s="46">
        <v>11</v>
      </c>
      <c r="B12" s="42" t="s">
        <v>96</v>
      </c>
      <c r="C12" s="43">
        <v>638</v>
      </c>
      <c r="D12" s="43"/>
      <c r="E12" s="43">
        <v>654</v>
      </c>
      <c r="F12" s="44">
        <f t="shared" si="0"/>
        <v>2.5078369905956112E-2</v>
      </c>
      <c r="G12" s="45">
        <f t="shared" si="1"/>
        <v>16</v>
      </c>
    </row>
    <row r="13" spans="1:7">
      <c r="A13" s="46">
        <v>12</v>
      </c>
      <c r="B13" s="42" t="s">
        <v>97</v>
      </c>
      <c r="C13" s="43">
        <v>41</v>
      </c>
      <c r="D13" s="43"/>
      <c r="E13" s="43">
        <v>49</v>
      </c>
      <c r="F13" s="44">
        <f t="shared" si="0"/>
        <v>0.1951219512195122</v>
      </c>
      <c r="G13" s="45">
        <f t="shared" si="1"/>
        <v>8</v>
      </c>
    </row>
    <row r="14" spans="1:7">
      <c r="A14" s="46">
        <v>13</v>
      </c>
      <c r="B14" s="42" t="s">
        <v>98</v>
      </c>
      <c r="C14" s="43">
        <v>16478</v>
      </c>
      <c r="D14" s="43"/>
      <c r="E14" s="43">
        <v>16221</v>
      </c>
      <c r="F14" s="44">
        <f t="shared" si="0"/>
        <v>-1.559655297973055E-2</v>
      </c>
      <c r="G14" s="45">
        <f t="shared" si="1"/>
        <v>-257</v>
      </c>
    </row>
    <row r="15" spans="1:7">
      <c r="A15" s="46">
        <v>14</v>
      </c>
      <c r="B15" s="42" t="s">
        <v>99</v>
      </c>
      <c r="C15" s="43">
        <v>32547</v>
      </c>
      <c r="D15" s="43"/>
      <c r="E15" s="43">
        <v>32132</v>
      </c>
      <c r="F15" s="44">
        <f t="shared" si="0"/>
        <v>-1.27507911635481E-2</v>
      </c>
      <c r="G15" s="45">
        <f t="shared" si="1"/>
        <v>-415</v>
      </c>
    </row>
    <row r="16" spans="1:7">
      <c r="A16" s="46">
        <v>15</v>
      </c>
      <c r="B16" s="42" t="s">
        <v>100</v>
      </c>
      <c r="C16" s="43">
        <v>6456</v>
      </c>
      <c r="D16" s="43"/>
      <c r="E16" s="43">
        <v>6357</v>
      </c>
      <c r="F16" s="44">
        <f t="shared" si="0"/>
        <v>-1.5334572490706321E-2</v>
      </c>
      <c r="G16" s="45">
        <f t="shared" si="1"/>
        <v>-99</v>
      </c>
    </row>
    <row r="17" spans="1:7">
      <c r="A17" s="46">
        <v>16</v>
      </c>
      <c r="B17" s="42" t="s">
        <v>101</v>
      </c>
      <c r="C17" s="43">
        <v>10503</v>
      </c>
      <c r="D17" s="43"/>
      <c r="E17" s="43">
        <v>10409</v>
      </c>
      <c r="F17" s="44">
        <f t="shared" si="0"/>
        <v>-8.9498238598495674E-3</v>
      </c>
      <c r="G17" s="45">
        <f t="shared" si="1"/>
        <v>-94</v>
      </c>
    </row>
    <row r="18" spans="1:7">
      <c r="A18" s="46">
        <v>17</v>
      </c>
      <c r="B18" s="42" t="s">
        <v>102</v>
      </c>
      <c r="C18" s="43">
        <v>2366</v>
      </c>
      <c r="D18" s="43"/>
      <c r="E18" s="43">
        <v>2462</v>
      </c>
      <c r="F18" s="44">
        <f t="shared" si="0"/>
        <v>4.0574809805579037E-2</v>
      </c>
      <c r="G18" s="45">
        <f t="shared" si="1"/>
        <v>96</v>
      </c>
    </row>
    <row r="19" spans="1:7">
      <c r="A19" s="46">
        <v>18</v>
      </c>
      <c r="B19" s="42" t="s">
        <v>103</v>
      </c>
      <c r="C19" s="43">
        <v>8131</v>
      </c>
      <c r="D19" s="43"/>
      <c r="E19" s="43">
        <v>7877</v>
      </c>
      <c r="F19" s="44">
        <f t="shared" si="0"/>
        <v>-3.1238470052884024E-2</v>
      </c>
      <c r="G19" s="45">
        <f t="shared" si="1"/>
        <v>-254</v>
      </c>
    </row>
    <row r="20" spans="1:7">
      <c r="A20" s="46">
        <v>19</v>
      </c>
      <c r="B20" s="42" t="s">
        <v>108</v>
      </c>
      <c r="C20" s="43">
        <v>286</v>
      </c>
      <c r="D20" s="43"/>
      <c r="E20" s="43">
        <v>262</v>
      </c>
      <c r="F20" s="44">
        <f t="shared" si="0"/>
        <v>-8.3916083916083919E-2</v>
      </c>
      <c r="G20" s="45">
        <f t="shared" si="1"/>
        <v>-24</v>
      </c>
    </row>
    <row r="21" spans="1:7">
      <c r="A21" s="46">
        <v>20</v>
      </c>
      <c r="B21" s="42" t="s">
        <v>109</v>
      </c>
      <c r="C21" s="43">
        <v>4340</v>
      </c>
      <c r="D21" s="43"/>
      <c r="E21" s="43">
        <v>4391</v>
      </c>
      <c r="F21" s="44">
        <f t="shared" si="0"/>
        <v>1.1751152073732719E-2</v>
      </c>
      <c r="G21" s="45">
        <f t="shared" si="1"/>
        <v>51</v>
      </c>
    </row>
    <row r="22" spans="1:7">
      <c r="A22" s="46">
        <v>21</v>
      </c>
      <c r="B22" s="42" t="s">
        <v>110</v>
      </c>
      <c r="C22" s="43">
        <v>324</v>
      </c>
      <c r="D22" s="43"/>
      <c r="E22" s="43">
        <v>347</v>
      </c>
      <c r="F22" s="44">
        <f t="shared" si="0"/>
        <v>7.098765432098765E-2</v>
      </c>
      <c r="G22" s="45">
        <f t="shared" si="1"/>
        <v>23</v>
      </c>
    </row>
    <row r="23" spans="1:7">
      <c r="A23" s="46">
        <v>22</v>
      </c>
      <c r="B23" s="42" t="s">
        <v>111</v>
      </c>
      <c r="C23" s="43">
        <v>12634</v>
      </c>
      <c r="D23" s="43"/>
      <c r="E23" s="43">
        <v>12904</v>
      </c>
      <c r="F23" s="44">
        <f t="shared" si="0"/>
        <v>2.1370903910083901E-2</v>
      </c>
      <c r="G23" s="45">
        <f t="shared" si="1"/>
        <v>270</v>
      </c>
    </row>
    <row r="24" spans="1:7">
      <c r="A24" s="46">
        <v>23</v>
      </c>
      <c r="B24" s="42" t="s">
        <v>112</v>
      </c>
      <c r="C24" s="43">
        <v>13625</v>
      </c>
      <c r="D24" s="43"/>
      <c r="E24" s="43">
        <v>13839</v>
      </c>
      <c r="F24" s="44">
        <f t="shared" si="0"/>
        <v>1.5706422018348622E-2</v>
      </c>
      <c r="G24" s="45">
        <f t="shared" si="1"/>
        <v>214</v>
      </c>
    </row>
    <row r="25" spans="1:7">
      <c r="A25" s="46">
        <v>24</v>
      </c>
      <c r="B25" s="42" t="s">
        <v>113</v>
      </c>
      <c r="C25" s="43">
        <v>7361</v>
      </c>
      <c r="D25" s="43"/>
      <c r="E25" s="43">
        <v>7114</v>
      </c>
      <c r="F25" s="44">
        <f t="shared" si="0"/>
        <v>-3.3555223475071325E-2</v>
      </c>
      <c r="G25" s="45">
        <f t="shared" si="1"/>
        <v>-247</v>
      </c>
    </row>
    <row r="26" spans="1:7">
      <c r="A26" s="46">
        <v>25</v>
      </c>
      <c r="B26" s="42" t="s">
        <v>114</v>
      </c>
      <c r="C26" s="43">
        <v>35058</v>
      </c>
      <c r="D26" s="43"/>
      <c r="E26" s="43">
        <v>35240</v>
      </c>
      <c r="F26" s="44">
        <f t="shared" si="0"/>
        <v>5.1913971133550115E-3</v>
      </c>
      <c r="G26" s="45">
        <f t="shared" si="1"/>
        <v>182</v>
      </c>
    </row>
    <row r="27" spans="1:7">
      <c r="A27" s="46">
        <v>26</v>
      </c>
      <c r="B27" s="42" t="s">
        <v>115</v>
      </c>
      <c r="C27" s="43">
        <v>1634</v>
      </c>
      <c r="D27" s="43"/>
      <c r="E27" s="43">
        <v>1617</v>
      </c>
      <c r="F27" s="44">
        <f t="shared" si="0"/>
        <v>-1.0403916768665851E-2</v>
      </c>
      <c r="G27" s="45">
        <f t="shared" si="1"/>
        <v>-17</v>
      </c>
    </row>
    <row r="28" spans="1:7">
      <c r="A28" s="46">
        <v>27</v>
      </c>
      <c r="B28" s="42" t="s">
        <v>116</v>
      </c>
      <c r="C28" s="43">
        <v>5633</v>
      </c>
      <c r="D28" s="43"/>
      <c r="E28" s="43">
        <v>5792</v>
      </c>
      <c r="F28" s="44">
        <f t="shared" si="0"/>
        <v>2.8226522279424817E-2</v>
      </c>
      <c r="G28" s="45">
        <f t="shared" si="1"/>
        <v>159</v>
      </c>
    </row>
    <row r="29" spans="1:7">
      <c r="A29" s="46">
        <v>28</v>
      </c>
      <c r="B29" s="42" t="s">
        <v>117</v>
      </c>
      <c r="C29" s="43">
        <v>10150</v>
      </c>
      <c r="D29" s="43"/>
      <c r="E29" s="43">
        <v>10724</v>
      </c>
      <c r="F29" s="44">
        <f t="shared" si="0"/>
        <v>5.6551724137931032E-2</v>
      </c>
      <c r="G29" s="45">
        <f t="shared" si="1"/>
        <v>574</v>
      </c>
    </row>
    <row r="30" spans="1:7">
      <c r="A30" s="46">
        <v>29</v>
      </c>
      <c r="B30" s="42" t="s">
        <v>118</v>
      </c>
      <c r="C30" s="43">
        <v>3441</v>
      </c>
      <c r="D30" s="43"/>
      <c r="E30" s="43">
        <v>3470</v>
      </c>
      <c r="F30" s="44">
        <f t="shared" si="0"/>
        <v>8.4277826213310092E-3</v>
      </c>
      <c r="G30" s="45">
        <f t="shared" si="1"/>
        <v>29</v>
      </c>
    </row>
    <row r="31" spans="1:7">
      <c r="A31" s="46">
        <v>30</v>
      </c>
      <c r="B31" s="42" t="s">
        <v>119</v>
      </c>
      <c r="C31" s="43">
        <v>1147</v>
      </c>
      <c r="D31" s="43"/>
      <c r="E31" s="43">
        <v>1076</v>
      </c>
      <c r="F31" s="44">
        <f t="shared" si="0"/>
        <v>-6.1900610287707061E-2</v>
      </c>
      <c r="G31" s="45">
        <f t="shared" si="1"/>
        <v>-71</v>
      </c>
    </row>
    <row r="32" spans="1:7">
      <c r="A32" s="46">
        <v>31</v>
      </c>
      <c r="B32" s="42" t="s">
        <v>120</v>
      </c>
      <c r="C32" s="43">
        <v>21260</v>
      </c>
      <c r="D32" s="43"/>
      <c r="E32" s="43">
        <v>21850</v>
      </c>
      <c r="F32" s="44">
        <f t="shared" si="0"/>
        <v>2.7751646284101598E-2</v>
      </c>
      <c r="G32" s="45">
        <f t="shared" si="1"/>
        <v>590</v>
      </c>
    </row>
    <row r="33" spans="1:7">
      <c r="A33" s="46">
        <v>32</v>
      </c>
      <c r="B33" s="42" t="s">
        <v>121</v>
      </c>
      <c r="C33" s="43">
        <v>6358</v>
      </c>
      <c r="D33" s="43"/>
      <c r="E33" s="43">
        <v>6469</v>
      </c>
      <c r="F33" s="44">
        <f t="shared" si="0"/>
        <v>1.7458320226486315E-2</v>
      </c>
      <c r="G33" s="45">
        <f t="shared" si="1"/>
        <v>111</v>
      </c>
    </row>
    <row r="34" spans="1:7">
      <c r="A34" s="46">
        <v>33</v>
      </c>
      <c r="B34" s="42" t="s">
        <v>136</v>
      </c>
      <c r="C34" s="43">
        <v>20209</v>
      </c>
      <c r="D34" s="43"/>
      <c r="E34" s="43">
        <v>19394</v>
      </c>
      <c r="F34" s="44">
        <f t="shared" si="0"/>
        <v>-4.0328566480281061E-2</v>
      </c>
      <c r="G34" s="45">
        <f t="shared" si="1"/>
        <v>-815</v>
      </c>
    </row>
    <row r="35" spans="1:7">
      <c r="A35" s="46">
        <v>35</v>
      </c>
      <c r="B35" s="42" t="s">
        <v>137</v>
      </c>
      <c r="C35" s="43">
        <v>18534</v>
      </c>
      <c r="D35" s="43"/>
      <c r="E35" s="43">
        <v>15452</v>
      </c>
      <c r="F35" s="44">
        <f t="shared" ref="F35:F66" si="2">(E35-C35)/C35</f>
        <v>-0.16628898241070464</v>
      </c>
      <c r="G35" s="45">
        <f t="shared" ref="G35:G66" si="3">E35-C35</f>
        <v>-3082</v>
      </c>
    </row>
    <row r="36" spans="1:7">
      <c r="A36" s="46">
        <v>36</v>
      </c>
      <c r="B36" s="42" t="s">
        <v>138</v>
      </c>
      <c r="C36" s="43">
        <v>924</v>
      </c>
      <c r="D36" s="43"/>
      <c r="E36" s="43">
        <v>883</v>
      </c>
      <c r="F36" s="44">
        <f t="shared" si="2"/>
        <v>-4.4372294372294376E-2</v>
      </c>
      <c r="G36" s="45">
        <f t="shared" si="3"/>
        <v>-41</v>
      </c>
    </row>
    <row r="37" spans="1:7">
      <c r="A37" s="46">
        <v>37</v>
      </c>
      <c r="B37" s="42" t="s">
        <v>139</v>
      </c>
      <c r="C37" s="43">
        <v>475</v>
      </c>
      <c r="D37" s="43"/>
      <c r="E37" s="43">
        <v>510</v>
      </c>
      <c r="F37" s="44">
        <f t="shared" si="2"/>
        <v>7.3684210526315783E-2</v>
      </c>
      <c r="G37" s="45">
        <f t="shared" si="3"/>
        <v>35</v>
      </c>
    </row>
    <row r="38" spans="1:7">
      <c r="A38" s="46">
        <v>38</v>
      </c>
      <c r="B38" s="42" t="s">
        <v>140</v>
      </c>
      <c r="C38" s="43">
        <v>3242</v>
      </c>
      <c r="D38" s="43"/>
      <c r="E38" s="43">
        <v>3396</v>
      </c>
      <c r="F38" s="44">
        <f t="shared" si="2"/>
        <v>4.7501542257865514E-2</v>
      </c>
      <c r="G38" s="45">
        <f t="shared" si="3"/>
        <v>154</v>
      </c>
    </row>
    <row r="39" spans="1:7">
      <c r="A39" s="46">
        <v>39</v>
      </c>
      <c r="B39" s="42" t="s">
        <v>141</v>
      </c>
      <c r="C39" s="43">
        <v>131</v>
      </c>
      <c r="D39" s="43"/>
      <c r="E39" s="43">
        <v>128</v>
      </c>
      <c r="F39" s="44">
        <f t="shared" si="2"/>
        <v>-2.2900763358778626E-2</v>
      </c>
      <c r="G39" s="45">
        <f t="shared" si="3"/>
        <v>-3</v>
      </c>
    </row>
    <row r="40" spans="1:7">
      <c r="A40" s="46">
        <v>41</v>
      </c>
      <c r="B40" s="42" t="s">
        <v>142</v>
      </c>
      <c r="C40" s="43">
        <v>128154</v>
      </c>
      <c r="D40" s="43"/>
      <c r="E40" s="43">
        <v>128758</v>
      </c>
      <c r="F40" s="44">
        <f t="shared" si="2"/>
        <v>4.7130795761349629E-3</v>
      </c>
      <c r="G40" s="45">
        <f t="shared" si="3"/>
        <v>604</v>
      </c>
    </row>
    <row r="41" spans="1:7">
      <c r="A41" s="46">
        <v>42</v>
      </c>
      <c r="B41" s="42" t="s">
        <v>143</v>
      </c>
      <c r="C41" s="43">
        <v>13785</v>
      </c>
      <c r="D41" s="43"/>
      <c r="E41" s="43">
        <v>14085</v>
      </c>
      <c r="F41" s="44">
        <f t="shared" si="2"/>
        <v>2.176278563656148E-2</v>
      </c>
      <c r="G41" s="45">
        <f t="shared" si="3"/>
        <v>300</v>
      </c>
    </row>
    <row r="42" spans="1:7">
      <c r="A42" s="46">
        <v>43</v>
      </c>
      <c r="B42" s="42" t="s">
        <v>144</v>
      </c>
      <c r="C42" s="43">
        <v>53561</v>
      </c>
      <c r="D42" s="43"/>
      <c r="E42" s="43">
        <v>54914</v>
      </c>
      <c r="F42" s="44">
        <f t="shared" si="2"/>
        <v>2.5260917458598608E-2</v>
      </c>
      <c r="G42" s="45">
        <f t="shared" si="3"/>
        <v>1353</v>
      </c>
    </row>
    <row r="43" spans="1:7">
      <c r="A43" s="46">
        <v>45</v>
      </c>
      <c r="B43" s="42" t="s">
        <v>145</v>
      </c>
      <c r="C43" s="43">
        <v>46425</v>
      </c>
      <c r="D43" s="43"/>
      <c r="E43" s="43">
        <v>50619</v>
      </c>
      <c r="F43" s="44">
        <f t="shared" si="2"/>
        <v>9.0339256865912765E-2</v>
      </c>
      <c r="G43" s="45">
        <f t="shared" si="3"/>
        <v>4194</v>
      </c>
    </row>
    <row r="44" spans="1:7">
      <c r="A44" s="46">
        <v>46</v>
      </c>
      <c r="B44" s="42" t="s">
        <v>146</v>
      </c>
      <c r="C44" s="43">
        <v>123655</v>
      </c>
      <c r="D44" s="43"/>
      <c r="E44" s="43">
        <v>130671</v>
      </c>
      <c r="F44" s="44">
        <f t="shared" si="2"/>
        <v>5.673850632809025E-2</v>
      </c>
      <c r="G44" s="45">
        <f t="shared" si="3"/>
        <v>7016</v>
      </c>
    </row>
    <row r="45" spans="1:7">
      <c r="A45" s="46">
        <v>47</v>
      </c>
      <c r="B45" s="42" t="s">
        <v>147</v>
      </c>
      <c r="C45" s="43">
        <v>297733</v>
      </c>
      <c r="D45" s="43"/>
      <c r="E45" s="43">
        <v>308426</v>
      </c>
      <c r="F45" s="44">
        <f t="shared" si="2"/>
        <v>3.5914728968572514E-2</v>
      </c>
      <c r="G45" s="45">
        <f t="shared" si="3"/>
        <v>10693</v>
      </c>
    </row>
    <row r="46" spans="1:7">
      <c r="A46" s="46">
        <v>49</v>
      </c>
      <c r="B46" s="42" t="s">
        <v>148</v>
      </c>
      <c r="C46" s="43">
        <v>120206</v>
      </c>
      <c r="D46" s="43"/>
      <c r="E46" s="43">
        <v>120351</v>
      </c>
      <c r="F46" s="44">
        <f t="shared" si="2"/>
        <v>1.206262582566594E-3</v>
      </c>
      <c r="G46" s="45">
        <f t="shared" si="3"/>
        <v>145</v>
      </c>
    </row>
    <row r="47" spans="1:7">
      <c r="A47" s="46">
        <v>50</v>
      </c>
      <c r="B47" s="42" t="s">
        <v>149</v>
      </c>
      <c r="C47" s="43">
        <v>2323</v>
      </c>
      <c r="D47" s="43"/>
      <c r="E47" s="43">
        <v>2292</v>
      </c>
      <c r="F47" s="44">
        <f t="shared" si="2"/>
        <v>-1.334481274214378E-2</v>
      </c>
      <c r="G47" s="45">
        <f t="shared" si="3"/>
        <v>-31</v>
      </c>
    </row>
    <row r="48" spans="1:7">
      <c r="A48" s="46">
        <v>51</v>
      </c>
      <c r="B48" s="42" t="s">
        <v>150</v>
      </c>
      <c r="C48" s="43">
        <v>282</v>
      </c>
      <c r="D48" s="43"/>
      <c r="E48" s="43">
        <v>279</v>
      </c>
      <c r="F48" s="44">
        <f t="shared" si="2"/>
        <v>-1.0638297872340425E-2</v>
      </c>
      <c r="G48" s="45">
        <f t="shared" si="3"/>
        <v>-3</v>
      </c>
    </row>
    <row r="49" spans="1:7">
      <c r="A49" s="46">
        <v>52</v>
      </c>
      <c r="B49" s="42" t="s">
        <v>151</v>
      </c>
      <c r="C49" s="43">
        <v>18278</v>
      </c>
      <c r="D49" s="43"/>
      <c r="E49" s="43">
        <v>18371</v>
      </c>
      <c r="F49" s="44">
        <f t="shared" si="2"/>
        <v>5.0880840354524566E-3</v>
      </c>
      <c r="G49" s="45">
        <f t="shared" si="3"/>
        <v>93</v>
      </c>
    </row>
    <row r="50" spans="1:7">
      <c r="A50" s="46">
        <v>53</v>
      </c>
      <c r="B50" s="42" t="s">
        <v>152</v>
      </c>
      <c r="C50" s="43">
        <v>2769</v>
      </c>
      <c r="D50" s="43"/>
      <c r="E50" s="43">
        <v>2570</v>
      </c>
      <c r="F50" s="44">
        <f t="shared" si="2"/>
        <v>-7.1867100036114115E-2</v>
      </c>
      <c r="G50" s="45">
        <f t="shared" si="3"/>
        <v>-199</v>
      </c>
    </row>
    <row r="51" spans="1:7">
      <c r="A51" s="46">
        <v>55</v>
      </c>
      <c r="B51" s="42" t="s">
        <v>153</v>
      </c>
      <c r="C51" s="43">
        <v>17629</v>
      </c>
      <c r="D51" s="43"/>
      <c r="E51" s="43">
        <v>17599</v>
      </c>
      <c r="F51" s="44">
        <f t="shared" si="2"/>
        <v>-1.70174144874922E-3</v>
      </c>
      <c r="G51" s="45">
        <f t="shared" si="3"/>
        <v>-30</v>
      </c>
    </row>
    <row r="52" spans="1:7">
      <c r="A52" s="46">
        <v>56</v>
      </c>
      <c r="B52" s="42" t="s">
        <v>154</v>
      </c>
      <c r="C52" s="43">
        <v>106380</v>
      </c>
      <c r="D52" s="43"/>
      <c r="E52" s="43">
        <v>113176</v>
      </c>
      <c r="F52" s="44">
        <f t="shared" si="2"/>
        <v>6.3884188757285201E-2</v>
      </c>
      <c r="G52" s="45">
        <f t="shared" si="3"/>
        <v>6796</v>
      </c>
    </row>
    <row r="53" spans="1:7">
      <c r="A53" s="46">
        <v>58</v>
      </c>
      <c r="B53" s="42" t="s">
        <v>155</v>
      </c>
      <c r="C53" s="43">
        <v>2608</v>
      </c>
      <c r="D53" s="43"/>
      <c r="E53" s="43">
        <v>2643</v>
      </c>
      <c r="F53" s="44">
        <f t="shared" si="2"/>
        <v>1.3420245398773007E-2</v>
      </c>
      <c r="G53" s="45">
        <f t="shared" si="3"/>
        <v>35</v>
      </c>
    </row>
    <row r="54" spans="1:7">
      <c r="A54" s="46">
        <v>59</v>
      </c>
      <c r="B54" s="42" t="s">
        <v>156</v>
      </c>
      <c r="C54" s="43">
        <v>1962</v>
      </c>
      <c r="D54" s="43"/>
      <c r="E54" s="43">
        <v>2017</v>
      </c>
      <c r="F54" s="44">
        <f t="shared" si="2"/>
        <v>2.8032619775739041E-2</v>
      </c>
      <c r="G54" s="45">
        <f t="shared" si="3"/>
        <v>55</v>
      </c>
    </row>
    <row r="55" spans="1:7">
      <c r="A55" s="46">
        <v>60</v>
      </c>
      <c r="B55" s="42" t="s">
        <v>157</v>
      </c>
      <c r="C55" s="43">
        <v>844</v>
      </c>
      <c r="D55" s="43"/>
      <c r="E55" s="43">
        <v>840</v>
      </c>
      <c r="F55" s="44">
        <f t="shared" si="2"/>
        <v>-4.7393364928909956E-3</v>
      </c>
      <c r="G55" s="45">
        <f t="shared" si="3"/>
        <v>-4</v>
      </c>
    </row>
    <row r="56" spans="1:7">
      <c r="A56" s="46">
        <v>61</v>
      </c>
      <c r="B56" s="42" t="s">
        <v>158</v>
      </c>
      <c r="C56" s="43">
        <v>3193</v>
      </c>
      <c r="D56" s="43"/>
      <c r="E56" s="43">
        <v>3196</v>
      </c>
      <c r="F56" s="44">
        <f t="shared" si="2"/>
        <v>9.395552771688068E-4</v>
      </c>
      <c r="G56" s="45">
        <f t="shared" si="3"/>
        <v>3</v>
      </c>
    </row>
    <row r="57" spans="1:7">
      <c r="A57" s="46">
        <v>62</v>
      </c>
      <c r="B57" s="42" t="s">
        <v>159</v>
      </c>
      <c r="C57" s="43">
        <v>7286</v>
      </c>
      <c r="D57" s="43"/>
      <c r="E57" s="43">
        <v>7925</v>
      </c>
      <c r="F57" s="44">
        <f t="shared" si="2"/>
        <v>8.7702443041449349E-2</v>
      </c>
      <c r="G57" s="45">
        <f t="shared" si="3"/>
        <v>639</v>
      </c>
    </row>
    <row r="58" spans="1:7">
      <c r="A58" s="46">
        <v>63</v>
      </c>
      <c r="B58" s="42" t="s">
        <v>160</v>
      </c>
      <c r="C58" s="43">
        <v>1715</v>
      </c>
      <c r="D58" s="43"/>
      <c r="E58" s="43">
        <v>1737</v>
      </c>
      <c r="F58" s="44">
        <f t="shared" si="2"/>
        <v>1.282798833819242E-2</v>
      </c>
      <c r="G58" s="45">
        <f t="shared" si="3"/>
        <v>22</v>
      </c>
    </row>
    <row r="59" spans="1:7">
      <c r="A59" s="46">
        <v>64</v>
      </c>
      <c r="B59" s="42" t="s">
        <v>161</v>
      </c>
      <c r="C59" s="43">
        <v>7632</v>
      </c>
      <c r="D59" s="43"/>
      <c r="E59" s="43">
        <v>7151</v>
      </c>
      <c r="F59" s="44">
        <f t="shared" si="2"/>
        <v>-6.3024109014675048E-2</v>
      </c>
      <c r="G59" s="45">
        <f t="shared" si="3"/>
        <v>-481</v>
      </c>
    </row>
    <row r="60" spans="1:7">
      <c r="A60" s="46">
        <v>65</v>
      </c>
      <c r="B60" s="42" t="s">
        <v>162</v>
      </c>
      <c r="C60" s="43">
        <v>4027</v>
      </c>
      <c r="D60" s="43"/>
      <c r="E60" s="43">
        <v>3891</v>
      </c>
      <c r="F60" s="44">
        <f t="shared" si="2"/>
        <v>-3.3772038738515024E-2</v>
      </c>
      <c r="G60" s="45">
        <f t="shared" si="3"/>
        <v>-136</v>
      </c>
    </row>
    <row r="61" spans="1:7">
      <c r="A61" s="46">
        <v>66</v>
      </c>
      <c r="B61" s="42" t="s">
        <v>163</v>
      </c>
      <c r="C61" s="43">
        <v>11127</v>
      </c>
      <c r="D61" s="43"/>
      <c r="E61" s="43">
        <v>11718</v>
      </c>
      <c r="F61" s="44">
        <f t="shared" si="2"/>
        <v>5.3114046912914534E-2</v>
      </c>
      <c r="G61" s="45">
        <f t="shared" si="3"/>
        <v>591</v>
      </c>
    </row>
    <row r="62" spans="1:7">
      <c r="A62" s="46">
        <v>68</v>
      </c>
      <c r="B62" s="42" t="s">
        <v>164</v>
      </c>
      <c r="C62" s="43">
        <v>49042</v>
      </c>
      <c r="D62" s="43"/>
      <c r="E62" s="43">
        <v>56968</v>
      </c>
      <c r="F62" s="44">
        <f t="shared" si="2"/>
        <v>0.16161657354920272</v>
      </c>
      <c r="G62" s="45">
        <f t="shared" si="3"/>
        <v>7926</v>
      </c>
    </row>
    <row r="63" spans="1:7">
      <c r="A63" s="46">
        <v>69</v>
      </c>
      <c r="B63" s="42" t="s">
        <v>165</v>
      </c>
      <c r="C63" s="43">
        <v>45960</v>
      </c>
      <c r="D63" s="43"/>
      <c r="E63" s="43">
        <v>47479</v>
      </c>
      <c r="F63" s="44">
        <f t="shared" si="2"/>
        <v>3.3050478677110529E-2</v>
      </c>
      <c r="G63" s="45">
        <f t="shared" si="3"/>
        <v>1519</v>
      </c>
    </row>
    <row r="64" spans="1:7">
      <c r="A64" s="46">
        <v>70</v>
      </c>
      <c r="B64" s="42" t="s">
        <v>166</v>
      </c>
      <c r="C64" s="43">
        <v>21335</v>
      </c>
      <c r="D64" s="43"/>
      <c r="E64" s="43">
        <v>20398</v>
      </c>
      <c r="F64" s="44">
        <f t="shared" si="2"/>
        <v>-4.3918443871572531E-2</v>
      </c>
      <c r="G64" s="45">
        <f t="shared" si="3"/>
        <v>-937</v>
      </c>
    </row>
    <row r="65" spans="1:7">
      <c r="A65" s="46">
        <v>71</v>
      </c>
      <c r="B65" s="42" t="s">
        <v>167</v>
      </c>
      <c r="C65" s="43">
        <v>22144</v>
      </c>
      <c r="D65" s="43"/>
      <c r="E65" s="43">
        <v>23438</v>
      </c>
      <c r="F65" s="44">
        <f t="shared" si="2"/>
        <v>5.8435693641618498E-2</v>
      </c>
      <c r="G65" s="45">
        <f t="shared" si="3"/>
        <v>1294</v>
      </c>
    </row>
    <row r="66" spans="1:7">
      <c r="A66" s="46">
        <v>72</v>
      </c>
      <c r="B66" s="42" t="s">
        <v>168</v>
      </c>
      <c r="C66" s="43">
        <v>952</v>
      </c>
      <c r="D66" s="43"/>
      <c r="E66" s="43">
        <v>873</v>
      </c>
      <c r="F66" s="44">
        <f t="shared" si="2"/>
        <v>-8.2983193277310921E-2</v>
      </c>
      <c r="G66" s="45">
        <f t="shared" si="3"/>
        <v>-79</v>
      </c>
    </row>
    <row r="67" spans="1:7">
      <c r="A67" s="46">
        <v>73</v>
      </c>
      <c r="B67" s="42" t="s">
        <v>169</v>
      </c>
      <c r="C67" s="43">
        <v>7169</v>
      </c>
      <c r="D67" s="43"/>
      <c r="E67" s="43">
        <v>7260</v>
      </c>
      <c r="F67" s="44">
        <f t="shared" ref="F67:F91" si="4">(E67-C67)/C67</f>
        <v>1.2693541637606361E-2</v>
      </c>
      <c r="G67" s="45">
        <f t="shared" ref="G67:G91" si="5">E67-C67</f>
        <v>91</v>
      </c>
    </row>
    <row r="68" spans="1:7">
      <c r="A68" s="46">
        <v>74</v>
      </c>
      <c r="B68" s="42" t="s">
        <v>170</v>
      </c>
      <c r="C68" s="43">
        <v>7233</v>
      </c>
      <c r="D68" s="43"/>
      <c r="E68" s="43">
        <v>8006</v>
      </c>
      <c r="F68" s="44">
        <f t="shared" si="4"/>
        <v>0.10687128439098575</v>
      </c>
      <c r="G68" s="45">
        <f t="shared" si="5"/>
        <v>773</v>
      </c>
    </row>
    <row r="69" spans="1:7">
      <c r="A69" s="46">
        <v>75</v>
      </c>
      <c r="B69" s="42" t="s">
        <v>171</v>
      </c>
      <c r="C69" s="43">
        <v>2150</v>
      </c>
      <c r="D69" s="43"/>
      <c r="E69" s="43">
        <v>2299</v>
      </c>
      <c r="F69" s="44">
        <f t="shared" si="4"/>
        <v>6.9302325581395346E-2</v>
      </c>
      <c r="G69" s="45">
        <f t="shared" si="5"/>
        <v>149</v>
      </c>
    </row>
    <row r="70" spans="1:7">
      <c r="A70" s="46">
        <v>77</v>
      </c>
      <c r="B70" s="42" t="s">
        <v>172</v>
      </c>
      <c r="C70" s="43">
        <v>5617</v>
      </c>
      <c r="D70" s="43"/>
      <c r="E70" s="43">
        <v>5591</v>
      </c>
      <c r="F70" s="44">
        <f t="shared" si="4"/>
        <v>-4.6288054121417128E-3</v>
      </c>
      <c r="G70" s="45">
        <f t="shared" si="5"/>
        <v>-26</v>
      </c>
    </row>
    <row r="71" spans="1:7">
      <c r="A71" s="46">
        <v>78</v>
      </c>
      <c r="B71" s="42" t="s">
        <v>173</v>
      </c>
      <c r="C71" s="43">
        <v>1416</v>
      </c>
      <c r="D71" s="43"/>
      <c r="E71" s="43">
        <v>1831</v>
      </c>
      <c r="F71" s="44">
        <f t="shared" si="4"/>
        <v>0.29307909604519772</v>
      </c>
      <c r="G71" s="45">
        <f t="shared" si="5"/>
        <v>415</v>
      </c>
    </row>
    <row r="72" spans="1:7">
      <c r="A72" s="46">
        <v>79</v>
      </c>
      <c r="B72" s="42" t="s">
        <v>174</v>
      </c>
      <c r="C72" s="43">
        <v>8105</v>
      </c>
      <c r="D72" s="43"/>
      <c r="E72" s="43">
        <v>7902</v>
      </c>
      <c r="F72" s="44">
        <f t="shared" si="4"/>
        <v>-2.5046267735965452E-2</v>
      </c>
      <c r="G72" s="45">
        <f t="shared" si="5"/>
        <v>-203</v>
      </c>
    </row>
    <row r="73" spans="1:7">
      <c r="A73" s="46">
        <v>80</v>
      </c>
      <c r="B73" s="42" t="s">
        <v>175</v>
      </c>
      <c r="C73" s="43">
        <v>20061</v>
      </c>
      <c r="D73" s="43"/>
      <c r="E73" s="43">
        <v>20533</v>
      </c>
      <c r="F73" s="44">
        <f t="shared" si="4"/>
        <v>2.3528238871442102E-2</v>
      </c>
      <c r="G73" s="45">
        <f t="shared" si="5"/>
        <v>472</v>
      </c>
    </row>
    <row r="74" spans="1:7">
      <c r="A74" s="46">
        <v>81</v>
      </c>
      <c r="B74" s="42" t="s">
        <v>176</v>
      </c>
      <c r="C74" s="43">
        <v>54873</v>
      </c>
      <c r="D74" s="43"/>
      <c r="E74" s="43">
        <v>55237</v>
      </c>
      <c r="F74" s="44">
        <f t="shared" si="4"/>
        <v>6.6334991708126038E-3</v>
      </c>
      <c r="G74" s="45">
        <f t="shared" si="5"/>
        <v>364</v>
      </c>
    </row>
    <row r="75" spans="1:7">
      <c r="A75" s="46">
        <v>82</v>
      </c>
      <c r="B75" s="42" t="s">
        <v>177</v>
      </c>
      <c r="C75" s="43">
        <v>51218</v>
      </c>
      <c r="D75" s="43"/>
      <c r="E75" s="43">
        <v>50354</v>
      </c>
      <c r="F75" s="44">
        <f t="shared" si="4"/>
        <v>-1.686906946776524E-2</v>
      </c>
      <c r="G75" s="45">
        <f t="shared" si="5"/>
        <v>-864</v>
      </c>
    </row>
    <row r="76" spans="1:7">
      <c r="A76" s="46">
        <v>84</v>
      </c>
      <c r="B76" s="42" t="s">
        <v>178</v>
      </c>
      <c r="C76" s="43">
        <v>1885</v>
      </c>
      <c r="D76" s="43"/>
      <c r="E76" s="43">
        <v>3191</v>
      </c>
      <c r="F76" s="44">
        <f t="shared" si="4"/>
        <v>0.69283819628647214</v>
      </c>
      <c r="G76" s="45">
        <f t="shared" si="5"/>
        <v>1306</v>
      </c>
    </row>
    <row r="77" spans="1:7">
      <c r="A77" s="46">
        <v>85</v>
      </c>
      <c r="B77" s="42" t="s">
        <v>179</v>
      </c>
      <c r="C77" s="43">
        <v>32260</v>
      </c>
      <c r="D77" s="43"/>
      <c r="E77" s="43">
        <v>37658</v>
      </c>
      <c r="F77" s="44">
        <f t="shared" si="4"/>
        <v>0.16732796032238065</v>
      </c>
      <c r="G77" s="45">
        <f t="shared" si="5"/>
        <v>5398</v>
      </c>
    </row>
    <row r="78" spans="1:7">
      <c r="A78" s="46">
        <v>86</v>
      </c>
      <c r="B78" s="42" t="s">
        <v>180</v>
      </c>
      <c r="C78" s="43">
        <v>22570</v>
      </c>
      <c r="D78" s="43"/>
      <c r="E78" s="43">
        <v>23918</v>
      </c>
      <c r="F78" s="44">
        <f t="shared" si="4"/>
        <v>5.9725299069561366E-2</v>
      </c>
      <c r="G78" s="45">
        <f t="shared" si="5"/>
        <v>1348</v>
      </c>
    </row>
    <row r="79" spans="1:7">
      <c r="A79" s="46">
        <v>87</v>
      </c>
      <c r="B79" s="42" t="s">
        <v>181</v>
      </c>
      <c r="C79" s="43">
        <v>1558</v>
      </c>
      <c r="D79" s="43"/>
      <c r="E79" s="43">
        <v>1492</v>
      </c>
      <c r="F79" s="44">
        <f t="shared" si="4"/>
        <v>-4.2362002567394093E-2</v>
      </c>
      <c r="G79" s="45">
        <f t="shared" si="5"/>
        <v>-66</v>
      </c>
    </row>
    <row r="80" spans="1:7">
      <c r="A80" s="46">
        <v>88</v>
      </c>
      <c r="B80" s="42" t="s">
        <v>182</v>
      </c>
      <c r="C80" s="43">
        <v>4336</v>
      </c>
      <c r="D80" s="43"/>
      <c r="E80" s="43">
        <v>4678</v>
      </c>
      <c r="F80" s="44">
        <f t="shared" si="4"/>
        <v>7.8874538745387454E-2</v>
      </c>
      <c r="G80" s="45">
        <f t="shared" si="5"/>
        <v>342</v>
      </c>
    </row>
    <row r="81" spans="1:7">
      <c r="A81" s="46">
        <v>90</v>
      </c>
      <c r="B81" s="42" t="s">
        <v>183</v>
      </c>
      <c r="C81" s="43">
        <v>1451</v>
      </c>
      <c r="D81" s="43"/>
      <c r="E81" s="43">
        <v>1451</v>
      </c>
      <c r="F81" s="44">
        <f t="shared" si="4"/>
        <v>0</v>
      </c>
      <c r="G81" s="45">
        <f t="shared" si="5"/>
        <v>0</v>
      </c>
    </row>
    <row r="82" spans="1:7">
      <c r="A82" s="46">
        <v>91</v>
      </c>
      <c r="B82" s="42" t="s">
        <v>184</v>
      </c>
      <c r="C82" s="43">
        <v>376</v>
      </c>
      <c r="D82" s="43"/>
      <c r="E82" s="43">
        <v>294</v>
      </c>
      <c r="F82" s="44">
        <f t="shared" si="4"/>
        <v>-0.21808510638297873</v>
      </c>
      <c r="G82" s="45">
        <f t="shared" si="5"/>
        <v>-82</v>
      </c>
    </row>
    <row r="83" spans="1:7">
      <c r="A83" s="46">
        <v>92</v>
      </c>
      <c r="B83" s="42" t="s">
        <v>185</v>
      </c>
      <c r="C83" s="43">
        <v>3885</v>
      </c>
      <c r="D83" s="43"/>
      <c r="E83" s="43">
        <v>3424</v>
      </c>
      <c r="F83" s="44">
        <f t="shared" si="4"/>
        <v>-0.11866151866151867</v>
      </c>
      <c r="G83" s="45">
        <f t="shared" si="5"/>
        <v>-461</v>
      </c>
    </row>
    <row r="84" spans="1:7">
      <c r="A84" s="46">
        <v>93</v>
      </c>
      <c r="B84" s="42" t="s">
        <v>186</v>
      </c>
      <c r="C84" s="43">
        <v>7209</v>
      </c>
      <c r="D84" s="43"/>
      <c r="E84" s="43">
        <v>7739</v>
      </c>
      <c r="F84" s="44">
        <f t="shared" si="4"/>
        <v>7.3519212095991118E-2</v>
      </c>
      <c r="G84" s="45">
        <f t="shared" si="5"/>
        <v>530</v>
      </c>
    </row>
    <row r="85" spans="1:7">
      <c r="A85" s="46">
        <v>94</v>
      </c>
      <c r="B85" s="42" t="s">
        <v>187</v>
      </c>
      <c r="C85" s="43">
        <v>10315</v>
      </c>
      <c r="D85" s="43"/>
      <c r="E85" s="43">
        <v>10382</v>
      </c>
      <c r="F85" s="44">
        <f t="shared" si="4"/>
        <v>6.4953950557440623E-3</v>
      </c>
      <c r="G85" s="45">
        <f t="shared" si="5"/>
        <v>67</v>
      </c>
    </row>
    <row r="86" spans="1:7">
      <c r="A86" s="46">
        <v>95</v>
      </c>
      <c r="B86" s="42" t="s">
        <v>188</v>
      </c>
      <c r="C86" s="43">
        <v>11655</v>
      </c>
      <c r="D86" s="43"/>
      <c r="E86" s="43">
        <v>11841</v>
      </c>
      <c r="F86" s="44">
        <f t="shared" si="4"/>
        <v>1.5958815958815958E-2</v>
      </c>
      <c r="G86" s="45">
        <f t="shared" si="5"/>
        <v>186</v>
      </c>
    </row>
    <row r="87" spans="1:7">
      <c r="A87" s="46">
        <v>96</v>
      </c>
      <c r="B87" s="42" t="s">
        <v>189</v>
      </c>
      <c r="C87" s="43">
        <v>28443</v>
      </c>
      <c r="D87" s="43"/>
      <c r="E87" s="43">
        <v>29738</v>
      </c>
      <c r="F87" s="44">
        <f t="shared" si="4"/>
        <v>4.5529655802833739E-2</v>
      </c>
      <c r="G87" s="45">
        <f t="shared" si="5"/>
        <v>1295</v>
      </c>
    </row>
    <row r="88" spans="1:7">
      <c r="A88" s="46">
        <v>97</v>
      </c>
      <c r="B88" s="42" t="s">
        <v>190</v>
      </c>
      <c r="C88" s="43">
        <v>24387</v>
      </c>
      <c r="D88" s="43"/>
      <c r="E88" s="43">
        <v>18633</v>
      </c>
      <c r="F88" s="44">
        <f t="shared" si="4"/>
        <v>-0.23594538073563784</v>
      </c>
      <c r="G88" s="45">
        <f t="shared" si="5"/>
        <v>-5754</v>
      </c>
    </row>
    <row r="89" spans="1:7">
      <c r="A89" s="46">
        <v>98</v>
      </c>
      <c r="B89" s="42" t="s">
        <v>191</v>
      </c>
      <c r="C89" s="43">
        <v>504</v>
      </c>
      <c r="D89" s="43"/>
      <c r="E89" s="43">
        <v>450</v>
      </c>
      <c r="F89" s="44">
        <f t="shared" si="4"/>
        <v>-0.10714285714285714</v>
      </c>
      <c r="G89" s="45">
        <f t="shared" si="5"/>
        <v>-54</v>
      </c>
    </row>
    <row r="90" spans="1:7">
      <c r="A90" s="46">
        <v>99</v>
      </c>
      <c r="B90" s="42" t="s">
        <v>192</v>
      </c>
      <c r="C90" s="43">
        <v>481</v>
      </c>
      <c r="D90" s="43"/>
      <c r="E90" s="43">
        <v>460</v>
      </c>
      <c r="F90" s="44">
        <f t="shared" si="4"/>
        <v>-4.3659043659043661E-2</v>
      </c>
      <c r="G90" s="45">
        <f t="shared" si="5"/>
        <v>-21</v>
      </c>
    </row>
    <row r="91" spans="1:7" s="50" customFormat="1" ht="14.5" customHeight="1">
      <c r="A91" s="75" t="s">
        <v>201</v>
      </c>
      <c r="B91" s="75"/>
      <c r="C91" s="47">
        <v>1732754</v>
      </c>
      <c r="D91" s="47"/>
      <c r="E91" s="47">
        <v>1777436</v>
      </c>
      <c r="F91" s="48">
        <f t="shared" si="4"/>
        <v>2.5786695630193323E-2</v>
      </c>
      <c r="G91" s="49">
        <f t="shared" si="5"/>
        <v>44682</v>
      </c>
    </row>
    <row r="92" spans="1:7">
      <c r="A92" s="34"/>
      <c r="B92" s="34"/>
    </row>
    <row r="93" spans="1:7">
      <c r="E93" s="51"/>
    </row>
    <row r="94" spans="1:7">
      <c r="E94" s="51"/>
    </row>
    <row r="96" spans="1:7">
      <c r="C96" s="52"/>
      <c r="D96" s="52"/>
      <c r="E96" s="52"/>
    </row>
  </sheetData>
  <mergeCells count="2">
    <mergeCell ref="C1:E1"/>
    <mergeCell ref="A91:B9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H84"/>
  <sheetViews>
    <sheetView workbookViewId="0">
      <selection activeCell="F3" sqref="F3"/>
    </sheetView>
  </sheetViews>
  <sheetFormatPr baseColWidth="10" defaultColWidth="8.83203125" defaultRowHeight="14" x14ac:dyDescent="0"/>
  <cols>
    <col min="2" max="2" width="19.1640625" customWidth="1"/>
    <col min="3" max="5" width="11.1640625" customWidth="1"/>
    <col min="6" max="6" width="31.1640625" customWidth="1"/>
    <col min="7" max="7" width="25.1640625" customWidth="1"/>
    <col min="8" max="8" width="28.1640625" customWidth="1"/>
  </cols>
  <sheetData>
    <row r="1" spans="1:8" ht="15" thickBot="1">
      <c r="C1" s="71" t="s">
        <v>198</v>
      </c>
      <c r="D1" s="71"/>
      <c r="E1" s="72"/>
    </row>
    <row r="2" spans="1:8" s="54" customFormat="1" ht="66.5" customHeight="1">
      <c r="A2" s="18" t="s">
        <v>196</v>
      </c>
      <c r="B2" s="17" t="s">
        <v>197</v>
      </c>
      <c r="C2" s="64">
        <v>42461</v>
      </c>
      <c r="D2" s="64">
        <v>42795</v>
      </c>
      <c r="E2" s="64">
        <v>42826</v>
      </c>
      <c r="F2" s="18" t="s">
        <v>217</v>
      </c>
      <c r="G2" s="18" t="s">
        <v>216</v>
      </c>
      <c r="H2" s="53"/>
    </row>
    <row r="3" spans="1:8">
      <c r="A3" s="55">
        <v>1</v>
      </c>
      <c r="B3" s="56" t="s">
        <v>1</v>
      </c>
      <c r="C3" s="43">
        <v>39099</v>
      </c>
      <c r="D3" s="43"/>
      <c r="E3" s="43">
        <v>40065</v>
      </c>
      <c r="F3" s="44">
        <f t="shared" ref="F3:F34" si="0">(E3-C3)/C3</f>
        <v>2.470651423310059E-2</v>
      </c>
      <c r="G3" s="45">
        <f t="shared" ref="G3:G34" si="1">E3-C3</f>
        <v>966</v>
      </c>
    </row>
    <row r="4" spans="1:8">
      <c r="A4" s="55">
        <v>2</v>
      </c>
      <c r="B4" s="56" t="s">
        <v>2</v>
      </c>
      <c r="C4" s="43">
        <v>6231</v>
      </c>
      <c r="D4" s="43"/>
      <c r="E4" s="43">
        <v>6779</v>
      </c>
      <c r="F4" s="44">
        <f t="shared" si="0"/>
        <v>8.7947359974321945E-2</v>
      </c>
      <c r="G4" s="45">
        <f t="shared" si="1"/>
        <v>548</v>
      </c>
    </row>
    <row r="5" spans="1:8">
      <c r="A5" s="55">
        <v>3</v>
      </c>
      <c r="B5" s="56" t="s">
        <v>3</v>
      </c>
      <c r="C5" s="43">
        <v>12286</v>
      </c>
      <c r="D5" s="43"/>
      <c r="E5" s="43">
        <v>12766</v>
      </c>
      <c r="F5" s="44">
        <f t="shared" si="0"/>
        <v>3.9068858863747356E-2</v>
      </c>
      <c r="G5" s="45">
        <f t="shared" si="1"/>
        <v>480</v>
      </c>
    </row>
    <row r="6" spans="1:8">
      <c r="A6" s="55">
        <v>4</v>
      </c>
      <c r="B6" s="56" t="s">
        <v>4</v>
      </c>
      <c r="C6" s="43">
        <v>2383</v>
      </c>
      <c r="D6" s="43"/>
      <c r="E6" s="43">
        <v>2687</v>
      </c>
      <c r="F6" s="44">
        <f t="shared" si="0"/>
        <v>0.12757028955098615</v>
      </c>
      <c r="G6" s="45">
        <f t="shared" si="1"/>
        <v>304</v>
      </c>
    </row>
    <row r="7" spans="1:8">
      <c r="A7" s="55">
        <v>5</v>
      </c>
      <c r="B7" s="56" t="s">
        <v>5</v>
      </c>
      <c r="C7" s="43">
        <v>5494</v>
      </c>
      <c r="D7" s="43"/>
      <c r="E7" s="43">
        <v>5781</v>
      </c>
      <c r="F7" s="44">
        <f t="shared" si="0"/>
        <v>5.2238805970149252E-2</v>
      </c>
      <c r="G7" s="45">
        <f t="shared" si="1"/>
        <v>287</v>
      </c>
    </row>
    <row r="8" spans="1:8">
      <c r="A8" s="55">
        <v>6</v>
      </c>
      <c r="B8" s="56" t="s">
        <v>6</v>
      </c>
      <c r="C8" s="43">
        <v>136277</v>
      </c>
      <c r="D8" s="43"/>
      <c r="E8" s="43">
        <v>137248</v>
      </c>
      <c r="F8" s="44">
        <f t="shared" si="0"/>
        <v>7.1251935396288444E-3</v>
      </c>
      <c r="G8" s="45">
        <f t="shared" si="1"/>
        <v>971</v>
      </c>
    </row>
    <row r="9" spans="1:8">
      <c r="A9" s="55">
        <v>7</v>
      </c>
      <c r="B9" s="56" t="s">
        <v>8</v>
      </c>
      <c r="C9" s="43">
        <v>67927</v>
      </c>
      <c r="D9" s="43"/>
      <c r="E9" s="43">
        <v>68092</v>
      </c>
      <c r="F9" s="44">
        <f t="shared" si="0"/>
        <v>2.4290782752072076E-3</v>
      </c>
      <c r="G9" s="45">
        <f t="shared" si="1"/>
        <v>165</v>
      </c>
    </row>
    <row r="10" spans="1:8">
      <c r="A10" s="55">
        <v>8</v>
      </c>
      <c r="B10" s="56" t="s">
        <v>9</v>
      </c>
      <c r="C10" s="43">
        <v>3448</v>
      </c>
      <c r="D10" s="43"/>
      <c r="E10" s="43">
        <v>3766</v>
      </c>
      <c r="F10" s="44">
        <f t="shared" si="0"/>
        <v>9.2227378190255227E-2</v>
      </c>
      <c r="G10" s="45">
        <f t="shared" si="1"/>
        <v>318</v>
      </c>
    </row>
    <row r="11" spans="1:8">
      <c r="A11" s="55">
        <v>9</v>
      </c>
      <c r="B11" s="56" t="s">
        <v>10</v>
      </c>
      <c r="C11" s="43">
        <v>25858</v>
      </c>
      <c r="D11" s="43"/>
      <c r="E11" s="43">
        <v>26545</v>
      </c>
      <c r="F11" s="44">
        <f t="shared" si="0"/>
        <v>2.6568180060329492E-2</v>
      </c>
      <c r="G11" s="45">
        <f t="shared" si="1"/>
        <v>687</v>
      </c>
    </row>
    <row r="12" spans="1:8">
      <c r="A12" s="55">
        <v>10</v>
      </c>
      <c r="B12" s="56" t="s">
        <v>11</v>
      </c>
      <c r="C12" s="43">
        <v>27173</v>
      </c>
      <c r="D12" s="43"/>
      <c r="E12" s="43">
        <v>28328</v>
      </c>
      <c r="F12" s="44">
        <f t="shared" si="0"/>
        <v>4.250542818238693E-2</v>
      </c>
      <c r="G12" s="45">
        <f t="shared" si="1"/>
        <v>1155</v>
      </c>
    </row>
    <row r="13" spans="1:8">
      <c r="A13" s="55">
        <v>11</v>
      </c>
      <c r="B13" s="56" t="s">
        <v>12</v>
      </c>
      <c r="C13" s="43">
        <v>4472</v>
      </c>
      <c r="D13" s="43"/>
      <c r="E13" s="43">
        <v>4617</v>
      </c>
      <c r="F13" s="44">
        <f t="shared" si="0"/>
        <v>3.2423971377459747E-2</v>
      </c>
      <c r="G13" s="45">
        <f t="shared" si="1"/>
        <v>145</v>
      </c>
    </row>
    <row r="14" spans="1:8">
      <c r="A14" s="55">
        <v>12</v>
      </c>
      <c r="B14" s="56" t="s">
        <v>13</v>
      </c>
      <c r="C14" s="43">
        <v>2160</v>
      </c>
      <c r="D14" s="43"/>
      <c r="E14" s="43">
        <v>2463</v>
      </c>
      <c r="F14" s="44">
        <f t="shared" si="0"/>
        <v>0.14027777777777778</v>
      </c>
      <c r="G14" s="45">
        <f t="shared" si="1"/>
        <v>303</v>
      </c>
    </row>
    <row r="15" spans="1:8">
      <c r="A15" s="55">
        <v>13</v>
      </c>
      <c r="B15" s="56" t="s">
        <v>14</v>
      </c>
      <c r="C15" s="43">
        <v>2433</v>
      </c>
      <c r="D15" s="43"/>
      <c r="E15" s="43">
        <v>2702</v>
      </c>
      <c r="F15" s="44">
        <f t="shared" si="0"/>
        <v>0.11056309083436087</v>
      </c>
      <c r="G15" s="45">
        <f t="shared" si="1"/>
        <v>269</v>
      </c>
    </row>
    <row r="16" spans="1:8">
      <c r="A16" s="55">
        <v>14</v>
      </c>
      <c r="B16" s="56" t="s">
        <v>15</v>
      </c>
      <c r="C16" s="43">
        <v>7000</v>
      </c>
      <c r="D16" s="43"/>
      <c r="E16" s="43">
        <v>7053</v>
      </c>
      <c r="F16" s="44">
        <f t="shared" si="0"/>
        <v>7.5714285714285718E-3</v>
      </c>
      <c r="G16" s="45">
        <f t="shared" si="1"/>
        <v>53</v>
      </c>
    </row>
    <row r="17" spans="1:7">
      <c r="A17" s="55">
        <v>15</v>
      </c>
      <c r="B17" s="56" t="s">
        <v>16</v>
      </c>
      <c r="C17" s="43">
        <v>5773</v>
      </c>
      <c r="D17" s="43"/>
      <c r="E17" s="43">
        <v>5922</v>
      </c>
      <c r="F17" s="44">
        <f t="shared" si="0"/>
        <v>2.5809804261216006E-2</v>
      </c>
      <c r="G17" s="45">
        <f t="shared" si="1"/>
        <v>149</v>
      </c>
    </row>
    <row r="18" spans="1:7">
      <c r="A18" s="55">
        <v>16</v>
      </c>
      <c r="B18" s="56" t="s">
        <v>17</v>
      </c>
      <c r="C18" s="43">
        <v>71488</v>
      </c>
      <c r="D18" s="43"/>
      <c r="E18" s="43">
        <v>73537</v>
      </c>
      <c r="F18" s="44">
        <f t="shared" si="0"/>
        <v>2.8662153088630259E-2</v>
      </c>
      <c r="G18" s="45">
        <f t="shared" si="1"/>
        <v>2049</v>
      </c>
    </row>
    <row r="19" spans="1:7">
      <c r="A19" s="55">
        <v>17</v>
      </c>
      <c r="B19" s="56" t="s">
        <v>18</v>
      </c>
      <c r="C19" s="43">
        <v>13488</v>
      </c>
      <c r="D19" s="43"/>
      <c r="E19" s="43">
        <v>14177</v>
      </c>
      <c r="F19" s="44">
        <f t="shared" si="0"/>
        <v>5.1082443653618033E-2</v>
      </c>
      <c r="G19" s="45">
        <f t="shared" si="1"/>
        <v>689</v>
      </c>
    </row>
    <row r="20" spans="1:7">
      <c r="A20" s="55">
        <v>18</v>
      </c>
      <c r="B20" s="56" t="s">
        <v>19</v>
      </c>
      <c r="C20" s="43">
        <v>2951</v>
      </c>
      <c r="D20" s="43"/>
      <c r="E20" s="43">
        <v>3052</v>
      </c>
      <c r="F20" s="44">
        <f t="shared" si="0"/>
        <v>3.4225686208065063E-2</v>
      </c>
      <c r="G20" s="45">
        <f t="shared" si="1"/>
        <v>101</v>
      </c>
    </row>
    <row r="21" spans="1:7">
      <c r="A21" s="55">
        <v>19</v>
      </c>
      <c r="B21" s="56" t="s">
        <v>20</v>
      </c>
      <c r="C21" s="43">
        <v>8145</v>
      </c>
      <c r="D21" s="43"/>
      <c r="E21" s="43">
        <v>8468</v>
      </c>
      <c r="F21" s="44">
        <f t="shared" si="0"/>
        <v>3.965623081645181E-2</v>
      </c>
      <c r="G21" s="45">
        <f t="shared" si="1"/>
        <v>323</v>
      </c>
    </row>
    <row r="22" spans="1:7">
      <c r="A22" s="55">
        <v>20</v>
      </c>
      <c r="B22" s="56" t="s">
        <v>21</v>
      </c>
      <c r="C22" s="43">
        <v>24221</v>
      </c>
      <c r="D22" s="43"/>
      <c r="E22" s="43">
        <v>24731</v>
      </c>
      <c r="F22" s="44">
        <f t="shared" si="0"/>
        <v>2.1056108335741713E-2</v>
      </c>
      <c r="G22" s="45">
        <f t="shared" si="1"/>
        <v>510</v>
      </c>
    </row>
    <row r="23" spans="1:7">
      <c r="A23" s="55">
        <v>21</v>
      </c>
      <c r="B23" s="56" t="s">
        <v>7</v>
      </c>
      <c r="C23" s="43">
        <v>13100</v>
      </c>
      <c r="D23" s="43"/>
      <c r="E23" s="43">
        <v>14573</v>
      </c>
      <c r="F23" s="44">
        <f t="shared" si="0"/>
        <v>0.11244274809160305</v>
      </c>
      <c r="G23" s="45">
        <f t="shared" si="1"/>
        <v>1473</v>
      </c>
    </row>
    <row r="24" spans="1:7">
      <c r="A24" s="55">
        <v>22</v>
      </c>
      <c r="B24" s="56" t="s">
        <v>22</v>
      </c>
      <c r="C24" s="43">
        <v>9299</v>
      </c>
      <c r="D24" s="43"/>
      <c r="E24" s="43">
        <v>9466</v>
      </c>
      <c r="F24" s="44">
        <f t="shared" si="0"/>
        <v>1.795892031401226E-2</v>
      </c>
      <c r="G24" s="45">
        <f t="shared" si="1"/>
        <v>167</v>
      </c>
    </row>
    <row r="25" spans="1:7">
      <c r="A25" s="55">
        <v>23</v>
      </c>
      <c r="B25" s="56" t="s">
        <v>23</v>
      </c>
      <c r="C25" s="43">
        <v>7111</v>
      </c>
      <c r="D25" s="43"/>
      <c r="E25" s="43">
        <v>7492</v>
      </c>
      <c r="F25" s="44">
        <f t="shared" si="0"/>
        <v>5.3578962171283925E-2</v>
      </c>
      <c r="G25" s="45">
        <f t="shared" si="1"/>
        <v>381</v>
      </c>
    </row>
    <row r="26" spans="1:7">
      <c r="A26" s="55">
        <v>24</v>
      </c>
      <c r="B26" s="56" t="s">
        <v>24</v>
      </c>
      <c r="C26" s="43">
        <v>3427</v>
      </c>
      <c r="D26" s="43"/>
      <c r="E26" s="43">
        <v>3719</v>
      </c>
      <c r="F26" s="44">
        <f t="shared" si="0"/>
        <v>8.5205719288007006E-2</v>
      </c>
      <c r="G26" s="45">
        <f t="shared" si="1"/>
        <v>292</v>
      </c>
    </row>
    <row r="27" spans="1:7">
      <c r="A27" s="55">
        <v>25</v>
      </c>
      <c r="B27" s="56" t="s">
        <v>25</v>
      </c>
      <c r="C27" s="43">
        <v>9423</v>
      </c>
      <c r="D27" s="43"/>
      <c r="E27" s="43">
        <v>10037</v>
      </c>
      <c r="F27" s="44">
        <f t="shared" si="0"/>
        <v>6.5159715589515013E-2</v>
      </c>
      <c r="G27" s="45">
        <f t="shared" si="1"/>
        <v>614</v>
      </c>
    </row>
    <row r="28" spans="1:7">
      <c r="A28" s="55">
        <v>26</v>
      </c>
      <c r="B28" s="56" t="s">
        <v>26</v>
      </c>
      <c r="C28" s="43">
        <v>19463</v>
      </c>
      <c r="D28" s="43"/>
      <c r="E28" s="43">
        <v>19980</v>
      </c>
      <c r="F28" s="44">
        <f t="shared" si="0"/>
        <v>2.6563222524790629E-2</v>
      </c>
      <c r="G28" s="45">
        <f t="shared" si="1"/>
        <v>517</v>
      </c>
    </row>
    <row r="29" spans="1:7">
      <c r="A29" s="55">
        <v>27</v>
      </c>
      <c r="B29" s="56" t="s">
        <v>27</v>
      </c>
      <c r="C29" s="43">
        <v>31890</v>
      </c>
      <c r="D29" s="43"/>
      <c r="E29" s="43">
        <v>32476</v>
      </c>
      <c r="F29" s="44">
        <f t="shared" si="0"/>
        <v>1.8375666353088741E-2</v>
      </c>
      <c r="G29" s="45">
        <f t="shared" si="1"/>
        <v>586</v>
      </c>
    </row>
    <row r="30" spans="1:7">
      <c r="A30" s="55">
        <v>28</v>
      </c>
      <c r="B30" s="56" t="s">
        <v>28</v>
      </c>
      <c r="C30" s="43">
        <v>7712</v>
      </c>
      <c r="D30" s="43"/>
      <c r="E30" s="43">
        <v>8463</v>
      </c>
      <c r="F30" s="44">
        <f t="shared" si="0"/>
        <v>9.7380705394190872E-2</v>
      </c>
      <c r="G30" s="45">
        <f t="shared" si="1"/>
        <v>751</v>
      </c>
    </row>
    <row r="31" spans="1:7">
      <c r="A31" s="55">
        <v>29</v>
      </c>
      <c r="B31" s="56" t="s">
        <v>29</v>
      </c>
      <c r="C31" s="43">
        <v>2093</v>
      </c>
      <c r="D31" s="43"/>
      <c r="E31" s="43">
        <v>2246</v>
      </c>
      <c r="F31" s="44">
        <f t="shared" si="0"/>
        <v>7.3100812231247009E-2</v>
      </c>
      <c r="G31" s="45">
        <f t="shared" si="1"/>
        <v>153</v>
      </c>
    </row>
    <row r="32" spans="1:7">
      <c r="A32" s="55">
        <v>30</v>
      </c>
      <c r="B32" s="56" t="s">
        <v>30</v>
      </c>
      <c r="C32" s="43">
        <v>977</v>
      </c>
      <c r="D32" s="43"/>
      <c r="E32" s="43">
        <v>1321</v>
      </c>
      <c r="F32" s="44">
        <f t="shared" si="0"/>
        <v>0.35209825997952915</v>
      </c>
      <c r="G32" s="45">
        <f t="shared" si="1"/>
        <v>344</v>
      </c>
    </row>
    <row r="33" spans="1:7">
      <c r="A33" s="55">
        <v>31</v>
      </c>
      <c r="B33" s="56" t="s">
        <v>31</v>
      </c>
      <c r="C33" s="43">
        <v>21188</v>
      </c>
      <c r="D33" s="43"/>
      <c r="E33" s="43">
        <v>22191</v>
      </c>
      <c r="F33" s="44">
        <f t="shared" si="0"/>
        <v>4.7338115914668681E-2</v>
      </c>
      <c r="G33" s="45">
        <f t="shared" si="1"/>
        <v>1003</v>
      </c>
    </row>
    <row r="34" spans="1:7">
      <c r="A34" s="55">
        <v>32</v>
      </c>
      <c r="B34" s="56" t="s">
        <v>32</v>
      </c>
      <c r="C34" s="43">
        <v>8629</v>
      </c>
      <c r="D34" s="43"/>
      <c r="E34" s="43">
        <v>8969</v>
      </c>
      <c r="F34" s="44">
        <f t="shared" si="0"/>
        <v>3.9402016456136287E-2</v>
      </c>
      <c r="G34" s="45">
        <f t="shared" si="1"/>
        <v>340</v>
      </c>
    </row>
    <row r="35" spans="1:7">
      <c r="A35" s="55">
        <v>33</v>
      </c>
      <c r="B35" s="56" t="s">
        <v>33</v>
      </c>
      <c r="C35" s="43">
        <v>34864</v>
      </c>
      <c r="D35" s="43"/>
      <c r="E35" s="43">
        <v>36115</v>
      </c>
      <c r="F35" s="44">
        <f t="shared" ref="F35:F66" si="2">(E35-C35)/C35</f>
        <v>3.5882285452042223E-2</v>
      </c>
      <c r="G35" s="45">
        <f t="shared" ref="G35:G66" si="3">E35-C35</f>
        <v>1251</v>
      </c>
    </row>
    <row r="36" spans="1:7">
      <c r="A36" s="55">
        <v>34</v>
      </c>
      <c r="B36" s="56" t="s">
        <v>34</v>
      </c>
      <c r="C36" s="43">
        <v>501962</v>
      </c>
      <c r="D36" s="43"/>
      <c r="E36" s="43">
        <v>501755</v>
      </c>
      <c r="F36" s="44">
        <f t="shared" si="2"/>
        <v>-4.123818137627948E-4</v>
      </c>
      <c r="G36" s="45">
        <f t="shared" si="3"/>
        <v>-207</v>
      </c>
    </row>
    <row r="37" spans="1:7">
      <c r="A37" s="55">
        <v>35</v>
      </c>
      <c r="B37" s="56" t="s">
        <v>35</v>
      </c>
      <c r="C37" s="43">
        <v>120889</v>
      </c>
      <c r="D37" s="43"/>
      <c r="E37" s="43">
        <v>123291</v>
      </c>
      <c r="F37" s="44">
        <f t="shared" si="2"/>
        <v>1.9869467031739859E-2</v>
      </c>
      <c r="G37" s="45">
        <f t="shared" si="3"/>
        <v>2402</v>
      </c>
    </row>
    <row r="38" spans="1:7">
      <c r="A38" s="55">
        <v>36</v>
      </c>
      <c r="B38" s="56" t="s">
        <v>36</v>
      </c>
      <c r="C38" s="43">
        <v>2803</v>
      </c>
      <c r="D38" s="43"/>
      <c r="E38" s="43">
        <v>2913</v>
      </c>
      <c r="F38" s="44">
        <f t="shared" si="2"/>
        <v>3.9243667499108098E-2</v>
      </c>
      <c r="G38" s="45">
        <f t="shared" si="3"/>
        <v>110</v>
      </c>
    </row>
    <row r="39" spans="1:7">
      <c r="A39" s="55">
        <v>37</v>
      </c>
      <c r="B39" s="56" t="s">
        <v>37</v>
      </c>
      <c r="C39" s="43">
        <v>6922</v>
      </c>
      <c r="D39" s="43"/>
      <c r="E39" s="43">
        <v>7392</v>
      </c>
      <c r="F39" s="44">
        <f t="shared" si="2"/>
        <v>6.789945102571511E-2</v>
      </c>
      <c r="G39" s="45">
        <f t="shared" si="3"/>
        <v>470</v>
      </c>
    </row>
    <row r="40" spans="1:7">
      <c r="A40" s="55">
        <v>38</v>
      </c>
      <c r="B40" s="56" t="s">
        <v>38</v>
      </c>
      <c r="C40" s="43">
        <v>29100</v>
      </c>
      <c r="D40" s="43"/>
      <c r="E40" s="43">
        <v>29930</v>
      </c>
      <c r="F40" s="44">
        <f t="shared" si="2"/>
        <v>2.8522336769759449E-2</v>
      </c>
      <c r="G40" s="45">
        <f t="shared" si="3"/>
        <v>830</v>
      </c>
    </row>
    <row r="41" spans="1:7">
      <c r="A41" s="55">
        <v>39</v>
      </c>
      <c r="B41" s="56" t="s">
        <v>39</v>
      </c>
      <c r="C41" s="43">
        <v>7782</v>
      </c>
      <c r="D41" s="43"/>
      <c r="E41" s="43">
        <v>8043</v>
      </c>
      <c r="F41" s="44">
        <f t="shared" si="2"/>
        <v>3.3538936006168078E-2</v>
      </c>
      <c r="G41" s="45">
        <f t="shared" si="3"/>
        <v>261</v>
      </c>
    </row>
    <row r="42" spans="1:7">
      <c r="A42" s="55">
        <v>40</v>
      </c>
      <c r="B42" s="56" t="s">
        <v>40</v>
      </c>
      <c r="C42" s="43">
        <v>3643</v>
      </c>
      <c r="D42" s="43"/>
      <c r="E42" s="43">
        <v>3865</v>
      </c>
      <c r="F42" s="44">
        <f t="shared" si="2"/>
        <v>6.0938786714246497E-2</v>
      </c>
      <c r="G42" s="45">
        <f t="shared" si="3"/>
        <v>222</v>
      </c>
    </row>
    <row r="43" spans="1:7">
      <c r="A43" s="55">
        <v>41</v>
      </c>
      <c r="B43" s="56" t="s">
        <v>41</v>
      </c>
      <c r="C43" s="43">
        <v>42863</v>
      </c>
      <c r="D43" s="43"/>
      <c r="E43" s="43">
        <v>44517</v>
      </c>
      <c r="F43" s="44">
        <f t="shared" si="2"/>
        <v>3.8588059631850316E-2</v>
      </c>
      <c r="G43" s="45">
        <f t="shared" si="3"/>
        <v>1654</v>
      </c>
    </row>
    <row r="44" spans="1:7">
      <c r="A44" s="55">
        <v>42</v>
      </c>
      <c r="B44" s="56" t="s">
        <v>42</v>
      </c>
      <c r="C44" s="43">
        <v>42761</v>
      </c>
      <c r="D44" s="43"/>
      <c r="E44" s="43">
        <v>44398</v>
      </c>
      <c r="F44" s="44">
        <f t="shared" si="2"/>
        <v>3.8282547180842355E-2</v>
      </c>
      <c r="G44" s="45">
        <f t="shared" si="3"/>
        <v>1637</v>
      </c>
    </row>
    <row r="45" spans="1:7">
      <c r="A45" s="55">
        <v>43</v>
      </c>
      <c r="B45" s="56" t="s">
        <v>43</v>
      </c>
      <c r="C45" s="43">
        <v>10037</v>
      </c>
      <c r="D45" s="43"/>
      <c r="E45" s="43">
        <v>10385</v>
      </c>
      <c r="F45" s="44">
        <f t="shared" si="2"/>
        <v>3.4671714655773636E-2</v>
      </c>
      <c r="G45" s="45">
        <f t="shared" si="3"/>
        <v>348</v>
      </c>
    </row>
    <row r="46" spans="1:7">
      <c r="A46" s="55">
        <v>44</v>
      </c>
      <c r="B46" s="56" t="s">
        <v>44</v>
      </c>
      <c r="C46" s="43">
        <v>10741</v>
      </c>
      <c r="D46" s="43"/>
      <c r="E46" s="43">
        <v>11643</v>
      </c>
      <c r="F46" s="44">
        <f t="shared" si="2"/>
        <v>8.3977283306954656E-2</v>
      </c>
      <c r="G46" s="45">
        <f t="shared" si="3"/>
        <v>902</v>
      </c>
    </row>
    <row r="47" spans="1:7">
      <c r="A47" s="55">
        <v>45</v>
      </c>
      <c r="B47" s="56" t="s">
        <v>45</v>
      </c>
      <c r="C47" s="43">
        <v>26232</v>
      </c>
      <c r="D47" s="43"/>
      <c r="E47" s="43">
        <v>27175</v>
      </c>
      <c r="F47" s="44">
        <f t="shared" si="2"/>
        <v>3.5948459896309848E-2</v>
      </c>
      <c r="G47" s="45">
        <f t="shared" si="3"/>
        <v>943</v>
      </c>
    </row>
    <row r="48" spans="1:7">
      <c r="A48" s="55">
        <v>46</v>
      </c>
      <c r="B48" s="56" t="s">
        <v>46</v>
      </c>
      <c r="C48" s="43">
        <v>13957</v>
      </c>
      <c r="D48" s="43"/>
      <c r="E48" s="43">
        <v>15067</v>
      </c>
      <c r="F48" s="44">
        <f t="shared" si="2"/>
        <v>7.9529984953786631E-2</v>
      </c>
      <c r="G48" s="45">
        <f t="shared" si="3"/>
        <v>1110</v>
      </c>
    </row>
    <row r="49" spans="1:7">
      <c r="A49" s="55">
        <v>47</v>
      </c>
      <c r="B49" s="56" t="s">
        <v>47</v>
      </c>
      <c r="C49" s="43">
        <v>4876</v>
      </c>
      <c r="D49" s="43"/>
      <c r="E49" s="43">
        <v>5517</v>
      </c>
      <c r="F49" s="44">
        <f t="shared" si="2"/>
        <v>0.13146021328958163</v>
      </c>
      <c r="G49" s="45">
        <f t="shared" si="3"/>
        <v>641</v>
      </c>
    </row>
    <row r="50" spans="1:7">
      <c r="A50" s="55">
        <v>48</v>
      </c>
      <c r="B50" s="56" t="s">
        <v>48</v>
      </c>
      <c r="C50" s="43">
        <v>32984</v>
      </c>
      <c r="D50" s="43"/>
      <c r="E50" s="43">
        <v>33380</v>
      </c>
      <c r="F50" s="44">
        <f t="shared" si="2"/>
        <v>1.2005821004123212E-2</v>
      </c>
      <c r="G50" s="45">
        <f t="shared" si="3"/>
        <v>396</v>
      </c>
    </row>
    <row r="51" spans="1:7">
      <c r="A51" s="55">
        <v>49</v>
      </c>
      <c r="B51" s="56" t="s">
        <v>49</v>
      </c>
      <c r="C51" s="43">
        <v>2032</v>
      </c>
      <c r="D51" s="43"/>
      <c r="E51" s="43">
        <v>2279</v>
      </c>
      <c r="F51" s="44">
        <f t="shared" si="2"/>
        <v>0.12155511811023623</v>
      </c>
      <c r="G51" s="45">
        <f t="shared" si="3"/>
        <v>247</v>
      </c>
    </row>
    <row r="52" spans="1:7">
      <c r="A52" s="55">
        <v>50</v>
      </c>
      <c r="B52" s="56" t="s">
        <v>50</v>
      </c>
      <c r="C52" s="43">
        <v>5966</v>
      </c>
      <c r="D52" s="43"/>
      <c r="E52" s="43">
        <v>6071</v>
      </c>
      <c r="F52" s="44">
        <f t="shared" si="2"/>
        <v>1.7599731813610461E-2</v>
      </c>
      <c r="G52" s="45">
        <f t="shared" si="3"/>
        <v>105</v>
      </c>
    </row>
    <row r="53" spans="1:7">
      <c r="A53" s="55">
        <v>51</v>
      </c>
      <c r="B53" s="56" t="s">
        <v>51</v>
      </c>
      <c r="C53" s="43">
        <v>5505</v>
      </c>
      <c r="D53" s="43"/>
      <c r="E53" s="43">
        <v>5907</v>
      </c>
      <c r="F53" s="44">
        <f t="shared" si="2"/>
        <v>7.3024523160762939E-2</v>
      </c>
      <c r="G53" s="45">
        <f t="shared" si="3"/>
        <v>402</v>
      </c>
    </row>
    <row r="54" spans="1:7">
      <c r="A54" s="55">
        <v>52</v>
      </c>
      <c r="B54" s="56" t="s">
        <v>52</v>
      </c>
      <c r="C54" s="43">
        <v>11423</v>
      </c>
      <c r="D54" s="43"/>
      <c r="E54" s="43">
        <v>12363</v>
      </c>
      <c r="F54" s="44">
        <f t="shared" si="2"/>
        <v>8.2290116431760485E-2</v>
      </c>
      <c r="G54" s="45">
        <f t="shared" si="3"/>
        <v>940</v>
      </c>
    </row>
    <row r="55" spans="1:7">
      <c r="A55" s="55">
        <v>53</v>
      </c>
      <c r="B55" s="56" t="s">
        <v>53</v>
      </c>
      <c r="C55" s="43">
        <v>6142</v>
      </c>
      <c r="D55" s="43"/>
      <c r="E55" s="43">
        <v>6664</v>
      </c>
      <c r="F55" s="44">
        <f t="shared" si="2"/>
        <v>8.4988603060892218E-2</v>
      </c>
      <c r="G55" s="45">
        <f t="shared" si="3"/>
        <v>522</v>
      </c>
    </row>
    <row r="56" spans="1:7">
      <c r="A56" s="55">
        <v>54</v>
      </c>
      <c r="B56" s="56" t="s">
        <v>54</v>
      </c>
      <c r="C56" s="43">
        <v>21721</v>
      </c>
      <c r="D56" s="43"/>
      <c r="E56" s="43">
        <v>22439</v>
      </c>
      <c r="F56" s="44">
        <f t="shared" si="2"/>
        <v>3.3055568343998892E-2</v>
      </c>
      <c r="G56" s="45">
        <f t="shared" si="3"/>
        <v>718</v>
      </c>
    </row>
    <row r="57" spans="1:7">
      <c r="A57" s="55">
        <v>55</v>
      </c>
      <c r="B57" s="56" t="s">
        <v>55</v>
      </c>
      <c r="C57" s="43">
        <v>23624</v>
      </c>
      <c r="D57" s="43"/>
      <c r="E57" s="43">
        <v>24620</v>
      </c>
      <c r="F57" s="44">
        <f t="shared" si="2"/>
        <v>4.2160514730782257E-2</v>
      </c>
      <c r="G57" s="45">
        <f t="shared" si="3"/>
        <v>996</v>
      </c>
    </row>
    <row r="58" spans="1:7">
      <c r="A58" s="55">
        <v>56</v>
      </c>
      <c r="B58" s="56" t="s">
        <v>56</v>
      </c>
      <c r="C58" s="43">
        <v>2021</v>
      </c>
      <c r="D58" s="43"/>
      <c r="E58" s="43">
        <v>2300</v>
      </c>
      <c r="F58" s="44">
        <f t="shared" si="2"/>
        <v>0.13805047006432458</v>
      </c>
      <c r="G58" s="45">
        <f t="shared" si="3"/>
        <v>279</v>
      </c>
    </row>
    <row r="59" spans="1:7">
      <c r="A59" s="55">
        <v>57</v>
      </c>
      <c r="B59" s="56" t="s">
        <v>57</v>
      </c>
      <c r="C59" s="43">
        <v>3878</v>
      </c>
      <c r="D59" s="43"/>
      <c r="E59" s="43">
        <v>4059</v>
      </c>
      <c r="F59" s="44">
        <f t="shared" si="2"/>
        <v>4.6673543063434762E-2</v>
      </c>
      <c r="G59" s="45">
        <f t="shared" si="3"/>
        <v>181</v>
      </c>
    </row>
    <row r="60" spans="1:7">
      <c r="A60" s="55">
        <v>58</v>
      </c>
      <c r="B60" s="56" t="s">
        <v>58</v>
      </c>
      <c r="C60" s="43">
        <v>9202</v>
      </c>
      <c r="D60" s="43"/>
      <c r="E60" s="43">
        <v>9724</v>
      </c>
      <c r="F60" s="44">
        <f t="shared" si="2"/>
        <v>5.6726798522060425E-2</v>
      </c>
      <c r="G60" s="45">
        <f t="shared" si="3"/>
        <v>522</v>
      </c>
    </row>
    <row r="61" spans="1:7">
      <c r="A61" s="55">
        <v>59</v>
      </c>
      <c r="B61" s="56" t="s">
        <v>59</v>
      </c>
      <c r="C61" s="43">
        <v>22332</v>
      </c>
      <c r="D61" s="43"/>
      <c r="E61" s="43">
        <v>23351</v>
      </c>
      <c r="F61" s="44">
        <f t="shared" si="2"/>
        <v>4.5629589826258282E-2</v>
      </c>
      <c r="G61" s="45">
        <f t="shared" si="3"/>
        <v>1019</v>
      </c>
    </row>
    <row r="62" spans="1:7">
      <c r="A62" s="55">
        <v>60</v>
      </c>
      <c r="B62" s="56" t="s">
        <v>60</v>
      </c>
      <c r="C62" s="43">
        <v>7826</v>
      </c>
      <c r="D62" s="43"/>
      <c r="E62" s="43">
        <v>8419</v>
      </c>
      <c r="F62" s="44">
        <f t="shared" si="2"/>
        <v>7.5773064145157165E-2</v>
      </c>
      <c r="G62" s="45">
        <f t="shared" si="3"/>
        <v>593</v>
      </c>
    </row>
    <row r="63" spans="1:7">
      <c r="A63" s="55">
        <v>61</v>
      </c>
      <c r="B63" s="56" t="s">
        <v>61</v>
      </c>
      <c r="C63" s="43">
        <v>16309</v>
      </c>
      <c r="D63" s="43"/>
      <c r="E63" s="43">
        <v>17479</v>
      </c>
      <c r="F63" s="44">
        <f t="shared" si="2"/>
        <v>7.1739530320681838E-2</v>
      </c>
      <c r="G63" s="45">
        <f t="shared" si="3"/>
        <v>1170</v>
      </c>
    </row>
    <row r="64" spans="1:7">
      <c r="A64" s="55">
        <v>62</v>
      </c>
      <c r="B64" s="56" t="s">
        <v>62</v>
      </c>
      <c r="C64" s="43">
        <v>1131</v>
      </c>
      <c r="D64" s="43"/>
      <c r="E64" s="43">
        <v>1190</v>
      </c>
      <c r="F64" s="44">
        <f t="shared" si="2"/>
        <v>5.2166224580017684E-2</v>
      </c>
      <c r="G64" s="45">
        <f t="shared" si="3"/>
        <v>59</v>
      </c>
    </row>
    <row r="65" spans="1:7">
      <c r="A65" s="55">
        <v>63</v>
      </c>
      <c r="B65" s="56" t="s">
        <v>63</v>
      </c>
      <c r="C65" s="43">
        <v>11723</v>
      </c>
      <c r="D65" s="43"/>
      <c r="E65" s="43">
        <v>12528</v>
      </c>
      <c r="F65" s="44">
        <f t="shared" si="2"/>
        <v>6.8668429582871282E-2</v>
      </c>
      <c r="G65" s="45">
        <f t="shared" si="3"/>
        <v>805</v>
      </c>
    </row>
    <row r="66" spans="1:7">
      <c r="A66" s="55">
        <v>64</v>
      </c>
      <c r="B66" s="56" t="s">
        <v>64</v>
      </c>
      <c r="C66" s="43">
        <v>8199</v>
      </c>
      <c r="D66" s="43"/>
      <c r="E66" s="43">
        <v>8520</v>
      </c>
      <c r="F66" s="44">
        <f t="shared" si="2"/>
        <v>3.9151115989754848E-2</v>
      </c>
      <c r="G66" s="45">
        <f t="shared" si="3"/>
        <v>321</v>
      </c>
    </row>
    <row r="67" spans="1:7">
      <c r="A67" s="55">
        <v>65</v>
      </c>
      <c r="B67" s="56" t="s">
        <v>65</v>
      </c>
      <c r="C67" s="43">
        <v>7166</v>
      </c>
      <c r="D67" s="43"/>
      <c r="E67" s="43">
        <v>8397</v>
      </c>
      <c r="F67" s="44">
        <f t="shared" ref="F67:F84" si="4">(E67-C67)/C67</f>
        <v>0.17178342171364777</v>
      </c>
      <c r="G67" s="45">
        <f t="shared" ref="G67:G84" si="5">E67-C67</f>
        <v>1231</v>
      </c>
    </row>
    <row r="68" spans="1:7">
      <c r="A68" s="55">
        <v>66</v>
      </c>
      <c r="B68" s="56" t="s">
        <v>66</v>
      </c>
      <c r="C68" s="43">
        <v>5565</v>
      </c>
      <c r="D68" s="43"/>
      <c r="E68" s="43">
        <v>5941</v>
      </c>
      <c r="F68" s="44">
        <f t="shared" si="4"/>
        <v>6.7565139263252472E-2</v>
      </c>
      <c r="G68" s="45">
        <f t="shared" si="5"/>
        <v>376</v>
      </c>
    </row>
    <row r="69" spans="1:7">
      <c r="A69" s="55">
        <v>67</v>
      </c>
      <c r="B69" s="56" t="s">
        <v>67</v>
      </c>
      <c r="C69" s="43">
        <v>10741</v>
      </c>
      <c r="D69" s="43"/>
      <c r="E69" s="43">
        <v>11078</v>
      </c>
      <c r="F69" s="44">
        <f t="shared" si="4"/>
        <v>3.1375104738851134E-2</v>
      </c>
      <c r="G69" s="45">
        <f t="shared" si="5"/>
        <v>337</v>
      </c>
    </row>
    <row r="70" spans="1:7">
      <c r="A70" s="55">
        <v>68</v>
      </c>
      <c r="B70" s="56" t="s">
        <v>68</v>
      </c>
      <c r="C70" s="43">
        <v>6375</v>
      </c>
      <c r="D70" s="43"/>
      <c r="E70" s="43">
        <v>6915</v>
      </c>
      <c r="F70" s="44">
        <f t="shared" si="4"/>
        <v>8.4705882352941173E-2</v>
      </c>
      <c r="G70" s="45">
        <f t="shared" si="5"/>
        <v>540</v>
      </c>
    </row>
    <row r="71" spans="1:7">
      <c r="A71" s="55">
        <v>69</v>
      </c>
      <c r="B71" s="56" t="s">
        <v>69</v>
      </c>
      <c r="C71" s="43">
        <v>1084</v>
      </c>
      <c r="D71" s="43"/>
      <c r="E71" s="43">
        <v>1135</v>
      </c>
      <c r="F71" s="44">
        <f t="shared" si="4"/>
        <v>4.7047970479704798E-2</v>
      </c>
      <c r="G71" s="45">
        <f t="shared" si="5"/>
        <v>51</v>
      </c>
    </row>
    <row r="72" spans="1:7">
      <c r="A72" s="55">
        <v>70</v>
      </c>
      <c r="B72" s="56" t="s">
        <v>70</v>
      </c>
      <c r="C72" s="43">
        <v>4174</v>
      </c>
      <c r="D72" s="43"/>
      <c r="E72" s="43">
        <v>4504</v>
      </c>
      <c r="F72" s="44">
        <f t="shared" si="4"/>
        <v>7.9060852898897943E-2</v>
      </c>
      <c r="G72" s="45">
        <f t="shared" si="5"/>
        <v>330</v>
      </c>
    </row>
    <row r="73" spans="1:7">
      <c r="A73" s="55">
        <v>71</v>
      </c>
      <c r="B73" s="56" t="s">
        <v>71</v>
      </c>
      <c r="C73" s="43">
        <v>4653</v>
      </c>
      <c r="D73" s="43"/>
      <c r="E73" s="43">
        <v>4883</v>
      </c>
      <c r="F73" s="44">
        <f t="shared" si="4"/>
        <v>4.9430474962389857E-2</v>
      </c>
      <c r="G73" s="45">
        <f t="shared" si="5"/>
        <v>230</v>
      </c>
    </row>
    <row r="74" spans="1:7">
      <c r="A74" s="55">
        <v>72</v>
      </c>
      <c r="B74" s="56" t="s">
        <v>72</v>
      </c>
      <c r="C74" s="43">
        <v>3582</v>
      </c>
      <c r="D74" s="43"/>
      <c r="E74" s="43">
        <v>3962</v>
      </c>
      <c r="F74" s="44">
        <f t="shared" si="4"/>
        <v>0.10608598548297041</v>
      </c>
      <c r="G74" s="45">
        <f t="shared" si="5"/>
        <v>380</v>
      </c>
    </row>
    <row r="75" spans="1:7">
      <c r="A75" s="55">
        <v>73</v>
      </c>
      <c r="B75" s="56" t="s">
        <v>73</v>
      </c>
      <c r="C75" s="43">
        <v>1830</v>
      </c>
      <c r="D75" s="43"/>
      <c r="E75" s="43">
        <v>2328</v>
      </c>
      <c r="F75" s="44">
        <f t="shared" si="4"/>
        <v>0.27213114754098361</v>
      </c>
      <c r="G75" s="45">
        <f t="shared" si="5"/>
        <v>498</v>
      </c>
    </row>
    <row r="76" spans="1:7">
      <c r="A76" s="55">
        <v>74</v>
      </c>
      <c r="B76" s="56" t="s">
        <v>74</v>
      </c>
      <c r="C76" s="43">
        <v>3980</v>
      </c>
      <c r="D76" s="43"/>
      <c r="E76" s="43">
        <v>4129</v>
      </c>
      <c r="F76" s="44">
        <f t="shared" si="4"/>
        <v>3.7437185929648238E-2</v>
      </c>
      <c r="G76" s="45">
        <f t="shared" si="5"/>
        <v>149</v>
      </c>
    </row>
    <row r="77" spans="1:7">
      <c r="A77" s="55">
        <v>75</v>
      </c>
      <c r="B77" s="56" t="s">
        <v>75</v>
      </c>
      <c r="C77" s="43">
        <v>1126</v>
      </c>
      <c r="D77" s="43"/>
      <c r="E77" s="43">
        <v>1249</v>
      </c>
      <c r="F77" s="44">
        <f t="shared" si="4"/>
        <v>0.10923623445825932</v>
      </c>
      <c r="G77" s="45">
        <f t="shared" si="5"/>
        <v>123</v>
      </c>
    </row>
    <row r="78" spans="1:7">
      <c r="A78" s="55">
        <v>76</v>
      </c>
      <c r="B78" s="56" t="s">
        <v>76</v>
      </c>
      <c r="C78" s="43">
        <v>1656</v>
      </c>
      <c r="D78" s="43"/>
      <c r="E78" s="43">
        <v>1876</v>
      </c>
      <c r="F78" s="44">
        <f t="shared" si="4"/>
        <v>0.13285024154589373</v>
      </c>
      <c r="G78" s="45">
        <f t="shared" si="5"/>
        <v>220</v>
      </c>
    </row>
    <row r="79" spans="1:7">
      <c r="A79" s="55">
        <v>77</v>
      </c>
      <c r="B79" s="56" t="s">
        <v>77</v>
      </c>
      <c r="C79" s="43">
        <v>6668</v>
      </c>
      <c r="D79" s="43"/>
      <c r="E79" s="43">
        <v>6788</v>
      </c>
      <c r="F79" s="44">
        <f t="shared" si="4"/>
        <v>1.7996400719856028E-2</v>
      </c>
      <c r="G79" s="45">
        <f t="shared" si="5"/>
        <v>120</v>
      </c>
    </row>
    <row r="80" spans="1:7">
      <c r="A80" s="55">
        <v>78</v>
      </c>
      <c r="B80" s="56" t="s">
        <v>78</v>
      </c>
      <c r="C80" s="43">
        <v>5066</v>
      </c>
      <c r="D80" s="43"/>
      <c r="E80" s="43">
        <v>5208</v>
      </c>
      <c r="F80" s="44">
        <f t="shared" si="4"/>
        <v>2.8030003947887881E-2</v>
      </c>
      <c r="G80" s="45">
        <f t="shared" si="5"/>
        <v>142</v>
      </c>
    </row>
    <row r="81" spans="1:7">
      <c r="A81" s="55">
        <v>79</v>
      </c>
      <c r="B81" s="56" t="s">
        <v>79</v>
      </c>
      <c r="C81" s="43">
        <v>1546</v>
      </c>
      <c r="D81" s="43"/>
      <c r="E81" s="43">
        <v>1581</v>
      </c>
      <c r="F81" s="44">
        <f t="shared" si="4"/>
        <v>2.2639068564036222E-2</v>
      </c>
      <c r="G81" s="45">
        <f t="shared" si="5"/>
        <v>35</v>
      </c>
    </row>
    <row r="82" spans="1:7">
      <c r="A82" s="55">
        <v>80</v>
      </c>
      <c r="B82" s="56" t="s">
        <v>80</v>
      </c>
      <c r="C82" s="43">
        <v>6105</v>
      </c>
      <c r="D82" s="43"/>
      <c r="E82" s="43">
        <v>6628</v>
      </c>
      <c r="F82" s="44">
        <f t="shared" si="4"/>
        <v>8.5667485667485666E-2</v>
      </c>
      <c r="G82" s="45">
        <f t="shared" si="5"/>
        <v>523</v>
      </c>
    </row>
    <row r="83" spans="1:7">
      <c r="A83" s="55">
        <v>81</v>
      </c>
      <c r="B83" s="56" t="s">
        <v>81</v>
      </c>
      <c r="C83" s="43">
        <v>7368</v>
      </c>
      <c r="D83" s="43"/>
      <c r="E83" s="43">
        <v>7823</v>
      </c>
      <c r="F83" s="44">
        <f t="shared" si="4"/>
        <v>6.1753528773072747E-2</v>
      </c>
      <c r="G83" s="45">
        <f t="shared" si="5"/>
        <v>455</v>
      </c>
    </row>
    <row r="84" spans="1:7" s="50" customFormat="1">
      <c r="A84" s="76" t="s">
        <v>201</v>
      </c>
      <c r="B84" s="76"/>
      <c r="C84" s="47">
        <v>1732754</v>
      </c>
      <c r="D84" s="47"/>
      <c r="E84" s="47">
        <v>1777436</v>
      </c>
      <c r="F84" s="48">
        <f t="shared" si="4"/>
        <v>2.5786695630193323E-2</v>
      </c>
      <c r="G84" s="49">
        <f t="shared" si="5"/>
        <v>44682</v>
      </c>
    </row>
  </sheetData>
  <mergeCells count="2">
    <mergeCell ref="C1:E1"/>
    <mergeCell ref="A84:B8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4a-4b-4c</vt:lpstr>
      <vt:lpstr>4a ( Old-New)</vt:lpstr>
      <vt:lpstr>4a_Companies_Sector</vt:lpstr>
      <vt:lpstr>4a_Companies_Provinces</vt:lpstr>
      <vt:lpstr>SME_Sector</vt:lpstr>
      <vt:lpstr>SME_Provinces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Efşan Nas Özen</cp:lastModifiedBy>
  <dcterms:created xsi:type="dcterms:W3CDTF">2017-07-21T11:05:16Z</dcterms:created>
  <dcterms:modified xsi:type="dcterms:W3CDTF">2017-07-25T14:31:04Z</dcterms:modified>
</cp:coreProperties>
</file>